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D77032C2-5456-4A89-BD4F-58B7C25D8FE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防御塔" sheetId="3" r:id="rId1"/>
    <sheet name="怪物-无限模式" sheetId="2" r:id="rId2"/>
    <sheet name="怪物-挑战模式" sheetId="5" r:id="rId3"/>
    <sheet name="其它" sheetId="4" r:id="rId4"/>
    <sheet name="调试" sheetId="1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9" i="2" l="1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158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39" i="2"/>
  <c r="I3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6" i="2"/>
  <c r="S37" i="2" l="1"/>
  <c r="M37" i="2"/>
  <c r="E37" i="2"/>
  <c r="M159" i="2" l="1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158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39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6" i="2"/>
  <c r="L403" i="2"/>
  <c r="E403" i="2"/>
  <c r="D403" i="2"/>
  <c r="L402" i="2"/>
  <c r="E402" i="2"/>
  <c r="D402" i="2"/>
  <c r="L401" i="2"/>
  <c r="E401" i="2"/>
  <c r="D401" i="2"/>
  <c r="L400" i="2"/>
  <c r="E400" i="2"/>
  <c r="D400" i="2"/>
  <c r="L399" i="2"/>
  <c r="E399" i="2"/>
  <c r="D399" i="2"/>
  <c r="L398" i="2"/>
  <c r="E398" i="2"/>
  <c r="D398" i="2"/>
  <c r="L397" i="2"/>
  <c r="E397" i="2"/>
  <c r="D397" i="2"/>
  <c r="L396" i="2"/>
  <c r="E396" i="2"/>
  <c r="D396" i="2"/>
  <c r="L395" i="2"/>
  <c r="E395" i="2"/>
  <c r="D395" i="2"/>
  <c r="L394" i="2"/>
  <c r="E394" i="2"/>
  <c r="D394" i="2"/>
  <c r="L393" i="2"/>
  <c r="E393" i="2"/>
  <c r="D393" i="2"/>
  <c r="L392" i="2"/>
  <c r="E392" i="2"/>
  <c r="D392" i="2"/>
  <c r="L391" i="2"/>
  <c r="E391" i="2"/>
  <c r="D391" i="2"/>
  <c r="L390" i="2"/>
  <c r="E390" i="2"/>
  <c r="D390" i="2"/>
  <c r="L389" i="2"/>
  <c r="E389" i="2"/>
  <c r="D389" i="2"/>
  <c r="L388" i="2"/>
  <c r="E388" i="2"/>
  <c r="D388" i="2"/>
  <c r="L387" i="2"/>
  <c r="E387" i="2"/>
  <c r="D387" i="2"/>
  <c r="L386" i="2"/>
  <c r="E386" i="2"/>
  <c r="D386" i="2"/>
  <c r="L385" i="2"/>
  <c r="E385" i="2"/>
  <c r="D385" i="2"/>
  <c r="L384" i="2"/>
  <c r="E384" i="2"/>
  <c r="D384" i="2"/>
  <c r="L383" i="2"/>
  <c r="E383" i="2"/>
  <c r="D383" i="2"/>
  <c r="L382" i="2"/>
  <c r="E382" i="2"/>
  <c r="D382" i="2"/>
  <c r="L381" i="2"/>
  <c r="E381" i="2"/>
  <c r="D381" i="2"/>
  <c r="L380" i="2"/>
  <c r="E380" i="2"/>
  <c r="D380" i="2"/>
  <c r="L379" i="2"/>
  <c r="E379" i="2"/>
  <c r="D379" i="2"/>
  <c r="L378" i="2"/>
  <c r="E378" i="2"/>
  <c r="D378" i="2"/>
  <c r="L377" i="2"/>
  <c r="E377" i="2"/>
  <c r="D377" i="2"/>
  <c r="L376" i="2"/>
  <c r="E376" i="2"/>
  <c r="D376" i="2"/>
  <c r="L375" i="2"/>
  <c r="E375" i="2"/>
  <c r="D375" i="2"/>
  <c r="L374" i="2"/>
  <c r="E374" i="2"/>
  <c r="D374" i="2"/>
  <c r="L373" i="2"/>
  <c r="E373" i="2"/>
  <c r="D373" i="2"/>
  <c r="L372" i="2"/>
  <c r="E372" i="2"/>
  <c r="D372" i="2"/>
  <c r="L371" i="2"/>
  <c r="E371" i="2"/>
  <c r="D371" i="2"/>
  <c r="L370" i="2"/>
  <c r="E370" i="2"/>
  <c r="D370" i="2"/>
  <c r="L369" i="2"/>
  <c r="E369" i="2"/>
  <c r="D369" i="2"/>
  <c r="L368" i="2"/>
  <c r="E368" i="2"/>
  <c r="D368" i="2"/>
  <c r="L367" i="2"/>
  <c r="E367" i="2"/>
  <c r="D367" i="2"/>
  <c r="L366" i="2"/>
  <c r="E366" i="2"/>
  <c r="D366" i="2"/>
  <c r="L365" i="2"/>
  <c r="E365" i="2"/>
  <c r="D365" i="2"/>
  <c r="L364" i="2"/>
  <c r="E364" i="2"/>
  <c r="D364" i="2"/>
  <c r="L363" i="2"/>
  <c r="E363" i="2"/>
  <c r="D363" i="2"/>
  <c r="L362" i="2"/>
  <c r="E362" i="2"/>
  <c r="D362" i="2"/>
  <c r="L361" i="2"/>
  <c r="E361" i="2"/>
  <c r="D361" i="2"/>
  <c r="L360" i="2"/>
  <c r="E360" i="2"/>
  <c r="D360" i="2"/>
  <c r="L359" i="2"/>
  <c r="E359" i="2"/>
  <c r="D359" i="2"/>
  <c r="L358" i="2"/>
  <c r="E358" i="2"/>
  <c r="D358" i="2"/>
  <c r="L357" i="2"/>
  <c r="E357" i="2"/>
  <c r="D357" i="2"/>
  <c r="L356" i="2"/>
  <c r="E356" i="2"/>
  <c r="D356" i="2"/>
  <c r="L355" i="2"/>
  <c r="E355" i="2"/>
  <c r="D355" i="2"/>
  <c r="L354" i="2"/>
  <c r="E354" i="2"/>
  <c r="D354" i="2"/>
  <c r="L352" i="2"/>
  <c r="E352" i="2"/>
  <c r="D352" i="2"/>
  <c r="L351" i="2"/>
  <c r="E351" i="2"/>
  <c r="D351" i="2"/>
  <c r="L350" i="2"/>
  <c r="E350" i="2"/>
  <c r="D350" i="2"/>
  <c r="L349" i="2"/>
  <c r="E349" i="2"/>
  <c r="D349" i="2"/>
  <c r="L348" i="2"/>
  <c r="E348" i="2"/>
  <c r="D348" i="2"/>
  <c r="L347" i="2"/>
  <c r="E347" i="2"/>
  <c r="D347" i="2"/>
  <c r="L346" i="2"/>
  <c r="E346" i="2"/>
  <c r="D346" i="2"/>
  <c r="L345" i="2"/>
  <c r="E345" i="2"/>
  <c r="D345" i="2"/>
  <c r="L344" i="2"/>
  <c r="E344" i="2"/>
  <c r="D344" i="2"/>
  <c r="L343" i="2"/>
  <c r="E343" i="2"/>
  <c r="D343" i="2"/>
  <c r="L342" i="2"/>
  <c r="E342" i="2"/>
  <c r="D342" i="2"/>
  <c r="L341" i="2"/>
  <c r="E341" i="2"/>
  <c r="D341" i="2"/>
  <c r="L340" i="2"/>
  <c r="E340" i="2"/>
  <c r="D340" i="2"/>
  <c r="L339" i="2"/>
  <c r="E339" i="2"/>
  <c r="D339" i="2"/>
  <c r="L338" i="2"/>
  <c r="E338" i="2"/>
  <c r="D338" i="2"/>
  <c r="L337" i="2"/>
  <c r="E337" i="2"/>
  <c r="D337" i="2"/>
  <c r="L336" i="2"/>
  <c r="E336" i="2"/>
  <c r="D336" i="2"/>
  <c r="L335" i="2"/>
  <c r="E335" i="2"/>
  <c r="D335" i="2"/>
  <c r="L334" i="2"/>
  <c r="E334" i="2"/>
  <c r="D334" i="2"/>
  <c r="L333" i="2"/>
  <c r="E333" i="2"/>
  <c r="D333" i="2"/>
  <c r="L332" i="2"/>
  <c r="E332" i="2"/>
  <c r="D332" i="2"/>
  <c r="L331" i="2"/>
  <c r="E331" i="2"/>
  <c r="D331" i="2"/>
  <c r="L330" i="2"/>
  <c r="E330" i="2"/>
  <c r="D330" i="2"/>
  <c r="L329" i="2"/>
  <c r="E329" i="2"/>
  <c r="D329" i="2"/>
  <c r="L328" i="2"/>
  <c r="E328" i="2"/>
  <c r="D328" i="2"/>
  <c r="L327" i="2"/>
  <c r="E327" i="2"/>
  <c r="D327" i="2"/>
  <c r="L326" i="2"/>
  <c r="E326" i="2"/>
  <c r="D326" i="2"/>
  <c r="L325" i="2"/>
  <c r="E325" i="2"/>
  <c r="D325" i="2"/>
  <c r="L324" i="2"/>
  <c r="E324" i="2"/>
  <c r="D324" i="2"/>
  <c r="L323" i="2"/>
  <c r="E323" i="2"/>
  <c r="D323" i="2"/>
  <c r="L322" i="2"/>
  <c r="E322" i="2"/>
  <c r="D322" i="2"/>
  <c r="L321" i="2"/>
  <c r="E321" i="2"/>
  <c r="D321" i="2"/>
  <c r="L320" i="2"/>
  <c r="E320" i="2"/>
  <c r="D320" i="2"/>
  <c r="L319" i="2"/>
  <c r="E319" i="2"/>
  <c r="D319" i="2"/>
  <c r="L318" i="2"/>
  <c r="E318" i="2"/>
  <c r="D318" i="2"/>
  <c r="L317" i="2"/>
  <c r="E317" i="2"/>
  <c r="D317" i="2"/>
  <c r="L316" i="2"/>
  <c r="E316" i="2"/>
  <c r="D316" i="2"/>
  <c r="L315" i="2"/>
  <c r="E315" i="2"/>
  <c r="D315" i="2"/>
  <c r="L314" i="2"/>
  <c r="E314" i="2"/>
  <c r="D314" i="2"/>
  <c r="L313" i="2"/>
  <c r="E313" i="2"/>
  <c r="D313" i="2"/>
  <c r="L312" i="2"/>
  <c r="E312" i="2"/>
  <c r="D312" i="2"/>
  <c r="L311" i="2"/>
  <c r="E311" i="2"/>
  <c r="D311" i="2"/>
  <c r="L310" i="2"/>
  <c r="E310" i="2"/>
  <c r="D310" i="2"/>
  <c r="L309" i="2"/>
  <c r="E309" i="2"/>
  <c r="D309" i="2"/>
  <c r="L308" i="2"/>
  <c r="E308" i="2"/>
  <c r="D308" i="2"/>
  <c r="L307" i="2"/>
  <c r="E307" i="2"/>
  <c r="D307" i="2"/>
  <c r="L306" i="2"/>
  <c r="E306" i="2"/>
  <c r="D306" i="2"/>
  <c r="L305" i="2"/>
  <c r="E305" i="2"/>
  <c r="D305" i="2"/>
  <c r="L304" i="2"/>
  <c r="E304" i="2"/>
  <c r="D304" i="2"/>
  <c r="L303" i="2"/>
  <c r="E303" i="2"/>
  <c r="D303" i="2"/>
  <c r="L301" i="2"/>
  <c r="E301" i="2"/>
  <c r="D301" i="2"/>
  <c r="L300" i="2"/>
  <c r="E300" i="2"/>
  <c r="D300" i="2"/>
  <c r="L299" i="2"/>
  <c r="E299" i="2"/>
  <c r="D299" i="2"/>
  <c r="L298" i="2"/>
  <c r="E298" i="2"/>
  <c r="D298" i="2"/>
  <c r="L297" i="2"/>
  <c r="E297" i="2"/>
  <c r="D297" i="2"/>
  <c r="L296" i="2"/>
  <c r="E296" i="2"/>
  <c r="D296" i="2"/>
  <c r="L295" i="2"/>
  <c r="E295" i="2"/>
  <c r="D295" i="2"/>
  <c r="L294" i="2"/>
  <c r="E294" i="2"/>
  <c r="D294" i="2"/>
  <c r="L293" i="2"/>
  <c r="E293" i="2"/>
  <c r="D293" i="2"/>
  <c r="L292" i="2"/>
  <c r="E292" i="2"/>
  <c r="D292" i="2"/>
  <c r="L291" i="2"/>
  <c r="E291" i="2"/>
  <c r="D291" i="2"/>
  <c r="L290" i="2"/>
  <c r="E290" i="2"/>
  <c r="D290" i="2"/>
  <c r="L289" i="2"/>
  <c r="E289" i="2"/>
  <c r="D289" i="2"/>
  <c r="L288" i="2"/>
  <c r="E288" i="2"/>
  <c r="D288" i="2"/>
  <c r="L287" i="2"/>
  <c r="E287" i="2"/>
  <c r="D287" i="2"/>
  <c r="L286" i="2"/>
  <c r="E286" i="2"/>
  <c r="D286" i="2"/>
  <c r="L285" i="2"/>
  <c r="E285" i="2"/>
  <c r="D285" i="2"/>
  <c r="L284" i="2"/>
  <c r="E284" i="2"/>
  <c r="D284" i="2"/>
  <c r="L283" i="2"/>
  <c r="E283" i="2"/>
  <c r="D283" i="2"/>
  <c r="L282" i="2"/>
  <c r="E282" i="2"/>
  <c r="D282" i="2"/>
  <c r="L281" i="2"/>
  <c r="E281" i="2"/>
  <c r="D281" i="2"/>
  <c r="L280" i="2"/>
  <c r="E280" i="2"/>
  <c r="D280" i="2"/>
  <c r="L279" i="2"/>
  <c r="E279" i="2"/>
  <c r="D279" i="2"/>
  <c r="L278" i="2"/>
  <c r="E278" i="2"/>
  <c r="D278" i="2"/>
  <c r="L277" i="2"/>
  <c r="E277" i="2"/>
  <c r="D277" i="2"/>
  <c r="L276" i="2"/>
  <c r="E276" i="2"/>
  <c r="D276" i="2"/>
  <c r="L275" i="2"/>
  <c r="E275" i="2"/>
  <c r="D275" i="2"/>
  <c r="L274" i="2"/>
  <c r="E274" i="2"/>
  <c r="D274" i="2"/>
  <c r="L273" i="2"/>
  <c r="E273" i="2"/>
  <c r="D273" i="2"/>
  <c r="L272" i="2"/>
  <c r="E272" i="2"/>
  <c r="D272" i="2"/>
  <c r="L271" i="2"/>
  <c r="E271" i="2"/>
  <c r="D271" i="2"/>
  <c r="L270" i="2"/>
  <c r="E270" i="2"/>
  <c r="D270" i="2"/>
  <c r="L269" i="2"/>
  <c r="E269" i="2"/>
  <c r="D269" i="2"/>
  <c r="L268" i="2"/>
  <c r="E268" i="2"/>
  <c r="D268" i="2"/>
  <c r="L267" i="2"/>
  <c r="E267" i="2"/>
  <c r="D267" i="2"/>
  <c r="L266" i="2"/>
  <c r="E266" i="2"/>
  <c r="D266" i="2"/>
  <c r="L265" i="2"/>
  <c r="E265" i="2"/>
  <c r="D265" i="2"/>
  <c r="L264" i="2"/>
  <c r="E264" i="2"/>
  <c r="D264" i="2"/>
  <c r="L263" i="2"/>
  <c r="E263" i="2"/>
  <c r="D263" i="2"/>
  <c r="L262" i="2"/>
  <c r="E262" i="2"/>
  <c r="D262" i="2"/>
  <c r="L261" i="2"/>
  <c r="E261" i="2"/>
  <c r="D261" i="2"/>
  <c r="L260" i="2"/>
  <c r="E260" i="2"/>
  <c r="D260" i="2"/>
  <c r="L259" i="2"/>
  <c r="E259" i="2"/>
  <c r="D259" i="2"/>
  <c r="L258" i="2"/>
  <c r="E258" i="2"/>
  <c r="D258" i="2"/>
  <c r="L257" i="2"/>
  <c r="E257" i="2"/>
  <c r="D257" i="2"/>
  <c r="L256" i="2"/>
  <c r="E256" i="2"/>
  <c r="D256" i="2"/>
  <c r="L255" i="2"/>
  <c r="E255" i="2"/>
  <c r="D255" i="2"/>
  <c r="L254" i="2"/>
  <c r="E254" i="2"/>
  <c r="D254" i="2"/>
  <c r="L253" i="2"/>
  <c r="E253" i="2"/>
  <c r="D253" i="2"/>
  <c r="L252" i="2"/>
  <c r="E252" i="2"/>
  <c r="D252" i="2"/>
  <c r="K342" i="2" l="1"/>
  <c r="I342" i="2"/>
  <c r="S283" i="2"/>
  <c r="I283" i="2"/>
  <c r="S348" i="2"/>
  <c r="I348" i="2"/>
  <c r="S327" i="2"/>
  <c r="I327" i="2"/>
  <c r="S268" i="2"/>
  <c r="I268" i="2"/>
  <c r="S284" i="2"/>
  <c r="I284" i="2"/>
  <c r="K300" i="2"/>
  <c r="I300" i="2"/>
  <c r="K317" i="2"/>
  <c r="I317" i="2"/>
  <c r="K333" i="2"/>
  <c r="I333" i="2"/>
  <c r="K349" i="2"/>
  <c r="I349" i="2"/>
  <c r="S366" i="2"/>
  <c r="I366" i="2"/>
  <c r="S382" i="2"/>
  <c r="I382" i="2"/>
  <c r="S398" i="2"/>
  <c r="I398" i="2"/>
  <c r="K365" i="2"/>
  <c r="I365" i="2"/>
  <c r="S278" i="2"/>
  <c r="I278" i="2"/>
  <c r="S360" i="2"/>
  <c r="I360" i="2"/>
  <c r="K279" i="2"/>
  <c r="I279" i="2"/>
  <c r="K295" i="2"/>
  <c r="I295" i="2"/>
  <c r="S312" i="2"/>
  <c r="I312" i="2"/>
  <c r="S328" i="2"/>
  <c r="I328" i="2"/>
  <c r="S344" i="2"/>
  <c r="I344" i="2"/>
  <c r="S361" i="2"/>
  <c r="I361" i="2"/>
  <c r="S377" i="2"/>
  <c r="I377" i="2"/>
  <c r="S393" i="2"/>
  <c r="I393" i="2"/>
  <c r="S277" i="2"/>
  <c r="I277" i="2"/>
  <c r="S332" i="2"/>
  <c r="I332" i="2"/>
  <c r="S376" i="2"/>
  <c r="I376" i="2"/>
  <c r="K274" i="2"/>
  <c r="I274" i="2"/>
  <c r="K290" i="2"/>
  <c r="I290" i="2"/>
  <c r="S307" i="2"/>
  <c r="I307" i="2"/>
  <c r="K323" i="2"/>
  <c r="I323" i="2"/>
  <c r="K339" i="2"/>
  <c r="I339" i="2"/>
  <c r="S356" i="2"/>
  <c r="I356" i="2"/>
  <c r="S372" i="2"/>
  <c r="I372" i="2"/>
  <c r="S388" i="2"/>
  <c r="I388" i="2"/>
  <c r="S293" i="2"/>
  <c r="I293" i="2"/>
  <c r="S267" i="2"/>
  <c r="I267" i="2"/>
  <c r="K258" i="2"/>
  <c r="I258" i="2"/>
  <c r="S269" i="2"/>
  <c r="I269" i="2"/>
  <c r="K285" i="2"/>
  <c r="I285" i="2"/>
  <c r="S301" i="2"/>
  <c r="I301" i="2"/>
  <c r="S318" i="2"/>
  <c r="I318" i="2"/>
  <c r="S334" i="2"/>
  <c r="I334" i="2"/>
  <c r="S350" i="2"/>
  <c r="I350" i="2"/>
  <c r="S367" i="2"/>
  <c r="I367" i="2"/>
  <c r="S383" i="2"/>
  <c r="I383" i="2"/>
  <c r="S399" i="2"/>
  <c r="I399" i="2"/>
  <c r="S310" i="2"/>
  <c r="I310" i="2"/>
  <c r="K381" i="2"/>
  <c r="I381" i="2"/>
  <c r="S264" i="2"/>
  <c r="I264" i="2"/>
  <c r="S280" i="2"/>
  <c r="I280" i="2"/>
  <c r="S296" i="2"/>
  <c r="I296" i="2"/>
  <c r="K313" i="2"/>
  <c r="I313" i="2"/>
  <c r="K329" i="2"/>
  <c r="I329" i="2"/>
  <c r="K345" i="2"/>
  <c r="I345" i="2"/>
  <c r="S362" i="2"/>
  <c r="I362" i="2"/>
  <c r="S378" i="2"/>
  <c r="I378" i="2"/>
  <c r="S394" i="2"/>
  <c r="I394" i="2"/>
  <c r="K326" i="2"/>
  <c r="I326" i="2"/>
  <c r="K252" i="2"/>
  <c r="I252" i="2"/>
  <c r="K275" i="2"/>
  <c r="I275" i="2"/>
  <c r="K291" i="2"/>
  <c r="I291" i="2"/>
  <c r="K308" i="2"/>
  <c r="I308" i="2"/>
  <c r="S324" i="2"/>
  <c r="I324" i="2"/>
  <c r="S340" i="2"/>
  <c r="I340" i="2"/>
  <c r="K357" i="2"/>
  <c r="I357" i="2"/>
  <c r="S373" i="2"/>
  <c r="I373" i="2"/>
  <c r="S389" i="2"/>
  <c r="I389" i="2"/>
  <c r="S261" i="2"/>
  <c r="I261" i="2"/>
  <c r="S375" i="2"/>
  <c r="I375" i="2"/>
  <c r="S254" i="2"/>
  <c r="I254" i="2"/>
  <c r="S270" i="2"/>
  <c r="I270" i="2"/>
  <c r="S303" i="2"/>
  <c r="I303" i="2"/>
  <c r="S319" i="2"/>
  <c r="I319" i="2"/>
  <c r="S335" i="2"/>
  <c r="I335" i="2"/>
  <c r="S351" i="2"/>
  <c r="I351" i="2"/>
  <c r="K368" i="2"/>
  <c r="I368" i="2"/>
  <c r="S384" i="2"/>
  <c r="I384" i="2"/>
  <c r="S400" i="2"/>
  <c r="I400" i="2"/>
  <c r="K263" i="2"/>
  <c r="I263" i="2"/>
  <c r="S253" i="2"/>
  <c r="I253" i="2"/>
  <c r="S286" i="2"/>
  <c r="I286" i="2"/>
  <c r="S265" i="2"/>
  <c r="I265" i="2"/>
  <c r="S281" i="2"/>
  <c r="I281" i="2"/>
  <c r="S297" i="2"/>
  <c r="I297" i="2"/>
  <c r="K314" i="2"/>
  <c r="I314" i="2"/>
  <c r="K330" i="2"/>
  <c r="I330" i="2"/>
  <c r="K346" i="2"/>
  <c r="I346" i="2"/>
  <c r="S363" i="2"/>
  <c r="I363" i="2"/>
  <c r="S379" i="2"/>
  <c r="I379" i="2"/>
  <c r="S395" i="2"/>
  <c r="I395" i="2"/>
  <c r="K316" i="2"/>
  <c r="I316" i="2"/>
  <c r="K397" i="2"/>
  <c r="I397" i="2"/>
  <c r="K294" i="2"/>
  <c r="I294" i="2"/>
  <c r="S343" i="2"/>
  <c r="I343" i="2"/>
  <c r="K259" i="2"/>
  <c r="I259" i="2"/>
  <c r="S260" i="2"/>
  <c r="I260" i="2"/>
  <c r="S276" i="2"/>
  <c r="I276" i="2"/>
  <c r="S292" i="2"/>
  <c r="I292" i="2"/>
  <c r="S309" i="2"/>
  <c r="I309" i="2"/>
  <c r="S325" i="2"/>
  <c r="I325" i="2"/>
  <c r="S341" i="2"/>
  <c r="I341" i="2"/>
  <c r="S358" i="2"/>
  <c r="I358" i="2"/>
  <c r="K374" i="2"/>
  <c r="I374" i="2"/>
  <c r="K390" i="2"/>
  <c r="I390" i="2"/>
  <c r="S299" i="2"/>
  <c r="I299" i="2"/>
  <c r="S255" i="2"/>
  <c r="I255" i="2"/>
  <c r="S271" i="2"/>
  <c r="I271" i="2"/>
  <c r="S287" i="2"/>
  <c r="I287" i="2"/>
  <c r="S304" i="2"/>
  <c r="I304" i="2"/>
  <c r="S320" i="2"/>
  <c r="I320" i="2"/>
  <c r="S336" i="2"/>
  <c r="I336" i="2"/>
  <c r="S352" i="2"/>
  <c r="I352" i="2"/>
  <c r="S369" i="2"/>
  <c r="I369" i="2"/>
  <c r="S385" i="2"/>
  <c r="I385" i="2"/>
  <c r="S401" i="2"/>
  <c r="I401" i="2"/>
  <c r="K266" i="2"/>
  <c r="I266" i="2"/>
  <c r="K282" i="2"/>
  <c r="I282" i="2"/>
  <c r="K298" i="2"/>
  <c r="I298" i="2"/>
  <c r="S315" i="2"/>
  <c r="I315" i="2"/>
  <c r="S331" i="2"/>
  <c r="I331" i="2"/>
  <c r="S347" i="2"/>
  <c r="I347" i="2"/>
  <c r="K364" i="2"/>
  <c r="I364" i="2"/>
  <c r="K380" i="2"/>
  <c r="I380" i="2"/>
  <c r="S396" i="2"/>
  <c r="I396" i="2"/>
  <c r="S359" i="2"/>
  <c r="I359" i="2"/>
  <c r="S391" i="2"/>
  <c r="I391" i="2"/>
  <c r="S256" i="2"/>
  <c r="I256" i="2"/>
  <c r="S272" i="2"/>
  <c r="I272" i="2"/>
  <c r="S288" i="2"/>
  <c r="I288" i="2"/>
  <c r="S305" i="2"/>
  <c r="I305" i="2"/>
  <c r="S321" i="2"/>
  <c r="I321" i="2"/>
  <c r="S337" i="2"/>
  <c r="I337" i="2"/>
  <c r="S354" i="2"/>
  <c r="I354" i="2"/>
  <c r="S370" i="2"/>
  <c r="I370" i="2"/>
  <c r="S386" i="2"/>
  <c r="I386" i="2"/>
  <c r="S402" i="2"/>
  <c r="I402" i="2"/>
  <c r="S262" i="2"/>
  <c r="I262" i="2"/>
  <c r="S311" i="2"/>
  <c r="I311" i="2"/>
  <c r="S392" i="2"/>
  <c r="I392" i="2"/>
  <c r="K257" i="2"/>
  <c r="I257" i="2"/>
  <c r="K273" i="2"/>
  <c r="I273" i="2"/>
  <c r="K289" i="2"/>
  <c r="I289" i="2"/>
  <c r="S306" i="2"/>
  <c r="I306" i="2"/>
  <c r="S322" i="2"/>
  <c r="I322" i="2"/>
  <c r="S338" i="2"/>
  <c r="I338" i="2"/>
  <c r="S355" i="2"/>
  <c r="I355" i="2"/>
  <c r="S371" i="2"/>
  <c r="I371" i="2"/>
  <c r="S387" i="2"/>
  <c r="I387" i="2"/>
  <c r="S403" i="2"/>
  <c r="I403" i="2"/>
  <c r="M286" i="2"/>
  <c r="M270" i="2"/>
  <c r="M254" i="2"/>
  <c r="M339" i="2"/>
  <c r="M323" i="2"/>
  <c r="M307" i="2"/>
  <c r="M392" i="2"/>
  <c r="M376" i="2"/>
  <c r="M296" i="2"/>
  <c r="M280" i="2"/>
  <c r="M264" i="2"/>
  <c r="M349" i="2"/>
  <c r="M333" i="2"/>
  <c r="M317" i="2"/>
  <c r="M402" i="2"/>
  <c r="M386" i="2"/>
  <c r="M370" i="2"/>
  <c r="M295" i="2"/>
  <c r="M279" i="2"/>
  <c r="M263" i="2"/>
  <c r="M348" i="2"/>
  <c r="M332" i="2"/>
  <c r="M316" i="2"/>
  <c r="M401" i="2"/>
  <c r="M385" i="2"/>
  <c r="M369" i="2"/>
  <c r="M294" i="2"/>
  <c r="M278" i="2"/>
  <c r="M262" i="2"/>
  <c r="M347" i="2"/>
  <c r="M331" i="2"/>
  <c r="M315" i="2"/>
  <c r="M400" i="2"/>
  <c r="M384" i="2"/>
  <c r="M368" i="2"/>
  <c r="M293" i="2"/>
  <c r="M277" i="2"/>
  <c r="M261" i="2"/>
  <c r="M346" i="2"/>
  <c r="M330" i="2"/>
  <c r="M314" i="2"/>
  <c r="M399" i="2"/>
  <c r="M383" i="2"/>
  <c r="M367" i="2"/>
  <c r="M292" i="2"/>
  <c r="M276" i="2"/>
  <c r="M260" i="2"/>
  <c r="M345" i="2"/>
  <c r="M329" i="2"/>
  <c r="M313" i="2"/>
  <c r="M398" i="2"/>
  <c r="M382" i="2"/>
  <c r="M366" i="2"/>
  <c r="M291" i="2"/>
  <c r="M275" i="2"/>
  <c r="M259" i="2"/>
  <c r="M344" i="2"/>
  <c r="M328" i="2"/>
  <c r="M312" i="2"/>
  <c r="M397" i="2"/>
  <c r="M381" i="2"/>
  <c r="M365" i="2"/>
  <c r="M290" i="2"/>
  <c r="M274" i="2"/>
  <c r="M258" i="2"/>
  <c r="M343" i="2"/>
  <c r="M327" i="2"/>
  <c r="M311" i="2"/>
  <c r="M396" i="2"/>
  <c r="M380" i="2"/>
  <c r="M364" i="2"/>
  <c r="M289" i="2"/>
  <c r="M273" i="2"/>
  <c r="M257" i="2"/>
  <c r="M342" i="2"/>
  <c r="M326" i="2"/>
  <c r="M310" i="2"/>
  <c r="M395" i="2"/>
  <c r="M379" i="2"/>
  <c r="M363" i="2"/>
  <c r="M288" i="2"/>
  <c r="M272" i="2"/>
  <c r="M256" i="2"/>
  <c r="M341" i="2"/>
  <c r="M325" i="2"/>
  <c r="M309" i="2"/>
  <c r="M394" i="2"/>
  <c r="M378" i="2"/>
  <c r="M362" i="2"/>
  <c r="M287" i="2"/>
  <c r="M271" i="2"/>
  <c r="M255" i="2"/>
  <c r="M340" i="2"/>
  <c r="M324" i="2"/>
  <c r="M308" i="2"/>
  <c r="M393" i="2"/>
  <c r="M377" i="2"/>
  <c r="M361" i="2"/>
  <c r="M360" i="2"/>
  <c r="M301" i="2"/>
  <c r="M285" i="2"/>
  <c r="M269" i="2"/>
  <c r="M253" i="2"/>
  <c r="M338" i="2"/>
  <c r="M322" i="2"/>
  <c r="M306" i="2"/>
  <c r="M391" i="2"/>
  <c r="M375" i="2"/>
  <c r="M359" i="2"/>
  <c r="M252" i="2"/>
  <c r="M300" i="2"/>
  <c r="M284" i="2"/>
  <c r="M268" i="2"/>
  <c r="M303" i="2"/>
  <c r="M337" i="2"/>
  <c r="M321" i="2"/>
  <c r="M305" i="2"/>
  <c r="M390" i="2"/>
  <c r="M374" i="2"/>
  <c r="M358" i="2"/>
  <c r="M299" i="2"/>
  <c r="M283" i="2"/>
  <c r="M267" i="2"/>
  <c r="M352" i="2"/>
  <c r="M336" i="2"/>
  <c r="M320" i="2"/>
  <c r="M304" i="2"/>
  <c r="M389" i="2"/>
  <c r="M373" i="2"/>
  <c r="M357" i="2"/>
  <c r="M298" i="2"/>
  <c r="M282" i="2"/>
  <c r="M266" i="2"/>
  <c r="M351" i="2"/>
  <c r="M335" i="2"/>
  <c r="M319" i="2"/>
  <c r="M354" i="2"/>
  <c r="M388" i="2"/>
  <c r="M372" i="2"/>
  <c r="M356" i="2"/>
  <c r="M297" i="2"/>
  <c r="M281" i="2"/>
  <c r="M265" i="2"/>
  <c r="M350" i="2"/>
  <c r="M334" i="2"/>
  <c r="M318" i="2"/>
  <c r="M403" i="2"/>
  <c r="M387" i="2"/>
  <c r="M371" i="2"/>
  <c r="M355" i="2"/>
  <c r="S374" i="2"/>
  <c r="S390" i="2"/>
  <c r="K391" i="2"/>
  <c r="S275" i="2"/>
  <c r="K267" i="2"/>
  <c r="K307" i="2"/>
  <c r="K276" i="2"/>
  <c r="S323" i="2"/>
  <c r="K292" i="2"/>
  <c r="S339" i="2"/>
  <c r="S294" i="2"/>
  <c r="S282" i="2"/>
  <c r="K268" i="2"/>
  <c r="K340" i="2"/>
  <c r="S258" i="2"/>
  <c r="S273" i="2"/>
  <c r="S345" i="2"/>
  <c r="K255" i="2"/>
  <c r="K394" i="2"/>
  <c r="K399" i="2"/>
  <c r="K284" i="2"/>
  <c r="S329" i="2"/>
  <c r="K366" i="2"/>
  <c r="K400" i="2"/>
  <c r="K310" i="2"/>
  <c r="K271" i="2"/>
  <c r="S285" i="2"/>
  <c r="S290" i="2"/>
  <c r="K382" i="2"/>
  <c r="K378" i="2"/>
  <c r="K383" i="2"/>
  <c r="K260" i="2"/>
  <c r="K269" i="2"/>
  <c r="K359" i="2"/>
  <c r="S308" i="2"/>
  <c r="S257" i="2"/>
  <c r="S266" i="2"/>
  <c r="K283" i="2"/>
  <c r="K278" i="2"/>
  <c r="S274" i="2"/>
  <c r="K253" i="2"/>
  <c r="K262" i="2"/>
  <c r="K287" i="2"/>
  <c r="S291" i="2"/>
  <c r="S300" i="2"/>
  <c r="S259" i="2"/>
  <c r="K299" i="2"/>
  <c r="S289" i="2"/>
  <c r="S298" i="2"/>
  <c r="S252" i="2"/>
  <c r="K327" i="2"/>
  <c r="K336" i="2"/>
  <c r="S314" i="2"/>
  <c r="S349" i="2"/>
  <c r="K311" i="2"/>
  <c r="K324" i="2"/>
  <c r="K320" i="2"/>
  <c r="S333" i="2"/>
  <c r="K304" i="2"/>
  <c r="S316" i="2"/>
  <c r="S342" i="2"/>
  <c r="S346" i="2"/>
  <c r="K343" i="2"/>
  <c r="S317" i="2"/>
  <c r="S313" i="2"/>
  <c r="S326" i="2"/>
  <c r="S330" i="2"/>
  <c r="S365" i="2"/>
  <c r="S357" i="2"/>
  <c r="K358" i="2"/>
  <c r="K362" i="2"/>
  <c r="K375" i="2"/>
  <c r="K367" i="2"/>
  <c r="K384" i="2"/>
  <c r="S380" i="2"/>
  <c r="K389" i="2"/>
  <c r="S397" i="2"/>
  <c r="K373" i="2"/>
  <c r="K398" i="2"/>
  <c r="S364" i="2"/>
  <c r="S368" i="2"/>
  <c r="S381" i="2"/>
  <c r="K354" i="2"/>
  <c r="K356" i="2"/>
  <c r="K372" i="2"/>
  <c r="K388" i="2"/>
  <c r="K369" i="2"/>
  <c r="K385" i="2"/>
  <c r="K401" i="2"/>
  <c r="K363" i="2"/>
  <c r="K379" i="2"/>
  <c r="K395" i="2"/>
  <c r="K360" i="2"/>
  <c r="K376" i="2"/>
  <c r="K392" i="2"/>
  <c r="K370" i="2"/>
  <c r="K386" i="2"/>
  <c r="K402" i="2"/>
  <c r="K396" i="2"/>
  <c r="K361" i="2"/>
  <c r="K377" i="2"/>
  <c r="K393" i="2"/>
  <c r="K355" i="2"/>
  <c r="K371" i="2"/>
  <c r="K387" i="2"/>
  <c r="K403" i="2"/>
  <c r="K305" i="2"/>
  <c r="K321" i="2"/>
  <c r="K337" i="2"/>
  <c r="K318" i="2"/>
  <c r="K334" i="2"/>
  <c r="K350" i="2"/>
  <c r="K315" i="2"/>
  <c r="K331" i="2"/>
  <c r="K347" i="2"/>
  <c r="K312" i="2"/>
  <c r="K328" i="2"/>
  <c r="K344" i="2"/>
  <c r="K309" i="2"/>
  <c r="K325" i="2"/>
  <c r="K341" i="2"/>
  <c r="K306" i="2"/>
  <c r="K322" i="2"/>
  <c r="K338" i="2"/>
  <c r="K303" i="2"/>
  <c r="K319" i="2"/>
  <c r="K335" i="2"/>
  <c r="K351" i="2"/>
  <c r="K332" i="2"/>
  <c r="K348" i="2"/>
  <c r="K352" i="2"/>
  <c r="S263" i="2"/>
  <c r="S279" i="2"/>
  <c r="S295" i="2"/>
  <c r="K254" i="2"/>
  <c r="K270" i="2"/>
  <c r="K286" i="2"/>
  <c r="K264" i="2"/>
  <c r="K280" i="2"/>
  <c r="K296" i="2"/>
  <c r="K261" i="2"/>
  <c r="K277" i="2"/>
  <c r="K293" i="2"/>
  <c r="K265" i="2"/>
  <c r="K281" i="2"/>
  <c r="K297" i="2"/>
  <c r="K256" i="2"/>
  <c r="K272" i="2"/>
  <c r="K288" i="2"/>
  <c r="K301" i="2"/>
  <c r="L51" i="3" l="1"/>
  <c r="L52" i="3"/>
  <c r="L53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6" i="2"/>
  <c r="L243" i="2" l="1"/>
  <c r="L244" i="2"/>
  <c r="L245" i="2"/>
  <c r="L246" i="2"/>
  <c r="L247" i="2"/>
  <c r="L248" i="2"/>
  <c r="L249" i="2"/>
  <c r="L250" i="2"/>
  <c r="L242" i="2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7" i="3" l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6" i="3"/>
  <c r="L202" i="2" l="1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01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158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39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6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172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58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39" i="2"/>
  <c r="S34" i="2"/>
  <c r="S35" i="2"/>
  <c r="S28" i="2"/>
  <c r="S29" i="2"/>
  <c r="S30" i="2"/>
  <c r="S31" i="2"/>
  <c r="S32" i="2"/>
  <c r="S33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6" i="2"/>
  <c r="E250" i="2" l="1"/>
  <c r="D249" i="2"/>
  <c r="E236" i="2"/>
  <c r="D204" i="2"/>
  <c r="E231" i="2"/>
  <c r="D214" i="2"/>
  <c r="E214" i="2"/>
  <c r="E230" i="2"/>
  <c r="E240" i="2"/>
  <c r="D241" i="2"/>
  <c r="D212" i="2"/>
  <c r="D235" i="2"/>
  <c r="E246" i="2"/>
  <c r="E229" i="2"/>
  <c r="D225" i="2"/>
  <c r="E217" i="2"/>
  <c r="D216" i="2"/>
  <c r="E205" i="2"/>
  <c r="D220" i="2"/>
  <c r="E208" i="2"/>
  <c r="E244" i="2"/>
  <c r="E243" i="2"/>
  <c r="D209" i="2"/>
  <c r="E227" i="2"/>
  <c r="E207" i="2"/>
  <c r="D205" i="2"/>
  <c r="D223" i="2"/>
  <c r="D244" i="2"/>
  <c r="E233" i="2"/>
  <c r="D232" i="2"/>
  <c r="D219" i="2"/>
  <c r="D236" i="2"/>
  <c r="E224" i="2"/>
  <c r="E211" i="2"/>
  <c r="D245" i="2"/>
  <c r="D227" i="2"/>
  <c r="D238" i="2"/>
  <c r="E245" i="2"/>
  <c r="E232" i="2"/>
  <c r="E225" i="2"/>
  <c r="D221" i="2"/>
  <c r="D222" i="2"/>
  <c r="D210" i="2"/>
  <c r="D248" i="2"/>
  <c r="D202" i="2"/>
  <c r="I202" i="2" s="1"/>
  <c r="E226" i="2"/>
  <c r="D229" i="2"/>
  <c r="E248" i="2"/>
  <c r="E212" i="2"/>
  <c r="E239" i="2"/>
  <c r="D207" i="2"/>
  <c r="D250" i="2"/>
  <c r="E247" i="2"/>
  <c r="D215" i="2"/>
  <c r="E221" i="2"/>
  <c r="D247" i="2"/>
  <c r="E228" i="2"/>
  <c r="E249" i="2"/>
  <c r="E216" i="2"/>
  <c r="D246" i="2"/>
  <c r="D231" i="2"/>
  <c r="D203" i="2"/>
  <c r="D211" i="2"/>
  <c r="D242" i="2"/>
  <c r="D201" i="2"/>
  <c r="E206" i="2"/>
  <c r="D228" i="2"/>
  <c r="E220" i="2"/>
  <c r="D239" i="2"/>
  <c r="E204" i="2"/>
  <c r="D230" i="2"/>
  <c r="D234" i="2"/>
  <c r="E241" i="2"/>
  <c r="D237" i="2"/>
  <c r="E210" i="2"/>
  <c r="D218" i="2"/>
  <c r="D240" i="2"/>
  <c r="E209" i="2"/>
  <c r="D213" i="2"/>
  <c r="D233" i="2"/>
  <c r="E237" i="2"/>
  <c r="D243" i="2"/>
  <c r="E223" i="2"/>
  <c r="E235" i="2"/>
  <c r="D208" i="2"/>
  <c r="D206" i="2"/>
  <c r="E215" i="2"/>
  <c r="E242" i="2"/>
  <c r="E219" i="2"/>
  <c r="E202" i="2"/>
  <c r="E238" i="2"/>
  <c r="D224" i="2"/>
  <c r="E203" i="2"/>
  <c r="E201" i="2"/>
  <c r="E213" i="2"/>
  <c r="E222" i="2"/>
  <c r="D226" i="2"/>
  <c r="E234" i="2"/>
  <c r="E218" i="2"/>
  <c r="D217" i="2"/>
  <c r="M233" i="2" l="1"/>
  <c r="I233" i="2"/>
  <c r="M213" i="2"/>
  <c r="I213" i="2"/>
  <c r="M229" i="2"/>
  <c r="I229" i="2"/>
  <c r="M219" i="2"/>
  <c r="I219" i="2"/>
  <c r="M225" i="2"/>
  <c r="I225" i="2"/>
  <c r="M203" i="2"/>
  <c r="I203" i="2"/>
  <c r="M232" i="2"/>
  <c r="I232" i="2"/>
  <c r="M211" i="2"/>
  <c r="I211" i="2"/>
  <c r="M240" i="2"/>
  <c r="I240" i="2"/>
  <c r="M231" i="2"/>
  <c r="I231" i="2"/>
  <c r="M224" i="2"/>
  <c r="I224" i="2"/>
  <c r="M218" i="2"/>
  <c r="I218" i="2"/>
  <c r="M246" i="2"/>
  <c r="I246" i="2"/>
  <c r="M248" i="2"/>
  <c r="I248" i="2"/>
  <c r="M244" i="2"/>
  <c r="I244" i="2"/>
  <c r="M235" i="2"/>
  <c r="I235" i="2"/>
  <c r="M212" i="2"/>
  <c r="I212" i="2"/>
  <c r="M237" i="2"/>
  <c r="I237" i="2"/>
  <c r="M222" i="2"/>
  <c r="I222" i="2"/>
  <c r="M205" i="2"/>
  <c r="I205" i="2"/>
  <c r="M241" i="2"/>
  <c r="I241" i="2"/>
  <c r="M210" i="2"/>
  <c r="I210" i="2"/>
  <c r="M221" i="2"/>
  <c r="I221" i="2"/>
  <c r="M234" i="2"/>
  <c r="I234" i="2"/>
  <c r="M247" i="2"/>
  <c r="I247" i="2"/>
  <c r="M230" i="2"/>
  <c r="I230" i="2"/>
  <c r="M209" i="2"/>
  <c r="I209" i="2"/>
  <c r="M223" i="2"/>
  <c r="I223" i="2"/>
  <c r="M206" i="2"/>
  <c r="I206" i="2"/>
  <c r="M215" i="2"/>
  <c r="I215" i="2"/>
  <c r="M214" i="2"/>
  <c r="I214" i="2"/>
  <c r="M208" i="2"/>
  <c r="I208" i="2"/>
  <c r="M239" i="2"/>
  <c r="I239" i="2"/>
  <c r="M238" i="2"/>
  <c r="I238" i="2"/>
  <c r="M242" i="2"/>
  <c r="I242" i="2"/>
  <c r="M217" i="2"/>
  <c r="I217" i="2"/>
  <c r="M250" i="2"/>
  <c r="I250" i="2"/>
  <c r="M227" i="2"/>
  <c r="I227" i="2"/>
  <c r="M204" i="2"/>
  <c r="I204" i="2"/>
  <c r="M228" i="2"/>
  <c r="I228" i="2"/>
  <c r="M207" i="2"/>
  <c r="I207" i="2"/>
  <c r="M245" i="2"/>
  <c r="I245" i="2"/>
  <c r="M220" i="2"/>
  <c r="I220" i="2"/>
  <c r="M236" i="2"/>
  <c r="I236" i="2"/>
  <c r="M243" i="2"/>
  <c r="I243" i="2"/>
  <c r="M249" i="2"/>
  <c r="I249" i="2"/>
  <c r="M226" i="2"/>
  <c r="I226" i="2"/>
  <c r="M201" i="2"/>
  <c r="I201" i="2"/>
  <c r="M216" i="2"/>
  <c r="I216" i="2"/>
  <c r="M202" i="2"/>
  <c r="K202" i="2"/>
  <c r="S240" i="2"/>
  <c r="K240" i="2"/>
  <c r="S231" i="2"/>
  <c r="K231" i="2"/>
  <c r="S202" i="2"/>
  <c r="K224" i="2"/>
  <c r="S224" i="2"/>
  <c r="K218" i="2"/>
  <c r="S218" i="2"/>
  <c r="K246" i="2"/>
  <c r="S246" i="2"/>
  <c r="K248" i="2"/>
  <c r="S248" i="2"/>
  <c r="S244" i="2"/>
  <c r="K244" i="2"/>
  <c r="K235" i="2"/>
  <c r="S235" i="2"/>
  <c r="K210" i="2"/>
  <c r="S210" i="2"/>
  <c r="K223" i="2"/>
  <c r="S223" i="2"/>
  <c r="K212" i="2"/>
  <c r="S212" i="2"/>
  <c r="K237" i="2"/>
  <c r="S237" i="2"/>
  <c r="S222" i="2"/>
  <c r="K222" i="2"/>
  <c r="K205" i="2"/>
  <c r="S205" i="2"/>
  <c r="K241" i="2"/>
  <c r="S241" i="2"/>
  <c r="K232" i="2"/>
  <c r="S232" i="2"/>
  <c r="K221" i="2"/>
  <c r="S221" i="2"/>
  <c r="S234" i="2"/>
  <c r="K234" i="2"/>
  <c r="S247" i="2"/>
  <c r="K247" i="2"/>
  <c r="K230" i="2"/>
  <c r="S230" i="2"/>
  <c r="K209" i="2"/>
  <c r="S209" i="2"/>
  <c r="K206" i="2"/>
  <c r="S206" i="2"/>
  <c r="K215" i="2"/>
  <c r="S215" i="2"/>
  <c r="K214" i="2"/>
  <c r="S214" i="2"/>
  <c r="K203" i="2"/>
  <c r="S203" i="2"/>
  <c r="K208" i="2"/>
  <c r="S208" i="2"/>
  <c r="K239" i="2"/>
  <c r="S239" i="2"/>
  <c r="K238" i="2"/>
  <c r="S238" i="2"/>
  <c r="K217" i="2"/>
  <c r="S217" i="2"/>
  <c r="K250" i="2"/>
  <c r="S250" i="2"/>
  <c r="K227" i="2"/>
  <c r="S227" i="2"/>
  <c r="K204" i="2"/>
  <c r="S204" i="2"/>
  <c r="S228" i="2"/>
  <c r="K228" i="2"/>
  <c r="K207" i="2"/>
  <c r="S207" i="2"/>
  <c r="S245" i="2"/>
  <c r="K245" i="2"/>
  <c r="K220" i="2"/>
  <c r="S220" i="2"/>
  <c r="K243" i="2"/>
  <c r="S243" i="2"/>
  <c r="S249" i="2"/>
  <c r="K249" i="2"/>
  <c r="S226" i="2"/>
  <c r="K226" i="2"/>
  <c r="S201" i="2"/>
  <c r="K201" i="2"/>
  <c r="K216" i="2"/>
  <c r="S216" i="2"/>
  <c r="K233" i="2"/>
  <c r="S233" i="2"/>
  <c r="S242" i="2"/>
  <c r="K242" i="2"/>
  <c r="S236" i="2"/>
  <c r="K236" i="2"/>
  <c r="S213" i="2"/>
  <c r="K213" i="2"/>
  <c r="K211" i="2"/>
  <c r="S211" i="2"/>
  <c r="K229" i="2"/>
  <c r="S229" i="2"/>
  <c r="K219" i="2"/>
  <c r="S219" i="2"/>
  <c r="K225" i="2"/>
  <c r="S225" i="2"/>
  <c r="B9" i="5" l="1"/>
  <c r="B265" i="5"/>
  <c r="B521" i="5"/>
  <c r="B777" i="5"/>
  <c r="B1033" i="5"/>
  <c r="B26" i="5"/>
  <c r="B282" i="5"/>
  <c r="B538" i="5"/>
  <c r="B794" i="5"/>
  <c r="B1050" i="5"/>
  <c r="B43" i="5"/>
  <c r="B299" i="5"/>
  <c r="B555" i="5"/>
  <c r="B811" i="5"/>
  <c r="B1067" i="5"/>
  <c r="B60" i="5"/>
  <c r="B316" i="5"/>
  <c r="B572" i="5"/>
  <c r="B828" i="5"/>
  <c r="B1084" i="5"/>
  <c r="B77" i="5"/>
  <c r="B333" i="5"/>
  <c r="B589" i="5"/>
  <c r="B845" i="5"/>
  <c r="B1101" i="5"/>
  <c r="B94" i="5"/>
  <c r="B350" i="5"/>
  <c r="B606" i="5"/>
  <c r="B862" i="5"/>
  <c r="B1118" i="5"/>
  <c r="B111" i="5"/>
  <c r="B367" i="5"/>
  <c r="B623" i="5"/>
  <c r="B879" i="5"/>
  <c r="B1135" i="5"/>
  <c r="B128" i="5"/>
  <c r="B384" i="5"/>
  <c r="B640" i="5"/>
  <c r="B896" i="5"/>
  <c r="B1152" i="5"/>
  <c r="B161" i="5"/>
  <c r="B417" i="5"/>
  <c r="B673" i="5"/>
  <c r="B929" i="5"/>
  <c r="B1185" i="5"/>
  <c r="B194" i="5"/>
  <c r="B450" i="5"/>
  <c r="B706" i="5"/>
  <c r="B962" i="5"/>
  <c r="B1218" i="5"/>
  <c r="B227" i="5"/>
  <c r="B483" i="5"/>
  <c r="B739" i="5"/>
  <c r="B995" i="5"/>
  <c r="B1251" i="5"/>
  <c r="B260" i="5"/>
  <c r="B516" i="5"/>
  <c r="B772" i="5"/>
  <c r="B1028" i="5"/>
  <c r="B37" i="5"/>
  <c r="B293" i="5"/>
  <c r="B549" i="5"/>
  <c r="B805" i="5"/>
  <c r="B1061" i="5"/>
  <c r="B70" i="5"/>
  <c r="B326" i="5"/>
  <c r="B582" i="5"/>
  <c r="B838" i="5"/>
  <c r="B1094" i="5"/>
  <c r="B648" i="5"/>
  <c r="B1443" i="5"/>
  <c r="B1300" i="5"/>
  <c r="B152" i="5"/>
  <c r="B1381" i="5"/>
  <c r="B807" i="5"/>
  <c r="B375" i="5"/>
  <c r="B1319" i="5"/>
  <c r="B695" i="5"/>
  <c r="B1280" i="5"/>
  <c r="B1337" i="5"/>
  <c r="B839" i="5"/>
  <c r="B7" i="5"/>
  <c r="B1339" i="5"/>
  <c r="B727" i="5"/>
  <c r="B759" i="5"/>
  <c r="B1309" i="5"/>
  <c r="B25" i="5"/>
  <c r="B281" i="5"/>
  <c r="B537" i="5"/>
  <c r="B793" i="5"/>
  <c r="B1049" i="5"/>
  <c r="B42" i="5"/>
  <c r="B298" i="5"/>
  <c r="B554" i="5"/>
  <c r="B810" i="5"/>
  <c r="B1066" i="5"/>
  <c r="B59" i="5"/>
  <c r="B315" i="5"/>
  <c r="B571" i="5"/>
  <c r="B827" i="5"/>
  <c r="B1083" i="5"/>
  <c r="B76" i="5"/>
  <c r="B332" i="5"/>
  <c r="B588" i="5"/>
  <c r="B844" i="5"/>
  <c r="B1100" i="5"/>
  <c r="B93" i="5"/>
  <c r="B349" i="5"/>
  <c r="B605" i="5"/>
  <c r="B861" i="5"/>
  <c r="B1117" i="5"/>
  <c r="B110" i="5"/>
  <c r="B366" i="5"/>
  <c r="B622" i="5"/>
  <c r="B878" i="5"/>
  <c r="B1134" i="5"/>
  <c r="B127" i="5"/>
  <c r="B383" i="5"/>
  <c r="B639" i="5"/>
  <c r="B895" i="5"/>
  <c r="B1151" i="5"/>
  <c r="B144" i="5"/>
  <c r="B400" i="5"/>
  <c r="B656" i="5"/>
  <c r="B912" i="5"/>
  <c r="B1168" i="5"/>
  <c r="B177" i="5"/>
  <c r="B433" i="5"/>
  <c r="B689" i="5"/>
  <c r="B945" i="5"/>
  <c r="B1201" i="5"/>
  <c r="B210" i="5"/>
  <c r="B466" i="5"/>
  <c r="B722" i="5"/>
  <c r="B978" i="5"/>
  <c r="B1234" i="5"/>
  <c r="B243" i="5"/>
  <c r="B499" i="5"/>
  <c r="B755" i="5"/>
  <c r="B1011" i="5"/>
  <c r="B20" i="5"/>
  <c r="B276" i="5"/>
  <c r="B532" i="5"/>
  <c r="B788" i="5"/>
  <c r="B1044" i="5"/>
  <c r="B53" i="5"/>
  <c r="B309" i="5"/>
  <c r="B565" i="5"/>
  <c r="B821" i="5"/>
  <c r="B1077" i="5"/>
  <c r="B86" i="5"/>
  <c r="B342" i="5"/>
  <c r="B598" i="5"/>
  <c r="B854" i="5"/>
  <c r="B1110" i="5"/>
  <c r="B776" i="5"/>
  <c r="B631" i="5"/>
  <c r="B1316" i="5"/>
  <c r="B280" i="5"/>
  <c r="B1397" i="5"/>
  <c r="B935" i="5"/>
  <c r="B1440" i="5"/>
  <c r="B1335" i="5"/>
  <c r="B823" i="5"/>
  <c r="B1298" i="5"/>
  <c r="B1353" i="5"/>
  <c r="B967" i="5"/>
  <c r="B1394" i="5"/>
  <c r="B1355" i="5"/>
  <c r="B855" i="5"/>
  <c r="B1376" i="5"/>
  <c r="B1325" i="5"/>
  <c r="B41" i="5"/>
  <c r="B297" i="5"/>
  <c r="B553" i="5"/>
  <c r="B809" i="5"/>
  <c r="B1065" i="5"/>
  <c r="B58" i="5"/>
  <c r="B314" i="5"/>
  <c r="B570" i="5"/>
  <c r="B826" i="5"/>
  <c r="B1082" i="5"/>
  <c r="B75" i="5"/>
  <c r="B331" i="5"/>
  <c r="B587" i="5"/>
  <c r="B843" i="5"/>
  <c r="B1099" i="5"/>
  <c r="B92" i="5"/>
  <c r="B348" i="5"/>
  <c r="B604" i="5"/>
  <c r="B860" i="5"/>
  <c r="B1116" i="5"/>
  <c r="B109" i="5"/>
  <c r="B365" i="5"/>
  <c r="B621" i="5"/>
  <c r="B877" i="5"/>
  <c r="B1133" i="5"/>
  <c r="B126" i="5"/>
  <c r="B382" i="5"/>
  <c r="B638" i="5"/>
  <c r="B894" i="5"/>
  <c r="B1150" i="5"/>
  <c r="B143" i="5"/>
  <c r="B399" i="5"/>
  <c r="B655" i="5"/>
  <c r="B911" i="5"/>
  <c r="B1167" i="5"/>
  <c r="B160" i="5"/>
  <c r="B416" i="5"/>
  <c r="B672" i="5"/>
  <c r="B928" i="5"/>
  <c r="B1184" i="5"/>
  <c r="B193" i="5"/>
  <c r="B449" i="5"/>
  <c r="B705" i="5"/>
  <c r="B961" i="5"/>
  <c r="B1217" i="5"/>
  <c r="B226" i="5"/>
  <c r="B482" i="5"/>
  <c r="B738" i="5"/>
  <c r="B994" i="5"/>
  <c r="B1250" i="5"/>
  <c r="B259" i="5"/>
  <c r="B515" i="5"/>
  <c r="B771" i="5"/>
  <c r="B1027" i="5"/>
  <c r="B36" i="5"/>
  <c r="B292" i="5"/>
  <c r="B548" i="5"/>
  <c r="B804" i="5"/>
  <c r="B1060" i="5"/>
  <c r="B69" i="5"/>
  <c r="B325" i="5"/>
  <c r="B581" i="5"/>
  <c r="B837" i="5"/>
  <c r="B1093" i="5"/>
  <c r="B102" i="5"/>
  <c r="B358" i="5"/>
  <c r="B614" i="5"/>
  <c r="B870" i="5"/>
  <c r="B1126" i="5"/>
  <c r="B904" i="5"/>
  <c r="B1408" i="5"/>
  <c r="B1332" i="5"/>
  <c r="B408" i="5"/>
  <c r="B1413" i="5"/>
  <c r="B1063" i="5"/>
  <c r="B1282" i="5"/>
  <c r="B1351" i="5"/>
  <c r="B951" i="5"/>
  <c r="B56" i="5"/>
  <c r="B1369" i="5"/>
  <c r="B1095" i="5"/>
  <c r="B72" i="5"/>
  <c r="B1371" i="5"/>
  <c r="B983" i="5"/>
  <c r="B519" i="5"/>
  <c r="B1341" i="5"/>
  <c r="B57" i="5"/>
  <c r="B313" i="5"/>
  <c r="B569" i="5"/>
  <c r="B825" i="5"/>
  <c r="B1081" i="5"/>
  <c r="B74" i="5"/>
  <c r="B330" i="5"/>
  <c r="B586" i="5"/>
  <c r="B842" i="5"/>
  <c r="B1098" i="5"/>
  <c r="B91" i="5"/>
  <c r="B347" i="5"/>
  <c r="B603" i="5"/>
  <c r="B859" i="5"/>
  <c r="B1115" i="5"/>
  <c r="B108" i="5"/>
  <c r="B364" i="5"/>
  <c r="B620" i="5"/>
  <c r="B876" i="5"/>
  <c r="B1132" i="5"/>
  <c r="B125" i="5"/>
  <c r="B381" i="5"/>
  <c r="B637" i="5"/>
  <c r="B893" i="5"/>
  <c r="B1149" i="5"/>
  <c r="B142" i="5"/>
  <c r="B398" i="5"/>
  <c r="B654" i="5"/>
  <c r="B910" i="5"/>
  <c r="B1166" i="5"/>
  <c r="B159" i="5"/>
  <c r="B415" i="5"/>
  <c r="B671" i="5"/>
  <c r="B927" i="5"/>
  <c r="B1183" i="5"/>
  <c r="B176" i="5"/>
  <c r="B432" i="5"/>
  <c r="B688" i="5"/>
  <c r="B944" i="5"/>
  <c r="B1200" i="5"/>
  <c r="B209" i="5"/>
  <c r="B465" i="5"/>
  <c r="B721" i="5"/>
  <c r="B977" i="5"/>
  <c r="B1233" i="5"/>
  <c r="B242" i="5"/>
  <c r="B498" i="5"/>
  <c r="B754" i="5"/>
  <c r="B1010" i="5"/>
  <c r="B19" i="5"/>
  <c r="B275" i="5"/>
  <c r="B531" i="5"/>
  <c r="B787" i="5"/>
  <c r="B1043" i="5"/>
  <c r="B52" i="5"/>
  <c r="B308" i="5"/>
  <c r="B564" i="5"/>
  <c r="B820" i="5"/>
  <c r="B1076" i="5"/>
  <c r="B85" i="5"/>
  <c r="B341" i="5"/>
  <c r="B597" i="5"/>
  <c r="B853" i="5"/>
  <c r="B1109" i="5"/>
  <c r="B118" i="5"/>
  <c r="B374" i="5"/>
  <c r="B630" i="5"/>
  <c r="B886" i="5"/>
  <c r="B1142" i="5"/>
  <c r="B1032" i="5"/>
  <c r="B1159" i="5"/>
  <c r="B1348" i="5"/>
  <c r="B536" i="5"/>
  <c r="B1429" i="5"/>
  <c r="B1191" i="5"/>
  <c r="B40" i="5"/>
  <c r="B1367" i="5"/>
  <c r="B1079" i="5"/>
  <c r="B184" i="5"/>
  <c r="B1385" i="5"/>
  <c r="B1223" i="5"/>
  <c r="B200" i="5"/>
  <c r="B1387" i="5"/>
  <c r="B1111" i="5"/>
  <c r="B1362" i="5"/>
  <c r="B1357" i="5"/>
  <c r="B73" i="5"/>
  <c r="B329" i="5"/>
  <c r="B585" i="5"/>
  <c r="B841" i="5"/>
  <c r="B1097" i="5"/>
  <c r="B90" i="5"/>
  <c r="B346" i="5"/>
  <c r="B602" i="5"/>
  <c r="B858" i="5"/>
  <c r="B1114" i="5"/>
  <c r="B107" i="5"/>
  <c r="B363" i="5"/>
  <c r="B619" i="5"/>
  <c r="B875" i="5"/>
  <c r="B1131" i="5"/>
  <c r="B124" i="5"/>
  <c r="B380" i="5"/>
  <c r="B636" i="5"/>
  <c r="B892" i="5"/>
  <c r="B1148" i="5"/>
  <c r="B141" i="5"/>
  <c r="B397" i="5"/>
  <c r="B653" i="5"/>
  <c r="B909" i="5"/>
  <c r="B1165" i="5"/>
  <c r="B158" i="5"/>
  <c r="B414" i="5"/>
  <c r="B670" i="5"/>
  <c r="B926" i="5"/>
  <c r="B1182" i="5"/>
  <c r="B175" i="5"/>
  <c r="B431" i="5"/>
  <c r="B687" i="5"/>
  <c r="B943" i="5"/>
  <c r="B1199" i="5"/>
  <c r="B192" i="5"/>
  <c r="B448" i="5"/>
  <c r="B704" i="5"/>
  <c r="B960" i="5"/>
  <c r="B1216" i="5"/>
  <c r="B225" i="5"/>
  <c r="B481" i="5"/>
  <c r="B737" i="5"/>
  <c r="B993" i="5"/>
  <c r="B1249" i="5"/>
  <c r="B258" i="5"/>
  <c r="B514" i="5"/>
  <c r="B770" i="5"/>
  <c r="B1026" i="5"/>
  <c r="B35" i="5"/>
  <c r="B291" i="5"/>
  <c r="B547" i="5"/>
  <c r="B803" i="5"/>
  <c r="B1059" i="5"/>
  <c r="B68" i="5"/>
  <c r="B324" i="5"/>
  <c r="B580" i="5"/>
  <c r="B836" i="5"/>
  <c r="B1092" i="5"/>
  <c r="B101" i="5"/>
  <c r="B357" i="5"/>
  <c r="B613" i="5"/>
  <c r="B869" i="5"/>
  <c r="B1125" i="5"/>
  <c r="B134" i="5"/>
  <c r="B390" i="5"/>
  <c r="B646" i="5"/>
  <c r="B902" i="5"/>
  <c r="B1158" i="5"/>
  <c r="B1160" i="5"/>
  <c r="B23" i="5"/>
  <c r="B1364" i="5"/>
  <c r="B664" i="5"/>
  <c r="B1445" i="5"/>
  <c r="B1270" i="5"/>
  <c r="B168" i="5"/>
  <c r="B1383" i="5"/>
  <c r="B1207" i="5"/>
  <c r="B312" i="5"/>
  <c r="B1401" i="5"/>
  <c r="B1274" i="5"/>
  <c r="B328" i="5"/>
  <c r="B1403" i="5"/>
  <c r="B1239" i="5"/>
  <c r="B88" i="5"/>
  <c r="B1373" i="5"/>
  <c r="B89" i="5"/>
  <c r="B345" i="5"/>
  <c r="B601" i="5"/>
  <c r="B857" i="5"/>
  <c r="B1113" i="5"/>
  <c r="B106" i="5"/>
  <c r="B362" i="5"/>
  <c r="B618" i="5"/>
  <c r="B874" i="5"/>
  <c r="B1130" i="5"/>
  <c r="B123" i="5"/>
  <c r="B379" i="5"/>
  <c r="B635" i="5"/>
  <c r="B891" i="5"/>
  <c r="B1147" i="5"/>
  <c r="B140" i="5"/>
  <c r="B396" i="5"/>
  <c r="B652" i="5"/>
  <c r="B908" i="5"/>
  <c r="B1164" i="5"/>
  <c r="B157" i="5"/>
  <c r="B413" i="5"/>
  <c r="B669" i="5"/>
  <c r="B925" i="5"/>
  <c r="B1181" i="5"/>
  <c r="B174" i="5"/>
  <c r="B430" i="5"/>
  <c r="B686" i="5"/>
  <c r="B942" i="5"/>
  <c r="B1198" i="5"/>
  <c r="B191" i="5"/>
  <c r="B447" i="5"/>
  <c r="B703" i="5"/>
  <c r="B959" i="5"/>
  <c r="B1215" i="5"/>
  <c r="B208" i="5"/>
  <c r="B464" i="5"/>
  <c r="B720" i="5"/>
  <c r="B976" i="5"/>
  <c r="B1232" i="5"/>
  <c r="B241" i="5"/>
  <c r="B497" i="5"/>
  <c r="B753" i="5"/>
  <c r="B1009" i="5"/>
  <c r="B18" i="5"/>
  <c r="B274" i="5"/>
  <c r="B530" i="5"/>
  <c r="B786" i="5"/>
  <c r="B1042" i="5"/>
  <c r="B51" i="5"/>
  <c r="B307" i="5"/>
  <c r="B563" i="5"/>
  <c r="B819" i="5"/>
  <c r="B1075" i="5"/>
  <c r="B84" i="5"/>
  <c r="B340" i="5"/>
  <c r="B596" i="5"/>
  <c r="B852" i="5"/>
  <c r="B1108" i="5"/>
  <c r="B117" i="5"/>
  <c r="B373" i="5"/>
  <c r="B629" i="5"/>
  <c r="B885" i="5"/>
  <c r="B1141" i="5"/>
  <c r="B150" i="5"/>
  <c r="B406" i="5"/>
  <c r="B662" i="5"/>
  <c r="B918" i="5"/>
  <c r="B1174" i="5"/>
  <c r="B1267" i="5"/>
  <c r="B151" i="5"/>
  <c r="B1380" i="5"/>
  <c r="B792" i="5"/>
  <c r="B1437" i="5"/>
  <c r="B1286" i="5"/>
  <c r="B296" i="5"/>
  <c r="B1399" i="5"/>
  <c r="B1272" i="5"/>
  <c r="B440" i="5"/>
  <c r="B1417" i="5"/>
  <c r="B1290" i="5"/>
  <c r="B456" i="5"/>
  <c r="B1419" i="5"/>
  <c r="B1276" i="5"/>
  <c r="B216" i="5"/>
  <c r="B1389" i="5"/>
  <c r="B105" i="5"/>
  <c r="B361" i="5"/>
  <c r="B617" i="5"/>
  <c r="B873" i="5"/>
  <c r="B1129" i="5"/>
  <c r="B122" i="5"/>
  <c r="B378" i="5"/>
  <c r="B634" i="5"/>
  <c r="B890" i="5"/>
  <c r="B1146" i="5"/>
  <c r="B139" i="5"/>
  <c r="B395" i="5"/>
  <c r="B651" i="5"/>
  <c r="B907" i="5"/>
  <c r="B1163" i="5"/>
  <c r="B156" i="5"/>
  <c r="B412" i="5"/>
  <c r="B668" i="5"/>
  <c r="B924" i="5"/>
  <c r="B1180" i="5"/>
  <c r="B173" i="5"/>
  <c r="B429" i="5"/>
  <c r="B685" i="5"/>
  <c r="B941" i="5"/>
  <c r="B1197" i="5"/>
  <c r="B190" i="5"/>
  <c r="B446" i="5"/>
  <c r="B702" i="5"/>
  <c r="B958" i="5"/>
  <c r="B1214" i="5"/>
  <c r="B207" i="5"/>
  <c r="B463" i="5"/>
  <c r="B719" i="5"/>
  <c r="B975" i="5"/>
  <c r="B1231" i="5"/>
  <c r="B224" i="5"/>
  <c r="B480" i="5"/>
  <c r="B736" i="5"/>
  <c r="B992" i="5"/>
  <c r="B1248" i="5"/>
  <c r="B257" i="5"/>
  <c r="B513" i="5"/>
  <c r="B769" i="5"/>
  <c r="B1025" i="5"/>
  <c r="B34" i="5"/>
  <c r="B290" i="5"/>
  <c r="B546" i="5"/>
  <c r="B802" i="5"/>
  <c r="B1058" i="5"/>
  <c r="B67" i="5"/>
  <c r="B323" i="5"/>
  <c r="B579" i="5"/>
  <c r="B835" i="5"/>
  <c r="B1091" i="5"/>
  <c r="B100" i="5"/>
  <c r="B356" i="5"/>
  <c r="B612" i="5"/>
  <c r="B868" i="5"/>
  <c r="B1124" i="5"/>
  <c r="B133" i="5"/>
  <c r="B389" i="5"/>
  <c r="B645" i="5"/>
  <c r="B901" i="5"/>
  <c r="B1157" i="5"/>
  <c r="B166" i="5"/>
  <c r="B422" i="5"/>
  <c r="B678" i="5"/>
  <c r="B934" i="5"/>
  <c r="B1190" i="5"/>
  <c r="B1283" i="5"/>
  <c r="B279" i="5"/>
  <c r="B1396" i="5"/>
  <c r="B920" i="5"/>
  <c r="B1015" i="5"/>
  <c r="B1302" i="5"/>
  <c r="B424" i="5"/>
  <c r="B1415" i="5"/>
  <c r="B1288" i="5"/>
  <c r="B568" i="5"/>
  <c r="B1433" i="5"/>
  <c r="B1306" i="5"/>
  <c r="B584" i="5"/>
  <c r="B1435" i="5"/>
  <c r="B1292" i="5"/>
  <c r="B344" i="5"/>
  <c r="B1405" i="5"/>
  <c r="B121" i="5"/>
  <c r="B377" i="5"/>
  <c r="B633" i="5"/>
  <c r="B889" i="5"/>
  <c r="B1145" i="5"/>
  <c r="B138" i="5"/>
  <c r="B394" i="5"/>
  <c r="B650" i="5"/>
  <c r="B906" i="5"/>
  <c r="B1162" i="5"/>
  <c r="B155" i="5"/>
  <c r="B411" i="5"/>
  <c r="B667" i="5"/>
  <c r="B923" i="5"/>
  <c r="B1179" i="5"/>
  <c r="B172" i="5"/>
  <c r="B428" i="5"/>
  <c r="B684" i="5"/>
  <c r="B940" i="5"/>
  <c r="B1196" i="5"/>
  <c r="B189" i="5"/>
  <c r="B445" i="5"/>
  <c r="B701" i="5"/>
  <c r="B957" i="5"/>
  <c r="B1213" i="5"/>
  <c r="B206" i="5"/>
  <c r="B462" i="5"/>
  <c r="B718" i="5"/>
  <c r="B974" i="5"/>
  <c r="B1230" i="5"/>
  <c r="B223" i="5"/>
  <c r="B479" i="5"/>
  <c r="B735" i="5"/>
  <c r="B991" i="5"/>
  <c r="B1247" i="5"/>
  <c r="B240" i="5"/>
  <c r="B496" i="5"/>
  <c r="B752" i="5"/>
  <c r="B1008" i="5"/>
  <c r="B17" i="5"/>
  <c r="B273" i="5"/>
  <c r="B529" i="5"/>
  <c r="B785" i="5"/>
  <c r="B1041" i="5"/>
  <c r="B50" i="5"/>
  <c r="B306" i="5"/>
  <c r="B562" i="5"/>
  <c r="B818" i="5"/>
  <c r="B1074" i="5"/>
  <c r="B83" i="5"/>
  <c r="B339" i="5"/>
  <c r="B595" i="5"/>
  <c r="B851" i="5"/>
  <c r="B1107" i="5"/>
  <c r="B116" i="5"/>
  <c r="B372" i="5"/>
  <c r="B628" i="5"/>
  <c r="B884" i="5"/>
  <c r="B1140" i="5"/>
  <c r="B149" i="5"/>
  <c r="B405" i="5"/>
  <c r="B661" i="5"/>
  <c r="B917" i="5"/>
  <c r="B1173" i="5"/>
  <c r="B182" i="5"/>
  <c r="B438" i="5"/>
  <c r="B694" i="5"/>
  <c r="B950" i="5"/>
  <c r="B1206" i="5"/>
  <c r="B1299" i="5"/>
  <c r="B407" i="5"/>
  <c r="B1412" i="5"/>
  <c r="B1048" i="5"/>
  <c r="B1360" i="5"/>
  <c r="B1318" i="5"/>
  <c r="B552" i="5"/>
  <c r="B1431" i="5"/>
  <c r="B1304" i="5"/>
  <c r="B696" i="5"/>
  <c r="B247" i="5"/>
  <c r="B1322" i="5"/>
  <c r="B712" i="5"/>
  <c r="B503" i="5"/>
  <c r="B1308" i="5"/>
  <c r="B472" i="5"/>
  <c r="B1264" i="5"/>
  <c r="B137" i="5"/>
  <c r="B393" i="5"/>
  <c r="B649" i="5"/>
  <c r="B905" i="5"/>
  <c r="B1161" i="5"/>
  <c r="B154" i="5"/>
  <c r="B410" i="5"/>
  <c r="B666" i="5"/>
  <c r="B922" i="5"/>
  <c r="B1178" i="5"/>
  <c r="B171" i="5"/>
  <c r="B427" i="5"/>
  <c r="B683" i="5"/>
  <c r="B939" i="5"/>
  <c r="B1195" i="5"/>
  <c r="B188" i="5"/>
  <c r="B444" i="5"/>
  <c r="B700" i="5"/>
  <c r="B956" i="5"/>
  <c r="B1212" i="5"/>
  <c r="B205" i="5"/>
  <c r="B461" i="5"/>
  <c r="B717" i="5"/>
  <c r="B973" i="5"/>
  <c r="B1229" i="5"/>
  <c r="B222" i="5"/>
  <c r="B478" i="5"/>
  <c r="B734" i="5"/>
  <c r="B990" i="5"/>
  <c r="B1246" i="5"/>
  <c r="B239" i="5"/>
  <c r="B495" i="5"/>
  <c r="B751" i="5"/>
  <c r="B1007" i="5"/>
  <c r="B1263" i="5"/>
  <c r="B256" i="5"/>
  <c r="B512" i="5"/>
  <c r="B768" i="5"/>
  <c r="B1024" i="5"/>
  <c r="B33" i="5"/>
  <c r="B289" i="5"/>
  <c r="B545" i="5"/>
  <c r="B801" i="5"/>
  <c r="B1057" i="5"/>
  <c r="B66" i="5"/>
  <c r="B322" i="5"/>
  <c r="B578" i="5"/>
  <c r="B834" i="5"/>
  <c r="B1090" i="5"/>
  <c r="B99" i="5"/>
  <c r="B355" i="5"/>
  <c r="B611" i="5"/>
  <c r="B867" i="5"/>
  <c r="B1123" i="5"/>
  <c r="B132" i="5"/>
  <c r="B388" i="5"/>
  <c r="B644" i="5"/>
  <c r="B900" i="5"/>
  <c r="B1156" i="5"/>
  <c r="B165" i="5"/>
  <c r="B421" i="5"/>
  <c r="B677" i="5"/>
  <c r="B933" i="5"/>
  <c r="B1189" i="5"/>
  <c r="B198" i="5"/>
  <c r="B454" i="5"/>
  <c r="B710" i="5"/>
  <c r="B966" i="5"/>
  <c r="B1222" i="5"/>
  <c r="B1315" i="5"/>
  <c r="B535" i="5"/>
  <c r="B1428" i="5"/>
  <c r="B1176" i="5"/>
  <c r="B903" i="5"/>
  <c r="B1334" i="5"/>
  <c r="B680" i="5"/>
  <c r="B119" i="5"/>
  <c r="B1320" i="5"/>
  <c r="B824" i="5"/>
  <c r="B1424" i="5"/>
  <c r="B1338" i="5"/>
  <c r="B840" i="5"/>
  <c r="B1392" i="5"/>
  <c r="B1324" i="5"/>
  <c r="B600" i="5"/>
  <c r="B775" i="5"/>
  <c r="B153" i="5"/>
  <c r="B409" i="5"/>
  <c r="B665" i="5"/>
  <c r="B921" i="5"/>
  <c r="B1177" i="5"/>
  <c r="B170" i="5"/>
  <c r="B426" i="5"/>
  <c r="B682" i="5"/>
  <c r="B938" i="5"/>
  <c r="B1194" i="5"/>
  <c r="B187" i="5"/>
  <c r="B443" i="5"/>
  <c r="B699" i="5"/>
  <c r="B955" i="5"/>
  <c r="B1211" i="5"/>
  <c r="B204" i="5"/>
  <c r="B460" i="5"/>
  <c r="B716" i="5"/>
  <c r="B972" i="5"/>
  <c r="B1228" i="5"/>
  <c r="B221" i="5"/>
  <c r="B477" i="5"/>
  <c r="B733" i="5"/>
  <c r="B989" i="5"/>
  <c r="B1245" i="5"/>
  <c r="B238" i="5"/>
  <c r="B494" i="5"/>
  <c r="B750" i="5"/>
  <c r="B1006" i="5"/>
  <c r="B1262" i="5"/>
  <c r="B255" i="5"/>
  <c r="B511" i="5"/>
  <c r="B767" i="5"/>
  <c r="B1023" i="5"/>
  <c r="B16" i="5"/>
  <c r="B272" i="5"/>
  <c r="B528" i="5"/>
  <c r="B784" i="5"/>
  <c r="B1040" i="5"/>
  <c r="B49" i="5"/>
  <c r="B305" i="5"/>
  <c r="B561" i="5"/>
  <c r="B817" i="5"/>
  <c r="B1073" i="5"/>
  <c r="B82" i="5"/>
  <c r="B338" i="5"/>
  <c r="B594" i="5"/>
  <c r="B850" i="5"/>
  <c r="B1106" i="5"/>
  <c r="B115" i="5"/>
  <c r="B371" i="5"/>
  <c r="B627" i="5"/>
  <c r="B883" i="5"/>
  <c r="B1139" i="5"/>
  <c r="B148" i="5"/>
  <c r="B404" i="5"/>
  <c r="B660" i="5"/>
  <c r="B916" i="5"/>
  <c r="B1172" i="5"/>
  <c r="B181" i="5"/>
  <c r="B437" i="5"/>
  <c r="B693" i="5"/>
  <c r="B949" i="5"/>
  <c r="B1205" i="5"/>
  <c r="B214" i="5"/>
  <c r="B470" i="5"/>
  <c r="B726" i="5"/>
  <c r="B982" i="5"/>
  <c r="B1238" i="5"/>
  <c r="B1331" i="5"/>
  <c r="B663" i="5"/>
  <c r="B1444" i="5"/>
  <c r="B1269" i="5"/>
  <c r="B1314" i="5"/>
  <c r="B1350" i="5"/>
  <c r="B808" i="5"/>
  <c r="B263" i="5"/>
  <c r="B1336" i="5"/>
  <c r="B952" i="5"/>
  <c r="B1266" i="5"/>
  <c r="B1354" i="5"/>
  <c r="B968" i="5"/>
  <c r="B1031" i="5"/>
  <c r="B1340" i="5"/>
  <c r="B728" i="5"/>
  <c r="B169" i="5"/>
  <c r="B425" i="5"/>
  <c r="B681" i="5"/>
  <c r="B937" i="5"/>
  <c r="B1193" i="5"/>
  <c r="B186" i="5"/>
  <c r="B442" i="5"/>
  <c r="B698" i="5"/>
  <c r="B954" i="5"/>
  <c r="B1210" i="5"/>
  <c r="B203" i="5"/>
  <c r="B459" i="5"/>
  <c r="B715" i="5"/>
  <c r="B971" i="5"/>
  <c r="B1227" i="5"/>
  <c r="B220" i="5"/>
  <c r="B476" i="5"/>
  <c r="B732" i="5"/>
  <c r="B988" i="5"/>
  <c r="B1244" i="5"/>
  <c r="B237" i="5"/>
  <c r="B493" i="5"/>
  <c r="B749" i="5"/>
  <c r="B1005" i="5"/>
  <c r="B1261" i="5"/>
  <c r="B254" i="5"/>
  <c r="B510" i="5"/>
  <c r="B766" i="5"/>
  <c r="B1022" i="5"/>
  <c r="B15" i="5"/>
  <c r="B271" i="5"/>
  <c r="B527" i="5"/>
  <c r="B783" i="5"/>
  <c r="B1039" i="5"/>
  <c r="B32" i="5"/>
  <c r="B288" i="5"/>
  <c r="B544" i="5"/>
  <c r="B800" i="5"/>
  <c r="B1056" i="5"/>
  <c r="B65" i="5"/>
  <c r="B321" i="5"/>
  <c r="B577" i="5"/>
  <c r="B833" i="5"/>
  <c r="B1089" i="5"/>
  <c r="B98" i="5"/>
  <c r="B354" i="5"/>
  <c r="B610" i="5"/>
  <c r="B866" i="5"/>
  <c r="B1122" i="5"/>
  <c r="B131" i="5"/>
  <c r="B387" i="5"/>
  <c r="B643" i="5"/>
  <c r="B899" i="5"/>
  <c r="B1155" i="5"/>
  <c r="B164" i="5"/>
  <c r="B420" i="5"/>
  <c r="B676" i="5"/>
  <c r="B932" i="5"/>
  <c r="B1188" i="5"/>
  <c r="B197" i="5"/>
  <c r="B453" i="5"/>
  <c r="B709" i="5"/>
  <c r="B965" i="5"/>
  <c r="B1221" i="5"/>
  <c r="B230" i="5"/>
  <c r="B486" i="5"/>
  <c r="B742" i="5"/>
  <c r="B998" i="5"/>
  <c r="B1254" i="5"/>
  <c r="B1347" i="5"/>
  <c r="B791" i="5"/>
  <c r="B1421" i="5"/>
  <c r="B1285" i="5"/>
  <c r="B39" i="5"/>
  <c r="B1366" i="5"/>
  <c r="B936" i="5"/>
  <c r="B1378" i="5"/>
  <c r="B1352" i="5"/>
  <c r="B1080" i="5"/>
  <c r="B71" i="5"/>
  <c r="B1370" i="5"/>
  <c r="B1096" i="5"/>
  <c r="B1442" i="5"/>
  <c r="B1356" i="5"/>
  <c r="B856" i="5"/>
  <c r="B185" i="5"/>
  <c r="B441" i="5"/>
  <c r="B697" i="5"/>
  <c r="B953" i="5"/>
  <c r="B1209" i="5"/>
  <c r="B202" i="5"/>
  <c r="B458" i="5"/>
  <c r="B714" i="5"/>
  <c r="B970" i="5"/>
  <c r="B1226" i="5"/>
  <c r="B219" i="5"/>
  <c r="B475" i="5"/>
  <c r="B731" i="5"/>
  <c r="B987" i="5"/>
  <c r="B1243" i="5"/>
  <c r="B236" i="5"/>
  <c r="B492" i="5"/>
  <c r="B748" i="5"/>
  <c r="B1004" i="5"/>
  <c r="B1260" i="5"/>
  <c r="B253" i="5"/>
  <c r="B509" i="5"/>
  <c r="B765" i="5"/>
  <c r="B1021" i="5"/>
  <c r="B14" i="5"/>
  <c r="B270" i="5"/>
  <c r="B526" i="5"/>
  <c r="B782" i="5"/>
  <c r="B1038" i="5"/>
  <c r="B31" i="5"/>
  <c r="B287" i="5"/>
  <c r="B543" i="5"/>
  <c r="B799" i="5"/>
  <c r="B1055" i="5"/>
  <c r="B48" i="5"/>
  <c r="B304" i="5"/>
  <c r="B560" i="5"/>
  <c r="B816" i="5"/>
  <c r="B1072" i="5"/>
  <c r="B81" i="5"/>
  <c r="B337" i="5"/>
  <c r="B593" i="5"/>
  <c r="B849" i="5"/>
  <c r="B1105" i="5"/>
  <c r="B114" i="5"/>
  <c r="B370" i="5"/>
  <c r="B626" i="5"/>
  <c r="B882" i="5"/>
  <c r="B1138" i="5"/>
  <c r="B147" i="5"/>
  <c r="B403" i="5"/>
  <c r="B659" i="5"/>
  <c r="B915" i="5"/>
  <c r="B1171" i="5"/>
  <c r="B180" i="5"/>
  <c r="B436" i="5"/>
  <c r="B692" i="5"/>
  <c r="B948" i="5"/>
  <c r="B1204" i="5"/>
  <c r="B213" i="5"/>
  <c r="B469" i="5"/>
  <c r="B725" i="5"/>
  <c r="B981" i="5"/>
  <c r="B1237" i="5"/>
  <c r="B246" i="5"/>
  <c r="B502" i="5"/>
  <c r="B758" i="5"/>
  <c r="B1014" i="5"/>
  <c r="B8" i="5"/>
  <c r="B1363" i="5"/>
  <c r="B919" i="5"/>
  <c r="B1143" i="5"/>
  <c r="B1301" i="5"/>
  <c r="B167" i="5"/>
  <c r="B1382" i="5"/>
  <c r="B1064" i="5"/>
  <c r="B55" i="5"/>
  <c r="B1368" i="5"/>
  <c r="B1208" i="5"/>
  <c r="B199" i="5"/>
  <c r="B1386" i="5"/>
  <c r="B233" i="5"/>
  <c r="B489" i="5"/>
  <c r="B745" i="5"/>
  <c r="B1001" i="5"/>
  <c r="B1257" i="5"/>
  <c r="B250" i="5"/>
  <c r="B506" i="5"/>
  <c r="B762" i="5"/>
  <c r="B1018" i="5"/>
  <c r="B11" i="5"/>
  <c r="B267" i="5"/>
  <c r="B523" i="5"/>
  <c r="B779" i="5"/>
  <c r="B1035" i="5"/>
  <c r="B28" i="5"/>
  <c r="B284" i="5"/>
  <c r="B540" i="5"/>
  <c r="B796" i="5"/>
  <c r="B1052" i="5"/>
  <c r="B45" i="5"/>
  <c r="B301" i="5"/>
  <c r="B557" i="5"/>
  <c r="B813" i="5"/>
  <c r="B1069" i="5"/>
  <c r="B62" i="5"/>
  <c r="B318" i="5"/>
  <c r="B574" i="5"/>
  <c r="B830" i="5"/>
  <c r="B1086" i="5"/>
  <c r="B79" i="5"/>
  <c r="B335" i="5"/>
  <c r="B591" i="5"/>
  <c r="B847" i="5"/>
  <c r="B1103" i="5"/>
  <c r="B96" i="5"/>
  <c r="B352" i="5"/>
  <c r="B608" i="5"/>
  <c r="B864" i="5"/>
  <c r="B1120" i="5"/>
  <c r="B129" i="5"/>
  <c r="B385" i="5"/>
  <c r="B641" i="5"/>
  <c r="B897" i="5"/>
  <c r="B1153" i="5"/>
  <c r="B162" i="5"/>
  <c r="B418" i="5"/>
  <c r="B674" i="5"/>
  <c r="B930" i="5"/>
  <c r="B1186" i="5"/>
  <c r="B195" i="5"/>
  <c r="B451" i="5"/>
  <c r="B707" i="5"/>
  <c r="B963" i="5"/>
  <c r="B1219" i="5"/>
  <c r="B228" i="5"/>
  <c r="B484" i="5"/>
  <c r="B740" i="5"/>
  <c r="B996" i="5"/>
  <c r="B1252" i="5"/>
  <c r="B261" i="5"/>
  <c r="B517" i="5"/>
  <c r="B773" i="5"/>
  <c r="B1029" i="5"/>
  <c r="B38" i="5"/>
  <c r="B294" i="5"/>
  <c r="B550" i="5"/>
  <c r="B806" i="5"/>
  <c r="B1062" i="5"/>
  <c r="B392" i="5"/>
  <c r="B1411" i="5"/>
  <c r="B1268" i="5"/>
  <c r="B1330" i="5"/>
  <c r="B1349" i="5"/>
  <c r="B551" i="5"/>
  <c r="B1430" i="5"/>
  <c r="B1287" i="5"/>
  <c r="B439" i="5"/>
  <c r="B1416" i="5"/>
  <c r="B1305" i="5"/>
  <c r="B583" i="5"/>
  <c r="B1434" i="5"/>
  <c r="B1307" i="5"/>
  <c r="B471" i="5"/>
  <c r="B1420" i="5"/>
  <c r="B1277" i="5"/>
  <c r="B249" i="5"/>
  <c r="B505" i="5"/>
  <c r="B761" i="5"/>
  <c r="B1017" i="5"/>
  <c r="B10" i="5"/>
  <c r="B266" i="5"/>
  <c r="B522" i="5"/>
  <c r="B778" i="5"/>
  <c r="B1034" i="5"/>
  <c r="B27" i="5"/>
  <c r="B283" i="5"/>
  <c r="B539" i="5"/>
  <c r="B795" i="5"/>
  <c r="B1051" i="5"/>
  <c r="B44" i="5"/>
  <c r="B300" i="5"/>
  <c r="B556" i="5"/>
  <c r="B812" i="5"/>
  <c r="B1068" i="5"/>
  <c r="B61" i="5"/>
  <c r="B317" i="5"/>
  <c r="B573" i="5"/>
  <c r="B829" i="5"/>
  <c r="B1085" i="5"/>
  <c r="B78" i="5"/>
  <c r="B334" i="5"/>
  <c r="B590" i="5"/>
  <c r="B846" i="5"/>
  <c r="B1102" i="5"/>
  <c r="B95" i="5"/>
  <c r="B351" i="5"/>
  <c r="B607" i="5"/>
  <c r="B863" i="5"/>
  <c r="B1119" i="5"/>
  <c r="B112" i="5"/>
  <c r="B368" i="5"/>
  <c r="B624" i="5"/>
  <c r="B880" i="5"/>
  <c r="B1136" i="5"/>
  <c r="B145" i="5"/>
  <c r="B401" i="5"/>
  <c r="B657" i="5"/>
  <c r="B913" i="5"/>
  <c r="B1169" i="5"/>
  <c r="B178" i="5"/>
  <c r="B434" i="5"/>
  <c r="B690" i="5"/>
  <c r="B946" i="5"/>
  <c r="B1202" i="5"/>
  <c r="B211" i="5"/>
  <c r="B467" i="5"/>
  <c r="B723" i="5"/>
  <c r="B979" i="5"/>
  <c r="B1235" i="5"/>
  <c r="B244" i="5"/>
  <c r="B500" i="5"/>
  <c r="B756" i="5"/>
  <c r="B1012" i="5"/>
  <c r="B21" i="5"/>
  <c r="B277" i="5"/>
  <c r="B533" i="5"/>
  <c r="B789" i="5"/>
  <c r="B1045" i="5"/>
  <c r="B54" i="5"/>
  <c r="B310" i="5"/>
  <c r="B566" i="5"/>
  <c r="B822" i="5"/>
  <c r="B1078" i="5"/>
  <c r="B520" i="5"/>
  <c r="B1427" i="5"/>
  <c r="B1284" i="5"/>
  <c r="B24" i="5"/>
  <c r="B1365" i="5"/>
  <c r="B679" i="5"/>
  <c r="B6" i="5"/>
  <c r="B1303" i="5"/>
  <c r="B567" i="5"/>
  <c r="B1432" i="5"/>
  <c r="B1321" i="5"/>
  <c r="B711" i="5"/>
  <c r="B1344" i="5"/>
  <c r="B1323" i="5"/>
  <c r="B599" i="5"/>
  <c r="B1436" i="5"/>
  <c r="B1293" i="5"/>
  <c r="B201" i="5"/>
  <c r="B986" i="5"/>
  <c r="B508" i="5"/>
  <c r="B30" i="5"/>
  <c r="B815" i="5"/>
  <c r="B353" i="5"/>
  <c r="B1154" i="5"/>
  <c r="B708" i="5"/>
  <c r="B262" i="5"/>
  <c r="B1317" i="5"/>
  <c r="B1402" i="5"/>
  <c r="B231" i="5"/>
  <c r="B1390" i="5"/>
  <c r="B1256" i="5"/>
  <c r="B120" i="5"/>
  <c r="B1377" i="5"/>
  <c r="B632" i="5"/>
  <c r="B1343" i="5"/>
  <c r="B1375" i="5"/>
  <c r="B1407" i="5"/>
  <c r="B1112" i="5"/>
  <c r="B135" i="5"/>
  <c r="B1128" i="5"/>
  <c r="B217" i="5"/>
  <c r="B1002" i="5"/>
  <c r="B524" i="5"/>
  <c r="B46" i="5"/>
  <c r="B831" i="5"/>
  <c r="B369" i="5"/>
  <c r="B1170" i="5"/>
  <c r="B724" i="5"/>
  <c r="B278" i="5"/>
  <c r="B1333" i="5"/>
  <c r="B1418" i="5"/>
  <c r="B359" i="5"/>
  <c r="B1406" i="5"/>
  <c r="B1279" i="5"/>
  <c r="B248" i="5"/>
  <c r="B1393" i="5"/>
  <c r="B871" i="5"/>
  <c r="B888" i="5"/>
  <c r="B1278" i="5"/>
  <c r="B1310" i="5"/>
  <c r="B1342" i="5"/>
  <c r="B22" i="5"/>
  <c r="B457" i="5"/>
  <c r="B1242" i="5"/>
  <c r="B764" i="5"/>
  <c r="B286" i="5"/>
  <c r="B1071" i="5"/>
  <c r="B609" i="5"/>
  <c r="B163" i="5"/>
  <c r="B964" i="5"/>
  <c r="B518" i="5"/>
  <c r="B295" i="5"/>
  <c r="B1224" i="5"/>
  <c r="B487" i="5"/>
  <c r="B1422" i="5"/>
  <c r="B1295" i="5"/>
  <c r="B376" i="5"/>
  <c r="B1409" i="5"/>
  <c r="B647" i="5"/>
  <c r="B104" i="5"/>
  <c r="B360" i="5"/>
  <c r="B1297" i="5"/>
  <c r="B1312" i="5"/>
  <c r="B268" i="5"/>
  <c r="B473" i="5"/>
  <c r="B1258" i="5"/>
  <c r="B780" i="5"/>
  <c r="B302" i="5"/>
  <c r="B1087" i="5"/>
  <c r="B625" i="5"/>
  <c r="B179" i="5"/>
  <c r="B980" i="5"/>
  <c r="B534" i="5"/>
  <c r="B423" i="5"/>
  <c r="B1275" i="5"/>
  <c r="B615" i="5"/>
  <c r="B1438" i="5"/>
  <c r="B1311" i="5"/>
  <c r="B504" i="5"/>
  <c r="B1425" i="5"/>
  <c r="B1441" i="5"/>
  <c r="B760" i="5"/>
  <c r="B1255" i="5"/>
  <c r="B984" i="5"/>
  <c r="B872" i="5"/>
  <c r="B113" i="5"/>
  <c r="B713" i="5"/>
  <c r="B235" i="5"/>
  <c r="B1020" i="5"/>
  <c r="B542" i="5"/>
  <c r="B64" i="5"/>
  <c r="B865" i="5"/>
  <c r="B419" i="5"/>
  <c r="B1220" i="5"/>
  <c r="B774" i="5"/>
  <c r="B1398" i="5"/>
  <c r="B1291" i="5"/>
  <c r="B743" i="5"/>
  <c r="B1296" i="5"/>
  <c r="B1327" i="5"/>
  <c r="B1359" i="5"/>
  <c r="B1391" i="5"/>
  <c r="B1294" i="5"/>
  <c r="B1313" i="5"/>
  <c r="B1345" i="5"/>
  <c r="B1361" i="5"/>
  <c r="B729" i="5"/>
  <c r="B251" i="5"/>
  <c r="B1036" i="5"/>
  <c r="B558" i="5"/>
  <c r="B80" i="5"/>
  <c r="B881" i="5"/>
  <c r="B435" i="5"/>
  <c r="B1236" i="5"/>
  <c r="B790" i="5"/>
  <c r="B1414" i="5"/>
  <c r="B87" i="5"/>
  <c r="B232" i="5"/>
  <c r="B1281" i="5"/>
  <c r="B1240" i="5"/>
  <c r="B914" i="5"/>
  <c r="B969" i="5"/>
  <c r="B491" i="5"/>
  <c r="B13" i="5"/>
  <c r="B798" i="5"/>
  <c r="B320" i="5"/>
  <c r="B1121" i="5"/>
  <c r="B675" i="5"/>
  <c r="B229" i="5"/>
  <c r="B1030" i="5"/>
  <c r="B1192" i="5"/>
  <c r="B215" i="5"/>
  <c r="B999" i="5"/>
  <c r="B1346" i="5"/>
  <c r="B1016" i="5"/>
  <c r="B488" i="5"/>
  <c r="B744" i="5"/>
  <c r="B468" i="5"/>
  <c r="B985" i="5"/>
  <c r="B507" i="5"/>
  <c r="B29" i="5"/>
  <c r="B814" i="5"/>
  <c r="B336" i="5"/>
  <c r="B1137" i="5"/>
  <c r="B691" i="5"/>
  <c r="B245" i="5"/>
  <c r="B1046" i="5"/>
  <c r="B1271" i="5"/>
  <c r="B343" i="5"/>
  <c r="B1127" i="5"/>
  <c r="B1423" i="5"/>
  <c r="B1326" i="5"/>
  <c r="B1053" i="5"/>
  <c r="B1225" i="5"/>
  <c r="B747" i="5"/>
  <c r="B269" i="5"/>
  <c r="B1054" i="5"/>
  <c r="B576" i="5"/>
  <c r="B130" i="5"/>
  <c r="B931" i="5"/>
  <c r="B485" i="5"/>
  <c r="B136" i="5"/>
  <c r="B183" i="5"/>
  <c r="B1372" i="5"/>
  <c r="B1144" i="5"/>
  <c r="B616" i="5"/>
  <c r="B1329" i="5"/>
  <c r="B575" i="5"/>
  <c r="B1241" i="5"/>
  <c r="B763" i="5"/>
  <c r="B285" i="5"/>
  <c r="B1070" i="5"/>
  <c r="B592" i="5"/>
  <c r="B146" i="5"/>
  <c r="B947" i="5"/>
  <c r="B501" i="5"/>
  <c r="B264" i="5"/>
  <c r="B311" i="5"/>
  <c r="B1388" i="5"/>
  <c r="B1265" i="5"/>
  <c r="B1289" i="5"/>
  <c r="B455" i="5"/>
  <c r="B218" i="5"/>
  <c r="B1003" i="5"/>
  <c r="B525" i="5"/>
  <c r="B47" i="5"/>
  <c r="B832" i="5"/>
  <c r="B386" i="5"/>
  <c r="B1187" i="5"/>
  <c r="B741" i="5"/>
  <c r="B1379" i="5"/>
  <c r="B1384" i="5"/>
  <c r="B1404" i="5"/>
  <c r="B887" i="5"/>
  <c r="B746" i="5"/>
  <c r="B234" i="5"/>
  <c r="B1019" i="5"/>
  <c r="B541" i="5"/>
  <c r="B63" i="5"/>
  <c r="B848" i="5"/>
  <c r="B402" i="5"/>
  <c r="B1203" i="5"/>
  <c r="B757" i="5"/>
  <c r="B1395" i="5"/>
  <c r="B1400" i="5"/>
  <c r="B1439" i="5"/>
  <c r="B1358" i="5"/>
  <c r="B1410" i="5"/>
  <c r="B474" i="5"/>
  <c r="B1259" i="5"/>
  <c r="B781" i="5"/>
  <c r="B303" i="5"/>
  <c r="B1088" i="5"/>
  <c r="B642" i="5"/>
  <c r="B196" i="5"/>
  <c r="B997" i="5"/>
  <c r="B1047" i="5"/>
  <c r="B1273" i="5"/>
  <c r="B1000" i="5"/>
  <c r="B1374" i="5"/>
  <c r="B490" i="5"/>
  <c r="B12" i="5"/>
  <c r="B797" i="5"/>
  <c r="B319" i="5"/>
  <c r="B1104" i="5"/>
  <c r="B658" i="5"/>
  <c r="B212" i="5"/>
  <c r="B1013" i="5"/>
  <c r="B1175" i="5"/>
  <c r="B391" i="5"/>
  <c r="B730" i="5"/>
  <c r="B252" i="5"/>
  <c r="B1037" i="5"/>
  <c r="B559" i="5"/>
  <c r="B97" i="5"/>
  <c r="B898" i="5"/>
  <c r="B452" i="5"/>
  <c r="B1253" i="5"/>
  <c r="B1328" i="5"/>
  <c r="B327" i="5"/>
  <c r="B1426" i="5"/>
  <c r="B103" i="5"/>
  <c r="K212" i="5" l="1"/>
  <c r="F212" i="5"/>
  <c r="H212" i="5"/>
  <c r="J212" i="5"/>
  <c r="G212" i="5"/>
  <c r="L212" i="5"/>
  <c r="M212" i="5"/>
  <c r="N212" i="5"/>
  <c r="O212" i="5"/>
  <c r="E212" i="5"/>
  <c r="D212" i="5"/>
  <c r="I212" i="5" s="1"/>
  <c r="S212" i="5"/>
  <c r="G183" i="5"/>
  <c r="J183" i="5"/>
  <c r="F183" i="5"/>
  <c r="K183" i="5"/>
  <c r="H183" i="5"/>
  <c r="L183" i="5"/>
  <c r="M183" i="5"/>
  <c r="N183" i="5"/>
  <c r="O183" i="5"/>
  <c r="E183" i="5"/>
  <c r="D183" i="5"/>
  <c r="H1255" i="5"/>
  <c r="F1255" i="5"/>
  <c r="J1255" i="5"/>
  <c r="K1255" i="5"/>
  <c r="G1255" i="5"/>
  <c r="O1255" i="5"/>
  <c r="L1255" i="5"/>
  <c r="M1255" i="5"/>
  <c r="E1255" i="5"/>
  <c r="D1255" i="5"/>
  <c r="N1255" i="5"/>
  <c r="J518" i="5"/>
  <c r="O518" i="5"/>
  <c r="S518" i="5"/>
  <c r="L518" i="5"/>
  <c r="M518" i="5"/>
  <c r="N518" i="5"/>
  <c r="D518" i="5"/>
  <c r="I518" i="5" s="1"/>
  <c r="E518" i="5"/>
  <c r="K518" i="5"/>
  <c r="F518" i="5"/>
  <c r="H518" i="5"/>
  <c r="G518" i="5"/>
  <c r="K913" i="5"/>
  <c r="L913" i="5"/>
  <c r="M913" i="5"/>
  <c r="S913" i="5"/>
  <c r="H913" i="5"/>
  <c r="J913" i="5"/>
  <c r="N913" i="5"/>
  <c r="O913" i="5"/>
  <c r="F913" i="5"/>
  <c r="G913" i="5"/>
  <c r="E913" i="5"/>
  <c r="D913" i="5"/>
  <c r="I913" i="5" s="1"/>
  <c r="G103" i="5"/>
  <c r="H103" i="5"/>
  <c r="J103" i="5"/>
  <c r="F103" i="5"/>
  <c r="K103" i="5"/>
  <c r="E103" i="5"/>
  <c r="L103" i="5"/>
  <c r="M103" i="5"/>
  <c r="N103" i="5"/>
  <c r="S103" i="5"/>
  <c r="D103" i="5"/>
  <c r="I103" i="5" s="1"/>
  <c r="O103" i="5"/>
  <c r="O658" i="5"/>
  <c r="S658" i="5"/>
  <c r="E658" i="5"/>
  <c r="D658" i="5"/>
  <c r="I658" i="5" s="1"/>
  <c r="K658" i="5"/>
  <c r="F658" i="5"/>
  <c r="H658" i="5"/>
  <c r="J658" i="5"/>
  <c r="G658" i="5"/>
  <c r="L658" i="5"/>
  <c r="M658" i="5"/>
  <c r="N658" i="5"/>
  <c r="G1259" i="5"/>
  <c r="K1259" i="5"/>
  <c r="J1259" i="5"/>
  <c r="F1259" i="5"/>
  <c r="H1259" i="5"/>
  <c r="M1259" i="5"/>
  <c r="S1259" i="5"/>
  <c r="N1259" i="5"/>
  <c r="O1259" i="5"/>
  <c r="L1259" i="5"/>
  <c r="E1259" i="5"/>
  <c r="D1259" i="5"/>
  <c r="I1259" i="5" s="1"/>
  <c r="N887" i="5"/>
  <c r="O887" i="5"/>
  <c r="L887" i="5"/>
  <c r="D887" i="5"/>
  <c r="I887" i="5" s="1"/>
  <c r="E887" i="5"/>
  <c r="S887" i="5"/>
  <c r="G887" i="5"/>
  <c r="J887" i="5"/>
  <c r="F887" i="5"/>
  <c r="H887" i="5"/>
  <c r="K887" i="5"/>
  <c r="M887" i="5"/>
  <c r="K311" i="5"/>
  <c r="H311" i="5"/>
  <c r="F311" i="5"/>
  <c r="G311" i="5"/>
  <c r="J311" i="5"/>
  <c r="S311" i="5"/>
  <c r="O311" i="5"/>
  <c r="E311" i="5"/>
  <c r="L311" i="5"/>
  <c r="M311" i="5"/>
  <c r="N311" i="5"/>
  <c r="D311" i="5"/>
  <c r="I311" i="5" s="1"/>
  <c r="N136" i="5"/>
  <c r="S136" i="5"/>
  <c r="K136" i="5"/>
  <c r="J136" i="5"/>
  <c r="G136" i="5"/>
  <c r="H136" i="5"/>
  <c r="F136" i="5"/>
  <c r="M136" i="5"/>
  <c r="O136" i="5"/>
  <c r="E136" i="5"/>
  <c r="L136" i="5"/>
  <c r="D136" i="5"/>
  <c r="I136" i="5" s="1"/>
  <c r="K245" i="5"/>
  <c r="J245" i="5"/>
  <c r="D245" i="5"/>
  <c r="I245" i="5" s="1"/>
  <c r="G245" i="5"/>
  <c r="F245" i="5"/>
  <c r="M245" i="5"/>
  <c r="N245" i="5"/>
  <c r="O245" i="5"/>
  <c r="S245" i="5"/>
  <c r="L245" i="5"/>
  <c r="H245" i="5"/>
  <c r="E245" i="5"/>
  <c r="S1030" i="5"/>
  <c r="F1030" i="5"/>
  <c r="H1030" i="5"/>
  <c r="G1030" i="5"/>
  <c r="K1030" i="5"/>
  <c r="M1030" i="5"/>
  <c r="N1030" i="5"/>
  <c r="O1030" i="5"/>
  <c r="L1030" i="5"/>
  <c r="J1030" i="5"/>
  <c r="E1030" i="5"/>
  <c r="D1030" i="5"/>
  <c r="I1030" i="5" s="1"/>
  <c r="K1236" i="5"/>
  <c r="J1236" i="5"/>
  <c r="F1236" i="5"/>
  <c r="H1236" i="5"/>
  <c r="G1236" i="5"/>
  <c r="M1236" i="5"/>
  <c r="N1236" i="5"/>
  <c r="O1236" i="5"/>
  <c r="L1236" i="5"/>
  <c r="S1236" i="5"/>
  <c r="E1236" i="5"/>
  <c r="D1236" i="5"/>
  <c r="I1236" i="5" s="1"/>
  <c r="S743" i="5"/>
  <c r="K743" i="5"/>
  <c r="J743" i="5"/>
  <c r="G743" i="5"/>
  <c r="F743" i="5"/>
  <c r="H743" i="5"/>
  <c r="L743" i="5"/>
  <c r="M743" i="5"/>
  <c r="N743" i="5"/>
  <c r="D743" i="5"/>
  <c r="I743" i="5" s="1"/>
  <c r="O743" i="5"/>
  <c r="E743" i="5"/>
  <c r="F760" i="5"/>
  <c r="N760" i="5"/>
  <c r="J760" i="5"/>
  <c r="O760" i="5"/>
  <c r="S760" i="5"/>
  <c r="L760" i="5"/>
  <c r="G760" i="5"/>
  <c r="H760" i="5"/>
  <c r="M760" i="5"/>
  <c r="D760" i="5"/>
  <c r="I760" i="5" s="1"/>
  <c r="E760" i="5"/>
  <c r="K760" i="5"/>
  <c r="H1258" i="5"/>
  <c r="L1258" i="5"/>
  <c r="J1258" i="5"/>
  <c r="F1258" i="5"/>
  <c r="G1258" i="5"/>
  <c r="M1258" i="5"/>
  <c r="S1258" i="5"/>
  <c r="O1258" i="5"/>
  <c r="N1258" i="5"/>
  <c r="D1258" i="5"/>
  <c r="I1258" i="5" s="1"/>
  <c r="E1258" i="5"/>
  <c r="K1258" i="5"/>
  <c r="F964" i="5"/>
  <c r="H964" i="5"/>
  <c r="J964" i="5"/>
  <c r="K964" i="5"/>
  <c r="G964" i="5"/>
  <c r="M964" i="5"/>
  <c r="L964" i="5"/>
  <c r="N964" i="5"/>
  <c r="O964" i="5"/>
  <c r="E964" i="5"/>
  <c r="D964" i="5"/>
  <c r="O1279" i="5"/>
  <c r="E1279" i="5"/>
  <c r="D1279" i="5"/>
  <c r="G1279" i="5"/>
  <c r="H1279" i="5"/>
  <c r="J1279" i="5"/>
  <c r="K1279" i="5"/>
  <c r="M1279" i="5"/>
  <c r="N1279" i="5"/>
  <c r="L1279" i="5"/>
  <c r="F1279" i="5"/>
  <c r="H1112" i="5"/>
  <c r="M1112" i="5"/>
  <c r="F1112" i="5"/>
  <c r="O1112" i="5"/>
  <c r="J1112" i="5"/>
  <c r="N1112" i="5"/>
  <c r="D1112" i="5"/>
  <c r="I1112" i="5" s="1"/>
  <c r="E1112" i="5"/>
  <c r="S1112" i="5"/>
  <c r="K1112" i="5"/>
  <c r="L1112" i="5"/>
  <c r="G1112" i="5"/>
  <c r="M815" i="5"/>
  <c r="N815" i="5"/>
  <c r="O815" i="5"/>
  <c r="S815" i="5"/>
  <c r="L815" i="5"/>
  <c r="F815" i="5"/>
  <c r="J815" i="5"/>
  <c r="H815" i="5"/>
  <c r="D815" i="5"/>
  <c r="I815" i="5" s="1"/>
  <c r="E815" i="5"/>
  <c r="G815" i="5"/>
  <c r="K815" i="5"/>
  <c r="M679" i="5"/>
  <c r="N679" i="5"/>
  <c r="E679" i="5"/>
  <c r="D679" i="5"/>
  <c r="O679" i="5"/>
  <c r="G679" i="5"/>
  <c r="F679" i="5"/>
  <c r="J679" i="5"/>
  <c r="H679" i="5"/>
  <c r="K679" i="5"/>
  <c r="L679" i="5"/>
  <c r="E1012" i="5"/>
  <c r="G1012" i="5"/>
  <c r="F1012" i="5"/>
  <c r="J1012" i="5"/>
  <c r="K1012" i="5"/>
  <c r="M1012" i="5"/>
  <c r="H1012" i="5"/>
  <c r="O1012" i="5"/>
  <c r="S1012" i="5"/>
  <c r="L1012" i="5"/>
  <c r="N1012" i="5"/>
  <c r="D1012" i="5"/>
  <c r="I1012" i="5" s="1"/>
  <c r="H657" i="5"/>
  <c r="K657" i="5"/>
  <c r="F657" i="5"/>
  <c r="J657" i="5"/>
  <c r="M657" i="5"/>
  <c r="O657" i="5"/>
  <c r="E657" i="5"/>
  <c r="D657" i="5"/>
  <c r="G657" i="5"/>
  <c r="L657" i="5"/>
  <c r="N657" i="5"/>
  <c r="O334" i="5"/>
  <c r="L334" i="5"/>
  <c r="S334" i="5"/>
  <c r="E334" i="5"/>
  <c r="D334" i="5"/>
  <c r="I334" i="5" s="1"/>
  <c r="H334" i="5"/>
  <c r="G334" i="5"/>
  <c r="F334" i="5"/>
  <c r="J334" i="5"/>
  <c r="K334" i="5"/>
  <c r="M334" i="5"/>
  <c r="N334" i="5"/>
  <c r="J27" i="5"/>
  <c r="K27" i="5"/>
  <c r="H27" i="5"/>
  <c r="F27" i="5"/>
  <c r="E27" i="5"/>
  <c r="G27" i="5"/>
  <c r="M27" i="5"/>
  <c r="L27" i="5"/>
  <c r="N27" i="5"/>
  <c r="D27" i="5"/>
  <c r="I27" i="5" s="1"/>
  <c r="O27" i="5"/>
  <c r="S27" i="5"/>
  <c r="J1305" i="5"/>
  <c r="F1305" i="5"/>
  <c r="M1305" i="5"/>
  <c r="S1305" i="5"/>
  <c r="N1305" i="5"/>
  <c r="O1305" i="5"/>
  <c r="E1305" i="5"/>
  <c r="L1305" i="5"/>
  <c r="D1305" i="5"/>
  <c r="I1305" i="5" s="1"/>
  <c r="K1305" i="5"/>
  <c r="G1305" i="5"/>
  <c r="H1305" i="5"/>
  <c r="K1029" i="5"/>
  <c r="J1029" i="5"/>
  <c r="F1029" i="5"/>
  <c r="G1029" i="5"/>
  <c r="H1029" i="5"/>
  <c r="M1029" i="5"/>
  <c r="N1029" i="5"/>
  <c r="O1029" i="5"/>
  <c r="L1029" i="5"/>
  <c r="E1029" i="5"/>
  <c r="D1029" i="5"/>
  <c r="K674" i="5"/>
  <c r="G674" i="5"/>
  <c r="M674" i="5"/>
  <c r="N674" i="5"/>
  <c r="O674" i="5"/>
  <c r="S674" i="5"/>
  <c r="L674" i="5"/>
  <c r="E674" i="5"/>
  <c r="D674" i="5"/>
  <c r="I674" i="5" s="1"/>
  <c r="F674" i="5"/>
  <c r="J674" i="5"/>
  <c r="H674" i="5"/>
  <c r="J335" i="5"/>
  <c r="F335" i="5"/>
  <c r="H335" i="5"/>
  <c r="E335" i="5"/>
  <c r="D335" i="5"/>
  <c r="I335" i="5" s="1"/>
  <c r="K335" i="5"/>
  <c r="M335" i="5"/>
  <c r="N335" i="5"/>
  <c r="O335" i="5"/>
  <c r="S335" i="5"/>
  <c r="L335" i="5"/>
  <c r="G335" i="5"/>
  <c r="G28" i="5"/>
  <c r="K28" i="5"/>
  <c r="H28" i="5"/>
  <c r="J28" i="5"/>
  <c r="F28" i="5"/>
  <c r="L28" i="5"/>
  <c r="O28" i="5"/>
  <c r="S28" i="5"/>
  <c r="E28" i="5"/>
  <c r="D28" i="5"/>
  <c r="I28" i="5" s="1"/>
  <c r="M28" i="5"/>
  <c r="N28" i="5"/>
  <c r="F199" i="5"/>
  <c r="G199" i="5"/>
  <c r="J199" i="5"/>
  <c r="L199" i="5"/>
  <c r="M199" i="5"/>
  <c r="N199" i="5"/>
  <c r="O199" i="5"/>
  <c r="E199" i="5"/>
  <c r="D199" i="5"/>
  <c r="K199" i="5"/>
  <c r="H199" i="5"/>
  <c r="E1237" i="5"/>
  <c r="O1237" i="5"/>
  <c r="D1237" i="5"/>
  <c r="I1237" i="5" s="1"/>
  <c r="H1237" i="5"/>
  <c r="G1237" i="5"/>
  <c r="K1237" i="5"/>
  <c r="J1237" i="5"/>
  <c r="M1237" i="5"/>
  <c r="N1237" i="5"/>
  <c r="L1237" i="5"/>
  <c r="F1237" i="5"/>
  <c r="S1237" i="5"/>
  <c r="G882" i="5"/>
  <c r="K882" i="5"/>
  <c r="J882" i="5"/>
  <c r="L882" i="5"/>
  <c r="M882" i="5"/>
  <c r="N882" i="5"/>
  <c r="O882" i="5"/>
  <c r="D882" i="5"/>
  <c r="E882" i="5"/>
  <c r="F882" i="5"/>
  <c r="H882" i="5"/>
  <c r="O543" i="5"/>
  <c r="S543" i="5"/>
  <c r="J543" i="5"/>
  <c r="L543" i="5"/>
  <c r="G543" i="5"/>
  <c r="E543" i="5"/>
  <c r="D543" i="5"/>
  <c r="I543" i="5" s="1"/>
  <c r="K543" i="5"/>
  <c r="H543" i="5"/>
  <c r="F543" i="5"/>
  <c r="M543" i="5"/>
  <c r="N543" i="5"/>
  <c r="E236" i="5"/>
  <c r="G236" i="5"/>
  <c r="K236" i="5"/>
  <c r="J236" i="5"/>
  <c r="F236" i="5"/>
  <c r="H236" i="5"/>
  <c r="M236" i="5"/>
  <c r="N236" i="5"/>
  <c r="L236" i="5"/>
  <c r="O236" i="5"/>
  <c r="D236" i="5"/>
  <c r="F856" i="5"/>
  <c r="L856" i="5"/>
  <c r="M856" i="5"/>
  <c r="N856" i="5"/>
  <c r="O856" i="5"/>
  <c r="J856" i="5"/>
  <c r="H856" i="5"/>
  <c r="D856" i="5"/>
  <c r="E856" i="5"/>
  <c r="K856" i="5"/>
  <c r="G856" i="5"/>
  <c r="D1254" i="5"/>
  <c r="N1254" i="5"/>
  <c r="G1254" i="5"/>
  <c r="F1254" i="5"/>
  <c r="K1254" i="5"/>
  <c r="J1254" i="5"/>
  <c r="H1254" i="5"/>
  <c r="L1254" i="5"/>
  <c r="M1254" i="5"/>
  <c r="O1254" i="5"/>
  <c r="E1254" i="5"/>
  <c r="F899" i="5"/>
  <c r="K899" i="5"/>
  <c r="J899" i="5"/>
  <c r="L899" i="5"/>
  <c r="N899" i="5"/>
  <c r="E899" i="5"/>
  <c r="D899" i="5"/>
  <c r="I899" i="5" s="1"/>
  <c r="S899" i="5"/>
  <c r="O899" i="5"/>
  <c r="M899" i="5"/>
  <c r="G899" i="5"/>
  <c r="H899" i="5"/>
  <c r="S544" i="5"/>
  <c r="F544" i="5"/>
  <c r="O544" i="5"/>
  <c r="D544" i="5"/>
  <c r="I544" i="5" s="1"/>
  <c r="N544" i="5"/>
  <c r="E544" i="5"/>
  <c r="G544" i="5"/>
  <c r="K544" i="5"/>
  <c r="J544" i="5"/>
  <c r="H544" i="5"/>
  <c r="L544" i="5"/>
  <c r="M544" i="5"/>
  <c r="E237" i="5"/>
  <c r="F237" i="5"/>
  <c r="J237" i="5"/>
  <c r="K237" i="5"/>
  <c r="N237" i="5"/>
  <c r="O237" i="5"/>
  <c r="G237" i="5"/>
  <c r="S237" i="5"/>
  <c r="L237" i="5"/>
  <c r="H237" i="5"/>
  <c r="D237" i="5"/>
  <c r="I237" i="5" s="1"/>
  <c r="M237" i="5"/>
  <c r="G1193" i="5"/>
  <c r="F1193" i="5"/>
  <c r="H1193" i="5"/>
  <c r="J1193" i="5"/>
  <c r="K1193" i="5"/>
  <c r="M1193" i="5"/>
  <c r="S1193" i="5"/>
  <c r="N1193" i="5"/>
  <c r="O1193" i="5"/>
  <c r="L1193" i="5"/>
  <c r="E1193" i="5"/>
  <c r="D1193" i="5"/>
  <c r="I1193" i="5" s="1"/>
  <c r="M1314" i="5"/>
  <c r="N1314" i="5"/>
  <c r="O1314" i="5"/>
  <c r="D1314" i="5"/>
  <c r="E1314" i="5"/>
  <c r="K1314" i="5"/>
  <c r="J1314" i="5"/>
  <c r="G1314" i="5"/>
  <c r="H1314" i="5"/>
  <c r="F1314" i="5"/>
  <c r="L1314" i="5"/>
  <c r="H916" i="5"/>
  <c r="F916" i="5"/>
  <c r="J916" i="5"/>
  <c r="G916" i="5"/>
  <c r="K916" i="5"/>
  <c r="M916" i="5"/>
  <c r="N916" i="5"/>
  <c r="O916" i="5"/>
  <c r="S916" i="5"/>
  <c r="L916" i="5"/>
  <c r="E916" i="5"/>
  <c r="D916" i="5"/>
  <c r="I916" i="5" s="1"/>
  <c r="L561" i="5"/>
  <c r="G561" i="5"/>
  <c r="D561" i="5"/>
  <c r="H561" i="5"/>
  <c r="E561" i="5"/>
  <c r="F561" i="5"/>
  <c r="J561" i="5"/>
  <c r="K561" i="5"/>
  <c r="M561" i="5"/>
  <c r="N561" i="5"/>
  <c r="O561" i="5"/>
  <c r="E238" i="5"/>
  <c r="D238" i="5"/>
  <c r="I238" i="5" s="1"/>
  <c r="O238" i="5"/>
  <c r="L238" i="5"/>
  <c r="J238" i="5"/>
  <c r="H238" i="5"/>
  <c r="G238" i="5"/>
  <c r="K238" i="5"/>
  <c r="F238" i="5"/>
  <c r="M238" i="5"/>
  <c r="N238" i="5"/>
  <c r="S238" i="5"/>
  <c r="D1194" i="5"/>
  <c r="K1194" i="5"/>
  <c r="L1194" i="5"/>
  <c r="H1194" i="5"/>
  <c r="J1194" i="5"/>
  <c r="G1194" i="5"/>
  <c r="N1194" i="5"/>
  <c r="F1194" i="5"/>
  <c r="M1194" i="5"/>
  <c r="O1194" i="5"/>
  <c r="E1194" i="5"/>
  <c r="K1424" i="5"/>
  <c r="F1424" i="5"/>
  <c r="H1424" i="5"/>
  <c r="G1424" i="5"/>
  <c r="J1424" i="5"/>
  <c r="M1424" i="5"/>
  <c r="O1424" i="5"/>
  <c r="N1424" i="5"/>
  <c r="L1424" i="5"/>
  <c r="D1424" i="5"/>
  <c r="E1424" i="5"/>
  <c r="F1189" i="5"/>
  <c r="J1189" i="5"/>
  <c r="K1189" i="5"/>
  <c r="G1189" i="5"/>
  <c r="H1189" i="5"/>
  <c r="L1189" i="5"/>
  <c r="M1189" i="5"/>
  <c r="N1189" i="5"/>
  <c r="O1189" i="5"/>
  <c r="D1189" i="5"/>
  <c r="E1189" i="5"/>
  <c r="H834" i="5"/>
  <c r="K834" i="5"/>
  <c r="M834" i="5"/>
  <c r="N834" i="5"/>
  <c r="O834" i="5"/>
  <c r="L834" i="5"/>
  <c r="D834" i="5"/>
  <c r="E834" i="5"/>
  <c r="J834" i="5"/>
  <c r="F834" i="5"/>
  <c r="G834" i="5"/>
  <c r="H495" i="5"/>
  <c r="N495" i="5"/>
  <c r="E495" i="5"/>
  <c r="O495" i="5"/>
  <c r="D495" i="5"/>
  <c r="I495" i="5" s="1"/>
  <c r="K495" i="5"/>
  <c r="J495" i="5"/>
  <c r="F495" i="5"/>
  <c r="L495" i="5"/>
  <c r="M495" i="5"/>
  <c r="G495" i="5"/>
  <c r="S495" i="5"/>
  <c r="G188" i="5"/>
  <c r="K188" i="5"/>
  <c r="F188" i="5"/>
  <c r="J188" i="5"/>
  <c r="H188" i="5"/>
  <c r="O188" i="5"/>
  <c r="S188" i="5"/>
  <c r="L188" i="5"/>
  <c r="M188" i="5"/>
  <c r="E188" i="5"/>
  <c r="D188" i="5"/>
  <c r="I188" i="5" s="1"/>
  <c r="N188" i="5"/>
  <c r="H1264" i="5"/>
  <c r="G1264" i="5"/>
  <c r="F1264" i="5"/>
  <c r="L1264" i="5"/>
  <c r="M1264" i="5"/>
  <c r="O1264" i="5"/>
  <c r="S1264" i="5"/>
  <c r="N1264" i="5"/>
  <c r="E1264" i="5"/>
  <c r="D1264" i="5"/>
  <c r="I1264" i="5" s="1"/>
  <c r="K1264" i="5"/>
  <c r="J1264" i="5"/>
  <c r="E1299" i="5"/>
  <c r="D1299" i="5"/>
  <c r="I1299" i="5" s="1"/>
  <c r="S1299" i="5"/>
  <c r="K1299" i="5"/>
  <c r="H1299" i="5"/>
  <c r="G1299" i="5"/>
  <c r="F1299" i="5"/>
  <c r="J1299" i="5"/>
  <c r="M1299" i="5"/>
  <c r="N1299" i="5"/>
  <c r="O1299" i="5"/>
  <c r="L1299" i="5"/>
  <c r="J1107" i="5"/>
  <c r="F1107" i="5"/>
  <c r="K1107" i="5"/>
  <c r="M1107" i="5"/>
  <c r="N1107" i="5"/>
  <c r="O1107" i="5"/>
  <c r="L1107" i="5"/>
  <c r="E1107" i="5"/>
  <c r="D1107" i="5"/>
  <c r="I1107" i="5" s="1"/>
  <c r="S1107" i="5"/>
  <c r="G1107" i="5"/>
  <c r="H1107" i="5"/>
  <c r="J752" i="5"/>
  <c r="N752" i="5"/>
  <c r="M752" i="5"/>
  <c r="O752" i="5"/>
  <c r="E752" i="5"/>
  <c r="D752" i="5"/>
  <c r="K752" i="5"/>
  <c r="F752" i="5"/>
  <c r="H752" i="5"/>
  <c r="G752" i="5"/>
  <c r="L752" i="5"/>
  <c r="G445" i="5"/>
  <c r="H445" i="5"/>
  <c r="J445" i="5"/>
  <c r="N445" i="5"/>
  <c r="O445" i="5"/>
  <c r="L445" i="5"/>
  <c r="F445" i="5"/>
  <c r="K445" i="5"/>
  <c r="E445" i="5"/>
  <c r="D445" i="5"/>
  <c r="M445" i="5"/>
  <c r="J138" i="5"/>
  <c r="M138" i="5"/>
  <c r="N138" i="5"/>
  <c r="O138" i="5"/>
  <c r="S138" i="5"/>
  <c r="L138" i="5"/>
  <c r="D138" i="5"/>
  <c r="I138" i="5" s="1"/>
  <c r="E138" i="5"/>
  <c r="G138" i="5"/>
  <c r="F138" i="5"/>
  <c r="K138" i="5"/>
  <c r="H138" i="5"/>
  <c r="N424" i="5"/>
  <c r="O424" i="5"/>
  <c r="S424" i="5"/>
  <c r="L424" i="5"/>
  <c r="D424" i="5"/>
  <c r="I424" i="5" s="1"/>
  <c r="G424" i="5"/>
  <c r="K424" i="5"/>
  <c r="F424" i="5"/>
  <c r="H424" i="5"/>
  <c r="J424" i="5"/>
  <c r="M424" i="5"/>
  <c r="E424" i="5"/>
  <c r="F133" i="5"/>
  <c r="M133" i="5"/>
  <c r="N133" i="5"/>
  <c r="L133" i="5"/>
  <c r="O133" i="5"/>
  <c r="D133" i="5"/>
  <c r="K133" i="5"/>
  <c r="J133" i="5"/>
  <c r="E133" i="5"/>
  <c r="H133" i="5"/>
  <c r="G133" i="5"/>
  <c r="K1025" i="5"/>
  <c r="J1025" i="5"/>
  <c r="O1025" i="5"/>
  <c r="M1025" i="5"/>
  <c r="N1025" i="5"/>
  <c r="S1025" i="5"/>
  <c r="F1025" i="5"/>
  <c r="L1025" i="5"/>
  <c r="H1025" i="5"/>
  <c r="E1025" i="5"/>
  <c r="D1025" i="5"/>
  <c r="I1025" i="5" s="1"/>
  <c r="G1025" i="5"/>
  <c r="G702" i="5"/>
  <c r="L702" i="5"/>
  <c r="M702" i="5"/>
  <c r="N702" i="5"/>
  <c r="O702" i="5"/>
  <c r="F702" i="5"/>
  <c r="H702" i="5"/>
  <c r="E702" i="5"/>
  <c r="D702" i="5"/>
  <c r="K702" i="5"/>
  <c r="J702" i="5"/>
  <c r="L395" i="5"/>
  <c r="M395" i="5"/>
  <c r="E395" i="5"/>
  <c r="D395" i="5"/>
  <c r="I395" i="5" s="1"/>
  <c r="G395" i="5"/>
  <c r="F395" i="5"/>
  <c r="J395" i="5"/>
  <c r="H395" i="5"/>
  <c r="K395" i="5"/>
  <c r="N395" i="5"/>
  <c r="O395" i="5"/>
  <c r="S395" i="5"/>
  <c r="G456" i="5"/>
  <c r="K456" i="5"/>
  <c r="F456" i="5"/>
  <c r="M456" i="5"/>
  <c r="N456" i="5"/>
  <c r="O456" i="5"/>
  <c r="L456" i="5"/>
  <c r="D456" i="5"/>
  <c r="J456" i="5"/>
  <c r="E456" i="5"/>
  <c r="H456" i="5"/>
  <c r="M406" i="5"/>
  <c r="N406" i="5"/>
  <c r="O406" i="5"/>
  <c r="S406" i="5"/>
  <c r="E406" i="5"/>
  <c r="D406" i="5"/>
  <c r="I406" i="5" s="1"/>
  <c r="F406" i="5"/>
  <c r="K406" i="5"/>
  <c r="G406" i="5"/>
  <c r="J406" i="5"/>
  <c r="H406" i="5"/>
  <c r="L406" i="5"/>
  <c r="K51" i="5"/>
  <c r="E51" i="5"/>
  <c r="F51" i="5"/>
  <c r="J51" i="5"/>
  <c r="G51" i="5"/>
  <c r="H51" i="5"/>
  <c r="M51" i="5"/>
  <c r="N51" i="5"/>
  <c r="O51" i="5"/>
  <c r="S51" i="5"/>
  <c r="L51" i="5"/>
  <c r="D51" i="5"/>
  <c r="I51" i="5" s="1"/>
  <c r="O959" i="5"/>
  <c r="F959" i="5"/>
  <c r="S959" i="5"/>
  <c r="L959" i="5"/>
  <c r="D959" i="5"/>
  <c r="I959" i="5" s="1"/>
  <c r="E959" i="5"/>
  <c r="K959" i="5"/>
  <c r="G959" i="5"/>
  <c r="M959" i="5"/>
  <c r="H959" i="5"/>
  <c r="N959" i="5"/>
  <c r="J959" i="5"/>
  <c r="K652" i="5"/>
  <c r="J652" i="5"/>
  <c r="F652" i="5"/>
  <c r="G652" i="5"/>
  <c r="H652" i="5"/>
  <c r="M652" i="5"/>
  <c r="N652" i="5"/>
  <c r="O652" i="5"/>
  <c r="S652" i="5"/>
  <c r="L652" i="5"/>
  <c r="E652" i="5"/>
  <c r="D652" i="5"/>
  <c r="I652" i="5" s="1"/>
  <c r="F345" i="5"/>
  <c r="J345" i="5"/>
  <c r="H345" i="5"/>
  <c r="M345" i="5"/>
  <c r="N345" i="5"/>
  <c r="O345" i="5"/>
  <c r="S345" i="5"/>
  <c r="L345" i="5"/>
  <c r="E345" i="5"/>
  <c r="D345" i="5"/>
  <c r="I345" i="5" s="1"/>
  <c r="G345" i="5"/>
  <c r="K345" i="5"/>
  <c r="O1364" i="5"/>
  <c r="D1364" i="5"/>
  <c r="M1364" i="5"/>
  <c r="N1364" i="5"/>
  <c r="L1364" i="5"/>
  <c r="E1364" i="5"/>
  <c r="G1364" i="5"/>
  <c r="K1364" i="5"/>
  <c r="J1364" i="5"/>
  <c r="H1364" i="5"/>
  <c r="F1364" i="5"/>
  <c r="G324" i="5"/>
  <c r="H324" i="5"/>
  <c r="F324" i="5"/>
  <c r="J324" i="5"/>
  <c r="K324" i="5"/>
  <c r="N324" i="5"/>
  <c r="L324" i="5"/>
  <c r="O324" i="5"/>
  <c r="S324" i="5"/>
  <c r="M324" i="5"/>
  <c r="E324" i="5"/>
  <c r="D324" i="5"/>
  <c r="I324" i="5" s="1"/>
  <c r="M1216" i="5"/>
  <c r="O1216" i="5"/>
  <c r="S1216" i="5"/>
  <c r="L1216" i="5"/>
  <c r="N1216" i="5"/>
  <c r="E1216" i="5"/>
  <c r="H1216" i="5"/>
  <c r="G1216" i="5"/>
  <c r="D1216" i="5"/>
  <c r="I1216" i="5" s="1"/>
  <c r="F1216" i="5"/>
  <c r="J1216" i="5"/>
  <c r="K1216" i="5"/>
  <c r="F909" i="5"/>
  <c r="M909" i="5"/>
  <c r="S909" i="5"/>
  <c r="N909" i="5"/>
  <c r="O909" i="5"/>
  <c r="L909" i="5"/>
  <c r="D909" i="5"/>
  <c r="I909" i="5" s="1"/>
  <c r="E909" i="5"/>
  <c r="K909" i="5"/>
  <c r="J909" i="5"/>
  <c r="G909" i="5"/>
  <c r="H909" i="5"/>
  <c r="N602" i="5"/>
  <c r="E602" i="5"/>
  <c r="L602" i="5"/>
  <c r="O602" i="5"/>
  <c r="D602" i="5"/>
  <c r="K602" i="5"/>
  <c r="H602" i="5"/>
  <c r="F602" i="5"/>
  <c r="J602" i="5"/>
  <c r="G602" i="5"/>
  <c r="M602" i="5"/>
  <c r="E1079" i="5"/>
  <c r="D1079" i="5"/>
  <c r="I1079" i="5" s="1"/>
  <c r="S1079" i="5"/>
  <c r="F1079" i="5"/>
  <c r="H1079" i="5"/>
  <c r="J1079" i="5"/>
  <c r="G1079" i="5"/>
  <c r="N1079" i="5"/>
  <c r="O1079" i="5"/>
  <c r="K1079" i="5"/>
  <c r="L1079" i="5"/>
  <c r="M1079" i="5"/>
  <c r="F597" i="5"/>
  <c r="H597" i="5"/>
  <c r="G597" i="5"/>
  <c r="M597" i="5"/>
  <c r="N597" i="5"/>
  <c r="L597" i="5"/>
  <c r="O597" i="5"/>
  <c r="S597" i="5"/>
  <c r="E597" i="5"/>
  <c r="D597" i="5"/>
  <c r="I597" i="5" s="1"/>
  <c r="K597" i="5"/>
  <c r="J597" i="5"/>
  <c r="O242" i="5"/>
  <c r="L242" i="5"/>
  <c r="E242" i="5"/>
  <c r="D242" i="5"/>
  <c r="F242" i="5"/>
  <c r="J242" i="5"/>
  <c r="H242" i="5"/>
  <c r="K242" i="5"/>
  <c r="G242" i="5"/>
  <c r="M242" i="5"/>
  <c r="N242" i="5"/>
  <c r="K1166" i="5"/>
  <c r="J1166" i="5"/>
  <c r="F1166" i="5"/>
  <c r="H1166" i="5"/>
  <c r="G1166" i="5"/>
  <c r="L1166" i="5"/>
  <c r="M1166" i="5"/>
  <c r="N1166" i="5"/>
  <c r="O1166" i="5"/>
  <c r="D1166" i="5"/>
  <c r="E1166" i="5"/>
  <c r="J859" i="5"/>
  <c r="M859" i="5"/>
  <c r="N859" i="5"/>
  <c r="O859" i="5"/>
  <c r="S859" i="5"/>
  <c r="L859" i="5"/>
  <c r="D859" i="5"/>
  <c r="I859" i="5" s="1"/>
  <c r="E859" i="5"/>
  <c r="G859" i="5"/>
  <c r="H859" i="5"/>
  <c r="F859" i="5"/>
  <c r="K859" i="5"/>
  <c r="H983" i="5"/>
  <c r="K983" i="5"/>
  <c r="M983" i="5"/>
  <c r="N983" i="5"/>
  <c r="O983" i="5"/>
  <c r="L983" i="5"/>
  <c r="E983" i="5"/>
  <c r="D983" i="5"/>
  <c r="I983" i="5" s="1"/>
  <c r="S983" i="5"/>
  <c r="J983" i="5"/>
  <c r="G983" i="5"/>
  <c r="F983" i="5"/>
  <c r="J870" i="5"/>
  <c r="H870" i="5"/>
  <c r="K870" i="5"/>
  <c r="F870" i="5"/>
  <c r="L870" i="5"/>
  <c r="M870" i="5"/>
  <c r="G870" i="5"/>
  <c r="N870" i="5"/>
  <c r="O870" i="5"/>
  <c r="E870" i="5"/>
  <c r="D870" i="5"/>
  <c r="M515" i="5"/>
  <c r="N515" i="5"/>
  <c r="O515" i="5"/>
  <c r="S515" i="5"/>
  <c r="E515" i="5"/>
  <c r="D515" i="5"/>
  <c r="I515" i="5" s="1"/>
  <c r="L515" i="5"/>
  <c r="H515" i="5"/>
  <c r="J515" i="5"/>
  <c r="F515" i="5"/>
  <c r="G515" i="5"/>
  <c r="K515" i="5"/>
  <c r="D160" i="5"/>
  <c r="I160" i="5" s="1"/>
  <c r="G160" i="5"/>
  <c r="J160" i="5"/>
  <c r="H160" i="5"/>
  <c r="K160" i="5"/>
  <c r="F160" i="5"/>
  <c r="M160" i="5"/>
  <c r="N160" i="5"/>
  <c r="O160" i="5"/>
  <c r="S160" i="5"/>
  <c r="L160" i="5"/>
  <c r="E160" i="5"/>
  <c r="J1116" i="5"/>
  <c r="K1116" i="5"/>
  <c r="H1116" i="5"/>
  <c r="O1116" i="5"/>
  <c r="F1116" i="5"/>
  <c r="M1116" i="5"/>
  <c r="L1116" i="5"/>
  <c r="D1116" i="5"/>
  <c r="N1116" i="5"/>
  <c r="E1116" i="5"/>
  <c r="G1116" i="5"/>
  <c r="F809" i="5"/>
  <c r="M809" i="5"/>
  <c r="N809" i="5"/>
  <c r="O809" i="5"/>
  <c r="S809" i="5"/>
  <c r="L809" i="5"/>
  <c r="E809" i="5"/>
  <c r="D809" i="5"/>
  <c r="I809" i="5" s="1"/>
  <c r="K809" i="5"/>
  <c r="G809" i="5"/>
  <c r="J809" i="5"/>
  <c r="H809" i="5"/>
  <c r="M1397" i="5"/>
  <c r="N1397" i="5"/>
  <c r="S1397" i="5"/>
  <c r="E1397" i="5"/>
  <c r="D1397" i="5"/>
  <c r="I1397" i="5" s="1"/>
  <c r="J1397" i="5"/>
  <c r="H1397" i="5"/>
  <c r="K1397" i="5"/>
  <c r="G1397" i="5"/>
  <c r="F1397" i="5"/>
  <c r="L1397" i="5"/>
  <c r="O1397" i="5"/>
  <c r="G788" i="5"/>
  <c r="K788" i="5"/>
  <c r="F788" i="5"/>
  <c r="J788" i="5"/>
  <c r="L788" i="5"/>
  <c r="O788" i="5"/>
  <c r="H788" i="5"/>
  <c r="M788" i="5"/>
  <c r="N788" i="5"/>
  <c r="E788" i="5"/>
  <c r="D788" i="5"/>
  <c r="G433" i="5"/>
  <c r="J433" i="5"/>
  <c r="D433" i="5"/>
  <c r="I433" i="5" s="1"/>
  <c r="E433" i="5"/>
  <c r="K433" i="5"/>
  <c r="L433" i="5"/>
  <c r="M433" i="5"/>
  <c r="N433" i="5"/>
  <c r="O433" i="5"/>
  <c r="S433" i="5"/>
  <c r="F433" i="5"/>
  <c r="H433" i="5"/>
  <c r="D110" i="5"/>
  <c r="I110" i="5" s="1"/>
  <c r="F110" i="5"/>
  <c r="H110" i="5"/>
  <c r="K110" i="5"/>
  <c r="L110" i="5"/>
  <c r="J110" i="5"/>
  <c r="M110" i="5"/>
  <c r="N110" i="5"/>
  <c r="O110" i="5"/>
  <c r="S110" i="5"/>
  <c r="G110" i="5"/>
  <c r="E110" i="5"/>
  <c r="G1066" i="5"/>
  <c r="O1066" i="5"/>
  <c r="L1066" i="5"/>
  <c r="H1066" i="5"/>
  <c r="J1066" i="5"/>
  <c r="F1066" i="5"/>
  <c r="S1066" i="5"/>
  <c r="E1066" i="5"/>
  <c r="D1066" i="5"/>
  <c r="I1066" i="5" s="1"/>
  <c r="M1066" i="5"/>
  <c r="N1066" i="5"/>
  <c r="K1066" i="5"/>
  <c r="F1337" i="5"/>
  <c r="K1337" i="5"/>
  <c r="H1337" i="5"/>
  <c r="M1337" i="5"/>
  <c r="S1337" i="5"/>
  <c r="N1337" i="5"/>
  <c r="O1337" i="5"/>
  <c r="L1337" i="5"/>
  <c r="J1337" i="5"/>
  <c r="E1337" i="5"/>
  <c r="D1337" i="5"/>
  <c r="I1337" i="5" s="1"/>
  <c r="G1337" i="5"/>
  <c r="O1061" i="5"/>
  <c r="S1061" i="5"/>
  <c r="D1061" i="5"/>
  <c r="I1061" i="5" s="1"/>
  <c r="E1061" i="5"/>
  <c r="K1061" i="5"/>
  <c r="G1061" i="5"/>
  <c r="J1061" i="5"/>
  <c r="H1061" i="5"/>
  <c r="L1061" i="5"/>
  <c r="F1061" i="5"/>
  <c r="M1061" i="5"/>
  <c r="N1061" i="5"/>
  <c r="G706" i="5"/>
  <c r="H706" i="5"/>
  <c r="J706" i="5"/>
  <c r="K706" i="5"/>
  <c r="O706" i="5"/>
  <c r="S706" i="5"/>
  <c r="M706" i="5"/>
  <c r="N706" i="5"/>
  <c r="L706" i="5"/>
  <c r="D706" i="5"/>
  <c r="I706" i="5" s="1"/>
  <c r="E706" i="5"/>
  <c r="F706" i="5"/>
  <c r="M367" i="5"/>
  <c r="F367" i="5"/>
  <c r="N367" i="5"/>
  <c r="O367" i="5"/>
  <c r="D367" i="5"/>
  <c r="E367" i="5"/>
  <c r="K367" i="5"/>
  <c r="L367" i="5"/>
  <c r="G367" i="5"/>
  <c r="J367" i="5"/>
  <c r="H367" i="5"/>
  <c r="O60" i="5"/>
  <c r="E60" i="5"/>
  <c r="D60" i="5"/>
  <c r="H60" i="5"/>
  <c r="G60" i="5"/>
  <c r="J60" i="5"/>
  <c r="K60" i="5"/>
  <c r="F60" i="5"/>
  <c r="L60" i="5"/>
  <c r="M60" i="5"/>
  <c r="N60" i="5"/>
  <c r="H781" i="5"/>
  <c r="F781" i="5"/>
  <c r="J781" i="5"/>
  <c r="L781" i="5"/>
  <c r="M781" i="5"/>
  <c r="N781" i="5"/>
  <c r="O781" i="5"/>
  <c r="E781" i="5"/>
  <c r="D781" i="5"/>
  <c r="K781" i="5"/>
  <c r="G781" i="5"/>
  <c r="S1388" i="5"/>
  <c r="H1388" i="5"/>
  <c r="L1388" i="5"/>
  <c r="D1388" i="5"/>
  <c r="I1388" i="5" s="1"/>
  <c r="E1388" i="5"/>
  <c r="F1388" i="5"/>
  <c r="J1388" i="5"/>
  <c r="K1388" i="5"/>
  <c r="G1388" i="5"/>
  <c r="M1388" i="5"/>
  <c r="N1388" i="5"/>
  <c r="O1388" i="5"/>
  <c r="J790" i="5"/>
  <c r="H790" i="5"/>
  <c r="F790" i="5"/>
  <c r="G790" i="5"/>
  <c r="K790" i="5"/>
  <c r="M790" i="5"/>
  <c r="N790" i="5"/>
  <c r="L790" i="5"/>
  <c r="E790" i="5"/>
  <c r="O790" i="5"/>
  <c r="S790" i="5"/>
  <c r="D790" i="5"/>
  <c r="I790" i="5" s="1"/>
  <c r="H135" i="5"/>
  <c r="K135" i="5"/>
  <c r="M135" i="5"/>
  <c r="N135" i="5"/>
  <c r="O135" i="5"/>
  <c r="L135" i="5"/>
  <c r="D135" i="5"/>
  <c r="J135" i="5"/>
  <c r="F135" i="5"/>
  <c r="E135" i="5"/>
  <c r="G135" i="5"/>
  <c r="J590" i="5"/>
  <c r="L590" i="5"/>
  <c r="M590" i="5"/>
  <c r="K590" i="5"/>
  <c r="N590" i="5"/>
  <c r="S590" i="5"/>
  <c r="O590" i="5"/>
  <c r="E590" i="5"/>
  <c r="D590" i="5"/>
  <c r="I590" i="5" s="1"/>
  <c r="G590" i="5"/>
  <c r="F590" i="5"/>
  <c r="H590" i="5"/>
  <c r="F1426" i="5"/>
  <c r="J1426" i="5"/>
  <c r="G1426" i="5"/>
  <c r="H1426" i="5"/>
  <c r="K1426" i="5"/>
  <c r="L1426" i="5"/>
  <c r="M1426" i="5"/>
  <c r="N1426" i="5"/>
  <c r="O1426" i="5"/>
  <c r="S1426" i="5"/>
  <c r="E1426" i="5"/>
  <c r="D1426" i="5"/>
  <c r="I1426" i="5" s="1"/>
  <c r="H1104" i="5"/>
  <c r="S1104" i="5"/>
  <c r="F1104" i="5"/>
  <c r="N1104" i="5"/>
  <c r="M1104" i="5"/>
  <c r="O1104" i="5"/>
  <c r="L1104" i="5"/>
  <c r="J1104" i="5"/>
  <c r="E1104" i="5"/>
  <c r="D1104" i="5"/>
  <c r="I1104" i="5" s="1"/>
  <c r="K1104" i="5"/>
  <c r="G1104" i="5"/>
  <c r="F474" i="5"/>
  <c r="M474" i="5"/>
  <c r="E474" i="5"/>
  <c r="D474" i="5"/>
  <c r="N474" i="5"/>
  <c r="G474" i="5"/>
  <c r="K474" i="5"/>
  <c r="O474" i="5"/>
  <c r="H474" i="5"/>
  <c r="J474" i="5"/>
  <c r="L474" i="5"/>
  <c r="N1404" i="5"/>
  <c r="K1404" i="5"/>
  <c r="O1404" i="5"/>
  <c r="L1404" i="5"/>
  <c r="M1404" i="5"/>
  <c r="E1404" i="5"/>
  <c r="D1404" i="5"/>
  <c r="F1404" i="5"/>
  <c r="J1404" i="5"/>
  <c r="H1404" i="5"/>
  <c r="G1404" i="5"/>
  <c r="N264" i="5"/>
  <c r="O264" i="5"/>
  <c r="J264" i="5"/>
  <c r="E264" i="5"/>
  <c r="D264" i="5"/>
  <c r="F264" i="5"/>
  <c r="L264" i="5"/>
  <c r="G264" i="5"/>
  <c r="K264" i="5"/>
  <c r="H264" i="5"/>
  <c r="M264" i="5"/>
  <c r="F485" i="5"/>
  <c r="J485" i="5"/>
  <c r="O485" i="5"/>
  <c r="S485" i="5"/>
  <c r="M485" i="5"/>
  <c r="L485" i="5"/>
  <c r="N485" i="5"/>
  <c r="E485" i="5"/>
  <c r="D485" i="5"/>
  <c r="I485" i="5" s="1"/>
  <c r="H485" i="5"/>
  <c r="G485" i="5"/>
  <c r="K485" i="5"/>
  <c r="N691" i="5"/>
  <c r="O691" i="5"/>
  <c r="D691" i="5"/>
  <c r="E691" i="5"/>
  <c r="H691" i="5"/>
  <c r="J691" i="5"/>
  <c r="F691" i="5"/>
  <c r="K691" i="5"/>
  <c r="L691" i="5"/>
  <c r="G691" i="5"/>
  <c r="M691" i="5"/>
  <c r="N229" i="5"/>
  <c r="O229" i="5"/>
  <c r="L229" i="5"/>
  <c r="E229" i="5"/>
  <c r="D229" i="5"/>
  <c r="K229" i="5"/>
  <c r="G229" i="5"/>
  <c r="H229" i="5"/>
  <c r="J229" i="5"/>
  <c r="F229" i="5"/>
  <c r="M229" i="5"/>
  <c r="E435" i="5"/>
  <c r="K435" i="5"/>
  <c r="G435" i="5"/>
  <c r="F435" i="5"/>
  <c r="H435" i="5"/>
  <c r="M435" i="5"/>
  <c r="N435" i="5"/>
  <c r="O435" i="5"/>
  <c r="L435" i="5"/>
  <c r="S435" i="5"/>
  <c r="J435" i="5"/>
  <c r="D435" i="5"/>
  <c r="I435" i="5" s="1"/>
  <c r="N1291" i="5"/>
  <c r="K1291" i="5"/>
  <c r="H1291" i="5"/>
  <c r="F1291" i="5"/>
  <c r="G1291" i="5"/>
  <c r="M1291" i="5"/>
  <c r="S1291" i="5"/>
  <c r="O1291" i="5"/>
  <c r="E1291" i="5"/>
  <c r="J1291" i="5"/>
  <c r="L1291" i="5"/>
  <c r="D1291" i="5"/>
  <c r="I1291" i="5" s="1"/>
  <c r="K1441" i="5"/>
  <c r="J1441" i="5"/>
  <c r="L1441" i="5"/>
  <c r="M1441" i="5"/>
  <c r="N1441" i="5"/>
  <c r="O1441" i="5"/>
  <c r="G1441" i="5"/>
  <c r="H1441" i="5"/>
  <c r="E1441" i="5"/>
  <c r="D1441" i="5"/>
  <c r="F1441" i="5"/>
  <c r="D473" i="5"/>
  <c r="I473" i="5" s="1"/>
  <c r="F473" i="5"/>
  <c r="H473" i="5"/>
  <c r="K473" i="5"/>
  <c r="G473" i="5"/>
  <c r="J473" i="5"/>
  <c r="L473" i="5"/>
  <c r="M473" i="5"/>
  <c r="N473" i="5"/>
  <c r="O473" i="5"/>
  <c r="S473" i="5"/>
  <c r="E473" i="5"/>
  <c r="L163" i="5"/>
  <c r="D163" i="5"/>
  <c r="K163" i="5"/>
  <c r="F163" i="5"/>
  <c r="H163" i="5"/>
  <c r="J163" i="5"/>
  <c r="E163" i="5"/>
  <c r="G163" i="5"/>
  <c r="M163" i="5"/>
  <c r="N163" i="5"/>
  <c r="O163" i="5"/>
  <c r="K1406" i="5"/>
  <c r="G1406" i="5"/>
  <c r="F1406" i="5"/>
  <c r="J1406" i="5"/>
  <c r="H1406" i="5"/>
  <c r="M1406" i="5"/>
  <c r="N1406" i="5"/>
  <c r="O1406" i="5"/>
  <c r="L1406" i="5"/>
  <c r="E1406" i="5"/>
  <c r="D1406" i="5"/>
  <c r="E1407" i="5"/>
  <c r="D1407" i="5"/>
  <c r="I1407" i="5" s="1"/>
  <c r="G1407" i="5"/>
  <c r="N1407" i="5"/>
  <c r="L1407" i="5"/>
  <c r="O1407" i="5"/>
  <c r="S1407" i="5"/>
  <c r="H1407" i="5"/>
  <c r="J1407" i="5"/>
  <c r="K1407" i="5"/>
  <c r="F1407" i="5"/>
  <c r="M1407" i="5"/>
  <c r="E30" i="5"/>
  <c r="H30" i="5"/>
  <c r="J30" i="5"/>
  <c r="K30" i="5"/>
  <c r="G30" i="5"/>
  <c r="M30" i="5"/>
  <c r="L30" i="5"/>
  <c r="N30" i="5"/>
  <c r="O30" i="5"/>
  <c r="S30" i="5"/>
  <c r="F30" i="5"/>
  <c r="D30" i="5"/>
  <c r="I30" i="5" s="1"/>
  <c r="D1365" i="5"/>
  <c r="G1365" i="5"/>
  <c r="K1365" i="5"/>
  <c r="H1365" i="5"/>
  <c r="M1365" i="5"/>
  <c r="N1365" i="5"/>
  <c r="J1365" i="5"/>
  <c r="F1365" i="5"/>
  <c r="O1365" i="5"/>
  <c r="L1365" i="5"/>
  <c r="E1365" i="5"/>
  <c r="F756" i="5"/>
  <c r="H756" i="5"/>
  <c r="G756" i="5"/>
  <c r="J756" i="5"/>
  <c r="K756" i="5"/>
  <c r="M756" i="5"/>
  <c r="N756" i="5"/>
  <c r="O756" i="5"/>
  <c r="E756" i="5"/>
  <c r="L756" i="5"/>
  <c r="S756" i="5"/>
  <c r="D756" i="5"/>
  <c r="I756" i="5" s="1"/>
  <c r="J401" i="5"/>
  <c r="H401" i="5"/>
  <c r="E401" i="5"/>
  <c r="D401" i="5"/>
  <c r="I401" i="5" s="1"/>
  <c r="G401" i="5"/>
  <c r="M401" i="5"/>
  <c r="K401" i="5"/>
  <c r="O401" i="5"/>
  <c r="S401" i="5"/>
  <c r="L401" i="5"/>
  <c r="N401" i="5"/>
  <c r="F401" i="5"/>
  <c r="M78" i="5"/>
  <c r="G78" i="5"/>
  <c r="K78" i="5"/>
  <c r="F78" i="5"/>
  <c r="J78" i="5"/>
  <c r="D78" i="5"/>
  <c r="N78" i="5"/>
  <c r="O78" i="5"/>
  <c r="L78" i="5"/>
  <c r="E78" i="5"/>
  <c r="H78" i="5"/>
  <c r="K1034" i="5"/>
  <c r="L1034" i="5"/>
  <c r="H1034" i="5"/>
  <c r="J1034" i="5"/>
  <c r="M1034" i="5"/>
  <c r="N1034" i="5"/>
  <c r="F1034" i="5"/>
  <c r="O1034" i="5"/>
  <c r="E1034" i="5"/>
  <c r="D1034" i="5"/>
  <c r="G1034" i="5"/>
  <c r="O1416" i="5"/>
  <c r="E1416" i="5"/>
  <c r="D1416" i="5"/>
  <c r="M1416" i="5"/>
  <c r="N1416" i="5"/>
  <c r="L1416" i="5"/>
  <c r="K1416" i="5"/>
  <c r="H1416" i="5"/>
  <c r="J1416" i="5"/>
  <c r="F1416" i="5"/>
  <c r="G1416" i="5"/>
  <c r="J773" i="5"/>
  <c r="F773" i="5"/>
  <c r="H773" i="5"/>
  <c r="G773" i="5"/>
  <c r="K773" i="5"/>
  <c r="M773" i="5"/>
  <c r="N773" i="5"/>
  <c r="O773" i="5"/>
  <c r="S773" i="5"/>
  <c r="L773" i="5"/>
  <c r="E773" i="5"/>
  <c r="D773" i="5"/>
  <c r="I773" i="5" s="1"/>
  <c r="N418" i="5"/>
  <c r="O418" i="5"/>
  <c r="S418" i="5"/>
  <c r="L418" i="5"/>
  <c r="M418" i="5"/>
  <c r="D418" i="5"/>
  <c r="I418" i="5" s="1"/>
  <c r="G418" i="5"/>
  <c r="H418" i="5"/>
  <c r="E418" i="5"/>
  <c r="K418" i="5"/>
  <c r="J418" i="5"/>
  <c r="F418" i="5"/>
  <c r="O79" i="5"/>
  <c r="K79" i="5"/>
  <c r="G79" i="5"/>
  <c r="J79" i="5"/>
  <c r="F79" i="5"/>
  <c r="H79" i="5"/>
  <c r="M79" i="5"/>
  <c r="N79" i="5"/>
  <c r="E79" i="5"/>
  <c r="L79" i="5"/>
  <c r="D79" i="5"/>
  <c r="K1035" i="5"/>
  <c r="H1035" i="5"/>
  <c r="F1035" i="5"/>
  <c r="J1035" i="5"/>
  <c r="M1035" i="5"/>
  <c r="N1035" i="5"/>
  <c r="O1035" i="5"/>
  <c r="L1035" i="5"/>
  <c r="G1035" i="5"/>
  <c r="E1035" i="5"/>
  <c r="D1035" i="5"/>
  <c r="F1208" i="5"/>
  <c r="H1208" i="5"/>
  <c r="J1208" i="5"/>
  <c r="L1208" i="5"/>
  <c r="E1208" i="5"/>
  <c r="D1208" i="5"/>
  <c r="I1208" i="5" s="1"/>
  <c r="S1208" i="5"/>
  <c r="K1208" i="5"/>
  <c r="G1208" i="5"/>
  <c r="M1208" i="5"/>
  <c r="O1208" i="5"/>
  <c r="N1208" i="5"/>
  <c r="K981" i="5"/>
  <c r="G981" i="5"/>
  <c r="J981" i="5"/>
  <c r="H981" i="5"/>
  <c r="F981" i="5"/>
  <c r="M981" i="5"/>
  <c r="N981" i="5"/>
  <c r="L981" i="5"/>
  <c r="O981" i="5"/>
  <c r="E981" i="5"/>
  <c r="S981" i="5"/>
  <c r="D981" i="5"/>
  <c r="I981" i="5" s="1"/>
  <c r="J626" i="5"/>
  <c r="M626" i="5"/>
  <c r="N626" i="5"/>
  <c r="L626" i="5"/>
  <c r="S626" i="5"/>
  <c r="E626" i="5"/>
  <c r="D626" i="5"/>
  <c r="I626" i="5" s="1"/>
  <c r="G626" i="5"/>
  <c r="F626" i="5"/>
  <c r="K626" i="5"/>
  <c r="H626" i="5"/>
  <c r="O626" i="5"/>
  <c r="N287" i="5"/>
  <c r="O287" i="5"/>
  <c r="E287" i="5"/>
  <c r="D287" i="5"/>
  <c r="I287" i="5" s="1"/>
  <c r="K287" i="5"/>
  <c r="F287" i="5"/>
  <c r="G287" i="5"/>
  <c r="H287" i="5"/>
  <c r="L287" i="5"/>
  <c r="J287" i="5"/>
  <c r="M287" i="5"/>
  <c r="S287" i="5"/>
  <c r="K1243" i="5"/>
  <c r="J1243" i="5"/>
  <c r="F1243" i="5"/>
  <c r="H1243" i="5"/>
  <c r="G1243" i="5"/>
  <c r="M1243" i="5"/>
  <c r="S1243" i="5"/>
  <c r="N1243" i="5"/>
  <c r="O1243" i="5"/>
  <c r="L1243" i="5"/>
  <c r="D1243" i="5"/>
  <c r="I1243" i="5" s="1"/>
  <c r="E1243" i="5"/>
  <c r="M1356" i="5"/>
  <c r="N1356" i="5"/>
  <c r="O1356" i="5"/>
  <c r="E1356" i="5"/>
  <c r="D1356" i="5"/>
  <c r="L1356" i="5"/>
  <c r="F1356" i="5"/>
  <c r="J1356" i="5"/>
  <c r="H1356" i="5"/>
  <c r="G1356" i="5"/>
  <c r="K1356" i="5"/>
  <c r="S998" i="5"/>
  <c r="F998" i="5"/>
  <c r="J998" i="5"/>
  <c r="H998" i="5"/>
  <c r="G998" i="5"/>
  <c r="K998" i="5"/>
  <c r="L998" i="5"/>
  <c r="M998" i="5"/>
  <c r="O998" i="5"/>
  <c r="N998" i="5"/>
  <c r="E998" i="5"/>
  <c r="D998" i="5"/>
  <c r="I998" i="5" s="1"/>
  <c r="K643" i="5"/>
  <c r="M643" i="5"/>
  <c r="N643" i="5"/>
  <c r="O643" i="5"/>
  <c r="L643" i="5"/>
  <c r="E643" i="5"/>
  <c r="D643" i="5"/>
  <c r="H643" i="5"/>
  <c r="J643" i="5"/>
  <c r="G643" i="5"/>
  <c r="F643" i="5"/>
  <c r="F288" i="5"/>
  <c r="E288" i="5"/>
  <c r="D288" i="5"/>
  <c r="I288" i="5" s="1"/>
  <c r="G288" i="5"/>
  <c r="H288" i="5"/>
  <c r="J288" i="5"/>
  <c r="K288" i="5"/>
  <c r="L288" i="5"/>
  <c r="M288" i="5"/>
  <c r="N288" i="5"/>
  <c r="O288" i="5"/>
  <c r="S288" i="5"/>
  <c r="H1244" i="5"/>
  <c r="K1244" i="5"/>
  <c r="G1244" i="5"/>
  <c r="J1244" i="5"/>
  <c r="M1244" i="5"/>
  <c r="S1244" i="5"/>
  <c r="N1244" i="5"/>
  <c r="O1244" i="5"/>
  <c r="L1244" i="5"/>
  <c r="F1244" i="5"/>
  <c r="D1244" i="5"/>
  <c r="I1244" i="5" s="1"/>
  <c r="E1244" i="5"/>
  <c r="G937" i="5"/>
  <c r="H937" i="5"/>
  <c r="L937" i="5"/>
  <c r="M937" i="5"/>
  <c r="O937" i="5"/>
  <c r="N937" i="5"/>
  <c r="E937" i="5"/>
  <c r="D937" i="5"/>
  <c r="K937" i="5"/>
  <c r="F937" i="5"/>
  <c r="J937" i="5"/>
  <c r="D1269" i="5"/>
  <c r="K1269" i="5"/>
  <c r="F1269" i="5"/>
  <c r="J1269" i="5"/>
  <c r="H1269" i="5"/>
  <c r="G1269" i="5"/>
  <c r="M1269" i="5"/>
  <c r="N1269" i="5"/>
  <c r="O1269" i="5"/>
  <c r="L1269" i="5"/>
  <c r="E1269" i="5"/>
  <c r="J660" i="5"/>
  <c r="G660" i="5"/>
  <c r="M660" i="5"/>
  <c r="N660" i="5"/>
  <c r="O660" i="5"/>
  <c r="L660" i="5"/>
  <c r="E660" i="5"/>
  <c r="D660" i="5"/>
  <c r="H660" i="5"/>
  <c r="K660" i="5"/>
  <c r="F660" i="5"/>
  <c r="D305" i="5"/>
  <c r="I305" i="5" s="1"/>
  <c r="G305" i="5"/>
  <c r="E305" i="5"/>
  <c r="K305" i="5"/>
  <c r="J305" i="5"/>
  <c r="F305" i="5"/>
  <c r="M305" i="5"/>
  <c r="N305" i="5"/>
  <c r="O305" i="5"/>
  <c r="L305" i="5"/>
  <c r="S305" i="5"/>
  <c r="H305" i="5"/>
  <c r="E1245" i="5"/>
  <c r="J1245" i="5"/>
  <c r="K1245" i="5"/>
  <c r="G1245" i="5"/>
  <c r="M1245" i="5"/>
  <c r="H1245" i="5"/>
  <c r="F1245" i="5"/>
  <c r="L1245" i="5"/>
  <c r="S1245" i="5"/>
  <c r="N1245" i="5"/>
  <c r="D1245" i="5"/>
  <c r="I1245" i="5" s="1"/>
  <c r="O1245" i="5"/>
  <c r="G938" i="5"/>
  <c r="K938" i="5"/>
  <c r="N938" i="5"/>
  <c r="O938" i="5"/>
  <c r="L938" i="5"/>
  <c r="H938" i="5"/>
  <c r="J938" i="5"/>
  <c r="E938" i="5"/>
  <c r="F938" i="5"/>
  <c r="D938" i="5"/>
  <c r="M938" i="5"/>
  <c r="S824" i="5"/>
  <c r="H824" i="5"/>
  <c r="L824" i="5"/>
  <c r="J824" i="5"/>
  <c r="M824" i="5"/>
  <c r="N824" i="5"/>
  <c r="E824" i="5"/>
  <c r="D824" i="5"/>
  <c r="I824" i="5" s="1"/>
  <c r="G824" i="5"/>
  <c r="K824" i="5"/>
  <c r="F824" i="5"/>
  <c r="O824" i="5"/>
  <c r="J933" i="5"/>
  <c r="H933" i="5"/>
  <c r="K933" i="5"/>
  <c r="G933" i="5"/>
  <c r="L933" i="5"/>
  <c r="M933" i="5"/>
  <c r="N933" i="5"/>
  <c r="O933" i="5"/>
  <c r="S933" i="5"/>
  <c r="F933" i="5"/>
  <c r="D933" i="5"/>
  <c r="I933" i="5" s="1"/>
  <c r="E933" i="5"/>
  <c r="M578" i="5"/>
  <c r="S578" i="5"/>
  <c r="N578" i="5"/>
  <c r="O578" i="5"/>
  <c r="D578" i="5"/>
  <c r="I578" i="5" s="1"/>
  <c r="E578" i="5"/>
  <c r="H578" i="5"/>
  <c r="G578" i="5"/>
  <c r="K578" i="5"/>
  <c r="F578" i="5"/>
  <c r="J578" i="5"/>
  <c r="L578" i="5"/>
  <c r="D239" i="5"/>
  <c r="I239" i="5" s="1"/>
  <c r="E239" i="5"/>
  <c r="K239" i="5"/>
  <c r="H239" i="5"/>
  <c r="F239" i="5"/>
  <c r="J239" i="5"/>
  <c r="M239" i="5"/>
  <c r="N239" i="5"/>
  <c r="O239" i="5"/>
  <c r="S239" i="5"/>
  <c r="L239" i="5"/>
  <c r="G239" i="5"/>
  <c r="K1195" i="5"/>
  <c r="F1195" i="5"/>
  <c r="L1195" i="5"/>
  <c r="M1195" i="5"/>
  <c r="N1195" i="5"/>
  <c r="O1195" i="5"/>
  <c r="E1195" i="5"/>
  <c r="D1195" i="5"/>
  <c r="H1195" i="5"/>
  <c r="G1195" i="5"/>
  <c r="J1195" i="5"/>
  <c r="M472" i="5"/>
  <c r="N472" i="5"/>
  <c r="S472" i="5"/>
  <c r="J472" i="5"/>
  <c r="D472" i="5"/>
  <c r="I472" i="5" s="1"/>
  <c r="E472" i="5"/>
  <c r="O472" i="5"/>
  <c r="F472" i="5"/>
  <c r="G472" i="5"/>
  <c r="K472" i="5"/>
  <c r="H472" i="5"/>
  <c r="L472" i="5"/>
  <c r="K1206" i="5"/>
  <c r="G1206" i="5"/>
  <c r="H1206" i="5"/>
  <c r="F1206" i="5"/>
  <c r="J1206" i="5"/>
  <c r="M1206" i="5"/>
  <c r="N1206" i="5"/>
  <c r="O1206" i="5"/>
  <c r="L1206" i="5"/>
  <c r="D1206" i="5"/>
  <c r="E1206" i="5"/>
  <c r="G851" i="5"/>
  <c r="M851" i="5"/>
  <c r="N851" i="5"/>
  <c r="O851" i="5"/>
  <c r="L851" i="5"/>
  <c r="S851" i="5"/>
  <c r="E851" i="5"/>
  <c r="D851" i="5"/>
  <c r="I851" i="5" s="1"/>
  <c r="J851" i="5"/>
  <c r="K851" i="5"/>
  <c r="F851" i="5"/>
  <c r="H851" i="5"/>
  <c r="E496" i="5"/>
  <c r="D496" i="5"/>
  <c r="I496" i="5" s="1"/>
  <c r="J496" i="5"/>
  <c r="G496" i="5"/>
  <c r="F496" i="5"/>
  <c r="H496" i="5"/>
  <c r="K496" i="5"/>
  <c r="L496" i="5"/>
  <c r="M496" i="5"/>
  <c r="O496" i="5"/>
  <c r="S496" i="5"/>
  <c r="N496" i="5"/>
  <c r="K189" i="5"/>
  <c r="J189" i="5"/>
  <c r="L189" i="5"/>
  <c r="M189" i="5"/>
  <c r="N189" i="5"/>
  <c r="O189" i="5"/>
  <c r="S189" i="5"/>
  <c r="E189" i="5"/>
  <c r="D189" i="5"/>
  <c r="I189" i="5" s="1"/>
  <c r="G189" i="5"/>
  <c r="F189" i="5"/>
  <c r="H189" i="5"/>
  <c r="M1145" i="5"/>
  <c r="N1145" i="5"/>
  <c r="S1145" i="5"/>
  <c r="O1145" i="5"/>
  <c r="E1145" i="5"/>
  <c r="D1145" i="5"/>
  <c r="I1145" i="5" s="1"/>
  <c r="G1145" i="5"/>
  <c r="H1145" i="5"/>
  <c r="J1145" i="5"/>
  <c r="K1145" i="5"/>
  <c r="F1145" i="5"/>
  <c r="L1145" i="5"/>
  <c r="D1302" i="5"/>
  <c r="E1302" i="5"/>
  <c r="H1302" i="5"/>
  <c r="F1302" i="5"/>
  <c r="O1302" i="5"/>
  <c r="M1302" i="5"/>
  <c r="N1302" i="5"/>
  <c r="L1302" i="5"/>
  <c r="K1302" i="5"/>
  <c r="G1302" i="5"/>
  <c r="J1302" i="5"/>
  <c r="E1124" i="5"/>
  <c r="D1124" i="5"/>
  <c r="G1124" i="5"/>
  <c r="F1124" i="5"/>
  <c r="J1124" i="5"/>
  <c r="H1124" i="5"/>
  <c r="K1124" i="5"/>
  <c r="M1124" i="5"/>
  <c r="N1124" i="5"/>
  <c r="O1124" i="5"/>
  <c r="L1124" i="5"/>
  <c r="K769" i="5"/>
  <c r="M769" i="5"/>
  <c r="N769" i="5"/>
  <c r="O769" i="5"/>
  <c r="S769" i="5"/>
  <c r="F769" i="5"/>
  <c r="J769" i="5"/>
  <c r="G769" i="5"/>
  <c r="H769" i="5"/>
  <c r="E769" i="5"/>
  <c r="D769" i="5"/>
  <c r="I769" i="5" s="1"/>
  <c r="L769" i="5"/>
  <c r="L446" i="5"/>
  <c r="M446" i="5"/>
  <c r="O446" i="5"/>
  <c r="N446" i="5"/>
  <c r="E446" i="5"/>
  <c r="D446" i="5"/>
  <c r="F446" i="5"/>
  <c r="J446" i="5"/>
  <c r="H446" i="5"/>
  <c r="G446" i="5"/>
  <c r="K446" i="5"/>
  <c r="D139" i="5"/>
  <c r="I139" i="5" s="1"/>
  <c r="K139" i="5"/>
  <c r="H139" i="5"/>
  <c r="J139" i="5"/>
  <c r="E139" i="5"/>
  <c r="G139" i="5"/>
  <c r="F139" i="5"/>
  <c r="S139" i="5"/>
  <c r="L139" i="5"/>
  <c r="N139" i="5"/>
  <c r="M139" i="5"/>
  <c r="O139" i="5"/>
  <c r="K1290" i="5"/>
  <c r="H1290" i="5"/>
  <c r="G1290" i="5"/>
  <c r="L1290" i="5"/>
  <c r="J1290" i="5"/>
  <c r="M1290" i="5"/>
  <c r="S1290" i="5"/>
  <c r="N1290" i="5"/>
  <c r="O1290" i="5"/>
  <c r="F1290" i="5"/>
  <c r="E1290" i="5"/>
  <c r="D1290" i="5"/>
  <c r="I1290" i="5" s="1"/>
  <c r="D150" i="5"/>
  <c r="N150" i="5"/>
  <c r="K150" i="5"/>
  <c r="G150" i="5"/>
  <c r="J150" i="5"/>
  <c r="H150" i="5"/>
  <c r="E150" i="5"/>
  <c r="F150" i="5"/>
  <c r="O150" i="5"/>
  <c r="L150" i="5"/>
  <c r="M150" i="5"/>
  <c r="K1042" i="5"/>
  <c r="G1042" i="5"/>
  <c r="M1042" i="5"/>
  <c r="S1042" i="5"/>
  <c r="N1042" i="5"/>
  <c r="O1042" i="5"/>
  <c r="J1042" i="5"/>
  <c r="L1042" i="5"/>
  <c r="E1042" i="5"/>
  <c r="D1042" i="5"/>
  <c r="I1042" i="5" s="1"/>
  <c r="F1042" i="5"/>
  <c r="H1042" i="5"/>
  <c r="L703" i="5"/>
  <c r="D703" i="5"/>
  <c r="E703" i="5"/>
  <c r="K703" i="5"/>
  <c r="H703" i="5"/>
  <c r="J703" i="5"/>
  <c r="F703" i="5"/>
  <c r="O703" i="5"/>
  <c r="G703" i="5"/>
  <c r="M703" i="5"/>
  <c r="N703" i="5"/>
  <c r="G396" i="5"/>
  <c r="K396" i="5"/>
  <c r="H396" i="5"/>
  <c r="F396" i="5"/>
  <c r="M396" i="5"/>
  <c r="N396" i="5"/>
  <c r="O396" i="5"/>
  <c r="J396" i="5"/>
  <c r="L396" i="5"/>
  <c r="E396" i="5"/>
  <c r="D396" i="5"/>
  <c r="J89" i="5"/>
  <c r="O89" i="5"/>
  <c r="S89" i="5"/>
  <c r="L89" i="5"/>
  <c r="M89" i="5"/>
  <c r="E89" i="5"/>
  <c r="D89" i="5"/>
  <c r="I89" i="5" s="1"/>
  <c r="N89" i="5"/>
  <c r="G89" i="5"/>
  <c r="H89" i="5"/>
  <c r="F89" i="5"/>
  <c r="K89" i="5"/>
  <c r="L23" i="5"/>
  <c r="D23" i="5"/>
  <c r="I23" i="5" s="1"/>
  <c r="M23" i="5"/>
  <c r="K23" i="5"/>
  <c r="E23" i="5"/>
  <c r="H23" i="5"/>
  <c r="G23" i="5"/>
  <c r="F23" i="5"/>
  <c r="J23" i="5"/>
  <c r="N23" i="5"/>
  <c r="O23" i="5"/>
  <c r="S23" i="5"/>
  <c r="H68" i="5"/>
  <c r="F68" i="5"/>
  <c r="L68" i="5"/>
  <c r="M68" i="5"/>
  <c r="N68" i="5"/>
  <c r="O68" i="5"/>
  <c r="E68" i="5"/>
  <c r="D68" i="5"/>
  <c r="J68" i="5"/>
  <c r="K68" i="5"/>
  <c r="G68" i="5"/>
  <c r="M960" i="5"/>
  <c r="O960" i="5"/>
  <c r="E960" i="5"/>
  <c r="D960" i="5"/>
  <c r="J960" i="5"/>
  <c r="K960" i="5"/>
  <c r="G960" i="5"/>
  <c r="H960" i="5"/>
  <c r="F960" i="5"/>
  <c r="N960" i="5"/>
  <c r="L960" i="5"/>
  <c r="O653" i="5"/>
  <c r="S653" i="5"/>
  <c r="L653" i="5"/>
  <c r="M653" i="5"/>
  <c r="E653" i="5"/>
  <c r="D653" i="5"/>
  <c r="I653" i="5" s="1"/>
  <c r="K653" i="5"/>
  <c r="F653" i="5"/>
  <c r="G653" i="5"/>
  <c r="H653" i="5"/>
  <c r="J653" i="5"/>
  <c r="N653" i="5"/>
  <c r="L346" i="5"/>
  <c r="D346" i="5"/>
  <c r="I346" i="5" s="1"/>
  <c r="K346" i="5"/>
  <c r="N346" i="5"/>
  <c r="O346" i="5"/>
  <c r="S346" i="5"/>
  <c r="F346" i="5"/>
  <c r="H346" i="5"/>
  <c r="J346" i="5"/>
  <c r="G346" i="5"/>
  <c r="E346" i="5"/>
  <c r="M346" i="5"/>
  <c r="S1367" i="5"/>
  <c r="H1367" i="5"/>
  <c r="G1367" i="5"/>
  <c r="F1367" i="5"/>
  <c r="K1367" i="5"/>
  <c r="J1367" i="5"/>
  <c r="M1367" i="5"/>
  <c r="N1367" i="5"/>
  <c r="O1367" i="5"/>
  <c r="L1367" i="5"/>
  <c r="D1367" i="5"/>
  <c r="I1367" i="5" s="1"/>
  <c r="E1367" i="5"/>
  <c r="N341" i="5"/>
  <c r="O341" i="5"/>
  <c r="S341" i="5"/>
  <c r="L341" i="5"/>
  <c r="M341" i="5"/>
  <c r="E341" i="5"/>
  <c r="D341" i="5"/>
  <c r="I341" i="5" s="1"/>
  <c r="J341" i="5"/>
  <c r="G341" i="5"/>
  <c r="H341" i="5"/>
  <c r="K341" i="5"/>
  <c r="F341" i="5"/>
  <c r="K1233" i="5"/>
  <c r="L1233" i="5"/>
  <c r="M1233" i="5"/>
  <c r="N1233" i="5"/>
  <c r="O1233" i="5"/>
  <c r="F1233" i="5"/>
  <c r="G1233" i="5"/>
  <c r="H1233" i="5"/>
  <c r="J1233" i="5"/>
  <c r="D1233" i="5"/>
  <c r="E1233" i="5"/>
  <c r="J910" i="5"/>
  <c r="M910" i="5"/>
  <c r="L910" i="5"/>
  <c r="S910" i="5"/>
  <c r="G910" i="5"/>
  <c r="N910" i="5"/>
  <c r="O910" i="5"/>
  <c r="D910" i="5"/>
  <c r="I910" i="5" s="1"/>
  <c r="E910" i="5"/>
  <c r="K910" i="5"/>
  <c r="F910" i="5"/>
  <c r="H910" i="5"/>
  <c r="L603" i="5"/>
  <c r="M603" i="5"/>
  <c r="D603" i="5"/>
  <c r="I603" i="5" s="1"/>
  <c r="N603" i="5"/>
  <c r="E603" i="5"/>
  <c r="G603" i="5"/>
  <c r="J603" i="5"/>
  <c r="K603" i="5"/>
  <c r="H603" i="5"/>
  <c r="F603" i="5"/>
  <c r="O603" i="5"/>
  <c r="S603" i="5"/>
  <c r="O1371" i="5"/>
  <c r="G1371" i="5"/>
  <c r="E1371" i="5"/>
  <c r="D1371" i="5"/>
  <c r="K1371" i="5"/>
  <c r="H1371" i="5"/>
  <c r="F1371" i="5"/>
  <c r="L1371" i="5"/>
  <c r="M1371" i="5"/>
  <c r="J1371" i="5"/>
  <c r="N1371" i="5"/>
  <c r="H614" i="5"/>
  <c r="G614" i="5"/>
  <c r="L614" i="5"/>
  <c r="M614" i="5"/>
  <c r="N614" i="5"/>
  <c r="O614" i="5"/>
  <c r="E614" i="5"/>
  <c r="D614" i="5"/>
  <c r="K614" i="5"/>
  <c r="F614" i="5"/>
  <c r="J614" i="5"/>
  <c r="N259" i="5"/>
  <c r="O259" i="5"/>
  <c r="E259" i="5"/>
  <c r="D259" i="5"/>
  <c r="I259" i="5" s="1"/>
  <c r="K259" i="5"/>
  <c r="J259" i="5"/>
  <c r="H259" i="5"/>
  <c r="G259" i="5"/>
  <c r="F259" i="5"/>
  <c r="M259" i="5"/>
  <c r="S259" i="5"/>
  <c r="L259" i="5"/>
  <c r="G1167" i="5"/>
  <c r="H1167" i="5"/>
  <c r="F1167" i="5"/>
  <c r="J1167" i="5"/>
  <c r="K1167" i="5"/>
  <c r="O1167" i="5"/>
  <c r="M1167" i="5"/>
  <c r="N1167" i="5"/>
  <c r="L1167" i="5"/>
  <c r="S1167" i="5"/>
  <c r="E1167" i="5"/>
  <c r="D1167" i="5"/>
  <c r="I1167" i="5" s="1"/>
  <c r="N860" i="5"/>
  <c r="S860" i="5"/>
  <c r="J860" i="5"/>
  <c r="O860" i="5"/>
  <c r="L860" i="5"/>
  <c r="D860" i="5"/>
  <c r="I860" i="5" s="1"/>
  <c r="F860" i="5"/>
  <c r="E860" i="5"/>
  <c r="K860" i="5"/>
  <c r="H860" i="5"/>
  <c r="G860" i="5"/>
  <c r="M860" i="5"/>
  <c r="N553" i="5"/>
  <c r="O553" i="5"/>
  <c r="L553" i="5"/>
  <c r="E553" i="5"/>
  <c r="D553" i="5"/>
  <c r="H553" i="5"/>
  <c r="G553" i="5"/>
  <c r="K553" i="5"/>
  <c r="F553" i="5"/>
  <c r="J553" i="5"/>
  <c r="M553" i="5"/>
  <c r="E280" i="5"/>
  <c r="D280" i="5"/>
  <c r="I280" i="5" s="1"/>
  <c r="G280" i="5"/>
  <c r="F280" i="5"/>
  <c r="K280" i="5"/>
  <c r="H280" i="5"/>
  <c r="M280" i="5"/>
  <c r="N280" i="5"/>
  <c r="O280" i="5"/>
  <c r="S280" i="5"/>
  <c r="L280" i="5"/>
  <c r="J280" i="5"/>
  <c r="H532" i="5"/>
  <c r="J532" i="5"/>
  <c r="M532" i="5"/>
  <c r="N532" i="5"/>
  <c r="O532" i="5"/>
  <c r="L532" i="5"/>
  <c r="S532" i="5"/>
  <c r="E532" i="5"/>
  <c r="D532" i="5"/>
  <c r="I532" i="5" s="1"/>
  <c r="K532" i="5"/>
  <c r="F532" i="5"/>
  <c r="G532" i="5"/>
  <c r="F177" i="5"/>
  <c r="E177" i="5"/>
  <c r="K177" i="5"/>
  <c r="J177" i="5"/>
  <c r="L177" i="5"/>
  <c r="M177" i="5"/>
  <c r="N177" i="5"/>
  <c r="O177" i="5"/>
  <c r="S177" i="5"/>
  <c r="G177" i="5"/>
  <c r="H177" i="5"/>
  <c r="D177" i="5"/>
  <c r="I177" i="5" s="1"/>
  <c r="G1117" i="5"/>
  <c r="H1117" i="5"/>
  <c r="K1117" i="5"/>
  <c r="J1117" i="5"/>
  <c r="M1117" i="5"/>
  <c r="N1117" i="5"/>
  <c r="O1117" i="5"/>
  <c r="L1117" i="5"/>
  <c r="D1117" i="5"/>
  <c r="E1117" i="5"/>
  <c r="F1117" i="5"/>
  <c r="L810" i="5"/>
  <c r="N810" i="5"/>
  <c r="S810" i="5"/>
  <c r="H810" i="5"/>
  <c r="O810" i="5"/>
  <c r="F810" i="5"/>
  <c r="J810" i="5"/>
  <c r="E810" i="5"/>
  <c r="D810" i="5"/>
  <c r="I810" i="5" s="1"/>
  <c r="G810" i="5"/>
  <c r="K810" i="5"/>
  <c r="M810" i="5"/>
  <c r="J1280" i="5"/>
  <c r="L1280" i="5"/>
  <c r="M1280" i="5"/>
  <c r="O1280" i="5"/>
  <c r="N1280" i="5"/>
  <c r="E1280" i="5"/>
  <c r="D1280" i="5"/>
  <c r="G1280" i="5"/>
  <c r="K1280" i="5"/>
  <c r="H1280" i="5"/>
  <c r="F1280" i="5"/>
  <c r="O805" i="5"/>
  <c r="H805" i="5"/>
  <c r="G805" i="5"/>
  <c r="F805" i="5"/>
  <c r="K805" i="5"/>
  <c r="L805" i="5"/>
  <c r="J805" i="5"/>
  <c r="M805" i="5"/>
  <c r="N805" i="5"/>
  <c r="D805" i="5"/>
  <c r="E805" i="5"/>
  <c r="E450" i="5"/>
  <c r="F450" i="5"/>
  <c r="K450" i="5"/>
  <c r="J450" i="5"/>
  <c r="M450" i="5"/>
  <c r="N450" i="5"/>
  <c r="O450" i="5"/>
  <c r="L450" i="5"/>
  <c r="D450" i="5"/>
  <c r="H450" i="5"/>
  <c r="G450" i="5"/>
  <c r="F111" i="5"/>
  <c r="D111" i="5"/>
  <c r="I111" i="5" s="1"/>
  <c r="E111" i="5"/>
  <c r="K111" i="5"/>
  <c r="L111" i="5"/>
  <c r="H111" i="5"/>
  <c r="M111" i="5"/>
  <c r="N111" i="5"/>
  <c r="O111" i="5"/>
  <c r="S111" i="5"/>
  <c r="G111" i="5"/>
  <c r="J111" i="5"/>
  <c r="D1067" i="5"/>
  <c r="I1067" i="5" s="1"/>
  <c r="G1067" i="5"/>
  <c r="H1067" i="5"/>
  <c r="K1067" i="5"/>
  <c r="J1067" i="5"/>
  <c r="M1067" i="5"/>
  <c r="S1067" i="5"/>
  <c r="N1067" i="5"/>
  <c r="O1067" i="5"/>
  <c r="F1067" i="5"/>
  <c r="L1067" i="5"/>
  <c r="E1067" i="5"/>
  <c r="J746" i="5"/>
  <c r="F746" i="5"/>
  <c r="D746" i="5"/>
  <c r="I746" i="5" s="1"/>
  <c r="E746" i="5"/>
  <c r="K746" i="5"/>
  <c r="G746" i="5"/>
  <c r="M746" i="5"/>
  <c r="N746" i="5"/>
  <c r="L746" i="5"/>
  <c r="O746" i="5"/>
  <c r="S746" i="5"/>
  <c r="H746" i="5"/>
  <c r="G1192" i="5"/>
  <c r="F1192" i="5"/>
  <c r="J1192" i="5"/>
  <c r="M1192" i="5"/>
  <c r="O1192" i="5"/>
  <c r="N1192" i="5"/>
  <c r="E1192" i="5"/>
  <c r="D1192" i="5"/>
  <c r="I1192" i="5" s="1"/>
  <c r="L1192" i="5"/>
  <c r="S1192" i="5"/>
  <c r="K1192" i="5"/>
  <c r="H1192" i="5"/>
  <c r="H780" i="5"/>
  <c r="O780" i="5"/>
  <c r="E780" i="5"/>
  <c r="D780" i="5"/>
  <c r="K780" i="5"/>
  <c r="G780" i="5"/>
  <c r="J780" i="5"/>
  <c r="F780" i="5"/>
  <c r="L780" i="5"/>
  <c r="M780" i="5"/>
  <c r="N780" i="5"/>
  <c r="H353" i="5"/>
  <c r="F353" i="5"/>
  <c r="E353" i="5"/>
  <c r="D353" i="5"/>
  <c r="I353" i="5" s="1"/>
  <c r="K353" i="5"/>
  <c r="J353" i="5"/>
  <c r="L353" i="5"/>
  <c r="M353" i="5"/>
  <c r="S353" i="5"/>
  <c r="N353" i="5"/>
  <c r="G353" i="5"/>
  <c r="O353" i="5"/>
  <c r="N21" i="5"/>
  <c r="M21" i="5"/>
  <c r="S21" i="5"/>
  <c r="D21" i="5"/>
  <c r="I21" i="5" s="1"/>
  <c r="H21" i="5"/>
  <c r="E21" i="5"/>
  <c r="K21" i="5"/>
  <c r="J21" i="5"/>
  <c r="G21" i="5"/>
  <c r="F21" i="5"/>
  <c r="L21" i="5"/>
  <c r="O21" i="5"/>
  <c r="D283" i="5"/>
  <c r="I283" i="5" s="1"/>
  <c r="O283" i="5"/>
  <c r="K283" i="5"/>
  <c r="F283" i="5"/>
  <c r="H283" i="5"/>
  <c r="G283" i="5"/>
  <c r="J283" i="5"/>
  <c r="L283" i="5"/>
  <c r="M283" i="5"/>
  <c r="N283" i="5"/>
  <c r="S283" i="5"/>
  <c r="E283" i="5"/>
  <c r="H327" i="5"/>
  <c r="M327" i="5"/>
  <c r="N327" i="5"/>
  <c r="O327" i="5"/>
  <c r="S327" i="5"/>
  <c r="L327" i="5"/>
  <c r="E327" i="5"/>
  <c r="D327" i="5"/>
  <c r="I327" i="5" s="1"/>
  <c r="G327" i="5"/>
  <c r="F327" i="5"/>
  <c r="J327" i="5"/>
  <c r="K327" i="5"/>
  <c r="K319" i="5"/>
  <c r="M319" i="5"/>
  <c r="L319" i="5"/>
  <c r="H319" i="5"/>
  <c r="N319" i="5"/>
  <c r="O319" i="5"/>
  <c r="G319" i="5"/>
  <c r="F319" i="5"/>
  <c r="J319" i="5"/>
  <c r="E319" i="5"/>
  <c r="D319" i="5"/>
  <c r="F1410" i="5"/>
  <c r="L1410" i="5"/>
  <c r="M1410" i="5"/>
  <c r="N1410" i="5"/>
  <c r="O1410" i="5"/>
  <c r="G1410" i="5"/>
  <c r="E1410" i="5"/>
  <c r="D1410" i="5"/>
  <c r="J1410" i="5"/>
  <c r="K1410" i="5"/>
  <c r="H1410" i="5"/>
  <c r="F1384" i="5"/>
  <c r="K1384" i="5"/>
  <c r="L1384" i="5"/>
  <c r="E1384" i="5"/>
  <c r="D1384" i="5"/>
  <c r="G1384" i="5"/>
  <c r="H1384" i="5"/>
  <c r="M1384" i="5"/>
  <c r="O1384" i="5"/>
  <c r="J1384" i="5"/>
  <c r="N1384" i="5"/>
  <c r="G501" i="5"/>
  <c r="K501" i="5"/>
  <c r="F501" i="5"/>
  <c r="H501" i="5"/>
  <c r="M501" i="5"/>
  <c r="N501" i="5"/>
  <c r="L501" i="5"/>
  <c r="O501" i="5"/>
  <c r="S501" i="5"/>
  <c r="J501" i="5"/>
  <c r="E501" i="5"/>
  <c r="D501" i="5"/>
  <c r="I501" i="5" s="1"/>
  <c r="J931" i="5"/>
  <c r="F931" i="5"/>
  <c r="G931" i="5"/>
  <c r="H931" i="5"/>
  <c r="K931" i="5"/>
  <c r="L931" i="5"/>
  <c r="M931" i="5"/>
  <c r="N931" i="5"/>
  <c r="O931" i="5"/>
  <c r="E931" i="5"/>
  <c r="D931" i="5"/>
  <c r="M1137" i="5"/>
  <c r="N1137" i="5"/>
  <c r="F1137" i="5"/>
  <c r="G1137" i="5"/>
  <c r="H1137" i="5"/>
  <c r="E1137" i="5"/>
  <c r="D1137" i="5"/>
  <c r="J1137" i="5"/>
  <c r="K1137" i="5"/>
  <c r="O1137" i="5"/>
  <c r="L1137" i="5"/>
  <c r="L675" i="5"/>
  <c r="F675" i="5"/>
  <c r="J675" i="5"/>
  <c r="O675" i="5"/>
  <c r="E675" i="5"/>
  <c r="D675" i="5"/>
  <c r="I675" i="5" s="1"/>
  <c r="M675" i="5"/>
  <c r="N675" i="5"/>
  <c r="S675" i="5"/>
  <c r="K675" i="5"/>
  <c r="G675" i="5"/>
  <c r="H675" i="5"/>
  <c r="J881" i="5"/>
  <c r="G881" i="5"/>
  <c r="H881" i="5"/>
  <c r="E881" i="5"/>
  <c r="D881" i="5"/>
  <c r="I881" i="5" s="1"/>
  <c r="K881" i="5"/>
  <c r="M881" i="5"/>
  <c r="N881" i="5"/>
  <c r="O881" i="5"/>
  <c r="S881" i="5"/>
  <c r="L881" i="5"/>
  <c r="F881" i="5"/>
  <c r="M1398" i="5"/>
  <c r="N1398" i="5"/>
  <c r="L1398" i="5"/>
  <c r="O1398" i="5"/>
  <c r="E1398" i="5"/>
  <c r="D1398" i="5"/>
  <c r="K1398" i="5"/>
  <c r="H1398" i="5"/>
  <c r="F1398" i="5"/>
  <c r="G1398" i="5"/>
  <c r="J1398" i="5"/>
  <c r="K1425" i="5"/>
  <c r="L1425" i="5"/>
  <c r="M1425" i="5"/>
  <c r="N1425" i="5"/>
  <c r="O1425" i="5"/>
  <c r="G1425" i="5"/>
  <c r="H1425" i="5"/>
  <c r="J1425" i="5"/>
  <c r="E1425" i="5"/>
  <c r="D1425" i="5"/>
  <c r="F1425" i="5"/>
  <c r="K268" i="5"/>
  <c r="G268" i="5"/>
  <c r="H268" i="5"/>
  <c r="J268" i="5"/>
  <c r="F268" i="5"/>
  <c r="S268" i="5"/>
  <c r="L268" i="5"/>
  <c r="N268" i="5"/>
  <c r="M268" i="5"/>
  <c r="O268" i="5"/>
  <c r="E268" i="5"/>
  <c r="D268" i="5"/>
  <c r="I268" i="5" s="1"/>
  <c r="N609" i="5"/>
  <c r="G609" i="5"/>
  <c r="J609" i="5"/>
  <c r="H609" i="5"/>
  <c r="O609" i="5"/>
  <c r="E609" i="5"/>
  <c r="D609" i="5"/>
  <c r="K609" i="5"/>
  <c r="L609" i="5"/>
  <c r="F609" i="5"/>
  <c r="M609" i="5"/>
  <c r="J359" i="5"/>
  <c r="H359" i="5"/>
  <c r="F359" i="5"/>
  <c r="K359" i="5"/>
  <c r="N359" i="5"/>
  <c r="O359" i="5"/>
  <c r="S359" i="5"/>
  <c r="L359" i="5"/>
  <c r="D359" i="5"/>
  <c r="I359" i="5" s="1"/>
  <c r="M359" i="5"/>
  <c r="E359" i="5"/>
  <c r="G359" i="5"/>
  <c r="N1375" i="5"/>
  <c r="O1375" i="5"/>
  <c r="H1375" i="5"/>
  <c r="J1375" i="5"/>
  <c r="F1375" i="5"/>
  <c r="D1375" i="5"/>
  <c r="E1375" i="5"/>
  <c r="K1375" i="5"/>
  <c r="L1375" i="5"/>
  <c r="G1375" i="5"/>
  <c r="M1375" i="5"/>
  <c r="L508" i="5"/>
  <c r="M508" i="5"/>
  <c r="N508" i="5"/>
  <c r="O508" i="5"/>
  <c r="S508" i="5"/>
  <c r="E508" i="5"/>
  <c r="D508" i="5"/>
  <c r="I508" i="5" s="1"/>
  <c r="K508" i="5"/>
  <c r="J508" i="5"/>
  <c r="G508" i="5"/>
  <c r="H508" i="5"/>
  <c r="F508" i="5"/>
  <c r="J24" i="5"/>
  <c r="F24" i="5"/>
  <c r="G24" i="5"/>
  <c r="H24" i="5"/>
  <c r="M24" i="5"/>
  <c r="L24" i="5"/>
  <c r="N24" i="5"/>
  <c r="S24" i="5"/>
  <c r="E24" i="5"/>
  <c r="K24" i="5"/>
  <c r="O24" i="5"/>
  <c r="D24" i="5"/>
  <c r="I24" i="5" s="1"/>
  <c r="G500" i="5"/>
  <c r="H500" i="5"/>
  <c r="J500" i="5"/>
  <c r="L500" i="5"/>
  <c r="M500" i="5"/>
  <c r="N500" i="5"/>
  <c r="O500" i="5"/>
  <c r="D500" i="5"/>
  <c r="E500" i="5"/>
  <c r="K500" i="5"/>
  <c r="F500" i="5"/>
  <c r="M145" i="5"/>
  <c r="E145" i="5"/>
  <c r="D145" i="5"/>
  <c r="I145" i="5" s="1"/>
  <c r="O145" i="5"/>
  <c r="F145" i="5"/>
  <c r="H145" i="5"/>
  <c r="J145" i="5"/>
  <c r="G145" i="5"/>
  <c r="K145" i="5"/>
  <c r="N145" i="5"/>
  <c r="S145" i="5"/>
  <c r="L145" i="5"/>
  <c r="F1085" i="5"/>
  <c r="K1085" i="5"/>
  <c r="H1085" i="5"/>
  <c r="J1085" i="5"/>
  <c r="N1085" i="5"/>
  <c r="O1085" i="5"/>
  <c r="G1085" i="5"/>
  <c r="M1085" i="5"/>
  <c r="D1085" i="5"/>
  <c r="I1085" i="5" s="1"/>
  <c r="E1085" i="5"/>
  <c r="L1085" i="5"/>
  <c r="S1085" i="5"/>
  <c r="M778" i="5"/>
  <c r="J778" i="5"/>
  <c r="N778" i="5"/>
  <c r="O778" i="5"/>
  <c r="S778" i="5"/>
  <c r="E778" i="5"/>
  <c r="L778" i="5"/>
  <c r="D778" i="5"/>
  <c r="I778" i="5" s="1"/>
  <c r="G778" i="5"/>
  <c r="K778" i="5"/>
  <c r="H778" i="5"/>
  <c r="F778" i="5"/>
  <c r="E439" i="5"/>
  <c r="D439" i="5"/>
  <c r="G439" i="5"/>
  <c r="K439" i="5"/>
  <c r="J439" i="5"/>
  <c r="H439" i="5"/>
  <c r="F439" i="5"/>
  <c r="O439" i="5"/>
  <c r="L439" i="5"/>
  <c r="M439" i="5"/>
  <c r="N439" i="5"/>
  <c r="K517" i="5"/>
  <c r="M517" i="5"/>
  <c r="N517" i="5"/>
  <c r="O517" i="5"/>
  <c r="S517" i="5"/>
  <c r="L517" i="5"/>
  <c r="J517" i="5"/>
  <c r="E517" i="5"/>
  <c r="D517" i="5"/>
  <c r="I517" i="5" s="1"/>
  <c r="H517" i="5"/>
  <c r="F517" i="5"/>
  <c r="G517" i="5"/>
  <c r="D162" i="5"/>
  <c r="L162" i="5"/>
  <c r="K162" i="5"/>
  <c r="J162" i="5"/>
  <c r="F162" i="5"/>
  <c r="G162" i="5"/>
  <c r="H162" i="5"/>
  <c r="M162" i="5"/>
  <c r="N162" i="5"/>
  <c r="O162" i="5"/>
  <c r="E162" i="5"/>
  <c r="G1086" i="5"/>
  <c r="H1086" i="5"/>
  <c r="F1086" i="5"/>
  <c r="J1086" i="5"/>
  <c r="K1086" i="5"/>
  <c r="L1086" i="5"/>
  <c r="M1086" i="5"/>
  <c r="N1086" i="5"/>
  <c r="E1086" i="5"/>
  <c r="D1086" i="5"/>
  <c r="O1086" i="5"/>
  <c r="F779" i="5"/>
  <c r="M779" i="5"/>
  <c r="N779" i="5"/>
  <c r="O779" i="5"/>
  <c r="S779" i="5"/>
  <c r="L779" i="5"/>
  <c r="E779" i="5"/>
  <c r="D779" i="5"/>
  <c r="I779" i="5" s="1"/>
  <c r="G779" i="5"/>
  <c r="J779" i="5"/>
  <c r="H779" i="5"/>
  <c r="K779" i="5"/>
  <c r="N1368" i="5"/>
  <c r="E1368" i="5"/>
  <c r="D1368" i="5"/>
  <c r="K1368" i="5"/>
  <c r="L1368" i="5"/>
  <c r="H1368" i="5"/>
  <c r="J1368" i="5"/>
  <c r="G1368" i="5"/>
  <c r="M1368" i="5"/>
  <c r="F1368" i="5"/>
  <c r="O1368" i="5"/>
  <c r="H725" i="5"/>
  <c r="F725" i="5"/>
  <c r="J725" i="5"/>
  <c r="K725" i="5"/>
  <c r="G725" i="5"/>
  <c r="S725" i="5"/>
  <c r="M725" i="5"/>
  <c r="N725" i="5"/>
  <c r="L725" i="5"/>
  <c r="E725" i="5"/>
  <c r="O725" i="5"/>
  <c r="D725" i="5"/>
  <c r="I725" i="5" s="1"/>
  <c r="N370" i="5"/>
  <c r="S370" i="5"/>
  <c r="E370" i="5"/>
  <c r="O370" i="5"/>
  <c r="K370" i="5"/>
  <c r="J370" i="5"/>
  <c r="H370" i="5"/>
  <c r="F370" i="5"/>
  <c r="L370" i="5"/>
  <c r="G370" i="5"/>
  <c r="M370" i="5"/>
  <c r="D370" i="5"/>
  <c r="I370" i="5" s="1"/>
  <c r="E31" i="5"/>
  <c r="H31" i="5"/>
  <c r="F31" i="5"/>
  <c r="M31" i="5"/>
  <c r="L31" i="5"/>
  <c r="N31" i="5"/>
  <c r="O31" i="5"/>
  <c r="S31" i="5"/>
  <c r="K31" i="5"/>
  <c r="G31" i="5"/>
  <c r="J31" i="5"/>
  <c r="D31" i="5"/>
  <c r="I31" i="5" s="1"/>
  <c r="K987" i="5"/>
  <c r="H987" i="5"/>
  <c r="J987" i="5"/>
  <c r="G987" i="5"/>
  <c r="M987" i="5"/>
  <c r="S987" i="5"/>
  <c r="N987" i="5"/>
  <c r="O987" i="5"/>
  <c r="L987" i="5"/>
  <c r="D987" i="5"/>
  <c r="I987" i="5" s="1"/>
  <c r="E987" i="5"/>
  <c r="F987" i="5"/>
  <c r="E1442" i="5"/>
  <c r="D1442" i="5"/>
  <c r="F1442" i="5"/>
  <c r="J1442" i="5"/>
  <c r="G1442" i="5"/>
  <c r="K1442" i="5"/>
  <c r="H1442" i="5"/>
  <c r="M1442" i="5"/>
  <c r="N1442" i="5"/>
  <c r="O1442" i="5"/>
  <c r="L1442" i="5"/>
  <c r="H742" i="5"/>
  <c r="F742" i="5"/>
  <c r="G742" i="5"/>
  <c r="J742" i="5"/>
  <c r="N742" i="5"/>
  <c r="S742" i="5"/>
  <c r="O742" i="5"/>
  <c r="L742" i="5"/>
  <c r="D742" i="5"/>
  <c r="I742" i="5" s="1"/>
  <c r="E742" i="5"/>
  <c r="M742" i="5"/>
  <c r="K742" i="5"/>
  <c r="M387" i="5"/>
  <c r="O387" i="5"/>
  <c r="D387" i="5"/>
  <c r="I387" i="5" s="1"/>
  <c r="E387" i="5"/>
  <c r="F387" i="5"/>
  <c r="K387" i="5"/>
  <c r="H387" i="5"/>
  <c r="G387" i="5"/>
  <c r="J387" i="5"/>
  <c r="S387" i="5"/>
  <c r="L387" i="5"/>
  <c r="N387" i="5"/>
  <c r="G32" i="5"/>
  <c r="F32" i="5"/>
  <c r="J32" i="5"/>
  <c r="H32" i="5"/>
  <c r="K32" i="5"/>
  <c r="M32" i="5"/>
  <c r="L32" i="5"/>
  <c r="N32" i="5"/>
  <c r="O32" i="5"/>
  <c r="S32" i="5"/>
  <c r="E32" i="5"/>
  <c r="D32" i="5"/>
  <c r="I32" i="5" s="1"/>
  <c r="G988" i="5"/>
  <c r="K988" i="5"/>
  <c r="J988" i="5"/>
  <c r="H988" i="5"/>
  <c r="L988" i="5"/>
  <c r="M988" i="5"/>
  <c r="S988" i="5"/>
  <c r="O988" i="5"/>
  <c r="D988" i="5"/>
  <c r="I988" i="5" s="1"/>
  <c r="N988" i="5"/>
  <c r="E988" i="5"/>
  <c r="F988" i="5"/>
  <c r="N681" i="5"/>
  <c r="O681" i="5"/>
  <c r="S681" i="5"/>
  <c r="E681" i="5"/>
  <c r="D681" i="5"/>
  <c r="I681" i="5" s="1"/>
  <c r="K681" i="5"/>
  <c r="H681" i="5"/>
  <c r="J681" i="5"/>
  <c r="G681" i="5"/>
  <c r="F681" i="5"/>
  <c r="L681" i="5"/>
  <c r="M681" i="5"/>
  <c r="J1444" i="5"/>
  <c r="H1444" i="5"/>
  <c r="F1444" i="5"/>
  <c r="G1444" i="5"/>
  <c r="L1444" i="5"/>
  <c r="N1444" i="5"/>
  <c r="M1444" i="5"/>
  <c r="O1444" i="5"/>
  <c r="K1444" i="5"/>
  <c r="E1444" i="5"/>
  <c r="D1444" i="5"/>
  <c r="N404" i="5"/>
  <c r="M404" i="5"/>
  <c r="O404" i="5"/>
  <c r="E404" i="5"/>
  <c r="D404" i="5"/>
  <c r="J404" i="5"/>
  <c r="F404" i="5"/>
  <c r="H404" i="5"/>
  <c r="K404" i="5"/>
  <c r="G404" i="5"/>
  <c r="L404" i="5"/>
  <c r="D49" i="5"/>
  <c r="I49" i="5" s="1"/>
  <c r="J49" i="5"/>
  <c r="K49" i="5"/>
  <c r="F49" i="5"/>
  <c r="H49" i="5"/>
  <c r="G49" i="5"/>
  <c r="M49" i="5"/>
  <c r="N49" i="5"/>
  <c r="O49" i="5"/>
  <c r="L49" i="5"/>
  <c r="S49" i="5"/>
  <c r="E49" i="5"/>
  <c r="K989" i="5"/>
  <c r="G989" i="5"/>
  <c r="J989" i="5"/>
  <c r="F989" i="5"/>
  <c r="L989" i="5"/>
  <c r="H989" i="5"/>
  <c r="M989" i="5"/>
  <c r="S989" i="5"/>
  <c r="N989" i="5"/>
  <c r="O989" i="5"/>
  <c r="D989" i="5"/>
  <c r="I989" i="5" s="1"/>
  <c r="E989" i="5"/>
  <c r="N682" i="5"/>
  <c r="O682" i="5"/>
  <c r="S682" i="5"/>
  <c r="L682" i="5"/>
  <c r="H682" i="5"/>
  <c r="J682" i="5"/>
  <c r="D682" i="5"/>
  <c r="I682" i="5" s="1"/>
  <c r="E682" i="5"/>
  <c r="F682" i="5"/>
  <c r="K682" i="5"/>
  <c r="G682" i="5"/>
  <c r="M682" i="5"/>
  <c r="F1320" i="5"/>
  <c r="J1320" i="5"/>
  <c r="E1320" i="5"/>
  <c r="D1320" i="5"/>
  <c r="K1320" i="5"/>
  <c r="G1320" i="5"/>
  <c r="M1320" i="5"/>
  <c r="L1320" i="5"/>
  <c r="O1320" i="5"/>
  <c r="N1320" i="5"/>
  <c r="H1320" i="5"/>
  <c r="F677" i="5"/>
  <c r="L677" i="5"/>
  <c r="M677" i="5"/>
  <c r="N677" i="5"/>
  <c r="O677" i="5"/>
  <c r="S677" i="5"/>
  <c r="J677" i="5"/>
  <c r="D677" i="5"/>
  <c r="I677" i="5" s="1"/>
  <c r="E677" i="5"/>
  <c r="K677" i="5"/>
  <c r="H677" i="5"/>
  <c r="G677" i="5"/>
  <c r="S322" i="5"/>
  <c r="E322" i="5"/>
  <c r="D322" i="5"/>
  <c r="I322" i="5" s="1"/>
  <c r="G322" i="5"/>
  <c r="H322" i="5"/>
  <c r="K322" i="5"/>
  <c r="F322" i="5"/>
  <c r="J322" i="5"/>
  <c r="M322" i="5"/>
  <c r="L322" i="5"/>
  <c r="N322" i="5"/>
  <c r="O322" i="5"/>
  <c r="F1246" i="5"/>
  <c r="G1246" i="5"/>
  <c r="H1246" i="5"/>
  <c r="M1246" i="5"/>
  <c r="S1246" i="5"/>
  <c r="N1246" i="5"/>
  <c r="K1246" i="5"/>
  <c r="J1246" i="5"/>
  <c r="O1246" i="5"/>
  <c r="L1246" i="5"/>
  <c r="D1246" i="5"/>
  <c r="I1246" i="5" s="1"/>
  <c r="E1246" i="5"/>
  <c r="L939" i="5"/>
  <c r="O939" i="5"/>
  <c r="M939" i="5"/>
  <c r="E939" i="5"/>
  <c r="D939" i="5"/>
  <c r="I939" i="5" s="1"/>
  <c r="N939" i="5"/>
  <c r="F939" i="5"/>
  <c r="K939" i="5"/>
  <c r="H939" i="5"/>
  <c r="G939" i="5"/>
  <c r="J939" i="5"/>
  <c r="S939" i="5"/>
  <c r="O1308" i="5"/>
  <c r="E1308" i="5"/>
  <c r="D1308" i="5"/>
  <c r="K1308" i="5"/>
  <c r="H1308" i="5"/>
  <c r="G1308" i="5"/>
  <c r="F1308" i="5"/>
  <c r="J1308" i="5"/>
  <c r="L1308" i="5"/>
  <c r="M1308" i="5"/>
  <c r="N1308" i="5"/>
  <c r="F950" i="5"/>
  <c r="G950" i="5"/>
  <c r="H950" i="5"/>
  <c r="K950" i="5"/>
  <c r="J950" i="5"/>
  <c r="M950" i="5"/>
  <c r="N950" i="5"/>
  <c r="O950" i="5"/>
  <c r="L950" i="5"/>
  <c r="D950" i="5"/>
  <c r="E950" i="5"/>
  <c r="L595" i="5"/>
  <c r="M595" i="5"/>
  <c r="E595" i="5"/>
  <c r="D595" i="5"/>
  <c r="J595" i="5"/>
  <c r="G595" i="5"/>
  <c r="H595" i="5"/>
  <c r="F595" i="5"/>
  <c r="N595" i="5"/>
  <c r="K595" i="5"/>
  <c r="O595" i="5"/>
  <c r="K240" i="5"/>
  <c r="H240" i="5"/>
  <c r="F240" i="5"/>
  <c r="J240" i="5"/>
  <c r="G240" i="5"/>
  <c r="M240" i="5"/>
  <c r="N240" i="5"/>
  <c r="O240" i="5"/>
  <c r="L240" i="5"/>
  <c r="E240" i="5"/>
  <c r="D240" i="5"/>
  <c r="L1196" i="5"/>
  <c r="M1196" i="5"/>
  <c r="O1196" i="5"/>
  <c r="E1196" i="5"/>
  <c r="D1196" i="5"/>
  <c r="N1196" i="5"/>
  <c r="F1196" i="5"/>
  <c r="K1196" i="5"/>
  <c r="H1196" i="5"/>
  <c r="G1196" i="5"/>
  <c r="J1196" i="5"/>
  <c r="E889" i="5"/>
  <c r="D889" i="5"/>
  <c r="H889" i="5"/>
  <c r="F889" i="5"/>
  <c r="K889" i="5"/>
  <c r="J889" i="5"/>
  <c r="G889" i="5"/>
  <c r="L889" i="5"/>
  <c r="N889" i="5"/>
  <c r="M889" i="5"/>
  <c r="O889" i="5"/>
  <c r="F1015" i="5"/>
  <c r="K1015" i="5"/>
  <c r="H1015" i="5"/>
  <c r="M1015" i="5"/>
  <c r="N1015" i="5"/>
  <c r="G1015" i="5"/>
  <c r="J1015" i="5"/>
  <c r="L1015" i="5"/>
  <c r="O1015" i="5"/>
  <c r="D1015" i="5"/>
  <c r="E1015" i="5"/>
  <c r="G868" i="5"/>
  <c r="K868" i="5"/>
  <c r="J868" i="5"/>
  <c r="H868" i="5"/>
  <c r="F868" i="5"/>
  <c r="M868" i="5"/>
  <c r="S868" i="5"/>
  <c r="L868" i="5"/>
  <c r="N868" i="5"/>
  <c r="O868" i="5"/>
  <c r="E868" i="5"/>
  <c r="D868" i="5"/>
  <c r="I868" i="5" s="1"/>
  <c r="N513" i="5"/>
  <c r="O513" i="5"/>
  <c r="F513" i="5"/>
  <c r="L513" i="5"/>
  <c r="J513" i="5"/>
  <c r="G513" i="5"/>
  <c r="H513" i="5"/>
  <c r="E513" i="5"/>
  <c r="D513" i="5"/>
  <c r="K513" i="5"/>
  <c r="M513" i="5"/>
  <c r="S190" i="5"/>
  <c r="E190" i="5"/>
  <c r="D190" i="5"/>
  <c r="I190" i="5" s="1"/>
  <c r="F190" i="5"/>
  <c r="J190" i="5"/>
  <c r="G190" i="5"/>
  <c r="K190" i="5"/>
  <c r="H190" i="5"/>
  <c r="L190" i="5"/>
  <c r="M190" i="5"/>
  <c r="N190" i="5"/>
  <c r="O190" i="5"/>
  <c r="K1146" i="5"/>
  <c r="F1146" i="5"/>
  <c r="G1146" i="5"/>
  <c r="M1146" i="5"/>
  <c r="S1146" i="5"/>
  <c r="N1146" i="5"/>
  <c r="O1146" i="5"/>
  <c r="L1146" i="5"/>
  <c r="J1146" i="5"/>
  <c r="E1146" i="5"/>
  <c r="H1146" i="5"/>
  <c r="D1146" i="5"/>
  <c r="I1146" i="5" s="1"/>
  <c r="M1417" i="5"/>
  <c r="N1417" i="5"/>
  <c r="O1417" i="5"/>
  <c r="J1417" i="5"/>
  <c r="H1417" i="5"/>
  <c r="L1417" i="5"/>
  <c r="E1417" i="5"/>
  <c r="D1417" i="5"/>
  <c r="G1417" i="5"/>
  <c r="F1417" i="5"/>
  <c r="K1417" i="5"/>
  <c r="G1141" i="5"/>
  <c r="K1141" i="5"/>
  <c r="J1141" i="5"/>
  <c r="H1141" i="5"/>
  <c r="F1141" i="5"/>
  <c r="L1141" i="5"/>
  <c r="O1141" i="5"/>
  <c r="M1141" i="5"/>
  <c r="N1141" i="5"/>
  <c r="E1141" i="5"/>
  <c r="D1141" i="5"/>
  <c r="L786" i="5"/>
  <c r="N786" i="5"/>
  <c r="M786" i="5"/>
  <c r="E786" i="5"/>
  <c r="D786" i="5"/>
  <c r="O786" i="5"/>
  <c r="G786" i="5"/>
  <c r="H786" i="5"/>
  <c r="F786" i="5"/>
  <c r="K786" i="5"/>
  <c r="J786" i="5"/>
  <c r="K447" i="5"/>
  <c r="J447" i="5"/>
  <c r="G447" i="5"/>
  <c r="M447" i="5"/>
  <c r="H447" i="5"/>
  <c r="N447" i="5"/>
  <c r="O447" i="5"/>
  <c r="S447" i="5"/>
  <c r="F447" i="5"/>
  <c r="D447" i="5"/>
  <c r="I447" i="5" s="1"/>
  <c r="E447" i="5"/>
  <c r="L447" i="5"/>
  <c r="G140" i="5"/>
  <c r="K140" i="5"/>
  <c r="M140" i="5"/>
  <c r="N140" i="5"/>
  <c r="O140" i="5"/>
  <c r="L140" i="5"/>
  <c r="S140" i="5"/>
  <c r="E140" i="5"/>
  <c r="D140" i="5"/>
  <c r="I140" i="5" s="1"/>
  <c r="F140" i="5"/>
  <c r="J140" i="5"/>
  <c r="H140" i="5"/>
  <c r="O1373" i="5"/>
  <c r="S1373" i="5"/>
  <c r="K1373" i="5"/>
  <c r="L1373" i="5"/>
  <c r="D1373" i="5"/>
  <c r="I1373" i="5" s="1"/>
  <c r="E1373" i="5"/>
  <c r="H1373" i="5"/>
  <c r="J1373" i="5"/>
  <c r="G1373" i="5"/>
  <c r="M1373" i="5"/>
  <c r="N1373" i="5"/>
  <c r="F1373" i="5"/>
  <c r="K1160" i="5"/>
  <c r="F1160" i="5"/>
  <c r="G1160" i="5"/>
  <c r="O1160" i="5"/>
  <c r="J1160" i="5"/>
  <c r="M1160" i="5"/>
  <c r="N1160" i="5"/>
  <c r="E1160" i="5"/>
  <c r="D1160" i="5"/>
  <c r="H1160" i="5"/>
  <c r="L1160" i="5"/>
  <c r="N1059" i="5"/>
  <c r="O1059" i="5"/>
  <c r="S1059" i="5"/>
  <c r="E1059" i="5"/>
  <c r="D1059" i="5"/>
  <c r="I1059" i="5" s="1"/>
  <c r="L1059" i="5"/>
  <c r="M1059" i="5"/>
  <c r="G1059" i="5"/>
  <c r="J1059" i="5"/>
  <c r="H1059" i="5"/>
  <c r="K1059" i="5"/>
  <c r="F1059" i="5"/>
  <c r="G704" i="5"/>
  <c r="F704" i="5"/>
  <c r="K704" i="5"/>
  <c r="H704" i="5"/>
  <c r="L704" i="5"/>
  <c r="E704" i="5"/>
  <c r="J704" i="5"/>
  <c r="M704" i="5"/>
  <c r="N704" i="5"/>
  <c r="O704" i="5"/>
  <c r="D704" i="5"/>
  <c r="E397" i="5"/>
  <c r="D397" i="5"/>
  <c r="K397" i="5"/>
  <c r="F397" i="5"/>
  <c r="G397" i="5"/>
  <c r="H397" i="5"/>
  <c r="L397" i="5"/>
  <c r="M397" i="5"/>
  <c r="J397" i="5"/>
  <c r="N397" i="5"/>
  <c r="O397" i="5"/>
  <c r="K90" i="5"/>
  <c r="H90" i="5"/>
  <c r="F90" i="5"/>
  <c r="J90" i="5"/>
  <c r="D90" i="5"/>
  <c r="I90" i="5" s="1"/>
  <c r="G90" i="5"/>
  <c r="M90" i="5"/>
  <c r="N90" i="5"/>
  <c r="O90" i="5"/>
  <c r="S90" i="5"/>
  <c r="L90" i="5"/>
  <c r="E90" i="5"/>
  <c r="J40" i="5"/>
  <c r="G40" i="5"/>
  <c r="F40" i="5"/>
  <c r="K40" i="5"/>
  <c r="M40" i="5"/>
  <c r="N40" i="5"/>
  <c r="O40" i="5"/>
  <c r="S40" i="5"/>
  <c r="L40" i="5"/>
  <c r="E40" i="5"/>
  <c r="D40" i="5"/>
  <c r="I40" i="5" s="1"/>
  <c r="H40" i="5"/>
  <c r="M85" i="5"/>
  <c r="N85" i="5"/>
  <c r="S85" i="5"/>
  <c r="D85" i="5"/>
  <c r="I85" i="5" s="1"/>
  <c r="K85" i="5"/>
  <c r="G85" i="5"/>
  <c r="F85" i="5"/>
  <c r="J85" i="5"/>
  <c r="E85" i="5"/>
  <c r="H85" i="5"/>
  <c r="L85" i="5"/>
  <c r="O85" i="5"/>
  <c r="K977" i="5"/>
  <c r="L977" i="5"/>
  <c r="F977" i="5"/>
  <c r="M977" i="5"/>
  <c r="N977" i="5"/>
  <c r="J977" i="5"/>
  <c r="O977" i="5"/>
  <c r="G977" i="5"/>
  <c r="S977" i="5"/>
  <c r="H977" i="5"/>
  <c r="E977" i="5"/>
  <c r="D977" i="5"/>
  <c r="I977" i="5" s="1"/>
  <c r="N654" i="5"/>
  <c r="D654" i="5"/>
  <c r="M654" i="5"/>
  <c r="O654" i="5"/>
  <c r="E654" i="5"/>
  <c r="J654" i="5"/>
  <c r="F654" i="5"/>
  <c r="K654" i="5"/>
  <c r="H654" i="5"/>
  <c r="L654" i="5"/>
  <c r="G654" i="5"/>
  <c r="D347" i="5"/>
  <c r="I347" i="5" s="1"/>
  <c r="E347" i="5"/>
  <c r="K347" i="5"/>
  <c r="F347" i="5"/>
  <c r="J347" i="5"/>
  <c r="H347" i="5"/>
  <c r="L347" i="5"/>
  <c r="G347" i="5"/>
  <c r="M347" i="5"/>
  <c r="N347" i="5"/>
  <c r="S347" i="5"/>
  <c r="O347" i="5"/>
  <c r="K72" i="5"/>
  <c r="G72" i="5"/>
  <c r="H72" i="5"/>
  <c r="J72" i="5"/>
  <c r="F72" i="5"/>
  <c r="L72" i="5"/>
  <c r="M72" i="5"/>
  <c r="N72" i="5"/>
  <c r="O72" i="5"/>
  <c r="E72" i="5"/>
  <c r="D72" i="5"/>
  <c r="N358" i="5"/>
  <c r="O358" i="5"/>
  <c r="S358" i="5"/>
  <c r="L358" i="5"/>
  <c r="D358" i="5"/>
  <c r="I358" i="5" s="1"/>
  <c r="E358" i="5"/>
  <c r="K358" i="5"/>
  <c r="G358" i="5"/>
  <c r="F358" i="5"/>
  <c r="J358" i="5"/>
  <c r="H358" i="5"/>
  <c r="M358" i="5"/>
  <c r="E1250" i="5"/>
  <c r="G1250" i="5"/>
  <c r="K1250" i="5"/>
  <c r="F1250" i="5"/>
  <c r="J1250" i="5"/>
  <c r="H1250" i="5"/>
  <c r="M1250" i="5"/>
  <c r="N1250" i="5"/>
  <c r="O1250" i="5"/>
  <c r="L1250" i="5"/>
  <c r="S1250" i="5"/>
  <c r="D1250" i="5"/>
  <c r="I1250" i="5" s="1"/>
  <c r="J911" i="5"/>
  <c r="F911" i="5"/>
  <c r="S911" i="5"/>
  <c r="G911" i="5"/>
  <c r="L911" i="5"/>
  <c r="M911" i="5"/>
  <c r="K911" i="5"/>
  <c r="O911" i="5"/>
  <c r="N911" i="5"/>
  <c r="E911" i="5"/>
  <c r="D911" i="5"/>
  <c r="I911" i="5" s="1"/>
  <c r="H911" i="5"/>
  <c r="O604" i="5"/>
  <c r="S604" i="5"/>
  <c r="L604" i="5"/>
  <c r="D604" i="5"/>
  <c r="I604" i="5" s="1"/>
  <c r="E604" i="5"/>
  <c r="K604" i="5"/>
  <c r="F604" i="5"/>
  <c r="H604" i="5"/>
  <c r="G604" i="5"/>
  <c r="J604" i="5"/>
  <c r="M604" i="5"/>
  <c r="N604" i="5"/>
  <c r="E297" i="5"/>
  <c r="D297" i="5"/>
  <c r="I297" i="5" s="1"/>
  <c r="K297" i="5"/>
  <c r="J297" i="5"/>
  <c r="G297" i="5"/>
  <c r="F297" i="5"/>
  <c r="H297" i="5"/>
  <c r="O297" i="5"/>
  <c r="S297" i="5"/>
  <c r="L297" i="5"/>
  <c r="M297" i="5"/>
  <c r="N297" i="5"/>
  <c r="K1316" i="5"/>
  <c r="J1316" i="5"/>
  <c r="G1316" i="5"/>
  <c r="H1316" i="5"/>
  <c r="L1316" i="5"/>
  <c r="F1316" i="5"/>
  <c r="M1316" i="5"/>
  <c r="N1316" i="5"/>
  <c r="O1316" i="5"/>
  <c r="E1316" i="5"/>
  <c r="D1316" i="5"/>
  <c r="L276" i="5"/>
  <c r="M276" i="5"/>
  <c r="S276" i="5"/>
  <c r="N276" i="5"/>
  <c r="O276" i="5"/>
  <c r="E276" i="5"/>
  <c r="D276" i="5"/>
  <c r="I276" i="5" s="1"/>
  <c r="H276" i="5"/>
  <c r="G276" i="5"/>
  <c r="J276" i="5"/>
  <c r="F276" i="5"/>
  <c r="K276" i="5"/>
  <c r="K1168" i="5"/>
  <c r="F1168" i="5"/>
  <c r="J1168" i="5"/>
  <c r="G1168" i="5"/>
  <c r="S1168" i="5"/>
  <c r="N1168" i="5"/>
  <c r="L1168" i="5"/>
  <c r="H1168" i="5"/>
  <c r="M1168" i="5"/>
  <c r="O1168" i="5"/>
  <c r="D1168" i="5"/>
  <c r="I1168" i="5" s="1"/>
  <c r="E1168" i="5"/>
  <c r="J861" i="5"/>
  <c r="S861" i="5"/>
  <c r="N861" i="5"/>
  <c r="O861" i="5"/>
  <c r="F861" i="5"/>
  <c r="L861" i="5"/>
  <c r="G861" i="5"/>
  <c r="D861" i="5"/>
  <c r="I861" i="5" s="1"/>
  <c r="E861" i="5"/>
  <c r="K861" i="5"/>
  <c r="H861" i="5"/>
  <c r="M861" i="5"/>
  <c r="J554" i="5"/>
  <c r="M554" i="5"/>
  <c r="N554" i="5"/>
  <c r="O554" i="5"/>
  <c r="D554" i="5"/>
  <c r="E554" i="5"/>
  <c r="G554" i="5"/>
  <c r="K554" i="5"/>
  <c r="L554" i="5"/>
  <c r="H554" i="5"/>
  <c r="F554" i="5"/>
  <c r="M695" i="5"/>
  <c r="O695" i="5"/>
  <c r="S695" i="5"/>
  <c r="E695" i="5"/>
  <c r="D695" i="5"/>
  <c r="I695" i="5" s="1"/>
  <c r="H695" i="5"/>
  <c r="G695" i="5"/>
  <c r="K695" i="5"/>
  <c r="F695" i="5"/>
  <c r="J695" i="5"/>
  <c r="L695" i="5"/>
  <c r="N695" i="5"/>
  <c r="H549" i="5"/>
  <c r="G549" i="5"/>
  <c r="K549" i="5"/>
  <c r="J549" i="5"/>
  <c r="F549" i="5"/>
  <c r="N549" i="5"/>
  <c r="O549" i="5"/>
  <c r="L549" i="5"/>
  <c r="M549" i="5"/>
  <c r="D549" i="5"/>
  <c r="E549" i="5"/>
  <c r="M194" i="5"/>
  <c r="O194" i="5"/>
  <c r="S194" i="5"/>
  <c r="L194" i="5"/>
  <c r="D194" i="5"/>
  <c r="I194" i="5" s="1"/>
  <c r="E194" i="5"/>
  <c r="H194" i="5"/>
  <c r="J194" i="5"/>
  <c r="G194" i="5"/>
  <c r="F194" i="5"/>
  <c r="K194" i="5"/>
  <c r="N194" i="5"/>
  <c r="E1118" i="5"/>
  <c r="K1118" i="5"/>
  <c r="G1118" i="5"/>
  <c r="H1118" i="5"/>
  <c r="F1118" i="5"/>
  <c r="J1118" i="5"/>
  <c r="M1118" i="5"/>
  <c r="S1118" i="5"/>
  <c r="N1118" i="5"/>
  <c r="L1118" i="5"/>
  <c r="O1118" i="5"/>
  <c r="D1118" i="5"/>
  <c r="I1118" i="5" s="1"/>
  <c r="K811" i="5"/>
  <c r="J811" i="5"/>
  <c r="G811" i="5"/>
  <c r="F811" i="5"/>
  <c r="S811" i="5"/>
  <c r="L811" i="5"/>
  <c r="N811" i="5"/>
  <c r="E811" i="5"/>
  <c r="D811" i="5"/>
  <c r="I811" i="5" s="1"/>
  <c r="M811" i="5"/>
  <c r="O811" i="5"/>
  <c r="H811" i="5"/>
  <c r="F1328" i="5"/>
  <c r="J1328" i="5"/>
  <c r="K1328" i="5"/>
  <c r="G1328" i="5"/>
  <c r="H1328" i="5"/>
  <c r="M1328" i="5"/>
  <c r="L1328" i="5"/>
  <c r="N1328" i="5"/>
  <c r="O1328" i="5"/>
  <c r="E1328" i="5"/>
  <c r="D1328" i="5"/>
  <c r="E797" i="5"/>
  <c r="D797" i="5"/>
  <c r="I797" i="5" s="1"/>
  <c r="L797" i="5"/>
  <c r="G797" i="5"/>
  <c r="M797" i="5"/>
  <c r="K797" i="5"/>
  <c r="H797" i="5"/>
  <c r="J797" i="5"/>
  <c r="S797" i="5"/>
  <c r="N797" i="5"/>
  <c r="O797" i="5"/>
  <c r="F797" i="5"/>
  <c r="D1358" i="5"/>
  <c r="I1358" i="5" s="1"/>
  <c r="S1358" i="5"/>
  <c r="G1358" i="5"/>
  <c r="H1358" i="5"/>
  <c r="K1358" i="5"/>
  <c r="F1358" i="5"/>
  <c r="J1358" i="5"/>
  <c r="M1358" i="5"/>
  <c r="N1358" i="5"/>
  <c r="O1358" i="5"/>
  <c r="L1358" i="5"/>
  <c r="E1358" i="5"/>
  <c r="O1379" i="5"/>
  <c r="F1379" i="5"/>
  <c r="L1379" i="5"/>
  <c r="D1379" i="5"/>
  <c r="I1379" i="5" s="1"/>
  <c r="E1379" i="5"/>
  <c r="G1379" i="5"/>
  <c r="H1379" i="5"/>
  <c r="J1379" i="5"/>
  <c r="K1379" i="5"/>
  <c r="S1379" i="5"/>
  <c r="M1379" i="5"/>
  <c r="N1379" i="5"/>
  <c r="H947" i="5"/>
  <c r="M947" i="5"/>
  <c r="L947" i="5"/>
  <c r="N947" i="5"/>
  <c r="O947" i="5"/>
  <c r="D947" i="5"/>
  <c r="I947" i="5" s="1"/>
  <c r="S947" i="5"/>
  <c r="E947" i="5"/>
  <c r="G947" i="5"/>
  <c r="F947" i="5"/>
  <c r="J947" i="5"/>
  <c r="K947" i="5"/>
  <c r="E130" i="5"/>
  <c r="D130" i="5"/>
  <c r="I130" i="5" s="1"/>
  <c r="F130" i="5"/>
  <c r="K130" i="5"/>
  <c r="H130" i="5"/>
  <c r="J130" i="5"/>
  <c r="G130" i="5"/>
  <c r="M130" i="5"/>
  <c r="L130" i="5"/>
  <c r="N130" i="5"/>
  <c r="O130" i="5"/>
  <c r="S130" i="5"/>
  <c r="G336" i="5"/>
  <c r="K336" i="5"/>
  <c r="J336" i="5"/>
  <c r="H336" i="5"/>
  <c r="M336" i="5"/>
  <c r="F336" i="5"/>
  <c r="N336" i="5"/>
  <c r="L336" i="5"/>
  <c r="O336" i="5"/>
  <c r="S336" i="5"/>
  <c r="E336" i="5"/>
  <c r="D336" i="5"/>
  <c r="I336" i="5" s="1"/>
  <c r="K1121" i="5"/>
  <c r="F1121" i="5"/>
  <c r="M1121" i="5"/>
  <c r="N1121" i="5"/>
  <c r="O1121" i="5"/>
  <c r="S1121" i="5"/>
  <c r="L1121" i="5"/>
  <c r="G1121" i="5"/>
  <c r="H1121" i="5"/>
  <c r="J1121" i="5"/>
  <c r="E1121" i="5"/>
  <c r="D1121" i="5"/>
  <c r="I1121" i="5" s="1"/>
  <c r="H80" i="5"/>
  <c r="F80" i="5"/>
  <c r="J80" i="5"/>
  <c r="G80" i="5"/>
  <c r="K80" i="5"/>
  <c r="M80" i="5"/>
  <c r="N80" i="5"/>
  <c r="O80" i="5"/>
  <c r="L80" i="5"/>
  <c r="E80" i="5"/>
  <c r="D80" i="5"/>
  <c r="J774" i="5"/>
  <c r="F774" i="5"/>
  <c r="G774" i="5"/>
  <c r="K774" i="5"/>
  <c r="M774" i="5"/>
  <c r="O774" i="5"/>
  <c r="L774" i="5"/>
  <c r="N774" i="5"/>
  <c r="E774" i="5"/>
  <c r="D774" i="5"/>
  <c r="H774" i="5"/>
  <c r="K504" i="5"/>
  <c r="F504" i="5"/>
  <c r="G504" i="5"/>
  <c r="H504" i="5"/>
  <c r="M504" i="5"/>
  <c r="O504" i="5"/>
  <c r="N504" i="5"/>
  <c r="L504" i="5"/>
  <c r="J504" i="5"/>
  <c r="E504" i="5"/>
  <c r="D504" i="5"/>
  <c r="H1312" i="5"/>
  <c r="G1312" i="5"/>
  <c r="F1312" i="5"/>
  <c r="S1312" i="5"/>
  <c r="L1312" i="5"/>
  <c r="N1312" i="5"/>
  <c r="M1312" i="5"/>
  <c r="O1312" i="5"/>
  <c r="D1312" i="5"/>
  <c r="I1312" i="5" s="1"/>
  <c r="E1312" i="5"/>
  <c r="K1312" i="5"/>
  <c r="J1312" i="5"/>
  <c r="J1071" i="5"/>
  <c r="O1071" i="5"/>
  <c r="K1071" i="5"/>
  <c r="G1071" i="5"/>
  <c r="H1071" i="5"/>
  <c r="L1071" i="5"/>
  <c r="M1071" i="5"/>
  <c r="F1071" i="5"/>
  <c r="N1071" i="5"/>
  <c r="S1071" i="5"/>
  <c r="D1071" i="5"/>
  <c r="I1071" i="5" s="1"/>
  <c r="E1071" i="5"/>
  <c r="K1418" i="5"/>
  <c r="G1418" i="5"/>
  <c r="M1418" i="5"/>
  <c r="N1418" i="5"/>
  <c r="O1418" i="5"/>
  <c r="H1418" i="5"/>
  <c r="L1418" i="5"/>
  <c r="J1418" i="5"/>
  <c r="E1418" i="5"/>
  <c r="D1418" i="5"/>
  <c r="F1418" i="5"/>
  <c r="S1343" i="5"/>
  <c r="G1343" i="5"/>
  <c r="H1343" i="5"/>
  <c r="M1343" i="5"/>
  <c r="N1343" i="5"/>
  <c r="O1343" i="5"/>
  <c r="K1343" i="5"/>
  <c r="E1343" i="5"/>
  <c r="D1343" i="5"/>
  <c r="I1343" i="5" s="1"/>
  <c r="J1343" i="5"/>
  <c r="L1343" i="5"/>
  <c r="F1343" i="5"/>
  <c r="K986" i="5"/>
  <c r="M986" i="5"/>
  <c r="S986" i="5"/>
  <c r="N986" i="5"/>
  <c r="H986" i="5"/>
  <c r="O986" i="5"/>
  <c r="L986" i="5"/>
  <c r="J986" i="5"/>
  <c r="G986" i="5"/>
  <c r="F986" i="5"/>
  <c r="D986" i="5"/>
  <c r="I986" i="5" s="1"/>
  <c r="E986" i="5"/>
  <c r="F1284" i="5"/>
  <c r="H1284" i="5"/>
  <c r="K1284" i="5"/>
  <c r="L1284" i="5"/>
  <c r="N1284" i="5"/>
  <c r="O1284" i="5"/>
  <c r="D1284" i="5"/>
  <c r="E1284" i="5"/>
  <c r="G1284" i="5"/>
  <c r="J1284" i="5"/>
  <c r="M1284" i="5"/>
  <c r="M244" i="5"/>
  <c r="N244" i="5"/>
  <c r="O244" i="5"/>
  <c r="G244" i="5"/>
  <c r="L244" i="5"/>
  <c r="D244" i="5"/>
  <c r="E244" i="5"/>
  <c r="K244" i="5"/>
  <c r="J244" i="5"/>
  <c r="F244" i="5"/>
  <c r="H244" i="5"/>
  <c r="G1136" i="5"/>
  <c r="E1136" i="5"/>
  <c r="K1136" i="5"/>
  <c r="F1136" i="5"/>
  <c r="H1136" i="5"/>
  <c r="M1136" i="5"/>
  <c r="O1136" i="5"/>
  <c r="J1136" i="5"/>
  <c r="N1136" i="5"/>
  <c r="L1136" i="5"/>
  <c r="D1136" i="5"/>
  <c r="H829" i="5"/>
  <c r="F829" i="5"/>
  <c r="J829" i="5"/>
  <c r="M829" i="5"/>
  <c r="N829" i="5"/>
  <c r="O829" i="5"/>
  <c r="K829" i="5"/>
  <c r="E829" i="5"/>
  <c r="D829" i="5"/>
  <c r="L829" i="5"/>
  <c r="G829" i="5"/>
  <c r="J522" i="5"/>
  <c r="D522" i="5"/>
  <c r="I522" i="5" s="1"/>
  <c r="E522" i="5"/>
  <c r="M522" i="5"/>
  <c r="L522" i="5"/>
  <c r="K522" i="5"/>
  <c r="G522" i="5"/>
  <c r="N522" i="5"/>
  <c r="O522" i="5"/>
  <c r="S522" i="5"/>
  <c r="F522" i="5"/>
  <c r="H522" i="5"/>
  <c r="F1287" i="5"/>
  <c r="K1287" i="5"/>
  <c r="H1287" i="5"/>
  <c r="J1287" i="5"/>
  <c r="G1287" i="5"/>
  <c r="L1287" i="5"/>
  <c r="M1287" i="5"/>
  <c r="N1287" i="5"/>
  <c r="O1287" i="5"/>
  <c r="D1287" i="5"/>
  <c r="E1287" i="5"/>
  <c r="M261" i="5"/>
  <c r="N261" i="5"/>
  <c r="O261" i="5"/>
  <c r="S261" i="5"/>
  <c r="L261" i="5"/>
  <c r="E261" i="5"/>
  <c r="D261" i="5"/>
  <c r="I261" i="5" s="1"/>
  <c r="K261" i="5"/>
  <c r="F261" i="5"/>
  <c r="H261" i="5"/>
  <c r="G261" i="5"/>
  <c r="J261" i="5"/>
  <c r="K1153" i="5"/>
  <c r="L1153" i="5"/>
  <c r="J1153" i="5"/>
  <c r="M1153" i="5"/>
  <c r="N1153" i="5"/>
  <c r="S1153" i="5"/>
  <c r="F1153" i="5"/>
  <c r="G1153" i="5"/>
  <c r="H1153" i="5"/>
  <c r="O1153" i="5"/>
  <c r="E1153" i="5"/>
  <c r="D1153" i="5"/>
  <c r="I1153" i="5" s="1"/>
  <c r="J830" i="5"/>
  <c r="M830" i="5"/>
  <c r="G830" i="5"/>
  <c r="N830" i="5"/>
  <c r="O830" i="5"/>
  <c r="S830" i="5"/>
  <c r="L830" i="5"/>
  <c r="E830" i="5"/>
  <c r="F830" i="5"/>
  <c r="K830" i="5"/>
  <c r="H830" i="5"/>
  <c r="D830" i="5"/>
  <c r="I830" i="5" s="1"/>
  <c r="O523" i="5"/>
  <c r="S523" i="5"/>
  <c r="L523" i="5"/>
  <c r="E523" i="5"/>
  <c r="D523" i="5"/>
  <c r="I523" i="5" s="1"/>
  <c r="K523" i="5"/>
  <c r="J523" i="5"/>
  <c r="G523" i="5"/>
  <c r="M523" i="5"/>
  <c r="H523" i="5"/>
  <c r="F523" i="5"/>
  <c r="N523" i="5"/>
  <c r="K55" i="5"/>
  <c r="E55" i="5"/>
  <c r="G55" i="5"/>
  <c r="F55" i="5"/>
  <c r="H55" i="5"/>
  <c r="J55" i="5"/>
  <c r="M55" i="5"/>
  <c r="N55" i="5"/>
  <c r="O55" i="5"/>
  <c r="S55" i="5"/>
  <c r="L55" i="5"/>
  <c r="D55" i="5"/>
  <c r="I55" i="5" s="1"/>
  <c r="J469" i="5"/>
  <c r="F469" i="5"/>
  <c r="M469" i="5"/>
  <c r="N469" i="5"/>
  <c r="O469" i="5"/>
  <c r="L469" i="5"/>
  <c r="E469" i="5"/>
  <c r="D469" i="5"/>
  <c r="H469" i="5"/>
  <c r="K469" i="5"/>
  <c r="G469" i="5"/>
  <c r="D114" i="5"/>
  <c r="K114" i="5"/>
  <c r="G114" i="5"/>
  <c r="J114" i="5"/>
  <c r="H114" i="5"/>
  <c r="F114" i="5"/>
  <c r="M114" i="5"/>
  <c r="O114" i="5"/>
  <c r="L114" i="5"/>
  <c r="N114" i="5"/>
  <c r="E114" i="5"/>
  <c r="F1038" i="5"/>
  <c r="K1038" i="5"/>
  <c r="H1038" i="5"/>
  <c r="J1038" i="5"/>
  <c r="G1038" i="5"/>
  <c r="M1038" i="5"/>
  <c r="N1038" i="5"/>
  <c r="O1038" i="5"/>
  <c r="L1038" i="5"/>
  <c r="D1038" i="5"/>
  <c r="E1038" i="5"/>
  <c r="M731" i="5"/>
  <c r="N731" i="5"/>
  <c r="O731" i="5"/>
  <c r="S731" i="5"/>
  <c r="L731" i="5"/>
  <c r="D731" i="5"/>
  <c r="I731" i="5" s="1"/>
  <c r="E731" i="5"/>
  <c r="K731" i="5"/>
  <c r="G731" i="5"/>
  <c r="H731" i="5"/>
  <c r="J731" i="5"/>
  <c r="F731" i="5"/>
  <c r="K1096" i="5"/>
  <c r="H1096" i="5"/>
  <c r="L1096" i="5"/>
  <c r="J1096" i="5"/>
  <c r="F1096" i="5"/>
  <c r="G1096" i="5"/>
  <c r="N1096" i="5"/>
  <c r="D1096" i="5"/>
  <c r="M1096" i="5"/>
  <c r="O1096" i="5"/>
  <c r="E1096" i="5"/>
  <c r="F486" i="5"/>
  <c r="H486" i="5"/>
  <c r="M486" i="5"/>
  <c r="N486" i="5"/>
  <c r="O486" i="5"/>
  <c r="L486" i="5"/>
  <c r="E486" i="5"/>
  <c r="D486" i="5"/>
  <c r="G486" i="5"/>
  <c r="J486" i="5"/>
  <c r="K486" i="5"/>
  <c r="D131" i="5"/>
  <c r="I131" i="5" s="1"/>
  <c r="G131" i="5"/>
  <c r="J131" i="5"/>
  <c r="E131" i="5"/>
  <c r="K131" i="5"/>
  <c r="F131" i="5"/>
  <c r="H131" i="5"/>
  <c r="L131" i="5"/>
  <c r="M131" i="5"/>
  <c r="N131" i="5"/>
  <c r="O131" i="5"/>
  <c r="S131" i="5"/>
  <c r="J1039" i="5"/>
  <c r="H1039" i="5"/>
  <c r="K1039" i="5"/>
  <c r="M1039" i="5"/>
  <c r="F1039" i="5"/>
  <c r="N1039" i="5"/>
  <c r="O1039" i="5"/>
  <c r="G1039" i="5"/>
  <c r="L1039" i="5"/>
  <c r="E1039" i="5"/>
  <c r="D1039" i="5"/>
  <c r="M732" i="5"/>
  <c r="N732" i="5"/>
  <c r="L732" i="5"/>
  <c r="O732" i="5"/>
  <c r="D732" i="5"/>
  <c r="E732" i="5"/>
  <c r="K732" i="5"/>
  <c r="F732" i="5"/>
  <c r="J732" i="5"/>
  <c r="G732" i="5"/>
  <c r="H732" i="5"/>
  <c r="E425" i="5"/>
  <c r="D425" i="5"/>
  <c r="I425" i="5" s="1"/>
  <c r="J425" i="5"/>
  <c r="F425" i="5"/>
  <c r="K425" i="5"/>
  <c r="H425" i="5"/>
  <c r="G425" i="5"/>
  <c r="M425" i="5"/>
  <c r="N425" i="5"/>
  <c r="O425" i="5"/>
  <c r="S425" i="5"/>
  <c r="L425" i="5"/>
  <c r="K663" i="5"/>
  <c r="F663" i="5"/>
  <c r="O663" i="5"/>
  <c r="L663" i="5"/>
  <c r="M663" i="5"/>
  <c r="E663" i="5"/>
  <c r="D663" i="5"/>
  <c r="N663" i="5"/>
  <c r="H663" i="5"/>
  <c r="J663" i="5"/>
  <c r="G663" i="5"/>
  <c r="D148" i="5"/>
  <c r="I148" i="5" s="1"/>
  <c r="E148" i="5"/>
  <c r="F148" i="5"/>
  <c r="K148" i="5"/>
  <c r="G148" i="5"/>
  <c r="H148" i="5"/>
  <c r="J148" i="5"/>
  <c r="M148" i="5"/>
  <c r="N148" i="5"/>
  <c r="O148" i="5"/>
  <c r="S148" i="5"/>
  <c r="L148" i="5"/>
  <c r="G1040" i="5"/>
  <c r="F1040" i="5"/>
  <c r="J1040" i="5"/>
  <c r="K1040" i="5"/>
  <c r="H1040" i="5"/>
  <c r="L1040" i="5"/>
  <c r="O1040" i="5"/>
  <c r="M1040" i="5"/>
  <c r="N1040" i="5"/>
  <c r="D1040" i="5"/>
  <c r="E1040" i="5"/>
  <c r="H733" i="5"/>
  <c r="J733" i="5"/>
  <c r="F733" i="5"/>
  <c r="O733" i="5"/>
  <c r="L733" i="5"/>
  <c r="M733" i="5"/>
  <c r="D733" i="5"/>
  <c r="N733" i="5"/>
  <c r="K733" i="5"/>
  <c r="E733" i="5"/>
  <c r="G733" i="5"/>
  <c r="M426" i="5"/>
  <c r="N426" i="5"/>
  <c r="O426" i="5"/>
  <c r="D426" i="5"/>
  <c r="I426" i="5" s="1"/>
  <c r="E426" i="5"/>
  <c r="S426" i="5"/>
  <c r="F426" i="5"/>
  <c r="K426" i="5"/>
  <c r="H426" i="5"/>
  <c r="L426" i="5"/>
  <c r="G426" i="5"/>
  <c r="J426" i="5"/>
  <c r="S119" i="5"/>
  <c r="D119" i="5"/>
  <c r="I119" i="5" s="1"/>
  <c r="F119" i="5"/>
  <c r="E119" i="5"/>
  <c r="J119" i="5"/>
  <c r="G119" i="5"/>
  <c r="H119" i="5"/>
  <c r="K119" i="5"/>
  <c r="M119" i="5"/>
  <c r="N119" i="5"/>
  <c r="O119" i="5"/>
  <c r="L119" i="5"/>
  <c r="L421" i="5"/>
  <c r="N421" i="5"/>
  <c r="M421" i="5"/>
  <c r="D421" i="5"/>
  <c r="O421" i="5"/>
  <c r="E421" i="5"/>
  <c r="K421" i="5"/>
  <c r="F421" i="5"/>
  <c r="H421" i="5"/>
  <c r="J421" i="5"/>
  <c r="G421" i="5"/>
  <c r="G66" i="5"/>
  <c r="F66" i="5"/>
  <c r="K66" i="5"/>
  <c r="H66" i="5"/>
  <c r="J66" i="5"/>
  <c r="M66" i="5"/>
  <c r="N66" i="5"/>
  <c r="O66" i="5"/>
  <c r="L66" i="5"/>
  <c r="E66" i="5"/>
  <c r="D66" i="5"/>
  <c r="F990" i="5"/>
  <c r="H990" i="5"/>
  <c r="J990" i="5"/>
  <c r="G990" i="5"/>
  <c r="M990" i="5"/>
  <c r="N990" i="5"/>
  <c r="O990" i="5"/>
  <c r="L990" i="5"/>
  <c r="E990" i="5"/>
  <c r="D990" i="5"/>
  <c r="K990" i="5"/>
  <c r="E683" i="5"/>
  <c r="D683" i="5"/>
  <c r="I683" i="5" s="1"/>
  <c r="O683" i="5"/>
  <c r="G683" i="5"/>
  <c r="J683" i="5"/>
  <c r="K683" i="5"/>
  <c r="F683" i="5"/>
  <c r="H683" i="5"/>
  <c r="L683" i="5"/>
  <c r="M683" i="5"/>
  <c r="N683" i="5"/>
  <c r="S683" i="5"/>
  <c r="F503" i="5"/>
  <c r="H503" i="5"/>
  <c r="J503" i="5"/>
  <c r="G503" i="5"/>
  <c r="K503" i="5"/>
  <c r="M503" i="5"/>
  <c r="N503" i="5"/>
  <c r="L503" i="5"/>
  <c r="O503" i="5"/>
  <c r="S503" i="5"/>
  <c r="D503" i="5"/>
  <c r="I503" i="5" s="1"/>
  <c r="E503" i="5"/>
  <c r="F694" i="5"/>
  <c r="M694" i="5"/>
  <c r="N694" i="5"/>
  <c r="O694" i="5"/>
  <c r="S694" i="5"/>
  <c r="L694" i="5"/>
  <c r="E694" i="5"/>
  <c r="D694" i="5"/>
  <c r="I694" i="5" s="1"/>
  <c r="K694" i="5"/>
  <c r="J694" i="5"/>
  <c r="H694" i="5"/>
  <c r="G694" i="5"/>
  <c r="D339" i="5"/>
  <c r="I339" i="5" s="1"/>
  <c r="K339" i="5"/>
  <c r="G339" i="5"/>
  <c r="F339" i="5"/>
  <c r="H339" i="5"/>
  <c r="M339" i="5"/>
  <c r="N339" i="5"/>
  <c r="O339" i="5"/>
  <c r="L339" i="5"/>
  <c r="S339" i="5"/>
  <c r="J339" i="5"/>
  <c r="E339" i="5"/>
  <c r="G1247" i="5"/>
  <c r="H1247" i="5"/>
  <c r="L1247" i="5"/>
  <c r="F1247" i="5"/>
  <c r="N1247" i="5"/>
  <c r="O1247" i="5"/>
  <c r="K1247" i="5"/>
  <c r="M1247" i="5"/>
  <c r="E1247" i="5"/>
  <c r="D1247" i="5"/>
  <c r="I1247" i="5" s="1"/>
  <c r="S1247" i="5"/>
  <c r="J1247" i="5"/>
  <c r="L940" i="5"/>
  <c r="E940" i="5"/>
  <c r="D940" i="5"/>
  <c r="I940" i="5" s="1"/>
  <c r="K940" i="5"/>
  <c r="G940" i="5"/>
  <c r="J940" i="5"/>
  <c r="F940" i="5"/>
  <c r="H940" i="5"/>
  <c r="S940" i="5"/>
  <c r="N940" i="5"/>
  <c r="M940" i="5"/>
  <c r="O940" i="5"/>
  <c r="H633" i="5"/>
  <c r="J633" i="5"/>
  <c r="G633" i="5"/>
  <c r="K633" i="5"/>
  <c r="F633" i="5"/>
  <c r="M633" i="5"/>
  <c r="N633" i="5"/>
  <c r="O633" i="5"/>
  <c r="S633" i="5"/>
  <c r="E633" i="5"/>
  <c r="D633" i="5"/>
  <c r="I633" i="5" s="1"/>
  <c r="L633" i="5"/>
  <c r="H920" i="5"/>
  <c r="J920" i="5"/>
  <c r="M920" i="5"/>
  <c r="N920" i="5"/>
  <c r="O920" i="5"/>
  <c r="D920" i="5"/>
  <c r="K920" i="5"/>
  <c r="F920" i="5"/>
  <c r="G920" i="5"/>
  <c r="L920" i="5"/>
  <c r="E920" i="5"/>
  <c r="J612" i="5"/>
  <c r="K612" i="5"/>
  <c r="F612" i="5"/>
  <c r="H612" i="5"/>
  <c r="M612" i="5"/>
  <c r="N612" i="5"/>
  <c r="O612" i="5"/>
  <c r="L612" i="5"/>
  <c r="E612" i="5"/>
  <c r="D612" i="5"/>
  <c r="G612" i="5"/>
  <c r="L257" i="5"/>
  <c r="G257" i="5"/>
  <c r="H257" i="5"/>
  <c r="J257" i="5"/>
  <c r="E257" i="5"/>
  <c r="D257" i="5"/>
  <c r="I257" i="5" s="1"/>
  <c r="F257" i="5"/>
  <c r="K257" i="5"/>
  <c r="M257" i="5"/>
  <c r="N257" i="5"/>
  <c r="O257" i="5"/>
  <c r="S257" i="5"/>
  <c r="J1197" i="5"/>
  <c r="K1197" i="5"/>
  <c r="F1197" i="5"/>
  <c r="G1197" i="5"/>
  <c r="M1197" i="5"/>
  <c r="H1197" i="5"/>
  <c r="N1197" i="5"/>
  <c r="L1197" i="5"/>
  <c r="O1197" i="5"/>
  <c r="E1197" i="5"/>
  <c r="D1197" i="5"/>
  <c r="H890" i="5"/>
  <c r="G890" i="5"/>
  <c r="L890" i="5"/>
  <c r="M890" i="5"/>
  <c r="J890" i="5"/>
  <c r="O890" i="5"/>
  <c r="D890" i="5"/>
  <c r="N890" i="5"/>
  <c r="E890" i="5"/>
  <c r="K890" i="5"/>
  <c r="F890" i="5"/>
  <c r="N440" i="5"/>
  <c r="O440" i="5"/>
  <c r="S440" i="5"/>
  <c r="L440" i="5"/>
  <c r="E440" i="5"/>
  <c r="D440" i="5"/>
  <c r="I440" i="5" s="1"/>
  <c r="K440" i="5"/>
  <c r="G440" i="5"/>
  <c r="F440" i="5"/>
  <c r="J440" i="5"/>
  <c r="H440" i="5"/>
  <c r="M440" i="5"/>
  <c r="G885" i="5"/>
  <c r="F885" i="5"/>
  <c r="H885" i="5"/>
  <c r="L885" i="5"/>
  <c r="J885" i="5"/>
  <c r="O885" i="5"/>
  <c r="M885" i="5"/>
  <c r="N885" i="5"/>
  <c r="E885" i="5"/>
  <c r="D885" i="5"/>
  <c r="K885" i="5"/>
  <c r="L530" i="5"/>
  <c r="S530" i="5"/>
  <c r="D530" i="5"/>
  <c r="I530" i="5" s="1"/>
  <c r="E530" i="5"/>
  <c r="F530" i="5"/>
  <c r="J530" i="5"/>
  <c r="G530" i="5"/>
  <c r="H530" i="5"/>
  <c r="K530" i="5"/>
  <c r="M530" i="5"/>
  <c r="N530" i="5"/>
  <c r="O530" i="5"/>
  <c r="F191" i="5"/>
  <c r="K191" i="5"/>
  <c r="M191" i="5"/>
  <c r="N191" i="5"/>
  <c r="O191" i="5"/>
  <c r="S191" i="5"/>
  <c r="H191" i="5"/>
  <c r="G191" i="5"/>
  <c r="J191" i="5"/>
  <c r="L191" i="5"/>
  <c r="E191" i="5"/>
  <c r="D191" i="5"/>
  <c r="I191" i="5" s="1"/>
  <c r="S1147" i="5"/>
  <c r="E1147" i="5"/>
  <c r="D1147" i="5"/>
  <c r="I1147" i="5" s="1"/>
  <c r="M1147" i="5"/>
  <c r="N1147" i="5"/>
  <c r="G1147" i="5"/>
  <c r="H1147" i="5"/>
  <c r="F1147" i="5"/>
  <c r="K1147" i="5"/>
  <c r="O1147" i="5"/>
  <c r="L1147" i="5"/>
  <c r="J1147" i="5"/>
  <c r="O88" i="5"/>
  <c r="S88" i="5"/>
  <c r="D88" i="5"/>
  <c r="I88" i="5" s="1"/>
  <c r="E88" i="5"/>
  <c r="J88" i="5"/>
  <c r="F88" i="5"/>
  <c r="H88" i="5"/>
  <c r="K88" i="5"/>
  <c r="G88" i="5"/>
  <c r="L88" i="5"/>
  <c r="M88" i="5"/>
  <c r="N88" i="5"/>
  <c r="J1158" i="5"/>
  <c r="K1158" i="5"/>
  <c r="H1158" i="5"/>
  <c r="F1158" i="5"/>
  <c r="O1158" i="5"/>
  <c r="L1158" i="5"/>
  <c r="M1158" i="5"/>
  <c r="N1158" i="5"/>
  <c r="E1158" i="5"/>
  <c r="D1158" i="5"/>
  <c r="G1158" i="5"/>
  <c r="S803" i="5"/>
  <c r="E803" i="5"/>
  <c r="D803" i="5"/>
  <c r="I803" i="5" s="1"/>
  <c r="L803" i="5"/>
  <c r="K803" i="5"/>
  <c r="H803" i="5"/>
  <c r="G803" i="5"/>
  <c r="N803" i="5"/>
  <c r="F803" i="5"/>
  <c r="J803" i="5"/>
  <c r="M803" i="5"/>
  <c r="O803" i="5"/>
  <c r="K448" i="5"/>
  <c r="G448" i="5"/>
  <c r="F448" i="5"/>
  <c r="J448" i="5"/>
  <c r="H448" i="5"/>
  <c r="M448" i="5"/>
  <c r="O448" i="5"/>
  <c r="S448" i="5"/>
  <c r="L448" i="5"/>
  <c r="N448" i="5"/>
  <c r="E448" i="5"/>
  <c r="D448" i="5"/>
  <c r="I448" i="5" s="1"/>
  <c r="G141" i="5"/>
  <c r="J141" i="5"/>
  <c r="F141" i="5"/>
  <c r="H141" i="5"/>
  <c r="K141" i="5"/>
  <c r="M141" i="5"/>
  <c r="N141" i="5"/>
  <c r="O141" i="5"/>
  <c r="S141" i="5"/>
  <c r="L141" i="5"/>
  <c r="D141" i="5"/>
  <c r="I141" i="5" s="1"/>
  <c r="E141" i="5"/>
  <c r="G1097" i="5"/>
  <c r="J1097" i="5"/>
  <c r="F1097" i="5"/>
  <c r="H1097" i="5"/>
  <c r="M1097" i="5"/>
  <c r="O1097" i="5"/>
  <c r="S1097" i="5"/>
  <c r="N1097" i="5"/>
  <c r="L1097" i="5"/>
  <c r="E1097" i="5"/>
  <c r="D1097" i="5"/>
  <c r="I1097" i="5" s="1"/>
  <c r="K1097" i="5"/>
  <c r="G1191" i="5"/>
  <c r="L1191" i="5"/>
  <c r="M1191" i="5"/>
  <c r="N1191" i="5"/>
  <c r="O1191" i="5"/>
  <c r="D1191" i="5"/>
  <c r="E1191" i="5"/>
  <c r="F1191" i="5"/>
  <c r="K1191" i="5"/>
  <c r="J1191" i="5"/>
  <c r="H1191" i="5"/>
  <c r="F1076" i="5"/>
  <c r="K1076" i="5"/>
  <c r="G1076" i="5"/>
  <c r="L1076" i="5"/>
  <c r="J1076" i="5"/>
  <c r="M1076" i="5"/>
  <c r="N1076" i="5"/>
  <c r="O1076" i="5"/>
  <c r="H1076" i="5"/>
  <c r="E1076" i="5"/>
  <c r="D1076" i="5"/>
  <c r="M721" i="5"/>
  <c r="O721" i="5"/>
  <c r="G721" i="5"/>
  <c r="H721" i="5"/>
  <c r="F721" i="5"/>
  <c r="J721" i="5"/>
  <c r="E721" i="5"/>
  <c r="D721" i="5"/>
  <c r="K721" i="5"/>
  <c r="L721" i="5"/>
  <c r="N721" i="5"/>
  <c r="D398" i="5"/>
  <c r="I398" i="5" s="1"/>
  <c r="E398" i="5"/>
  <c r="G398" i="5"/>
  <c r="F398" i="5"/>
  <c r="J398" i="5"/>
  <c r="H398" i="5"/>
  <c r="L398" i="5"/>
  <c r="M398" i="5"/>
  <c r="N398" i="5"/>
  <c r="O398" i="5"/>
  <c r="K398" i="5"/>
  <c r="S398" i="5"/>
  <c r="G91" i="5"/>
  <c r="K91" i="5"/>
  <c r="F91" i="5"/>
  <c r="J91" i="5"/>
  <c r="E91" i="5"/>
  <c r="H91" i="5"/>
  <c r="L91" i="5"/>
  <c r="M91" i="5"/>
  <c r="N91" i="5"/>
  <c r="O91" i="5"/>
  <c r="S91" i="5"/>
  <c r="D91" i="5"/>
  <c r="I91" i="5" s="1"/>
  <c r="K1095" i="5"/>
  <c r="F1095" i="5"/>
  <c r="H1095" i="5"/>
  <c r="J1095" i="5"/>
  <c r="G1095" i="5"/>
  <c r="M1095" i="5"/>
  <c r="L1095" i="5"/>
  <c r="N1095" i="5"/>
  <c r="O1095" i="5"/>
  <c r="E1095" i="5"/>
  <c r="D1095" i="5"/>
  <c r="O102" i="5"/>
  <c r="E102" i="5"/>
  <c r="J102" i="5"/>
  <c r="H102" i="5"/>
  <c r="D102" i="5"/>
  <c r="G102" i="5"/>
  <c r="K102" i="5"/>
  <c r="F102" i="5"/>
  <c r="L102" i="5"/>
  <c r="M102" i="5"/>
  <c r="N102" i="5"/>
  <c r="G994" i="5"/>
  <c r="F994" i="5"/>
  <c r="K994" i="5"/>
  <c r="J994" i="5"/>
  <c r="O994" i="5"/>
  <c r="S994" i="5"/>
  <c r="H994" i="5"/>
  <c r="L994" i="5"/>
  <c r="M994" i="5"/>
  <c r="N994" i="5"/>
  <c r="E994" i="5"/>
  <c r="D994" i="5"/>
  <c r="I994" i="5" s="1"/>
  <c r="M655" i="5"/>
  <c r="N655" i="5"/>
  <c r="O655" i="5"/>
  <c r="L655" i="5"/>
  <c r="E655" i="5"/>
  <c r="D655" i="5"/>
  <c r="K655" i="5"/>
  <c r="J655" i="5"/>
  <c r="G655" i="5"/>
  <c r="F655" i="5"/>
  <c r="H655" i="5"/>
  <c r="E348" i="5"/>
  <c r="G348" i="5"/>
  <c r="K348" i="5"/>
  <c r="J348" i="5"/>
  <c r="H348" i="5"/>
  <c r="M348" i="5"/>
  <c r="N348" i="5"/>
  <c r="L348" i="5"/>
  <c r="O348" i="5"/>
  <c r="D348" i="5"/>
  <c r="F348" i="5"/>
  <c r="G41" i="5"/>
  <c r="H41" i="5"/>
  <c r="J41" i="5"/>
  <c r="F41" i="5"/>
  <c r="K41" i="5"/>
  <c r="M41" i="5"/>
  <c r="N41" i="5"/>
  <c r="O41" i="5"/>
  <c r="S41" i="5"/>
  <c r="L41" i="5"/>
  <c r="E41" i="5"/>
  <c r="D41" i="5"/>
  <c r="I41" i="5" s="1"/>
  <c r="J631" i="5"/>
  <c r="H631" i="5"/>
  <c r="F631" i="5"/>
  <c r="M631" i="5"/>
  <c r="N631" i="5"/>
  <c r="O631" i="5"/>
  <c r="L631" i="5"/>
  <c r="D631" i="5"/>
  <c r="E631" i="5"/>
  <c r="K631" i="5"/>
  <c r="G631" i="5"/>
  <c r="O20" i="5"/>
  <c r="S20" i="5"/>
  <c r="D20" i="5"/>
  <c r="I20" i="5" s="1"/>
  <c r="E20" i="5"/>
  <c r="G20" i="5"/>
  <c r="H20" i="5"/>
  <c r="K20" i="5"/>
  <c r="J20" i="5"/>
  <c r="F20" i="5"/>
  <c r="L20" i="5"/>
  <c r="M20" i="5"/>
  <c r="N20" i="5"/>
  <c r="F912" i="5"/>
  <c r="J912" i="5"/>
  <c r="G912" i="5"/>
  <c r="K912" i="5"/>
  <c r="H912" i="5"/>
  <c r="M912" i="5"/>
  <c r="N912" i="5"/>
  <c r="L912" i="5"/>
  <c r="O912" i="5"/>
  <c r="S912" i="5"/>
  <c r="D912" i="5"/>
  <c r="I912" i="5" s="1"/>
  <c r="E912" i="5"/>
  <c r="M605" i="5"/>
  <c r="L605" i="5"/>
  <c r="O605" i="5"/>
  <c r="D605" i="5"/>
  <c r="I605" i="5" s="1"/>
  <c r="S605" i="5"/>
  <c r="E605" i="5"/>
  <c r="J605" i="5"/>
  <c r="H605" i="5"/>
  <c r="F605" i="5"/>
  <c r="K605" i="5"/>
  <c r="N605" i="5"/>
  <c r="G605" i="5"/>
  <c r="S298" i="5"/>
  <c r="E298" i="5"/>
  <c r="D298" i="5"/>
  <c r="I298" i="5" s="1"/>
  <c r="G298" i="5"/>
  <c r="K298" i="5"/>
  <c r="L298" i="5"/>
  <c r="J298" i="5"/>
  <c r="F298" i="5"/>
  <c r="M298" i="5"/>
  <c r="O298" i="5"/>
  <c r="N298" i="5"/>
  <c r="H298" i="5"/>
  <c r="L1319" i="5"/>
  <c r="D1319" i="5"/>
  <c r="I1319" i="5" s="1"/>
  <c r="S1319" i="5"/>
  <c r="H1319" i="5"/>
  <c r="F1319" i="5"/>
  <c r="G1319" i="5"/>
  <c r="J1319" i="5"/>
  <c r="K1319" i="5"/>
  <c r="M1319" i="5"/>
  <c r="N1319" i="5"/>
  <c r="O1319" i="5"/>
  <c r="E1319" i="5"/>
  <c r="H293" i="5"/>
  <c r="G293" i="5"/>
  <c r="L293" i="5"/>
  <c r="M293" i="5"/>
  <c r="S293" i="5"/>
  <c r="N293" i="5"/>
  <c r="O293" i="5"/>
  <c r="D293" i="5"/>
  <c r="I293" i="5" s="1"/>
  <c r="E293" i="5"/>
  <c r="K293" i="5"/>
  <c r="J293" i="5"/>
  <c r="F293" i="5"/>
  <c r="D1185" i="5"/>
  <c r="K1185" i="5"/>
  <c r="J1185" i="5"/>
  <c r="M1185" i="5"/>
  <c r="N1185" i="5"/>
  <c r="O1185" i="5"/>
  <c r="L1185" i="5"/>
  <c r="F1185" i="5"/>
  <c r="G1185" i="5"/>
  <c r="H1185" i="5"/>
  <c r="E1185" i="5"/>
  <c r="G862" i="5"/>
  <c r="K862" i="5"/>
  <c r="H862" i="5"/>
  <c r="F862" i="5"/>
  <c r="N862" i="5"/>
  <c r="O862" i="5"/>
  <c r="J862" i="5"/>
  <c r="L862" i="5"/>
  <c r="M862" i="5"/>
  <c r="E862" i="5"/>
  <c r="D862" i="5"/>
  <c r="I862" i="5" s="1"/>
  <c r="S862" i="5"/>
  <c r="F555" i="5"/>
  <c r="J555" i="5"/>
  <c r="L555" i="5"/>
  <c r="M555" i="5"/>
  <c r="N555" i="5"/>
  <c r="K555" i="5"/>
  <c r="O555" i="5"/>
  <c r="E555" i="5"/>
  <c r="D555" i="5"/>
  <c r="H555" i="5"/>
  <c r="G555" i="5"/>
  <c r="E1253" i="5"/>
  <c r="D1253" i="5"/>
  <c r="I1253" i="5" s="1"/>
  <c r="J1253" i="5"/>
  <c r="K1253" i="5"/>
  <c r="H1253" i="5"/>
  <c r="G1253" i="5"/>
  <c r="F1253" i="5"/>
  <c r="M1253" i="5"/>
  <c r="N1253" i="5"/>
  <c r="O1253" i="5"/>
  <c r="L1253" i="5"/>
  <c r="S1253" i="5"/>
  <c r="J12" i="5"/>
  <c r="F12" i="5"/>
  <c r="H12" i="5"/>
  <c r="L12" i="5"/>
  <c r="N12" i="5"/>
  <c r="O12" i="5"/>
  <c r="M12" i="5"/>
  <c r="E12" i="5"/>
  <c r="D12" i="5"/>
  <c r="G12" i="5"/>
  <c r="K12" i="5"/>
  <c r="E1439" i="5"/>
  <c r="D1439" i="5"/>
  <c r="I1439" i="5" s="1"/>
  <c r="K1439" i="5"/>
  <c r="J1439" i="5"/>
  <c r="S1439" i="5"/>
  <c r="M1439" i="5"/>
  <c r="N1439" i="5"/>
  <c r="O1439" i="5"/>
  <c r="G1439" i="5"/>
  <c r="H1439" i="5"/>
  <c r="L1439" i="5"/>
  <c r="F1439" i="5"/>
  <c r="H741" i="5"/>
  <c r="J741" i="5"/>
  <c r="G741" i="5"/>
  <c r="K741" i="5"/>
  <c r="M741" i="5"/>
  <c r="N741" i="5"/>
  <c r="S741" i="5"/>
  <c r="O741" i="5"/>
  <c r="L741" i="5"/>
  <c r="E741" i="5"/>
  <c r="D741" i="5"/>
  <c r="I741" i="5" s="1"/>
  <c r="F741" i="5"/>
  <c r="K146" i="5"/>
  <c r="J146" i="5"/>
  <c r="H146" i="5"/>
  <c r="G146" i="5"/>
  <c r="F146" i="5"/>
  <c r="S146" i="5"/>
  <c r="L146" i="5"/>
  <c r="N146" i="5"/>
  <c r="M146" i="5"/>
  <c r="O146" i="5"/>
  <c r="E146" i="5"/>
  <c r="D146" i="5"/>
  <c r="I146" i="5" s="1"/>
  <c r="M576" i="5"/>
  <c r="S576" i="5"/>
  <c r="N576" i="5"/>
  <c r="O576" i="5"/>
  <c r="K576" i="5"/>
  <c r="L576" i="5"/>
  <c r="E576" i="5"/>
  <c r="D576" i="5"/>
  <c r="I576" i="5" s="1"/>
  <c r="G576" i="5"/>
  <c r="J576" i="5"/>
  <c r="F576" i="5"/>
  <c r="H576" i="5"/>
  <c r="S814" i="5"/>
  <c r="N814" i="5"/>
  <c r="O814" i="5"/>
  <c r="E814" i="5"/>
  <c r="D814" i="5"/>
  <c r="I814" i="5" s="1"/>
  <c r="J814" i="5"/>
  <c r="K814" i="5"/>
  <c r="G814" i="5"/>
  <c r="H814" i="5"/>
  <c r="F814" i="5"/>
  <c r="M814" i="5"/>
  <c r="L814" i="5"/>
  <c r="L320" i="5"/>
  <c r="N320" i="5"/>
  <c r="E320" i="5"/>
  <c r="D320" i="5"/>
  <c r="H320" i="5"/>
  <c r="F320" i="5"/>
  <c r="K320" i="5"/>
  <c r="J320" i="5"/>
  <c r="G320" i="5"/>
  <c r="O320" i="5"/>
  <c r="M320" i="5"/>
  <c r="D558" i="5"/>
  <c r="J558" i="5"/>
  <c r="K558" i="5"/>
  <c r="G558" i="5"/>
  <c r="F558" i="5"/>
  <c r="M558" i="5"/>
  <c r="H558" i="5"/>
  <c r="N558" i="5"/>
  <c r="O558" i="5"/>
  <c r="L558" i="5"/>
  <c r="E558" i="5"/>
  <c r="D1220" i="5"/>
  <c r="H1220" i="5"/>
  <c r="K1220" i="5"/>
  <c r="F1220" i="5"/>
  <c r="G1220" i="5"/>
  <c r="J1220" i="5"/>
  <c r="M1220" i="5"/>
  <c r="N1220" i="5"/>
  <c r="L1220" i="5"/>
  <c r="O1220" i="5"/>
  <c r="E1220" i="5"/>
  <c r="O1311" i="5"/>
  <c r="G1311" i="5"/>
  <c r="K1311" i="5"/>
  <c r="L1311" i="5"/>
  <c r="J1311" i="5"/>
  <c r="F1311" i="5"/>
  <c r="E1311" i="5"/>
  <c r="D1311" i="5"/>
  <c r="I1311" i="5" s="1"/>
  <c r="H1311" i="5"/>
  <c r="M1311" i="5"/>
  <c r="N1311" i="5"/>
  <c r="S1311" i="5"/>
  <c r="L1297" i="5"/>
  <c r="J1297" i="5"/>
  <c r="E1297" i="5"/>
  <c r="D1297" i="5"/>
  <c r="I1297" i="5" s="1"/>
  <c r="K1297" i="5"/>
  <c r="M1297" i="5"/>
  <c r="N1297" i="5"/>
  <c r="O1297" i="5"/>
  <c r="H1297" i="5"/>
  <c r="F1297" i="5"/>
  <c r="S1297" i="5"/>
  <c r="G1297" i="5"/>
  <c r="S286" i="5"/>
  <c r="L286" i="5"/>
  <c r="D286" i="5"/>
  <c r="I286" i="5" s="1"/>
  <c r="E286" i="5"/>
  <c r="G286" i="5"/>
  <c r="F286" i="5"/>
  <c r="H286" i="5"/>
  <c r="K286" i="5"/>
  <c r="J286" i="5"/>
  <c r="M286" i="5"/>
  <c r="N286" i="5"/>
  <c r="O286" i="5"/>
  <c r="D1333" i="5"/>
  <c r="E1333" i="5"/>
  <c r="K1333" i="5"/>
  <c r="F1333" i="5"/>
  <c r="J1333" i="5"/>
  <c r="H1333" i="5"/>
  <c r="L1333" i="5"/>
  <c r="M1333" i="5"/>
  <c r="N1333" i="5"/>
  <c r="G1333" i="5"/>
  <c r="O1333" i="5"/>
  <c r="O632" i="5"/>
  <c r="L632" i="5"/>
  <c r="S632" i="5"/>
  <c r="J632" i="5"/>
  <c r="M632" i="5"/>
  <c r="H632" i="5"/>
  <c r="N632" i="5"/>
  <c r="E632" i="5"/>
  <c r="D632" i="5"/>
  <c r="I632" i="5" s="1"/>
  <c r="G632" i="5"/>
  <c r="K632" i="5"/>
  <c r="F632" i="5"/>
  <c r="D201" i="5"/>
  <c r="I201" i="5" s="1"/>
  <c r="F201" i="5"/>
  <c r="J201" i="5"/>
  <c r="K201" i="5"/>
  <c r="G201" i="5"/>
  <c r="H201" i="5"/>
  <c r="L201" i="5"/>
  <c r="M201" i="5"/>
  <c r="N201" i="5"/>
  <c r="O201" i="5"/>
  <c r="S201" i="5"/>
  <c r="E201" i="5"/>
  <c r="M1427" i="5"/>
  <c r="N1427" i="5"/>
  <c r="S1427" i="5"/>
  <c r="O1427" i="5"/>
  <c r="J1427" i="5"/>
  <c r="E1427" i="5"/>
  <c r="F1427" i="5"/>
  <c r="K1427" i="5"/>
  <c r="H1427" i="5"/>
  <c r="G1427" i="5"/>
  <c r="L1427" i="5"/>
  <c r="D1427" i="5"/>
  <c r="I1427" i="5" s="1"/>
  <c r="S1235" i="5"/>
  <c r="E1235" i="5"/>
  <c r="D1235" i="5"/>
  <c r="I1235" i="5" s="1"/>
  <c r="L1235" i="5"/>
  <c r="G1235" i="5"/>
  <c r="J1235" i="5"/>
  <c r="K1235" i="5"/>
  <c r="H1235" i="5"/>
  <c r="F1235" i="5"/>
  <c r="O1235" i="5"/>
  <c r="M1235" i="5"/>
  <c r="N1235" i="5"/>
  <c r="G880" i="5"/>
  <c r="K880" i="5"/>
  <c r="H880" i="5"/>
  <c r="F880" i="5"/>
  <c r="N880" i="5"/>
  <c r="O880" i="5"/>
  <c r="S880" i="5"/>
  <c r="L880" i="5"/>
  <c r="M880" i="5"/>
  <c r="E880" i="5"/>
  <c r="D880" i="5"/>
  <c r="I880" i="5" s="1"/>
  <c r="J880" i="5"/>
  <c r="O573" i="5"/>
  <c r="S573" i="5"/>
  <c r="H573" i="5"/>
  <c r="J573" i="5"/>
  <c r="E573" i="5"/>
  <c r="D573" i="5"/>
  <c r="I573" i="5" s="1"/>
  <c r="L573" i="5"/>
  <c r="G573" i="5"/>
  <c r="K573" i="5"/>
  <c r="F573" i="5"/>
  <c r="M573" i="5"/>
  <c r="N573" i="5"/>
  <c r="S266" i="5"/>
  <c r="E266" i="5"/>
  <c r="O266" i="5"/>
  <c r="G266" i="5"/>
  <c r="K266" i="5"/>
  <c r="D266" i="5"/>
  <c r="I266" i="5" s="1"/>
  <c r="L266" i="5"/>
  <c r="M266" i="5"/>
  <c r="H266" i="5"/>
  <c r="N266" i="5"/>
  <c r="J266" i="5"/>
  <c r="F266" i="5"/>
  <c r="F1430" i="5"/>
  <c r="J1430" i="5"/>
  <c r="H1430" i="5"/>
  <c r="L1430" i="5"/>
  <c r="M1430" i="5"/>
  <c r="N1430" i="5"/>
  <c r="E1430" i="5"/>
  <c r="O1430" i="5"/>
  <c r="D1430" i="5"/>
  <c r="K1430" i="5"/>
  <c r="G1430" i="5"/>
  <c r="O1252" i="5"/>
  <c r="L1252" i="5"/>
  <c r="E1252" i="5"/>
  <c r="D1252" i="5"/>
  <c r="I1252" i="5" s="1"/>
  <c r="G1252" i="5"/>
  <c r="J1252" i="5"/>
  <c r="K1252" i="5"/>
  <c r="H1252" i="5"/>
  <c r="F1252" i="5"/>
  <c r="S1252" i="5"/>
  <c r="M1252" i="5"/>
  <c r="N1252" i="5"/>
  <c r="M897" i="5"/>
  <c r="N897" i="5"/>
  <c r="O897" i="5"/>
  <c r="L897" i="5"/>
  <c r="G897" i="5"/>
  <c r="H897" i="5"/>
  <c r="J897" i="5"/>
  <c r="E897" i="5"/>
  <c r="D897" i="5"/>
  <c r="F897" i="5"/>
  <c r="K897" i="5"/>
  <c r="O574" i="5"/>
  <c r="S574" i="5"/>
  <c r="L574" i="5"/>
  <c r="M574" i="5"/>
  <c r="E574" i="5"/>
  <c r="D574" i="5"/>
  <c r="I574" i="5" s="1"/>
  <c r="F574" i="5"/>
  <c r="K574" i="5"/>
  <c r="G574" i="5"/>
  <c r="H574" i="5"/>
  <c r="J574" i="5"/>
  <c r="N574" i="5"/>
  <c r="D267" i="5"/>
  <c r="I267" i="5" s="1"/>
  <c r="M267" i="5"/>
  <c r="K267" i="5"/>
  <c r="H267" i="5"/>
  <c r="G267" i="5"/>
  <c r="N267" i="5"/>
  <c r="O267" i="5"/>
  <c r="S267" i="5"/>
  <c r="L267" i="5"/>
  <c r="J267" i="5"/>
  <c r="F267" i="5"/>
  <c r="E267" i="5"/>
  <c r="S1064" i="5"/>
  <c r="K1064" i="5"/>
  <c r="G1064" i="5"/>
  <c r="M1064" i="5"/>
  <c r="L1064" i="5"/>
  <c r="N1064" i="5"/>
  <c r="O1064" i="5"/>
  <c r="H1064" i="5"/>
  <c r="J1064" i="5"/>
  <c r="F1064" i="5"/>
  <c r="E1064" i="5"/>
  <c r="D1064" i="5"/>
  <c r="I1064" i="5" s="1"/>
  <c r="S213" i="5"/>
  <c r="M213" i="5"/>
  <c r="N213" i="5"/>
  <c r="L213" i="5"/>
  <c r="E213" i="5"/>
  <c r="D213" i="5"/>
  <c r="I213" i="5" s="1"/>
  <c r="J213" i="5"/>
  <c r="G213" i="5"/>
  <c r="H213" i="5"/>
  <c r="K213" i="5"/>
  <c r="F213" i="5"/>
  <c r="O213" i="5"/>
  <c r="K1105" i="5"/>
  <c r="M1105" i="5"/>
  <c r="N1105" i="5"/>
  <c r="L1105" i="5"/>
  <c r="S1105" i="5"/>
  <c r="J1105" i="5"/>
  <c r="F1105" i="5"/>
  <c r="G1105" i="5"/>
  <c r="H1105" i="5"/>
  <c r="E1105" i="5"/>
  <c r="D1105" i="5"/>
  <c r="I1105" i="5" s="1"/>
  <c r="O1105" i="5"/>
  <c r="K782" i="5"/>
  <c r="J782" i="5"/>
  <c r="M782" i="5"/>
  <c r="S782" i="5"/>
  <c r="N782" i="5"/>
  <c r="O782" i="5"/>
  <c r="L782" i="5"/>
  <c r="D782" i="5"/>
  <c r="I782" i="5" s="1"/>
  <c r="E782" i="5"/>
  <c r="H782" i="5"/>
  <c r="G782" i="5"/>
  <c r="F782" i="5"/>
  <c r="O475" i="5"/>
  <c r="L475" i="5"/>
  <c r="D475" i="5"/>
  <c r="E475" i="5"/>
  <c r="K475" i="5"/>
  <c r="F475" i="5"/>
  <c r="J475" i="5"/>
  <c r="G475" i="5"/>
  <c r="H475" i="5"/>
  <c r="N475" i="5"/>
  <c r="M475" i="5"/>
  <c r="N1370" i="5"/>
  <c r="O1370" i="5"/>
  <c r="F1370" i="5"/>
  <c r="G1370" i="5"/>
  <c r="H1370" i="5"/>
  <c r="D1370" i="5"/>
  <c r="M1370" i="5"/>
  <c r="E1370" i="5"/>
  <c r="J1370" i="5"/>
  <c r="L1370" i="5"/>
  <c r="K1370" i="5"/>
  <c r="N230" i="5"/>
  <c r="D230" i="5"/>
  <c r="M230" i="5"/>
  <c r="O230" i="5"/>
  <c r="G230" i="5"/>
  <c r="H230" i="5"/>
  <c r="E230" i="5"/>
  <c r="K230" i="5"/>
  <c r="F230" i="5"/>
  <c r="J230" i="5"/>
  <c r="L230" i="5"/>
  <c r="H1122" i="5"/>
  <c r="G1122" i="5"/>
  <c r="K1122" i="5"/>
  <c r="F1122" i="5"/>
  <c r="M1122" i="5"/>
  <c r="J1122" i="5"/>
  <c r="N1122" i="5"/>
  <c r="O1122" i="5"/>
  <c r="L1122" i="5"/>
  <c r="E1122" i="5"/>
  <c r="D1122" i="5"/>
  <c r="L783" i="5"/>
  <c r="J783" i="5"/>
  <c r="F783" i="5"/>
  <c r="M783" i="5"/>
  <c r="S783" i="5"/>
  <c r="N783" i="5"/>
  <c r="O783" i="5"/>
  <c r="E783" i="5"/>
  <c r="D783" i="5"/>
  <c r="I783" i="5" s="1"/>
  <c r="K783" i="5"/>
  <c r="G783" i="5"/>
  <c r="H783" i="5"/>
  <c r="D476" i="5"/>
  <c r="E476" i="5"/>
  <c r="N476" i="5"/>
  <c r="K476" i="5"/>
  <c r="F476" i="5"/>
  <c r="G476" i="5"/>
  <c r="O476" i="5"/>
  <c r="J476" i="5"/>
  <c r="L476" i="5"/>
  <c r="H476" i="5"/>
  <c r="M476" i="5"/>
  <c r="K169" i="5"/>
  <c r="H169" i="5"/>
  <c r="G169" i="5"/>
  <c r="J169" i="5"/>
  <c r="F169" i="5"/>
  <c r="L169" i="5"/>
  <c r="M169" i="5"/>
  <c r="O169" i="5"/>
  <c r="E169" i="5"/>
  <c r="D169" i="5"/>
  <c r="N169" i="5"/>
  <c r="L1331" i="5"/>
  <c r="E1331" i="5"/>
  <c r="D1331" i="5"/>
  <c r="I1331" i="5" s="1"/>
  <c r="N1331" i="5"/>
  <c r="S1331" i="5"/>
  <c r="M1331" i="5"/>
  <c r="H1331" i="5"/>
  <c r="J1331" i="5"/>
  <c r="G1331" i="5"/>
  <c r="K1331" i="5"/>
  <c r="F1331" i="5"/>
  <c r="O1331" i="5"/>
  <c r="J1139" i="5"/>
  <c r="G1139" i="5"/>
  <c r="F1139" i="5"/>
  <c r="K1139" i="5"/>
  <c r="H1139" i="5"/>
  <c r="M1139" i="5"/>
  <c r="N1139" i="5"/>
  <c r="O1139" i="5"/>
  <c r="L1139" i="5"/>
  <c r="S1139" i="5"/>
  <c r="E1139" i="5"/>
  <c r="D1139" i="5"/>
  <c r="I1139" i="5" s="1"/>
  <c r="J784" i="5"/>
  <c r="L784" i="5"/>
  <c r="F784" i="5"/>
  <c r="M784" i="5"/>
  <c r="S784" i="5"/>
  <c r="N784" i="5"/>
  <c r="O784" i="5"/>
  <c r="D784" i="5"/>
  <c r="I784" i="5" s="1"/>
  <c r="E784" i="5"/>
  <c r="H784" i="5"/>
  <c r="G784" i="5"/>
  <c r="K784" i="5"/>
  <c r="M477" i="5"/>
  <c r="J477" i="5"/>
  <c r="S477" i="5"/>
  <c r="D477" i="5"/>
  <c r="I477" i="5" s="1"/>
  <c r="E477" i="5"/>
  <c r="K477" i="5"/>
  <c r="H477" i="5"/>
  <c r="G477" i="5"/>
  <c r="F477" i="5"/>
  <c r="L477" i="5"/>
  <c r="N477" i="5"/>
  <c r="O477" i="5"/>
  <c r="E170" i="5"/>
  <c r="N170" i="5"/>
  <c r="D170" i="5"/>
  <c r="K170" i="5"/>
  <c r="G170" i="5"/>
  <c r="F170" i="5"/>
  <c r="O170" i="5"/>
  <c r="H170" i="5"/>
  <c r="L170" i="5"/>
  <c r="J170" i="5"/>
  <c r="M170" i="5"/>
  <c r="F680" i="5"/>
  <c r="K680" i="5"/>
  <c r="G680" i="5"/>
  <c r="H680" i="5"/>
  <c r="J680" i="5"/>
  <c r="M680" i="5"/>
  <c r="N680" i="5"/>
  <c r="O680" i="5"/>
  <c r="L680" i="5"/>
  <c r="E680" i="5"/>
  <c r="D680" i="5"/>
  <c r="O165" i="5"/>
  <c r="S165" i="5"/>
  <c r="D165" i="5"/>
  <c r="I165" i="5" s="1"/>
  <c r="F165" i="5"/>
  <c r="K165" i="5"/>
  <c r="H165" i="5"/>
  <c r="G165" i="5"/>
  <c r="E165" i="5"/>
  <c r="J165" i="5"/>
  <c r="L165" i="5"/>
  <c r="M165" i="5"/>
  <c r="N165" i="5"/>
  <c r="F1057" i="5"/>
  <c r="M1057" i="5"/>
  <c r="O1057" i="5"/>
  <c r="N1057" i="5"/>
  <c r="S1057" i="5"/>
  <c r="L1057" i="5"/>
  <c r="G1057" i="5"/>
  <c r="H1057" i="5"/>
  <c r="J1057" i="5"/>
  <c r="E1057" i="5"/>
  <c r="D1057" i="5"/>
  <c r="I1057" i="5" s="1"/>
  <c r="K1057" i="5"/>
  <c r="K734" i="5"/>
  <c r="M734" i="5"/>
  <c r="N734" i="5"/>
  <c r="O734" i="5"/>
  <c r="L734" i="5"/>
  <c r="E734" i="5"/>
  <c r="D734" i="5"/>
  <c r="I734" i="5" s="1"/>
  <c r="S734" i="5"/>
  <c r="J734" i="5"/>
  <c r="F734" i="5"/>
  <c r="H734" i="5"/>
  <c r="G734" i="5"/>
  <c r="G427" i="5"/>
  <c r="F427" i="5"/>
  <c r="K427" i="5"/>
  <c r="H427" i="5"/>
  <c r="L427" i="5"/>
  <c r="M427" i="5"/>
  <c r="N427" i="5"/>
  <c r="O427" i="5"/>
  <c r="J427" i="5"/>
  <c r="S427" i="5"/>
  <c r="E427" i="5"/>
  <c r="D427" i="5"/>
  <c r="I427" i="5" s="1"/>
  <c r="F712" i="5"/>
  <c r="G712" i="5"/>
  <c r="K712" i="5"/>
  <c r="H712" i="5"/>
  <c r="J712" i="5"/>
  <c r="M712" i="5"/>
  <c r="N712" i="5"/>
  <c r="L712" i="5"/>
  <c r="O712" i="5"/>
  <c r="E712" i="5"/>
  <c r="S712" i="5"/>
  <c r="D712" i="5"/>
  <c r="I712" i="5" s="1"/>
  <c r="O438" i="5"/>
  <c r="L438" i="5"/>
  <c r="E438" i="5"/>
  <c r="D438" i="5"/>
  <c r="G438" i="5"/>
  <c r="F438" i="5"/>
  <c r="K438" i="5"/>
  <c r="H438" i="5"/>
  <c r="J438" i="5"/>
  <c r="M438" i="5"/>
  <c r="N438" i="5"/>
  <c r="K83" i="5"/>
  <c r="J83" i="5"/>
  <c r="H83" i="5"/>
  <c r="E83" i="5"/>
  <c r="G83" i="5"/>
  <c r="F83" i="5"/>
  <c r="M83" i="5"/>
  <c r="N83" i="5"/>
  <c r="O83" i="5"/>
  <c r="S83" i="5"/>
  <c r="L83" i="5"/>
  <c r="D83" i="5"/>
  <c r="I83" i="5" s="1"/>
  <c r="K991" i="5"/>
  <c r="L991" i="5"/>
  <c r="N991" i="5"/>
  <c r="M991" i="5"/>
  <c r="O991" i="5"/>
  <c r="E991" i="5"/>
  <c r="D991" i="5"/>
  <c r="H991" i="5"/>
  <c r="G991" i="5"/>
  <c r="F991" i="5"/>
  <c r="J991" i="5"/>
  <c r="K684" i="5"/>
  <c r="J684" i="5"/>
  <c r="F684" i="5"/>
  <c r="H684" i="5"/>
  <c r="G684" i="5"/>
  <c r="N684" i="5"/>
  <c r="O684" i="5"/>
  <c r="L684" i="5"/>
  <c r="D684" i="5"/>
  <c r="M684" i="5"/>
  <c r="E684" i="5"/>
  <c r="F377" i="5"/>
  <c r="G377" i="5"/>
  <c r="K377" i="5"/>
  <c r="J377" i="5"/>
  <c r="H377" i="5"/>
  <c r="L377" i="5"/>
  <c r="M377" i="5"/>
  <c r="O377" i="5"/>
  <c r="E377" i="5"/>
  <c r="D377" i="5"/>
  <c r="I377" i="5" s="1"/>
  <c r="N377" i="5"/>
  <c r="S377" i="5"/>
  <c r="N1396" i="5"/>
  <c r="H1396" i="5"/>
  <c r="O1396" i="5"/>
  <c r="L1396" i="5"/>
  <c r="D1396" i="5"/>
  <c r="I1396" i="5" s="1"/>
  <c r="E1396" i="5"/>
  <c r="G1396" i="5"/>
  <c r="S1396" i="5"/>
  <c r="M1396" i="5"/>
  <c r="J1396" i="5"/>
  <c r="F1396" i="5"/>
  <c r="K1396" i="5"/>
  <c r="G356" i="5"/>
  <c r="M356" i="5"/>
  <c r="N356" i="5"/>
  <c r="O356" i="5"/>
  <c r="S356" i="5"/>
  <c r="L356" i="5"/>
  <c r="E356" i="5"/>
  <c r="D356" i="5"/>
  <c r="I356" i="5" s="1"/>
  <c r="J356" i="5"/>
  <c r="K356" i="5"/>
  <c r="F356" i="5"/>
  <c r="H356" i="5"/>
  <c r="M1248" i="5"/>
  <c r="S1248" i="5"/>
  <c r="E1248" i="5"/>
  <c r="D1248" i="5"/>
  <c r="I1248" i="5" s="1"/>
  <c r="K1248" i="5"/>
  <c r="F1248" i="5"/>
  <c r="G1248" i="5"/>
  <c r="H1248" i="5"/>
  <c r="J1248" i="5"/>
  <c r="N1248" i="5"/>
  <c r="L1248" i="5"/>
  <c r="O1248" i="5"/>
  <c r="J941" i="5"/>
  <c r="G941" i="5"/>
  <c r="K941" i="5"/>
  <c r="F941" i="5"/>
  <c r="S941" i="5"/>
  <c r="N941" i="5"/>
  <c r="L941" i="5"/>
  <c r="M941" i="5"/>
  <c r="E941" i="5"/>
  <c r="D941" i="5"/>
  <c r="I941" i="5" s="1"/>
  <c r="O941" i="5"/>
  <c r="H941" i="5"/>
  <c r="S634" i="5"/>
  <c r="H634" i="5"/>
  <c r="J634" i="5"/>
  <c r="L634" i="5"/>
  <c r="D634" i="5"/>
  <c r="I634" i="5" s="1"/>
  <c r="E634" i="5"/>
  <c r="K634" i="5"/>
  <c r="G634" i="5"/>
  <c r="F634" i="5"/>
  <c r="M634" i="5"/>
  <c r="N634" i="5"/>
  <c r="O634" i="5"/>
  <c r="F1272" i="5"/>
  <c r="K1272" i="5"/>
  <c r="G1272" i="5"/>
  <c r="M1272" i="5"/>
  <c r="O1272" i="5"/>
  <c r="N1272" i="5"/>
  <c r="L1272" i="5"/>
  <c r="J1272" i="5"/>
  <c r="E1272" i="5"/>
  <c r="D1272" i="5"/>
  <c r="H1272" i="5"/>
  <c r="S629" i="5"/>
  <c r="L629" i="5"/>
  <c r="N629" i="5"/>
  <c r="M629" i="5"/>
  <c r="O629" i="5"/>
  <c r="E629" i="5"/>
  <c r="D629" i="5"/>
  <c r="I629" i="5" s="1"/>
  <c r="F629" i="5"/>
  <c r="K629" i="5"/>
  <c r="H629" i="5"/>
  <c r="G629" i="5"/>
  <c r="J629" i="5"/>
  <c r="E274" i="5"/>
  <c r="K274" i="5"/>
  <c r="G274" i="5"/>
  <c r="H274" i="5"/>
  <c r="F274" i="5"/>
  <c r="D274" i="5"/>
  <c r="I274" i="5" s="1"/>
  <c r="J274" i="5"/>
  <c r="M274" i="5"/>
  <c r="N274" i="5"/>
  <c r="O274" i="5"/>
  <c r="S274" i="5"/>
  <c r="L274" i="5"/>
  <c r="K1198" i="5"/>
  <c r="J1198" i="5"/>
  <c r="L1198" i="5"/>
  <c r="M1198" i="5"/>
  <c r="S1198" i="5"/>
  <c r="N1198" i="5"/>
  <c r="O1198" i="5"/>
  <c r="E1198" i="5"/>
  <c r="D1198" i="5"/>
  <c r="I1198" i="5" s="1"/>
  <c r="G1198" i="5"/>
  <c r="H1198" i="5"/>
  <c r="F1198" i="5"/>
  <c r="E891" i="5"/>
  <c r="D891" i="5"/>
  <c r="J891" i="5"/>
  <c r="G891" i="5"/>
  <c r="H891" i="5"/>
  <c r="K891" i="5"/>
  <c r="L891" i="5"/>
  <c r="F891" i="5"/>
  <c r="M891" i="5"/>
  <c r="N891" i="5"/>
  <c r="O891" i="5"/>
  <c r="D1239" i="5"/>
  <c r="I1239" i="5" s="1"/>
  <c r="G1239" i="5"/>
  <c r="K1239" i="5"/>
  <c r="J1239" i="5"/>
  <c r="F1239" i="5"/>
  <c r="H1239" i="5"/>
  <c r="S1239" i="5"/>
  <c r="M1239" i="5"/>
  <c r="N1239" i="5"/>
  <c r="O1239" i="5"/>
  <c r="L1239" i="5"/>
  <c r="E1239" i="5"/>
  <c r="F902" i="5"/>
  <c r="O902" i="5"/>
  <c r="L902" i="5"/>
  <c r="M902" i="5"/>
  <c r="E902" i="5"/>
  <c r="D902" i="5"/>
  <c r="N902" i="5"/>
  <c r="G902" i="5"/>
  <c r="J902" i="5"/>
  <c r="K902" i="5"/>
  <c r="H902" i="5"/>
  <c r="G547" i="5"/>
  <c r="F547" i="5"/>
  <c r="H547" i="5"/>
  <c r="K547" i="5"/>
  <c r="J547" i="5"/>
  <c r="M547" i="5"/>
  <c r="O547" i="5"/>
  <c r="N547" i="5"/>
  <c r="E547" i="5"/>
  <c r="D547" i="5"/>
  <c r="L547" i="5"/>
  <c r="H192" i="5"/>
  <c r="L192" i="5"/>
  <c r="M192" i="5"/>
  <c r="S192" i="5"/>
  <c r="O192" i="5"/>
  <c r="N192" i="5"/>
  <c r="D192" i="5"/>
  <c r="I192" i="5" s="1"/>
  <c r="J192" i="5"/>
  <c r="F192" i="5"/>
  <c r="E192" i="5"/>
  <c r="G192" i="5"/>
  <c r="K192" i="5"/>
  <c r="K1148" i="5"/>
  <c r="J1148" i="5"/>
  <c r="F1148" i="5"/>
  <c r="G1148" i="5"/>
  <c r="H1148" i="5"/>
  <c r="M1148" i="5"/>
  <c r="S1148" i="5"/>
  <c r="N1148" i="5"/>
  <c r="O1148" i="5"/>
  <c r="L1148" i="5"/>
  <c r="E1148" i="5"/>
  <c r="D1148" i="5"/>
  <c r="I1148" i="5" s="1"/>
  <c r="G841" i="5"/>
  <c r="J841" i="5"/>
  <c r="M841" i="5"/>
  <c r="N841" i="5"/>
  <c r="O841" i="5"/>
  <c r="L841" i="5"/>
  <c r="E841" i="5"/>
  <c r="D841" i="5"/>
  <c r="K841" i="5"/>
  <c r="F841" i="5"/>
  <c r="H841" i="5"/>
  <c r="N1429" i="5"/>
  <c r="O1429" i="5"/>
  <c r="E1429" i="5"/>
  <c r="D1429" i="5"/>
  <c r="K1429" i="5"/>
  <c r="H1429" i="5"/>
  <c r="J1429" i="5"/>
  <c r="G1429" i="5"/>
  <c r="F1429" i="5"/>
  <c r="L1429" i="5"/>
  <c r="M1429" i="5"/>
  <c r="K820" i="5"/>
  <c r="G820" i="5"/>
  <c r="H820" i="5"/>
  <c r="F820" i="5"/>
  <c r="L820" i="5"/>
  <c r="M820" i="5"/>
  <c r="N820" i="5"/>
  <c r="O820" i="5"/>
  <c r="S820" i="5"/>
  <c r="J820" i="5"/>
  <c r="E820" i="5"/>
  <c r="D820" i="5"/>
  <c r="I820" i="5" s="1"/>
  <c r="G465" i="5"/>
  <c r="H465" i="5"/>
  <c r="J465" i="5"/>
  <c r="E465" i="5"/>
  <c r="D465" i="5"/>
  <c r="I465" i="5" s="1"/>
  <c r="K465" i="5"/>
  <c r="S465" i="5"/>
  <c r="L465" i="5"/>
  <c r="N465" i="5"/>
  <c r="F465" i="5"/>
  <c r="M465" i="5"/>
  <c r="O465" i="5"/>
  <c r="F142" i="5"/>
  <c r="H142" i="5"/>
  <c r="J142" i="5"/>
  <c r="G142" i="5"/>
  <c r="M142" i="5"/>
  <c r="N142" i="5"/>
  <c r="O142" i="5"/>
  <c r="S142" i="5"/>
  <c r="L142" i="5"/>
  <c r="K142" i="5"/>
  <c r="D142" i="5"/>
  <c r="I142" i="5" s="1"/>
  <c r="E142" i="5"/>
  <c r="J1098" i="5"/>
  <c r="F1098" i="5"/>
  <c r="G1098" i="5"/>
  <c r="M1098" i="5"/>
  <c r="S1098" i="5"/>
  <c r="N1098" i="5"/>
  <c r="O1098" i="5"/>
  <c r="L1098" i="5"/>
  <c r="D1098" i="5"/>
  <c r="I1098" i="5" s="1"/>
  <c r="E1098" i="5"/>
  <c r="H1098" i="5"/>
  <c r="K1098" i="5"/>
  <c r="G1369" i="5"/>
  <c r="M1369" i="5"/>
  <c r="L1369" i="5"/>
  <c r="N1369" i="5"/>
  <c r="O1369" i="5"/>
  <c r="J1369" i="5"/>
  <c r="E1369" i="5"/>
  <c r="D1369" i="5"/>
  <c r="K1369" i="5"/>
  <c r="H1369" i="5"/>
  <c r="F1369" i="5"/>
  <c r="K1093" i="5"/>
  <c r="J1093" i="5"/>
  <c r="H1093" i="5"/>
  <c r="G1093" i="5"/>
  <c r="M1093" i="5"/>
  <c r="N1093" i="5"/>
  <c r="L1093" i="5"/>
  <c r="O1093" i="5"/>
  <c r="F1093" i="5"/>
  <c r="E1093" i="5"/>
  <c r="D1093" i="5"/>
  <c r="J738" i="5"/>
  <c r="K738" i="5"/>
  <c r="M738" i="5"/>
  <c r="N738" i="5"/>
  <c r="F738" i="5"/>
  <c r="O738" i="5"/>
  <c r="L738" i="5"/>
  <c r="D738" i="5"/>
  <c r="E738" i="5"/>
  <c r="H738" i="5"/>
  <c r="G738" i="5"/>
  <c r="G399" i="5"/>
  <c r="E399" i="5"/>
  <c r="D399" i="5"/>
  <c r="I399" i="5" s="1"/>
  <c r="L399" i="5"/>
  <c r="K399" i="5"/>
  <c r="H399" i="5"/>
  <c r="M399" i="5"/>
  <c r="F399" i="5"/>
  <c r="N399" i="5"/>
  <c r="O399" i="5"/>
  <c r="S399" i="5"/>
  <c r="J399" i="5"/>
  <c r="K92" i="5"/>
  <c r="J92" i="5"/>
  <c r="F92" i="5"/>
  <c r="H92" i="5"/>
  <c r="G92" i="5"/>
  <c r="M92" i="5"/>
  <c r="N92" i="5"/>
  <c r="O92" i="5"/>
  <c r="S92" i="5"/>
  <c r="L92" i="5"/>
  <c r="E92" i="5"/>
  <c r="D92" i="5"/>
  <c r="I92" i="5" s="1"/>
  <c r="J1325" i="5"/>
  <c r="F1325" i="5"/>
  <c r="K1325" i="5"/>
  <c r="G1325" i="5"/>
  <c r="H1325" i="5"/>
  <c r="S1325" i="5"/>
  <c r="M1325" i="5"/>
  <c r="N1325" i="5"/>
  <c r="O1325" i="5"/>
  <c r="L1325" i="5"/>
  <c r="E1325" i="5"/>
  <c r="D1325" i="5"/>
  <c r="I1325" i="5" s="1"/>
  <c r="H776" i="5"/>
  <c r="O776" i="5"/>
  <c r="S776" i="5"/>
  <c r="J776" i="5"/>
  <c r="D776" i="5"/>
  <c r="I776" i="5" s="1"/>
  <c r="E776" i="5"/>
  <c r="K776" i="5"/>
  <c r="F776" i="5"/>
  <c r="L776" i="5"/>
  <c r="G776" i="5"/>
  <c r="M776" i="5"/>
  <c r="N776" i="5"/>
  <c r="E1011" i="5"/>
  <c r="H1011" i="5"/>
  <c r="G1011" i="5"/>
  <c r="F1011" i="5"/>
  <c r="K1011" i="5"/>
  <c r="J1011" i="5"/>
  <c r="L1011" i="5"/>
  <c r="S1011" i="5"/>
  <c r="M1011" i="5"/>
  <c r="N1011" i="5"/>
  <c r="O1011" i="5"/>
  <c r="D1011" i="5"/>
  <c r="I1011" i="5" s="1"/>
  <c r="F656" i="5"/>
  <c r="K656" i="5"/>
  <c r="M656" i="5"/>
  <c r="N656" i="5"/>
  <c r="O656" i="5"/>
  <c r="L656" i="5"/>
  <c r="D656" i="5"/>
  <c r="E656" i="5"/>
  <c r="J656" i="5"/>
  <c r="H656" i="5"/>
  <c r="G656" i="5"/>
  <c r="L349" i="5"/>
  <c r="E349" i="5"/>
  <c r="J349" i="5"/>
  <c r="K349" i="5"/>
  <c r="G349" i="5"/>
  <c r="H349" i="5"/>
  <c r="F349" i="5"/>
  <c r="M349" i="5"/>
  <c r="N349" i="5"/>
  <c r="O349" i="5"/>
  <c r="D349" i="5"/>
  <c r="O42" i="5"/>
  <c r="F42" i="5"/>
  <c r="K42" i="5"/>
  <c r="G42" i="5"/>
  <c r="H42" i="5"/>
  <c r="S42" i="5"/>
  <c r="L42" i="5"/>
  <c r="J42" i="5"/>
  <c r="N42" i="5"/>
  <c r="D42" i="5"/>
  <c r="I42" i="5" s="1"/>
  <c r="E42" i="5"/>
  <c r="M42" i="5"/>
  <c r="F375" i="5"/>
  <c r="H375" i="5"/>
  <c r="K375" i="5"/>
  <c r="G375" i="5"/>
  <c r="J375" i="5"/>
  <c r="L375" i="5"/>
  <c r="M375" i="5"/>
  <c r="O375" i="5"/>
  <c r="N375" i="5"/>
  <c r="D375" i="5"/>
  <c r="E375" i="5"/>
  <c r="G37" i="5"/>
  <c r="L37" i="5"/>
  <c r="N37" i="5"/>
  <c r="O37" i="5"/>
  <c r="S37" i="5"/>
  <c r="D37" i="5"/>
  <c r="I37" i="5" s="1"/>
  <c r="J37" i="5"/>
  <c r="K37" i="5"/>
  <c r="F37" i="5"/>
  <c r="H37" i="5"/>
  <c r="E37" i="5"/>
  <c r="M37" i="5"/>
  <c r="K929" i="5"/>
  <c r="L929" i="5"/>
  <c r="J929" i="5"/>
  <c r="M929" i="5"/>
  <c r="N929" i="5"/>
  <c r="O929" i="5"/>
  <c r="S929" i="5"/>
  <c r="G929" i="5"/>
  <c r="H929" i="5"/>
  <c r="E929" i="5"/>
  <c r="D929" i="5"/>
  <c r="I929" i="5" s="1"/>
  <c r="F929" i="5"/>
  <c r="F606" i="5"/>
  <c r="J606" i="5"/>
  <c r="L606" i="5"/>
  <c r="K606" i="5"/>
  <c r="M606" i="5"/>
  <c r="N606" i="5"/>
  <c r="O606" i="5"/>
  <c r="E606" i="5"/>
  <c r="D606" i="5"/>
  <c r="G606" i="5"/>
  <c r="H606" i="5"/>
  <c r="M299" i="5"/>
  <c r="L299" i="5"/>
  <c r="O299" i="5"/>
  <c r="S299" i="5"/>
  <c r="E299" i="5"/>
  <c r="D299" i="5"/>
  <c r="I299" i="5" s="1"/>
  <c r="F299" i="5"/>
  <c r="J299" i="5"/>
  <c r="H299" i="5"/>
  <c r="K299" i="5"/>
  <c r="N299" i="5"/>
  <c r="G299" i="5"/>
  <c r="N452" i="5"/>
  <c r="O452" i="5"/>
  <c r="S452" i="5"/>
  <c r="L452" i="5"/>
  <c r="E452" i="5"/>
  <c r="D452" i="5"/>
  <c r="I452" i="5" s="1"/>
  <c r="K452" i="5"/>
  <c r="H452" i="5"/>
  <c r="J452" i="5"/>
  <c r="F452" i="5"/>
  <c r="G452" i="5"/>
  <c r="M452" i="5"/>
  <c r="E490" i="5"/>
  <c r="D490" i="5"/>
  <c r="I490" i="5" s="1"/>
  <c r="K490" i="5"/>
  <c r="J490" i="5"/>
  <c r="L490" i="5"/>
  <c r="G490" i="5"/>
  <c r="M490" i="5"/>
  <c r="F490" i="5"/>
  <c r="N490" i="5"/>
  <c r="O490" i="5"/>
  <c r="S490" i="5"/>
  <c r="H490" i="5"/>
  <c r="F1400" i="5"/>
  <c r="E1400" i="5"/>
  <c r="D1400" i="5"/>
  <c r="K1400" i="5"/>
  <c r="G1400" i="5"/>
  <c r="M1400" i="5"/>
  <c r="O1400" i="5"/>
  <c r="J1400" i="5"/>
  <c r="N1400" i="5"/>
  <c r="L1400" i="5"/>
  <c r="H1400" i="5"/>
  <c r="G1187" i="5"/>
  <c r="K1187" i="5"/>
  <c r="H1187" i="5"/>
  <c r="J1187" i="5"/>
  <c r="F1187" i="5"/>
  <c r="L1187" i="5"/>
  <c r="S1187" i="5"/>
  <c r="M1187" i="5"/>
  <c r="N1187" i="5"/>
  <c r="O1187" i="5"/>
  <c r="E1187" i="5"/>
  <c r="D1187" i="5"/>
  <c r="I1187" i="5" s="1"/>
  <c r="L592" i="5"/>
  <c r="E592" i="5"/>
  <c r="D592" i="5"/>
  <c r="I592" i="5" s="1"/>
  <c r="G592" i="5"/>
  <c r="K592" i="5"/>
  <c r="H592" i="5"/>
  <c r="F592" i="5"/>
  <c r="J592" i="5"/>
  <c r="M592" i="5"/>
  <c r="O592" i="5"/>
  <c r="S592" i="5"/>
  <c r="N592" i="5"/>
  <c r="H1054" i="5"/>
  <c r="G1054" i="5"/>
  <c r="J1054" i="5"/>
  <c r="K1054" i="5"/>
  <c r="M1054" i="5"/>
  <c r="N1054" i="5"/>
  <c r="O1054" i="5"/>
  <c r="S1054" i="5"/>
  <c r="F1054" i="5"/>
  <c r="L1054" i="5"/>
  <c r="D1054" i="5"/>
  <c r="I1054" i="5" s="1"/>
  <c r="E1054" i="5"/>
  <c r="G29" i="5"/>
  <c r="H29" i="5"/>
  <c r="K29" i="5"/>
  <c r="N29" i="5"/>
  <c r="O29" i="5"/>
  <c r="S29" i="5"/>
  <c r="L29" i="5"/>
  <c r="M29" i="5"/>
  <c r="E29" i="5"/>
  <c r="D29" i="5"/>
  <c r="I29" i="5" s="1"/>
  <c r="J29" i="5"/>
  <c r="F29" i="5"/>
  <c r="J798" i="5"/>
  <c r="F798" i="5"/>
  <c r="H798" i="5"/>
  <c r="G798" i="5"/>
  <c r="L798" i="5"/>
  <c r="N798" i="5"/>
  <c r="M798" i="5"/>
  <c r="O798" i="5"/>
  <c r="D798" i="5"/>
  <c r="E798" i="5"/>
  <c r="K798" i="5"/>
  <c r="M1036" i="5"/>
  <c r="N1036" i="5"/>
  <c r="O1036" i="5"/>
  <c r="S1036" i="5"/>
  <c r="L1036" i="5"/>
  <c r="K1036" i="5"/>
  <c r="E1036" i="5"/>
  <c r="D1036" i="5"/>
  <c r="I1036" i="5" s="1"/>
  <c r="F1036" i="5"/>
  <c r="H1036" i="5"/>
  <c r="J1036" i="5"/>
  <c r="G1036" i="5"/>
  <c r="N419" i="5"/>
  <c r="O419" i="5"/>
  <c r="S419" i="5"/>
  <c r="H419" i="5"/>
  <c r="E419" i="5"/>
  <c r="D419" i="5"/>
  <c r="I419" i="5" s="1"/>
  <c r="F419" i="5"/>
  <c r="K419" i="5"/>
  <c r="G419" i="5"/>
  <c r="J419" i="5"/>
  <c r="L419" i="5"/>
  <c r="M419" i="5"/>
  <c r="H1438" i="5"/>
  <c r="L1438" i="5"/>
  <c r="G1438" i="5"/>
  <c r="S1438" i="5"/>
  <c r="D1438" i="5"/>
  <c r="I1438" i="5" s="1"/>
  <c r="E1438" i="5"/>
  <c r="J1438" i="5"/>
  <c r="K1438" i="5"/>
  <c r="M1438" i="5"/>
  <c r="N1438" i="5"/>
  <c r="O1438" i="5"/>
  <c r="F1438" i="5"/>
  <c r="K360" i="5"/>
  <c r="G360" i="5"/>
  <c r="F360" i="5"/>
  <c r="L360" i="5"/>
  <c r="J360" i="5"/>
  <c r="H360" i="5"/>
  <c r="M360" i="5"/>
  <c r="O360" i="5"/>
  <c r="N360" i="5"/>
  <c r="E360" i="5"/>
  <c r="D360" i="5"/>
  <c r="J764" i="5"/>
  <c r="S764" i="5"/>
  <c r="L764" i="5"/>
  <c r="G764" i="5"/>
  <c r="H764" i="5"/>
  <c r="N764" i="5"/>
  <c r="M764" i="5"/>
  <c r="O764" i="5"/>
  <c r="E764" i="5"/>
  <c r="D764" i="5"/>
  <c r="I764" i="5" s="1"/>
  <c r="K764" i="5"/>
  <c r="F764" i="5"/>
  <c r="J278" i="5"/>
  <c r="M278" i="5"/>
  <c r="N278" i="5"/>
  <c r="O278" i="5"/>
  <c r="S278" i="5"/>
  <c r="L278" i="5"/>
  <c r="D278" i="5"/>
  <c r="I278" i="5" s="1"/>
  <c r="G278" i="5"/>
  <c r="E278" i="5"/>
  <c r="F278" i="5"/>
  <c r="H278" i="5"/>
  <c r="K278" i="5"/>
  <c r="K1377" i="5"/>
  <c r="F1377" i="5"/>
  <c r="M1377" i="5"/>
  <c r="N1377" i="5"/>
  <c r="O1377" i="5"/>
  <c r="L1377" i="5"/>
  <c r="J1377" i="5"/>
  <c r="G1377" i="5"/>
  <c r="H1377" i="5"/>
  <c r="E1377" i="5"/>
  <c r="D1377" i="5"/>
  <c r="K1293" i="5"/>
  <c r="H1293" i="5"/>
  <c r="G1293" i="5"/>
  <c r="J1293" i="5"/>
  <c r="F1293" i="5"/>
  <c r="S1293" i="5"/>
  <c r="L1293" i="5"/>
  <c r="N1293" i="5"/>
  <c r="O1293" i="5"/>
  <c r="E1293" i="5"/>
  <c r="D1293" i="5"/>
  <c r="I1293" i="5" s="1"/>
  <c r="M1293" i="5"/>
  <c r="D520" i="5"/>
  <c r="I520" i="5" s="1"/>
  <c r="M520" i="5"/>
  <c r="N520" i="5"/>
  <c r="K520" i="5"/>
  <c r="G520" i="5"/>
  <c r="F520" i="5"/>
  <c r="L520" i="5"/>
  <c r="J520" i="5"/>
  <c r="S520" i="5"/>
  <c r="H520" i="5"/>
  <c r="O520" i="5"/>
  <c r="E520" i="5"/>
  <c r="K979" i="5"/>
  <c r="J979" i="5"/>
  <c r="G979" i="5"/>
  <c r="F979" i="5"/>
  <c r="H979" i="5"/>
  <c r="O979" i="5"/>
  <c r="L979" i="5"/>
  <c r="E979" i="5"/>
  <c r="N979" i="5"/>
  <c r="M979" i="5"/>
  <c r="D979" i="5"/>
  <c r="G624" i="5"/>
  <c r="H624" i="5"/>
  <c r="M624" i="5"/>
  <c r="S624" i="5"/>
  <c r="N624" i="5"/>
  <c r="L624" i="5"/>
  <c r="O624" i="5"/>
  <c r="E624" i="5"/>
  <c r="D624" i="5"/>
  <c r="I624" i="5" s="1"/>
  <c r="F624" i="5"/>
  <c r="K624" i="5"/>
  <c r="J624" i="5"/>
  <c r="L317" i="5"/>
  <c r="G317" i="5"/>
  <c r="N317" i="5"/>
  <c r="S317" i="5"/>
  <c r="O317" i="5"/>
  <c r="K317" i="5"/>
  <c r="F317" i="5"/>
  <c r="H317" i="5"/>
  <c r="M317" i="5"/>
  <c r="J317" i="5"/>
  <c r="E317" i="5"/>
  <c r="D317" i="5"/>
  <c r="I317" i="5" s="1"/>
  <c r="S10" i="5"/>
  <c r="F10" i="5"/>
  <c r="K10" i="5"/>
  <c r="H10" i="5"/>
  <c r="J10" i="5"/>
  <c r="D10" i="5"/>
  <c r="I10" i="5" s="1"/>
  <c r="G10" i="5"/>
  <c r="L10" i="5"/>
  <c r="N10" i="5"/>
  <c r="O10" i="5"/>
  <c r="M10" i="5"/>
  <c r="E10" i="5"/>
  <c r="M551" i="5"/>
  <c r="N551" i="5"/>
  <c r="O551" i="5"/>
  <c r="S551" i="5"/>
  <c r="L551" i="5"/>
  <c r="E551" i="5"/>
  <c r="D551" i="5"/>
  <c r="I551" i="5" s="1"/>
  <c r="G551" i="5"/>
  <c r="K551" i="5"/>
  <c r="J551" i="5"/>
  <c r="F551" i="5"/>
  <c r="H551" i="5"/>
  <c r="D996" i="5"/>
  <c r="I996" i="5" s="1"/>
  <c r="F996" i="5"/>
  <c r="K996" i="5"/>
  <c r="J996" i="5"/>
  <c r="H996" i="5"/>
  <c r="G996" i="5"/>
  <c r="M996" i="5"/>
  <c r="N996" i="5"/>
  <c r="O996" i="5"/>
  <c r="S996" i="5"/>
  <c r="L996" i="5"/>
  <c r="E996" i="5"/>
  <c r="S641" i="5"/>
  <c r="L641" i="5"/>
  <c r="G641" i="5"/>
  <c r="H641" i="5"/>
  <c r="F641" i="5"/>
  <c r="E641" i="5"/>
  <c r="D641" i="5"/>
  <c r="I641" i="5" s="1"/>
  <c r="K641" i="5"/>
  <c r="J641" i="5"/>
  <c r="M641" i="5"/>
  <c r="N641" i="5"/>
  <c r="O641" i="5"/>
  <c r="O318" i="5"/>
  <c r="E318" i="5"/>
  <c r="D318" i="5"/>
  <c r="F318" i="5"/>
  <c r="G318" i="5"/>
  <c r="H318" i="5"/>
  <c r="K318" i="5"/>
  <c r="L318" i="5"/>
  <c r="M318" i="5"/>
  <c r="J318" i="5"/>
  <c r="N318" i="5"/>
  <c r="J11" i="5"/>
  <c r="G11" i="5"/>
  <c r="K11" i="5"/>
  <c r="H11" i="5"/>
  <c r="F11" i="5"/>
  <c r="E11" i="5"/>
  <c r="O11" i="5"/>
  <c r="N11" i="5"/>
  <c r="M11" i="5"/>
  <c r="D11" i="5"/>
  <c r="I11" i="5" s="1"/>
  <c r="S11" i="5"/>
  <c r="L11" i="5"/>
  <c r="F1382" i="5"/>
  <c r="L1382" i="5"/>
  <c r="M1382" i="5"/>
  <c r="N1382" i="5"/>
  <c r="K1382" i="5"/>
  <c r="O1382" i="5"/>
  <c r="D1382" i="5"/>
  <c r="E1382" i="5"/>
  <c r="J1382" i="5"/>
  <c r="G1382" i="5"/>
  <c r="H1382" i="5"/>
  <c r="E1204" i="5"/>
  <c r="D1204" i="5"/>
  <c r="K1204" i="5"/>
  <c r="H1204" i="5"/>
  <c r="F1204" i="5"/>
  <c r="G1204" i="5"/>
  <c r="L1204" i="5"/>
  <c r="N1204" i="5"/>
  <c r="J1204" i="5"/>
  <c r="M1204" i="5"/>
  <c r="O1204" i="5"/>
  <c r="F849" i="5"/>
  <c r="O849" i="5"/>
  <c r="G849" i="5"/>
  <c r="M849" i="5"/>
  <c r="J849" i="5"/>
  <c r="N849" i="5"/>
  <c r="E849" i="5"/>
  <c r="D849" i="5"/>
  <c r="K849" i="5"/>
  <c r="L849" i="5"/>
  <c r="H849" i="5"/>
  <c r="M526" i="5"/>
  <c r="N526" i="5"/>
  <c r="L526" i="5"/>
  <c r="O526" i="5"/>
  <c r="D526" i="5"/>
  <c r="I526" i="5" s="1"/>
  <c r="S526" i="5"/>
  <c r="E526" i="5"/>
  <c r="F526" i="5"/>
  <c r="H526" i="5"/>
  <c r="G526" i="5"/>
  <c r="J526" i="5"/>
  <c r="K526" i="5"/>
  <c r="E219" i="5"/>
  <c r="G219" i="5"/>
  <c r="F219" i="5"/>
  <c r="H219" i="5"/>
  <c r="K219" i="5"/>
  <c r="J219" i="5"/>
  <c r="M219" i="5"/>
  <c r="N219" i="5"/>
  <c r="O219" i="5"/>
  <c r="S219" i="5"/>
  <c r="L219" i="5"/>
  <c r="D219" i="5"/>
  <c r="I219" i="5" s="1"/>
  <c r="F71" i="5"/>
  <c r="M71" i="5"/>
  <c r="N71" i="5"/>
  <c r="O71" i="5"/>
  <c r="S71" i="5"/>
  <c r="L71" i="5"/>
  <c r="D71" i="5"/>
  <c r="I71" i="5" s="1"/>
  <c r="K71" i="5"/>
  <c r="J71" i="5"/>
  <c r="E71" i="5"/>
  <c r="G71" i="5"/>
  <c r="H71" i="5"/>
  <c r="D1221" i="5"/>
  <c r="I1221" i="5" s="1"/>
  <c r="K1221" i="5"/>
  <c r="G1221" i="5"/>
  <c r="J1221" i="5"/>
  <c r="H1221" i="5"/>
  <c r="F1221" i="5"/>
  <c r="N1221" i="5"/>
  <c r="L1221" i="5"/>
  <c r="S1221" i="5"/>
  <c r="M1221" i="5"/>
  <c r="O1221" i="5"/>
  <c r="E1221" i="5"/>
  <c r="H866" i="5"/>
  <c r="G866" i="5"/>
  <c r="L866" i="5"/>
  <c r="M866" i="5"/>
  <c r="N866" i="5"/>
  <c r="O866" i="5"/>
  <c r="S866" i="5"/>
  <c r="E866" i="5"/>
  <c r="D866" i="5"/>
  <c r="I866" i="5" s="1"/>
  <c r="K866" i="5"/>
  <c r="F866" i="5"/>
  <c r="J866" i="5"/>
  <c r="O527" i="5"/>
  <c r="S527" i="5"/>
  <c r="L527" i="5"/>
  <c r="E527" i="5"/>
  <c r="D527" i="5"/>
  <c r="I527" i="5" s="1"/>
  <c r="K527" i="5"/>
  <c r="J527" i="5"/>
  <c r="F527" i="5"/>
  <c r="G527" i="5"/>
  <c r="H527" i="5"/>
  <c r="M527" i="5"/>
  <c r="N527" i="5"/>
  <c r="F220" i="5"/>
  <c r="J220" i="5"/>
  <c r="H220" i="5"/>
  <c r="G220" i="5"/>
  <c r="K220" i="5"/>
  <c r="L220" i="5"/>
  <c r="M220" i="5"/>
  <c r="N220" i="5"/>
  <c r="O220" i="5"/>
  <c r="S220" i="5"/>
  <c r="D220" i="5"/>
  <c r="I220" i="5" s="1"/>
  <c r="E220" i="5"/>
  <c r="F728" i="5"/>
  <c r="H728" i="5"/>
  <c r="M728" i="5"/>
  <c r="J728" i="5"/>
  <c r="N728" i="5"/>
  <c r="O728" i="5"/>
  <c r="S728" i="5"/>
  <c r="L728" i="5"/>
  <c r="E728" i="5"/>
  <c r="D728" i="5"/>
  <c r="I728" i="5" s="1"/>
  <c r="K728" i="5"/>
  <c r="G728" i="5"/>
  <c r="E1238" i="5"/>
  <c r="M1238" i="5"/>
  <c r="D1238" i="5"/>
  <c r="I1238" i="5" s="1"/>
  <c r="S1238" i="5"/>
  <c r="F1238" i="5"/>
  <c r="K1238" i="5"/>
  <c r="H1238" i="5"/>
  <c r="G1238" i="5"/>
  <c r="J1238" i="5"/>
  <c r="N1238" i="5"/>
  <c r="O1238" i="5"/>
  <c r="L1238" i="5"/>
  <c r="F883" i="5"/>
  <c r="G883" i="5"/>
  <c r="H883" i="5"/>
  <c r="K883" i="5"/>
  <c r="M883" i="5"/>
  <c r="N883" i="5"/>
  <c r="O883" i="5"/>
  <c r="L883" i="5"/>
  <c r="J883" i="5"/>
  <c r="E883" i="5"/>
  <c r="D883" i="5"/>
  <c r="G528" i="5"/>
  <c r="S528" i="5"/>
  <c r="L528" i="5"/>
  <c r="N528" i="5"/>
  <c r="M528" i="5"/>
  <c r="D528" i="5"/>
  <c r="I528" i="5" s="1"/>
  <c r="E528" i="5"/>
  <c r="K528" i="5"/>
  <c r="F528" i="5"/>
  <c r="H528" i="5"/>
  <c r="J528" i="5"/>
  <c r="O528" i="5"/>
  <c r="M221" i="5"/>
  <c r="L221" i="5"/>
  <c r="N221" i="5"/>
  <c r="O221" i="5"/>
  <c r="S221" i="5"/>
  <c r="D221" i="5"/>
  <c r="I221" i="5" s="1"/>
  <c r="E221" i="5"/>
  <c r="F221" i="5"/>
  <c r="J221" i="5"/>
  <c r="K221" i="5"/>
  <c r="H221" i="5"/>
  <c r="G221" i="5"/>
  <c r="K1177" i="5"/>
  <c r="J1177" i="5"/>
  <c r="H1177" i="5"/>
  <c r="G1177" i="5"/>
  <c r="F1177" i="5"/>
  <c r="M1177" i="5"/>
  <c r="L1177" i="5"/>
  <c r="N1177" i="5"/>
  <c r="O1177" i="5"/>
  <c r="D1177" i="5"/>
  <c r="E1177" i="5"/>
  <c r="J1334" i="5"/>
  <c r="H1334" i="5"/>
  <c r="F1334" i="5"/>
  <c r="L1334" i="5"/>
  <c r="N1334" i="5"/>
  <c r="E1334" i="5"/>
  <c r="D1334" i="5"/>
  <c r="M1334" i="5"/>
  <c r="O1334" i="5"/>
  <c r="K1334" i="5"/>
  <c r="G1334" i="5"/>
  <c r="G1156" i="5"/>
  <c r="J1156" i="5"/>
  <c r="F1156" i="5"/>
  <c r="H1156" i="5"/>
  <c r="K1156" i="5"/>
  <c r="S1156" i="5"/>
  <c r="M1156" i="5"/>
  <c r="N1156" i="5"/>
  <c r="O1156" i="5"/>
  <c r="L1156" i="5"/>
  <c r="D1156" i="5"/>
  <c r="I1156" i="5" s="1"/>
  <c r="E1156" i="5"/>
  <c r="O801" i="5"/>
  <c r="L801" i="5"/>
  <c r="G801" i="5"/>
  <c r="F801" i="5"/>
  <c r="H801" i="5"/>
  <c r="E801" i="5"/>
  <c r="D801" i="5"/>
  <c r="K801" i="5"/>
  <c r="J801" i="5"/>
  <c r="M801" i="5"/>
  <c r="N801" i="5"/>
  <c r="O478" i="5"/>
  <c r="S478" i="5"/>
  <c r="L478" i="5"/>
  <c r="E478" i="5"/>
  <c r="D478" i="5"/>
  <c r="I478" i="5" s="1"/>
  <c r="G478" i="5"/>
  <c r="H478" i="5"/>
  <c r="J478" i="5"/>
  <c r="K478" i="5"/>
  <c r="F478" i="5"/>
  <c r="M478" i="5"/>
  <c r="N478" i="5"/>
  <c r="H171" i="5"/>
  <c r="K171" i="5"/>
  <c r="J171" i="5"/>
  <c r="E171" i="5"/>
  <c r="F171" i="5"/>
  <c r="L171" i="5"/>
  <c r="M171" i="5"/>
  <c r="N171" i="5"/>
  <c r="O171" i="5"/>
  <c r="G171" i="5"/>
  <c r="D171" i="5"/>
  <c r="F1322" i="5"/>
  <c r="G1322" i="5"/>
  <c r="M1322" i="5"/>
  <c r="N1322" i="5"/>
  <c r="O1322" i="5"/>
  <c r="D1322" i="5"/>
  <c r="E1322" i="5"/>
  <c r="H1322" i="5"/>
  <c r="K1322" i="5"/>
  <c r="L1322" i="5"/>
  <c r="J1322" i="5"/>
  <c r="G182" i="5"/>
  <c r="J182" i="5"/>
  <c r="K182" i="5"/>
  <c r="H182" i="5"/>
  <c r="F182" i="5"/>
  <c r="E182" i="5"/>
  <c r="M182" i="5"/>
  <c r="N182" i="5"/>
  <c r="O182" i="5"/>
  <c r="L182" i="5"/>
  <c r="D182" i="5"/>
  <c r="G1074" i="5"/>
  <c r="H1074" i="5"/>
  <c r="J1074" i="5"/>
  <c r="L1074" i="5"/>
  <c r="O1074" i="5"/>
  <c r="M1074" i="5"/>
  <c r="N1074" i="5"/>
  <c r="E1074" i="5"/>
  <c r="D1074" i="5"/>
  <c r="K1074" i="5"/>
  <c r="F1074" i="5"/>
  <c r="G735" i="5"/>
  <c r="H735" i="5"/>
  <c r="F735" i="5"/>
  <c r="E735" i="5"/>
  <c r="D735" i="5"/>
  <c r="I735" i="5" s="1"/>
  <c r="J735" i="5"/>
  <c r="K735" i="5"/>
  <c r="M735" i="5"/>
  <c r="S735" i="5"/>
  <c r="N735" i="5"/>
  <c r="O735" i="5"/>
  <c r="L735" i="5"/>
  <c r="J428" i="5"/>
  <c r="H428" i="5"/>
  <c r="K428" i="5"/>
  <c r="M428" i="5"/>
  <c r="N428" i="5"/>
  <c r="L428" i="5"/>
  <c r="O428" i="5"/>
  <c r="S428" i="5"/>
  <c r="G428" i="5"/>
  <c r="E428" i="5"/>
  <c r="D428" i="5"/>
  <c r="I428" i="5" s="1"/>
  <c r="F428" i="5"/>
  <c r="F121" i="5"/>
  <c r="G121" i="5"/>
  <c r="M121" i="5"/>
  <c r="L121" i="5"/>
  <c r="N121" i="5"/>
  <c r="O121" i="5"/>
  <c r="E121" i="5"/>
  <c r="D121" i="5"/>
  <c r="H121" i="5"/>
  <c r="J121" i="5"/>
  <c r="K121" i="5"/>
  <c r="F279" i="5"/>
  <c r="J279" i="5"/>
  <c r="K279" i="5"/>
  <c r="H279" i="5"/>
  <c r="G279" i="5"/>
  <c r="M279" i="5"/>
  <c r="N279" i="5"/>
  <c r="O279" i="5"/>
  <c r="S279" i="5"/>
  <c r="L279" i="5"/>
  <c r="E279" i="5"/>
  <c r="D279" i="5"/>
  <c r="I279" i="5" s="1"/>
  <c r="O100" i="5"/>
  <c r="S100" i="5"/>
  <c r="L100" i="5"/>
  <c r="D100" i="5"/>
  <c r="I100" i="5" s="1"/>
  <c r="E100" i="5"/>
  <c r="G100" i="5"/>
  <c r="H100" i="5"/>
  <c r="K100" i="5"/>
  <c r="F100" i="5"/>
  <c r="J100" i="5"/>
  <c r="M100" i="5"/>
  <c r="N100" i="5"/>
  <c r="K992" i="5"/>
  <c r="J992" i="5"/>
  <c r="H992" i="5"/>
  <c r="G992" i="5"/>
  <c r="F992" i="5"/>
  <c r="L992" i="5"/>
  <c r="M992" i="5"/>
  <c r="N992" i="5"/>
  <c r="O992" i="5"/>
  <c r="E992" i="5"/>
  <c r="D992" i="5"/>
  <c r="J685" i="5"/>
  <c r="L685" i="5"/>
  <c r="M685" i="5"/>
  <c r="N685" i="5"/>
  <c r="O685" i="5"/>
  <c r="D685" i="5"/>
  <c r="E685" i="5"/>
  <c r="K685" i="5"/>
  <c r="F685" i="5"/>
  <c r="H685" i="5"/>
  <c r="G685" i="5"/>
  <c r="S378" i="5"/>
  <c r="L378" i="5"/>
  <c r="D378" i="5"/>
  <c r="I378" i="5" s="1"/>
  <c r="E378" i="5"/>
  <c r="K378" i="5"/>
  <c r="H378" i="5"/>
  <c r="F378" i="5"/>
  <c r="J378" i="5"/>
  <c r="G378" i="5"/>
  <c r="M378" i="5"/>
  <c r="N378" i="5"/>
  <c r="O378" i="5"/>
  <c r="K1399" i="5"/>
  <c r="F1399" i="5"/>
  <c r="H1399" i="5"/>
  <c r="J1399" i="5"/>
  <c r="G1399" i="5"/>
  <c r="M1399" i="5"/>
  <c r="N1399" i="5"/>
  <c r="O1399" i="5"/>
  <c r="L1399" i="5"/>
  <c r="D1399" i="5"/>
  <c r="E1399" i="5"/>
  <c r="J373" i="5"/>
  <c r="E373" i="5"/>
  <c r="D373" i="5"/>
  <c r="G373" i="5"/>
  <c r="F373" i="5"/>
  <c r="H373" i="5"/>
  <c r="K373" i="5"/>
  <c r="L373" i="5"/>
  <c r="M373" i="5"/>
  <c r="N373" i="5"/>
  <c r="O373" i="5"/>
  <c r="D18" i="5"/>
  <c r="K18" i="5"/>
  <c r="H18" i="5"/>
  <c r="J18" i="5"/>
  <c r="G18" i="5"/>
  <c r="F18" i="5"/>
  <c r="L18" i="5"/>
  <c r="M18" i="5"/>
  <c r="N18" i="5"/>
  <c r="E18" i="5"/>
  <c r="O18" i="5"/>
  <c r="K942" i="5"/>
  <c r="N942" i="5"/>
  <c r="M942" i="5"/>
  <c r="O942" i="5"/>
  <c r="E942" i="5"/>
  <c r="D942" i="5"/>
  <c r="H942" i="5"/>
  <c r="G942" i="5"/>
  <c r="F942" i="5"/>
  <c r="J942" i="5"/>
  <c r="L942" i="5"/>
  <c r="F635" i="5"/>
  <c r="K635" i="5"/>
  <c r="G635" i="5"/>
  <c r="H635" i="5"/>
  <c r="J635" i="5"/>
  <c r="L635" i="5"/>
  <c r="M635" i="5"/>
  <c r="N635" i="5"/>
  <c r="O635" i="5"/>
  <c r="S635" i="5"/>
  <c r="E635" i="5"/>
  <c r="D635" i="5"/>
  <c r="I635" i="5" s="1"/>
  <c r="K1403" i="5"/>
  <c r="H1403" i="5"/>
  <c r="G1403" i="5"/>
  <c r="F1403" i="5"/>
  <c r="J1403" i="5"/>
  <c r="M1403" i="5"/>
  <c r="N1403" i="5"/>
  <c r="L1403" i="5"/>
  <c r="O1403" i="5"/>
  <c r="S1403" i="5"/>
  <c r="D1403" i="5"/>
  <c r="I1403" i="5" s="1"/>
  <c r="E1403" i="5"/>
  <c r="O646" i="5"/>
  <c r="S646" i="5"/>
  <c r="E646" i="5"/>
  <c r="D646" i="5"/>
  <c r="I646" i="5" s="1"/>
  <c r="G646" i="5"/>
  <c r="H646" i="5"/>
  <c r="K646" i="5"/>
  <c r="J646" i="5"/>
  <c r="F646" i="5"/>
  <c r="L646" i="5"/>
  <c r="M646" i="5"/>
  <c r="N646" i="5"/>
  <c r="K291" i="5"/>
  <c r="F291" i="5"/>
  <c r="G291" i="5"/>
  <c r="J291" i="5"/>
  <c r="H291" i="5"/>
  <c r="M291" i="5"/>
  <c r="N291" i="5"/>
  <c r="O291" i="5"/>
  <c r="S291" i="5"/>
  <c r="L291" i="5"/>
  <c r="E291" i="5"/>
  <c r="D291" i="5"/>
  <c r="I291" i="5" s="1"/>
  <c r="G1199" i="5"/>
  <c r="J1199" i="5"/>
  <c r="L1199" i="5"/>
  <c r="K1199" i="5"/>
  <c r="D1199" i="5"/>
  <c r="I1199" i="5" s="1"/>
  <c r="S1199" i="5"/>
  <c r="E1199" i="5"/>
  <c r="H1199" i="5"/>
  <c r="F1199" i="5"/>
  <c r="M1199" i="5"/>
  <c r="N1199" i="5"/>
  <c r="O1199" i="5"/>
  <c r="H892" i="5"/>
  <c r="J892" i="5"/>
  <c r="M892" i="5"/>
  <c r="N892" i="5"/>
  <c r="O892" i="5"/>
  <c r="S892" i="5"/>
  <c r="L892" i="5"/>
  <c r="E892" i="5"/>
  <c r="D892" i="5"/>
  <c r="I892" i="5" s="1"/>
  <c r="K892" i="5"/>
  <c r="F892" i="5"/>
  <c r="G892" i="5"/>
  <c r="O585" i="5"/>
  <c r="N585" i="5"/>
  <c r="S585" i="5"/>
  <c r="E585" i="5"/>
  <c r="D585" i="5"/>
  <c r="I585" i="5" s="1"/>
  <c r="G585" i="5"/>
  <c r="H585" i="5"/>
  <c r="J585" i="5"/>
  <c r="K585" i="5"/>
  <c r="F585" i="5"/>
  <c r="L585" i="5"/>
  <c r="M585" i="5"/>
  <c r="G536" i="5"/>
  <c r="F536" i="5"/>
  <c r="K536" i="5"/>
  <c r="L536" i="5"/>
  <c r="H536" i="5"/>
  <c r="M536" i="5"/>
  <c r="O536" i="5"/>
  <c r="N536" i="5"/>
  <c r="J536" i="5"/>
  <c r="S536" i="5"/>
  <c r="E536" i="5"/>
  <c r="D536" i="5"/>
  <c r="I536" i="5" s="1"/>
  <c r="G564" i="5"/>
  <c r="J564" i="5"/>
  <c r="L564" i="5"/>
  <c r="M564" i="5"/>
  <c r="N564" i="5"/>
  <c r="O564" i="5"/>
  <c r="E564" i="5"/>
  <c r="D564" i="5"/>
  <c r="H564" i="5"/>
  <c r="K564" i="5"/>
  <c r="F564" i="5"/>
  <c r="N209" i="5"/>
  <c r="E209" i="5"/>
  <c r="D209" i="5"/>
  <c r="I209" i="5" s="1"/>
  <c r="J209" i="5"/>
  <c r="K209" i="5"/>
  <c r="O209" i="5"/>
  <c r="L209" i="5"/>
  <c r="S209" i="5"/>
  <c r="M209" i="5"/>
  <c r="G209" i="5"/>
  <c r="H209" i="5"/>
  <c r="F209" i="5"/>
  <c r="G1149" i="5"/>
  <c r="J1149" i="5"/>
  <c r="K1149" i="5"/>
  <c r="F1149" i="5"/>
  <c r="H1149" i="5"/>
  <c r="S1149" i="5"/>
  <c r="N1149" i="5"/>
  <c r="O1149" i="5"/>
  <c r="L1149" i="5"/>
  <c r="M1149" i="5"/>
  <c r="E1149" i="5"/>
  <c r="D1149" i="5"/>
  <c r="I1149" i="5" s="1"/>
  <c r="F842" i="5"/>
  <c r="G842" i="5"/>
  <c r="M842" i="5"/>
  <c r="N842" i="5"/>
  <c r="O842" i="5"/>
  <c r="L842" i="5"/>
  <c r="D842" i="5"/>
  <c r="E842" i="5"/>
  <c r="K842" i="5"/>
  <c r="H842" i="5"/>
  <c r="J842" i="5"/>
  <c r="L56" i="5"/>
  <c r="M56" i="5"/>
  <c r="E56" i="5"/>
  <c r="D56" i="5"/>
  <c r="I56" i="5" s="1"/>
  <c r="N56" i="5"/>
  <c r="H56" i="5"/>
  <c r="F56" i="5"/>
  <c r="K56" i="5"/>
  <c r="G56" i="5"/>
  <c r="J56" i="5"/>
  <c r="O56" i="5"/>
  <c r="S56" i="5"/>
  <c r="G837" i="5"/>
  <c r="J837" i="5"/>
  <c r="K837" i="5"/>
  <c r="M837" i="5"/>
  <c r="N837" i="5"/>
  <c r="L837" i="5"/>
  <c r="O837" i="5"/>
  <c r="S837" i="5"/>
  <c r="E837" i="5"/>
  <c r="D837" i="5"/>
  <c r="I837" i="5" s="1"/>
  <c r="F837" i="5"/>
  <c r="H837" i="5"/>
  <c r="M482" i="5"/>
  <c r="N482" i="5"/>
  <c r="O482" i="5"/>
  <c r="L482" i="5"/>
  <c r="E482" i="5"/>
  <c r="D482" i="5"/>
  <c r="K482" i="5"/>
  <c r="F482" i="5"/>
  <c r="G482" i="5"/>
  <c r="H482" i="5"/>
  <c r="J482" i="5"/>
  <c r="D143" i="5"/>
  <c r="I143" i="5" s="1"/>
  <c r="K143" i="5"/>
  <c r="G143" i="5"/>
  <c r="J143" i="5"/>
  <c r="F143" i="5"/>
  <c r="H143" i="5"/>
  <c r="O143" i="5"/>
  <c r="L143" i="5"/>
  <c r="M143" i="5"/>
  <c r="N143" i="5"/>
  <c r="E143" i="5"/>
  <c r="S143" i="5"/>
  <c r="J1099" i="5"/>
  <c r="K1099" i="5"/>
  <c r="H1099" i="5"/>
  <c r="G1099" i="5"/>
  <c r="L1099" i="5"/>
  <c r="M1099" i="5"/>
  <c r="S1099" i="5"/>
  <c r="N1099" i="5"/>
  <c r="O1099" i="5"/>
  <c r="D1099" i="5"/>
  <c r="I1099" i="5" s="1"/>
  <c r="E1099" i="5"/>
  <c r="F1099" i="5"/>
  <c r="F1376" i="5"/>
  <c r="G1376" i="5"/>
  <c r="J1376" i="5"/>
  <c r="H1376" i="5"/>
  <c r="M1376" i="5"/>
  <c r="O1376" i="5"/>
  <c r="N1376" i="5"/>
  <c r="L1376" i="5"/>
  <c r="E1376" i="5"/>
  <c r="D1376" i="5"/>
  <c r="K1376" i="5"/>
  <c r="O1110" i="5"/>
  <c r="E1110" i="5"/>
  <c r="D1110" i="5"/>
  <c r="K1110" i="5"/>
  <c r="J1110" i="5"/>
  <c r="F1110" i="5"/>
  <c r="H1110" i="5"/>
  <c r="G1110" i="5"/>
  <c r="L1110" i="5"/>
  <c r="M1110" i="5"/>
  <c r="N1110" i="5"/>
  <c r="K755" i="5"/>
  <c r="G755" i="5"/>
  <c r="H755" i="5"/>
  <c r="F755" i="5"/>
  <c r="J755" i="5"/>
  <c r="L755" i="5"/>
  <c r="M755" i="5"/>
  <c r="S755" i="5"/>
  <c r="N755" i="5"/>
  <c r="O755" i="5"/>
  <c r="E755" i="5"/>
  <c r="D755" i="5"/>
  <c r="I755" i="5" s="1"/>
  <c r="M400" i="5"/>
  <c r="N400" i="5"/>
  <c r="O400" i="5"/>
  <c r="D400" i="5"/>
  <c r="I400" i="5" s="1"/>
  <c r="E400" i="5"/>
  <c r="K400" i="5"/>
  <c r="J400" i="5"/>
  <c r="H400" i="5"/>
  <c r="G400" i="5"/>
  <c r="F400" i="5"/>
  <c r="L400" i="5"/>
  <c r="S400" i="5"/>
  <c r="H93" i="5"/>
  <c r="J93" i="5"/>
  <c r="F93" i="5"/>
  <c r="K93" i="5"/>
  <c r="G93" i="5"/>
  <c r="M93" i="5"/>
  <c r="N93" i="5"/>
  <c r="O93" i="5"/>
  <c r="S93" i="5"/>
  <c r="L93" i="5"/>
  <c r="D93" i="5"/>
  <c r="I93" i="5" s="1"/>
  <c r="E93" i="5"/>
  <c r="F1049" i="5"/>
  <c r="J1049" i="5"/>
  <c r="K1049" i="5"/>
  <c r="H1049" i="5"/>
  <c r="M1049" i="5"/>
  <c r="O1049" i="5"/>
  <c r="S1049" i="5"/>
  <c r="N1049" i="5"/>
  <c r="L1049" i="5"/>
  <c r="D1049" i="5"/>
  <c r="I1049" i="5" s="1"/>
  <c r="E1049" i="5"/>
  <c r="G1049" i="5"/>
  <c r="F807" i="5"/>
  <c r="J807" i="5"/>
  <c r="K807" i="5"/>
  <c r="M807" i="5"/>
  <c r="N807" i="5"/>
  <c r="O807" i="5"/>
  <c r="L807" i="5"/>
  <c r="E807" i="5"/>
  <c r="D807" i="5"/>
  <c r="G807" i="5"/>
  <c r="H807" i="5"/>
  <c r="O1028" i="5"/>
  <c r="E1028" i="5"/>
  <c r="G1028" i="5"/>
  <c r="J1028" i="5"/>
  <c r="K1028" i="5"/>
  <c r="H1028" i="5"/>
  <c r="F1028" i="5"/>
  <c r="L1028" i="5"/>
  <c r="M1028" i="5"/>
  <c r="N1028" i="5"/>
  <c r="D1028" i="5"/>
  <c r="K673" i="5"/>
  <c r="J673" i="5"/>
  <c r="M673" i="5"/>
  <c r="N673" i="5"/>
  <c r="O673" i="5"/>
  <c r="S673" i="5"/>
  <c r="G673" i="5"/>
  <c r="H673" i="5"/>
  <c r="F673" i="5"/>
  <c r="E673" i="5"/>
  <c r="D673" i="5"/>
  <c r="I673" i="5" s="1"/>
  <c r="L673" i="5"/>
  <c r="N350" i="5"/>
  <c r="S350" i="5"/>
  <c r="L350" i="5"/>
  <c r="F350" i="5"/>
  <c r="K350" i="5"/>
  <c r="E350" i="5"/>
  <c r="D350" i="5"/>
  <c r="I350" i="5" s="1"/>
  <c r="J350" i="5"/>
  <c r="G350" i="5"/>
  <c r="H350" i="5"/>
  <c r="M350" i="5"/>
  <c r="O350" i="5"/>
  <c r="S43" i="5"/>
  <c r="D43" i="5"/>
  <c r="I43" i="5" s="1"/>
  <c r="H43" i="5"/>
  <c r="F43" i="5"/>
  <c r="K43" i="5"/>
  <c r="E43" i="5"/>
  <c r="J43" i="5"/>
  <c r="G43" i="5"/>
  <c r="M43" i="5"/>
  <c r="N43" i="5"/>
  <c r="O43" i="5"/>
  <c r="L43" i="5"/>
  <c r="G898" i="5"/>
  <c r="H898" i="5"/>
  <c r="J898" i="5"/>
  <c r="L898" i="5"/>
  <c r="M898" i="5"/>
  <c r="S898" i="5"/>
  <c r="N898" i="5"/>
  <c r="O898" i="5"/>
  <c r="F898" i="5"/>
  <c r="E898" i="5"/>
  <c r="D898" i="5"/>
  <c r="I898" i="5" s="1"/>
  <c r="K898" i="5"/>
  <c r="D1374" i="5"/>
  <c r="F1374" i="5"/>
  <c r="K1374" i="5"/>
  <c r="H1374" i="5"/>
  <c r="G1374" i="5"/>
  <c r="J1374" i="5"/>
  <c r="N1374" i="5"/>
  <c r="L1374" i="5"/>
  <c r="M1374" i="5"/>
  <c r="O1374" i="5"/>
  <c r="E1374" i="5"/>
  <c r="H1395" i="5"/>
  <c r="F1395" i="5"/>
  <c r="M1395" i="5"/>
  <c r="S1395" i="5"/>
  <c r="N1395" i="5"/>
  <c r="O1395" i="5"/>
  <c r="L1395" i="5"/>
  <c r="E1395" i="5"/>
  <c r="D1395" i="5"/>
  <c r="I1395" i="5" s="1"/>
  <c r="J1395" i="5"/>
  <c r="K1395" i="5"/>
  <c r="G1395" i="5"/>
  <c r="N386" i="5"/>
  <c r="O386" i="5"/>
  <c r="S386" i="5"/>
  <c r="D386" i="5"/>
  <c r="I386" i="5" s="1"/>
  <c r="E386" i="5"/>
  <c r="G386" i="5"/>
  <c r="F386" i="5"/>
  <c r="H386" i="5"/>
  <c r="J386" i="5"/>
  <c r="K386" i="5"/>
  <c r="L386" i="5"/>
  <c r="M386" i="5"/>
  <c r="H1070" i="5"/>
  <c r="N1070" i="5"/>
  <c r="O1070" i="5"/>
  <c r="S1070" i="5"/>
  <c r="L1070" i="5"/>
  <c r="M1070" i="5"/>
  <c r="D1070" i="5"/>
  <c r="I1070" i="5" s="1"/>
  <c r="E1070" i="5"/>
  <c r="G1070" i="5"/>
  <c r="K1070" i="5"/>
  <c r="F1070" i="5"/>
  <c r="J1070" i="5"/>
  <c r="O269" i="5"/>
  <c r="S269" i="5"/>
  <c r="E269" i="5"/>
  <c r="D269" i="5"/>
  <c r="I269" i="5" s="1"/>
  <c r="J269" i="5"/>
  <c r="K269" i="5"/>
  <c r="G269" i="5"/>
  <c r="H269" i="5"/>
  <c r="L269" i="5"/>
  <c r="F269" i="5"/>
  <c r="M269" i="5"/>
  <c r="N269" i="5"/>
  <c r="G507" i="5"/>
  <c r="K507" i="5"/>
  <c r="J507" i="5"/>
  <c r="F507" i="5"/>
  <c r="H507" i="5"/>
  <c r="M507" i="5"/>
  <c r="N507" i="5"/>
  <c r="O507" i="5"/>
  <c r="S507" i="5"/>
  <c r="L507" i="5"/>
  <c r="E507" i="5"/>
  <c r="D507" i="5"/>
  <c r="I507" i="5" s="1"/>
  <c r="E13" i="5"/>
  <c r="G13" i="5"/>
  <c r="K13" i="5"/>
  <c r="H13" i="5"/>
  <c r="J13" i="5"/>
  <c r="L13" i="5"/>
  <c r="N13" i="5"/>
  <c r="O13" i="5"/>
  <c r="F13" i="5"/>
  <c r="M13" i="5"/>
  <c r="D13" i="5"/>
  <c r="G251" i="5"/>
  <c r="J251" i="5"/>
  <c r="K251" i="5"/>
  <c r="M251" i="5"/>
  <c r="N251" i="5"/>
  <c r="O251" i="5"/>
  <c r="S251" i="5"/>
  <c r="H251" i="5"/>
  <c r="F251" i="5"/>
  <c r="L251" i="5"/>
  <c r="E251" i="5"/>
  <c r="D251" i="5"/>
  <c r="I251" i="5" s="1"/>
  <c r="J865" i="5"/>
  <c r="M865" i="5"/>
  <c r="L865" i="5"/>
  <c r="N865" i="5"/>
  <c r="O865" i="5"/>
  <c r="S865" i="5"/>
  <c r="F865" i="5"/>
  <c r="G865" i="5"/>
  <c r="H865" i="5"/>
  <c r="E865" i="5"/>
  <c r="D865" i="5"/>
  <c r="I865" i="5" s="1"/>
  <c r="K865" i="5"/>
  <c r="D615" i="5"/>
  <c r="E615" i="5"/>
  <c r="G615" i="5"/>
  <c r="F615" i="5"/>
  <c r="H615" i="5"/>
  <c r="K615" i="5"/>
  <c r="J615" i="5"/>
  <c r="M615" i="5"/>
  <c r="N615" i="5"/>
  <c r="O615" i="5"/>
  <c r="L615" i="5"/>
  <c r="O104" i="5"/>
  <c r="S104" i="5"/>
  <c r="D104" i="5"/>
  <c r="I104" i="5" s="1"/>
  <c r="E104" i="5"/>
  <c r="G104" i="5"/>
  <c r="F104" i="5"/>
  <c r="J104" i="5"/>
  <c r="K104" i="5"/>
  <c r="H104" i="5"/>
  <c r="L104" i="5"/>
  <c r="M104" i="5"/>
  <c r="N104" i="5"/>
  <c r="K1242" i="5"/>
  <c r="S1242" i="5"/>
  <c r="N1242" i="5"/>
  <c r="O1242" i="5"/>
  <c r="L1242" i="5"/>
  <c r="H1242" i="5"/>
  <c r="J1242" i="5"/>
  <c r="F1242" i="5"/>
  <c r="G1242" i="5"/>
  <c r="E1242" i="5"/>
  <c r="M1242" i="5"/>
  <c r="D1242" i="5"/>
  <c r="I1242" i="5" s="1"/>
  <c r="L724" i="5"/>
  <c r="M724" i="5"/>
  <c r="N724" i="5"/>
  <c r="O724" i="5"/>
  <c r="E724" i="5"/>
  <c r="D724" i="5"/>
  <c r="F724" i="5"/>
  <c r="J724" i="5"/>
  <c r="K724" i="5"/>
  <c r="G724" i="5"/>
  <c r="H724" i="5"/>
  <c r="H120" i="5"/>
  <c r="K120" i="5"/>
  <c r="M120" i="5"/>
  <c r="L120" i="5"/>
  <c r="N120" i="5"/>
  <c r="O120" i="5"/>
  <c r="E120" i="5"/>
  <c r="D120" i="5"/>
  <c r="F120" i="5"/>
  <c r="G120" i="5"/>
  <c r="J120" i="5"/>
  <c r="J1436" i="5"/>
  <c r="M1436" i="5"/>
  <c r="H1436" i="5"/>
  <c r="N1436" i="5"/>
  <c r="L1436" i="5"/>
  <c r="O1436" i="5"/>
  <c r="E1436" i="5"/>
  <c r="D1436" i="5"/>
  <c r="F1436" i="5"/>
  <c r="G1436" i="5"/>
  <c r="K1436" i="5"/>
  <c r="E1078" i="5"/>
  <c r="G1078" i="5"/>
  <c r="H1078" i="5"/>
  <c r="F1078" i="5"/>
  <c r="K1078" i="5"/>
  <c r="L1078" i="5"/>
  <c r="O1078" i="5"/>
  <c r="N1078" i="5"/>
  <c r="S1078" i="5"/>
  <c r="J1078" i="5"/>
  <c r="D1078" i="5"/>
  <c r="I1078" i="5" s="1"/>
  <c r="M1078" i="5"/>
  <c r="J723" i="5"/>
  <c r="F723" i="5"/>
  <c r="G723" i="5"/>
  <c r="H723" i="5"/>
  <c r="M723" i="5"/>
  <c r="L723" i="5"/>
  <c r="N723" i="5"/>
  <c r="O723" i="5"/>
  <c r="E723" i="5"/>
  <c r="D723" i="5"/>
  <c r="K723" i="5"/>
  <c r="O368" i="5"/>
  <c r="L368" i="5"/>
  <c r="H368" i="5"/>
  <c r="F368" i="5"/>
  <c r="E368" i="5"/>
  <c r="D368" i="5"/>
  <c r="G368" i="5"/>
  <c r="K368" i="5"/>
  <c r="J368" i="5"/>
  <c r="M368" i="5"/>
  <c r="N368" i="5"/>
  <c r="F61" i="5"/>
  <c r="H61" i="5"/>
  <c r="G61" i="5"/>
  <c r="J61" i="5"/>
  <c r="K61" i="5"/>
  <c r="M61" i="5"/>
  <c r="L61" i="5"/>
  <c r="N61" i="5"/>
  <c r="O61" i="5"/>
  <c r="E61" i="5"/>
  <c r="D61" i="5"/>
  <c r="F1017" i="5"/>
  <c r="G1017" i="5"/>
  <c r="J1017" i="5"/>
  <c r="K1017" i="5"/>
  <c r="M1017" i="5"/>
  <c r="N1017" i="5"/>
  <c r="O1017" i="5"/>
  <c r="S1017" i="5"/>
  <c r="E1017" i="5"/>
  <c r="D1017" i="5"/>
  <c r="I1017" i="5" s="1"/>
  <c r="L1017" i="5"/>
  <c r="H1017" i="5"/>
  <c r="O1349" i="5"/>
  <c r="S1349" i="5"/>
  <c r="E1349" i="5"/>
  <c r="D1349" i="5"/>
  <c r="I1349" i="5" s="1"/>
  <c r="H1349" i="5"/>
  <c r="K1349" i="5"/>
  <c r="J1349" i="5"/>
  <c r="F1349" i="5"/>
  <c r="G1349" i="5"/>
  <c r="M1349" i="5"/>
  <c r="N1349" i="5"/>
  <c r="L1349" i="5"/>
  <c r="F740" i="5"/>
  <c r="G740" i="5"/>
  <c r="H740" i="5"/>
  <c r="J740" i="5"/>
  <c r="K740" i="5"/>
  <c r="L740" i="5"/>
  <c r="M740" i="5"/>
  <c r="N740" i="5"/>
  <c r="O740" i="5"/>
  <c r="E740" i="5"/>
  <c r="D740" i="5"/>
  <c r="H385" i="5"/>
  <c r="F385" i="5"/>
  <c r="E385" i="5"/>
  <c r="D385" i="5"/>
  <c r="I385" i="5" s="1"/>
  <c r="K385" i="5"/>
  <c r="J385" i="5"/>
  <c r="M385" i="5"/>
  <c r="N385" i="5"/>
  <c r="O385" i="5"/>
  <c r="L385" i="5"/>
  <c r="S385" i="5"/>
  <c r="G385" i="5"/>
  <c r="H62" i="5"/>
  <c r="J62" i="5"/>
  <c r="K62" i="5"/>
  <c r="F62" i="5"/>
  <c r="G62" i="5"/>
  <c r="N62" i="5"/>
  <c r="O62" i="5"/>
  <c r="S62" i="5"/>
  <c r="L62" i="5"/>
  <c r="E62" i="5"/>
  <c r="M62" i="5"/>
  <c r="D62" i="5"/>
  <c r="I62" i="5" s="1"/>
  <c r="K1018" i="5"/>
  <c r="H1018" i="5"/>
  <c r="L1018" i="5"/>
  <c r="J1018" i="5"/>
  <c r="G1018" i="5"/>
  <c r="F1018" i="5"/>
  <c r="M1018" i="5"/>
  <c r="N1018" i="5"/>
  <c r="O1018" i="5"/>
  <c r="S1018" i="5"/>
  <c r="E1018" i="5"/>
  <c r="D1018" i="5"/>
  <c r="I1018" i="5" s="1"/>
  <c r="M167" i="5"/>
  <c r="O167" i="5"/>
  <c r="E167" i="5"/>
  <c r="N167" i="5"/>
  <c r="D167" i="5"/>
  <c r="I167" i="5" s="1"/>
  <c r="S167" i="5"/>
  <c r="G167" i="5"/>
  <c r="H167" i="5"/>
  <c r="K167" i="5"/>
  <c r="J167" i="5"/>
  <c r="F167" i="5"/>
  <c r="L167" i="5"/>
  <c r="H948" i="5"/>
  <c r="G948" i="5"/>
  <c r="J948" i="5"/>
  <c r="K948" i="5"/>
  <c r="L948" i="5"/>
  <c r="M948" i="5"/>
  <c r="N948" i="5"/>
  <c r="E948" i="5"/>
  <c r="F948" i="5"/>
  <c r="O948" i="5"/>
  <c r="D948" i="5"/>
  <c r="M593" i="5"/>
  <c r="O593" i="5"/>
  <c r="E593" i="5"/>
  <c r="D593" i="5"/>
  <c r="I593" i="5" s="1"/>
  <c r="F593" i="5"/>
  <c r="K593" i="5"/>
  <c r="L593" i="5"/>
  <c r="G593" i="5"/>
  <c r="S593" i="5"/>
  <c r="N593" i="5"/>
  <c r="H593" i="5"/>
  <c r="J593" i="5"/>
  <c r="L270" i="5"/>
  <c r="D270" i="5"/>
  <c r="E270" i="5"/>
  <c r="G270" i="5"/>
  <c r="K270" i="5"/>
  <c r="H270" i="5"/>
  <c r="J270" i="5"/>
  <c r="F270" i="5"/>
  <c r="M270" i="5"/>
  <c r="N270" i="5"/>
  <c r="O270" i="5"/>
  <c r="K1226" i="5"/>
  <c r="G1226" i="5"/>
  <c r="M1226" i="5"/>
  <c r="S1226" i="5"/>
  <c r="N1226" i="5"/>
  <c r="L1226" i="5"/>
  <c r="H1226" i="5"/>
  <c r="O1226" i="5"/>
  <c r="J1226" i="5"/>
  <c r="F1226" i="5"/>
  <c r="D1226" i="5"/>
  <c r="I1226" i="5" s="1"/>
  <c r="E1226" i="5"/>
  <c r="F1080" i="5"/>
  <c r="E1080" i="5"/>
  <c r="D1080" i="5"/>
  <c r="K1080" i="5"/>
  <c r="G1080" i="5"/>
  <c r="M1080" i="5"/>
  <c r="N1080" i="5"/>
  <c r="O1080" i="5"/>
  <c r="L1080" i="5"/>
  <c r="H1080" i="5"/>
  <c r="J1080" i="5"/>
  <c r="K965" i="5"/>
  <c r="G965" i="5"/>
  <c r="J965" i="5"/>
  <c r="S965" i="5"/>
  <c r="F965" i="5"/>
  <c r="N965" i="5"/>
  <c r="L965" i="5"/>
  <c r="M965" i="5"/>
  <c r="O965" i="5"/>
  <c r="H965" i="5"/>
  <c r="E965" i="5"/>
  <c r="D965" i="5"/>
  <c r="I965" i="5" s="1"/>
  <c r="M610" i="5"/>
  <c r="N610" i="5"/>
  <c r="O610" i="5"/>
  <c r="S610" i="5"/>
  <c r="J610" i="5"/>
  <c r="E610" i="5"/>
  <c r="D610" i="5"/>
  <c r="I610" i="5" s="1"/>
  <c r="K610" i="5"/>
  <c r="H610" i="5"/>
  <c r="G610" i="5"/>
  <c r="F610" i="5"/>
  <c r="L610" i="5"/>
  <c r="E271" i="5"/>
  <c r="D271" i="5"/>
  <c r="K271" i="5"/>
  <c r="N271" i="5"/>
  <c r="O271" i="5"/>
  <c r="F271" i="5"/>
  <c r="L271" i="5"/>
  <c r="G271" i="5"/>
  <c r="H271" i="5"/>
  <c r="J271" i="5"/>
  <c r="M271" i="5"/>
  <c r="J1227" i="5"/>
  <c r="F1227" i="5"/>
  <c r="G1227" i="5"/>
  <c r="K1227" i="5"/>
  <c r="M1227" i="5"/>
  <c r="S1227" i="5"/>
  <c r="N1227" i="5"/>
  <c r="L1227" i="5"/>
  <c r="D1227" i="5"/>
  <c r="I1227" i="5" s="1"/>
  <c r="H1227" i="5"/>
  <c r="O1227" i="5"/>
  <c r="E1227" i="5"/>
  <c r="F1340" i="5"/>
  <c r="M1340" i="5"/>
  <c r="S1340" i="5"/>
  <c r="O1340" i="5"/>
  <c r="E1340" i="5"/>
  <c r="N1340" i="5"/>
  <c r="D1340" i="5"/>
  <c r="I1340" i="5" s="1"/>
  <c r="K1340" i="5"/>
  <c r="G1340" i="5"/>
  <c r="H1340" i="5"/>
  <c r="J1340" i="5"/>
  <c r="L1340" i="5"/>
  <c r="S982" i="5"/>
  <c r="H982" i="5"/>
  <c r="G982" i="5"/>
  <c r="F982" i="5"/>
  <c r="J982" i="5"/>
  <c r="N982" i="5"/>
  <c r="O982" i="5"/>
  <c r="K982" i="5"/>
  <c r="L982" i="5"/>
  <c r="M982" i="5"/>
  <c r="E982" i="5"/>
  <c r="D982" i="5"/>
  <c r="I982" i="5" s="1"/>
  <c r="G627" i="5"/>
  <c r="M627" i="5"/>
  <c r="N627" i="5"/>
  <c r="L627" i="5"/>
  <c r="O627" i="5"/>
  <c r="S627" i="5"/>
  <c r="E627" i="5"/>
  <c r="D627" i="5"/>
  <c r="I627" i="5" s="1"/>
  <c r="J627" i="5"/>
  <c r="F627" i="5"/>
  <c r="H627" i="5"/>
  <c r="K627" i="5"/>
  <c r="O272" i="5"/>
  <c r="S272" i="5"/>
  <c r="E272" i="5"/>
  <c r="D272" i="5"/>
  <c r="I272" i="5" s="1"/>
  <c r="G272" i="5"/>
  <c r="K272" i="5"/>
  <c r="F272" i="5"/>
  <c r="H272" i="5"/>
  <c r="J272" i="5"/>
  <c r="M272" i="5"/>
  <c r="L272" i="5"/>
  <c r="N272" i="5"/>
  <c r="L1228" i="5"/>
  <c r="O1228" i="5"/>
  <c r="E1228" i="5"/>
  <c r="D1228" i="5"/>
  <c r="I1228" i="5" s="1"/>
  <c r="F1228" i="5"/>
  <c r="K1228" i="5"/>
  <c r="H1228" i="5"/>
  <c r="G1228" i="5"/>
  <c r="J1228" i="5"/>
  <c r="M1228" i="5"/>
  <c r="S1228" i="5"/>
  <c r="N1228" i="5"/>
  <c r="J921" i="5"/>
  <c r="H921" i="5"/>
  <c r="F921" i="5"/>
  <c r="G921" i="5"/>
  <c r="N921" i="5"/>
  <c r="O921" i="5"/>
  <c r="S921" i="5"/>
  <c r="L921" i="5"/>
  <c r="M921" i="5"/>
  <c r="D921" i="5"/>
  <c r="I921" i="5" s="1"/>
  <c r="E921" i="5"/>
  <c r="K921" i="5"/>
  <c r="M903" i="5"/>
  <c r="N903" i="5"/>
  <c r="O903" i="5"/>
  <c r="L903" i="5"/>
  <c r="E903" i="5"/>
  <c r="D903" i="5"/>
  <c r="G903" i="5"/>
  <c r="H903" i="5"/>
  <c r="F903" i="5"/>
  <c r="K903" i="5"/>
  <c r="J903" i="5"/>
  <c r="H900" i="5"/>
  <c r="J900" i="5"/>
  <c r="G900" i="5"/>
  <c r="K900" i="5"/>
  <c r="F900" i="5"/>
  <c r="M900" i="5"/>
  <c r="N900" i="5"/>
  <c r="O900" i="5"/>
  <c r="L900" i="5"/>
  <c r="D900" i="5"/>
  <c r="E900" i="5"/>
  <c r="G545" i="5"/>
  <c r="H545" i="5"/>
  <c r="E545" i="5"/>
  <c r="D545" i="5"/>
  <c r="I545" i="5" s="1"/>
  <c r="K545" i="5"/>
  <c r="J545" i="5"/>
  <c r="M545" i="5"/>
  <c r="N545" i="5"/>
  <c r="O545" i="5"/>
  <c r="S545" i="5"/>
  <c r="L545" i="5"/>
  <c r="F545" i="5"/>
  <c r="M222" i="5"/>
  <c r="G222" i="5"/>
  <c r="F222" i="5"/>
  <c r="H222" i="5"/>
  <c r="K222" i="5"/>
  <c r="J222" i="5"/>
  <c r="N222" i="5"/>
  <c r="O222" i="5"/>
  <c r="L222" i="5"/>
  <c r="E222" i="5"/>
  <c r="D222" i="5"/>
  <c r="N1178" i="5"/>
  <c r="O1178" i="5"/>
  <c r="H1178" i="5"/>
  <c r="L1178" i="5"/>
  <c r="J1178" i="5"/>
  <c r="F1178" i="5"/>
  <c r="D1178" i="5"/>
  <c r="E1178" i="5"/>
  <c r="K1178" i="5"/>
  <c r="M1178" i="5"/>
  <c r="G1178" i="5"/>
  <c r="M247" i="5"/>
  <c r="N247" i="5"/>
  <c r="S247" i="5"/>
  <c r="O247" i="5"/>
  <c r="D247" i="5"/>
  <c r="I247" i="5" s="1"/>
  <c r="E247" i="5"/>
  <c r="F247" i="5"/>
  <c r="K247" i="5"/>
  <c r="J247" i="5"/>
  <c r="G247" i="5"/>
  <c r="H247" i="5"/>
  <c r="L247" i="5"/>
  <c r="J1173" i="5"/>
  <c r="H1173" i="5"/>
  <c r="G1173" i="5"/>
  <c r="L1173" i="5"/>
  <c r="F1173" i="5"/>
  <c r="K1173" i="5"/>
  <c r="M1173" i="5"/>
  <c r="N1173" i="5"/>
  <c r="O1173" i="5"/>
  <c r="S1173" i="5"/>
  <c r="E1173" i="5"/>
  <c r="D1173" i="5"/>
  <c r="I1173" i="5" s="1"/>
  <c r="M818" i="5"/>
  <c r="N818" i="5"/>
  <c r="L818" i="5"/>
  <c r="O818" i="5"/>
  <c r="S818" i="5"/>
  <c r="E818" i="5"/>
  <c r="D818" i="5"/>
  <c r="I818" i="5" s="1"/>
  <c r="G818" i="5"/>
  <c r="J818" i="5"/>
  <c r="F818" i="5"/>
  <c r="H818" i="5"/>
  <c r="K818" i="5"/>
  <c r="E479" i="5"/>
  <c r="D479" i="5"/>
  <c r="I479" i="5" s="1"/>
  <c r="K479" i="5"/>
  <c r="N479" i="5"/>
  <c r="F479" i="5"/>
  <c r="O479" i="5"/>
  <c r="G479" i="5"/>
  <c r="S479" i="5"/>
  <c r="J479" i="5"/>
  <c r="H479" i="5"/>
  <c r="L479" i="5"/>
  <c r="M479" i="5"/>
  <c r="H172" i="5"/>
  <c r="K172" i="5"/>
  <c r="M172" i="5"/>
  <c r="N172" i="5"/>
  <c r="O172" i="5"/>
  <c r="S172" i="5"/>
  <c r="L172" i="5"/>
  <c r="E172" i="5"/>
  <c r="D172" i="5"/>
  <c r="I172" i="5" s="1"/>
  <c r="G172" i="5"/>
  <c r="J172" i="5"/>
  <c r="F172" i="5"/>
  <c r="H1405" i="5"/>
  <c r="L1405" i="5"/>
  <c r="M1405" i="5"/>
  <c r="N1405" i="5"/>
  <c r="O1405" i="5"/>
  <c r="E1405" i="5"/>
  <c r="D1405" i="5"/>
  <c r="K1405" i="5"/>
  <c r="F1405" i="5"/>
  <c r="J1405" i="5"/>
  <c r="G1405" i="5"/>
  <c r="G1283" i="5"/>
  <c r="H1283" i="5"/>
  <c r="M1283" i="5"/>
  <c r="F1283" i="5"/>
  <c r="N1283" i="5"/>
  <c r="O1283" i="5"/>
  <c r="S1283" i="5"/>
  <c r="L1283" i="5"/>
  <c r="D1283" i="5"/>
  <c r="I1283" i="5" s="1"/>
  <c r="E1283" i="5"/>
  <c r="J1283" i="5"/>
  <c r="K1283" i="5"/>
  <c r="D1091" i="5"/>
  <c r="I1091" i="5" s="1"/>
  <c r="E1091" i="5"/>
  <c r="S1091" i="5"/>
  <c r="J1091" i="5"/>
  <c r="F1091" i="5"/>
  <c r="H1091" i="5"/>
  <c r="K1091" i="5"/>
  <c r="G1091" i="5"/>
  <c r="M1091" i="5"/>
  <c r="N1091" i="5"/>
  <c r="O1091" i="5"/>
  <c r="L1091" i="5"/>
  <c r="G736" i="5"/>
  <c r="J736" i="5"/>
  <c r="F736" i="5"/>
  <c r="H736" i="5"/>
  <c r="K736" i="5"/>
  <c r="M736" i="5"/>
  <c r="S736" i="5"/>
  <c r="N736" i="5"/>
  <c r="O736" i="5"/>
  <c r="L736" i="5"/>
  <c r="E736" i="5"/>
  <c r="D736" i="5"/>
  <c r="I736" i="5" s="1"/>
  <c r="O429" i="5"/>
  <c r="S429" i="5"/>
  <c r="L429" i="5"/>
  <c r="E429" i="5"/>
  <c r="D429" i="5"/>
  <c r="I429" i="5" s="1"/>
  <c r="J429" i="5"/>
  <c r="G429" i="5"/>
  <c r="K429" i="5"/>
  <c r="H429" i="5"/>
  <c r="F429" i="5"/>
  <c r="M429" i="5"/>
  <c r="N429" i="5"/>
  <c r="H122" i="5"/>
  <c r="J122" i="5"/>
  <c r="F122" i="5"/>
  <c r="G122" i="5"/>
  <c r="D122" i="5"/>
  <c r="K122" i="5"/>
  <c r="M122" i="5"/>
  <c r="N122" i="5"/>
  <c r="L122" i="5"/>
  <c r="O122" i="5"/>
  <c r="E122" i="5"/>
  <c r="K296" i="5"/>
  <c r="O296" i="5"/>
  <c r="S296" i="5"/>
  <c r="L296" i="5"/>
  <c r="J296" i="5"/>
  <c r="M296" i="5"/>
  <c r="H296" i="5"/>
  <c r="E296" i="5"/>
  <c r="N296" i="5"/>
  <c r="D296" i="5"/>
  <c r="I296" i="5" s="1"/>
  <c r="G296" i="5"/>
  <c r="F296" i="5"/>
  <c r="G117" i="5"/>
  <c r="H117" i="5"/>
  <c r="J117" i="5"/>
  <c r="K117" i="5"/>
  <c r="F117" i="5"/>
  <c r="E117" i="5"/>
  <c r="L117" i="5"/>
  <c r="M117" i="5"/>
  <c r="N117" i="5"/>
  <c r="O117" i="5"/>
  <c r="S117" i="5"/>
  <c r="D117" i="5"/>
  <c r="I117" i="5" s="1"/>
  <c r="N1009" i="5"/>
  <c r="O1009" i="5"/>
  <c r="S1009" i="5"/>
  <c r="L1009" i="5"/>
  <c r="G1009" i="5"/>
  <c r="H1009" i="5"/>
  <c r="J1009" i="5"/>
  <c r="E1009" i="5"/>
  <c r="D1009" i="5"/>
  <c r="I1009" i="5" s="1"/>
  <c r="K1009" i="5"/>
  <c r="F1009" i="5"/>
  <c r="M1009" i="5"/>
  <c r="E686" i="5"/>
  <c r="D686" i="5"/>
  <c r="K686" i="5"/>
  <c r="J686" i="5"/>
  <c r="F686" i="5"/>
  <c r="H686" i="5"/>
  <c r="G686" i="5"/>
  <c r="L686" i="5"/>
  <c r="M686" i="5"/>
  <c r="N686" i="5"/>
  <c r="O686" i="5"/>
  <c r="J379" i="5"/>
  <c r="K379" i="5"/>
  <c r="F379" i="5"/>
  <c r="H379" i="5"/>
  <c r="M379" i="5"/>
  <c r="L379" i="5"/>
  <c r="N379" i="5"/>
  <c r="O379" i="5"/>
  <c r="S379" i="5"/>
  <c r="E379" i="5"/>
  <c r="D379" i="5"/>
  <c r="I379" i="5" s="1"/>
  <c r="G379" i="5"/>
  <c r="K328" i="5"/>
  <c r="L328" i="5"/>
  <c r="H328" i="5"/>
  <c r="M328" i="5"/>
  <c r="N328" i="5"/>
  <c r="O328" i="5"/>
  <c r="J328" i="5"/>
  <c r="S328" i="5"/>
  <c r="D328" i="5"/>
  <c r="I328" i="5" s="1"/>
  <c r="E328" i="5"/>
  <c r="F328" i="5"/>
  <c r="G328" i="5"/>
  <c r="G390" i="5"/>
  <c r="J390" i="5"/>
  <c r="K390" i="5"/>
  <c r="H390" i="5"/>
  <c r="F390" i="5"/>
  <c r="L390" i="5"/>
  <c r="M390" i="5"/>
  <c r="N390" i="5"/>
  <c r="O390" i="5"/>
  <c r="E390" i="5"/>
  <c r="D390" i="5"/>
  <c r="E35" i="5"/>
  <c r="J35" i="5"/>
  <c r="F35" i="5"/>
  <c r="O35" i="5"/>
  <c r="S35" i="5"/>
  <c r="M35" i="5"/>
  <c r="N35" i="5"/>
  <c r="L35" i="5"/>
  <c r="D35" i="5"/>
  <c r="I35" i="5" s="1"/>
  <c r="H35" i="5"/>
  <c r="G35" i="5"/>
  <c r="K35" i="5"/>
  <c r="K943" i="5"/>
  <c r="D943" i="5"/>
  <c r="E943" i="5"/>
  <c r="F943" i="5"/>
  <c r="M943" i="5"/>
  <c r="G943" i="5"/>
  <c r="J943" i="5"/>
  <c r="H943" i="5"/>
  <c r="N943" i="5"/>
  <c r="O943" i="5"/>
  <c r="L943" i="5"/>
  <c r="N636" i="5"/>
  <c r="O636" i="5"/>
  <c r="L636" i="5"/>
  <c r="E636" i="5"/>
  <c r="D636" i="5"/>
  <c r="K636" i="5"/>
  <c r="H636" i="5"/>
  <c r="F636" i="5"/>
  <c r="G636" i="5"/>
  <c r="J636" i="5"/>
  <c r="M636" i="5"/>
  <c r="E329" i="5"/>
  <c r="D329" i="5"/>
  <c r="I329" i="5" s="1"/>
  <c r="J329" i="5"/>
  <c r="K329" i="5"/>
  <c r="H329" i="5"/>
  <c r="F329" i="5"/>
  <c r="G329" i="5"/>
  <c r="M329" i="5"/>
  <c r="N329" i="5"/>
  <c r="O329" i="5"/>
  <c r="S329" i="5"/>
  <c r="L329" i="5"/>
  <c r="K1348" i="5"/>
  <c r="H1348" i="5"/>
  <c r="J1348" i="5"/>
  <c r="N1348" i="5"/>
  <c r="L1348" i="5"/>
  <c r="O1348" i="5"/>
  <c r="G1348" i="5"/>
  <c r="F1348" i="5"/>
  <c r="S1348" i="5"/>
  <c r="M1348" i="5"/>
  <c r="D1348" i="5"/>
  <c r="I1348" i="5" s="1"/>
  <c r="E1348" i="5"/>
  <c r="M308" i="5"/>
  <c r="N308" i="5"/>
  <c r="O308" i="5"/>
  <c r="S308" i="5"/>
  <c r="D308" i="5"/>
  <c r="I308" i="5" s="1"/>
  <c r="E308" i="5"/>
  <c r="K308" i="5"/>
  <c r="G308" i="5"/>
  <c r="J308" i="5"/>
  <c r="H308" i="5"/>
  <c r="F308" i="5"/>
  <c r="L308" i="5"/>
  <c r="K1200" i="5"/>
  <c r="J1200" i="5"/>
  <c r="G1200" i="5"/>
  <c r="H1200" i="5"/>
  <c r="F1200" i="5"/>
  <c r="L1200" i="5"/>
  <c r="M1200" i="5"/>
  <c r="O1200" i="5"/>
  <c r="N1200" i="5"/>
  <c r="E1200" i="5"/>
  <c r="D1200" i="5"/>
  <c r="M893" i="5"/>
  <c r="L893" i="5"/>
  <c r="F893" i="5"/>
  <c r="N893" i="5"/>
  <c r="O893" i="5"/>
  <c r="S893" i="5"/>
  <c r="E893" i="5"/>
  <c r="D893" i="5"/>
  <c r="I893" i="5" s="1"/>
  <c r="K893" i="5"/>
  <c r="G893" i="5"/>
  <c r="J893" i="5"/>
  <c r="H893" i="5"/>
  <c r="J586" i="5"/>
  <c r="D586" i="5"/>
  <c r="I586" i="5" s="1"/>
  <c r="E586" i="5"/>
  <c r="M586" i="5"/>
  <c r="K586" i="5"/>
  <c r="N586" i="5"/>
  <c r="O586" i="5"/>
  <c r="S586" i="5"/>
  <c r="F586" i="5"/>
  <c r="H586" i="5"/>
  <c r="G586" i="5"/>
  <c r="L586" i="5"/>
  <c r="D951" i="5"/>
  <c r="G951" i="5"/>
  <c r="J951" i="5"/>
  <c r="K951" i="5"/>
  <c r="H951" i="5"/>
  <c r="F951" i="5"/>
  <c r="L951" i="5"/>
  <c r="M951" i="5"/>
  <c r="N951" i="5"/>
  <c r="O951" i="5"/>
  <c r="E951" i="5"/>
  <c r="L581" i="5"/>
  <c r="M581" i="5"/>
  <c r="N581" i="5"/>
  <c r="O581" i="5"/>
  <c r="S581" i="5"/>
  <c r="E581" i="5"/>
  <c r="D581" i="5"/>
  <c r="I581" i="5" s="1"/>
  <c r="G581" i="5"/>
  <c r="F581" i="5"/>
  <c r="K581" i="5"/>
  <c r="J581" i="5"/>
  <c r="H581" i="5"/>
  <c r="S226" i="5"/>
  <c r="D226" i="5"/>
  <c r="I226" i="5" s="1"/>
  <c r="E226" i="5"/>
  <c r="G226" i="5"/>
  <c r="H226" i="5"/>
  <c r="J226" i="5"/>
  <c r="K226" i="5"/>
  <c r="F226" i="5"/>
  <c r="M226" i="5"/>
  <c r="N226" i="5"/>
  <c r="L226" i="5"/>
  <c r="O226" i="5"/>
  <c r="J1150" i="5"/>
  <c r="K1150" i="5"/>
  <c r="G1150" i="5"/>
  <c r="F1150" i="5"/>
  <c r="H1150" i="5"/>
  <c r="O1150" i="5"/>
  <c r="L1150" i="5"/>
  <c r="S1150" i="5"/>
  <c r="M1150" i="5"/>
  <c r="N1150" i="5"/>
  <c r="E1150" i="5"/>
  <c r="D1150" i="5"/>
  <c r="I1150" i="5" s="1"/>
  <c r="M843" i="5"/>
  <c r="N843" i="5"/>
  <c r="L843" i="5"/>
  <c r="O843" i="5"/>
  <c r="S843" i="5"/>
  <c r="D843" i="5"/>
  <c r="I843" i="5" s="1"/>
  <c r="E843" i="5"/>
  <c r="K843" i="5"/>
  <c r="H843" i="5"/>
  <c r="F843" i="5"/>
  <c r="G843" i="5"/>
  <c r="J843" i="5"/>
  <c r="M855" i="5"/>
  <c r="N855" i="5"/>
  <c r="O855" i="5"/>
  <c r="L855" i="5"/>
  <c r="E855" i="5"/>
  <c r="D855" i="5"/>
  <c r="F855" i="5"/>
  <c r="J855" i="5"/>
  <c r="H855" i="5"/>
  <c r="G855" i="5"/>
  <c r="K855" i="5"/>
  <c r="G854" i="5"/>
  <c r="F854" i="5"/>
  <c r="H854" i="5"/>
  <c r="K854" i="5"/>
  <c r="J854" i="5"/>
  <c r="L854" i="5"/>
  <c r="M854" i="5"/>
  <c r="N854" i="5"/>
  <c r="O854" i="5"/>
  <c r="E854" i="5"/>
  <c r="D854" i="5"/>
  <c r="J499" i="5"/>
  <c r="H499" i="5"/>
  <c r="L499" i="5"/>
  <c r="M499" i="5"/>
  <c r="N499" i="5"/>
  <c r="O499" i="5"/>
  <c r="G499" i="5"/>
  <c r="E499" i="5"/>
  <c r="D499" i="5"/>
  <c r="K499" i="5"/>
  <c r="F499" i="5"/>
  <c r="L144" i="5"/>
  <c r="D144" i="5"/>
  <c r="I144" i="5" s="1"/>
  <c r="K144" i="5"/>
  <c r="J144" i="5"/>
  <c r="H144" i="5"/>
  <c r="F144" i="5"/>
  <c r="G144" i="5"/>
  <c r="M144" i="5"/>
  <c r="N144" i="5"/>
  <c r="O144" i="5"/>
  <c r="S144" i="5"/>
  <c r="E144" i="5"/>
  <c r="G1100" i="5"/>
  <c r="K1100" i="5"/>
  <c r="F1100" i="5"/>
  <c r="H1100" i="5"/>
  <c r="M1100" i="5"/>
  <c r="S1100" i="5"/>
  <c r="N1100" i="5"/>
  <c r="O1100" i="5"/>
  <c r="E1100" i="5"/>
  <c r="D1100" i="5"/>
  <c r="I1100" i="5" s="1"/>
  <c r="L1100" i="5"/>
  <c r="J1100" i="5"/>
  <c r="F793" i="5"/>
  <c r="G793" i="5"/>
  <c r="N793" i="5"/>
  <c r="L793" i="5"/>
  <c r="M793" i="5"/>
  <c r="O793" i="5"/>
  <c r="D793" i="5"/>
  <c r="E793" i="5"/>
  <c r="K793" i="5"/>
  <c r="J793" i="5"/>
  <c r="H793" i="5"/>
  <c r="N1381" i="5"/>
  <c r="O1381" i="5"/>
  <c r="L1381" i="5"/>
  <c r="M1381" i="5"/>
  <c r="D1381" i="5"/>
  <c r="E1381" i="5"/>
  <c r="F1381" i="5"/>
  <c r="J1381" i="5"/>
  <c r="H1381" i="5"/>
  <c r="K1381" i="5"/>
  <c r="G1381" i="5"/>
  <c r="F772" i="5"/>
  <c r="H772" i="5"/>
  <c r="G772" i="5"/>
  <c r="K772" i="5"/>
  <c r="N772" i="5"/>
  <c r="S772" i="5"/>
  <c r="O772" i="5"/>
  <c r="L772" i="5"/>
  <c r="J772" i="5"/>
  <c r="M772" i="5"/>
  <c r="D772" i="5"/>
  <c r="I772" i="5" s="1"/>
  <c r="E772" i="5"/>
  <c r="M417" i="5"/>
  <c r="O417" i="5"/>
  <c r="S417" i="5"/>
  <c r="F417" i="5"/>
  <c r="G417" i="5"/>
  <c r="H417" i="5"/>
  <c r="E417" i="5"/>
  <c r="D417" i="5"/>
  <c r="I417" i="5" s="1"/>
  <c r="J417" i="5"/>
  <c r="K417" i="5"/>
  <c r="N417" i="5"/>
  <c r="L417" i="5"/>
  <c r="K94" i="5"/>
  <c r="E94" i="5"/>
  <c r="D94" i="5"/>
  <c r="I94" i="5" s="1"/>
  <c r="O94" i="5"/>
  <c r="F94" i="5"/>
  <c r="H94" i="5"/>
  <c r="J94" i="5"/>
  <c r="G94" i="5"/>
  <c r="L94" i="5"/>
  <c r="M94" i="5"/>
  <c r="N94" i="5"/>
  <c r="S94" i="5"/>
  <c r="D1050" i="5"/>
  <c r="I1050" i="5" s="1"/>
  <c r="K1050" i="5"/>
  <c r="H1050" i="5"/>
  <c r="M1050" i="5"/>
  <c r="L1050" i="5"/>
  <c r="J1050" i="5"/>
  <c r="S1050" i="5"/>
  <c r="N1050" i="5"/>
  <c r="O1050" i="5"/>
  <c r="G1050" i="5"/>
  <c r="F1050" i="5"/>
  <c r="E1050" i="5"/>
  <c r="E97" i="5"/>
  <c r="D97" i="5"/>
  <c r="I97" i="5" s="1"/>
  <c r="J97" i="5"/>
  <c r="K97" i="5"/>
  <c r="G97" i="5"/>
  <c r="H97" i="5"/>
  <c r="F97" i="5"/>
  <c r="L97" i="5"/>
  <c r="M97" i="5"/>
  <c r="S97" i="5"/>
  <c r="N97" i="5"/>
  <c r="O97" i="5"/>
  <c r="O1000" i="5"/>
  <c r="L1000" i="5"/>
  <c r="E1000" i="5"/>
  <c r="D1000" i="5"/>
  <c r="I1000" i="5" s="1"/>
  <c r="S1000" i="5"/>
  <c r="K1000" i="5"/>
  <c r="F1000" i="5"/>
  <c r="H1000" i="5"/>
  <c r="J1000" i="5"/>
  <c r="G1000" i="5"/>
  <c r="M1000" i="5"/>
  <c r="N1000" i="5"/>
  <c r="F757" i="5"/>
  <c r="K757" i="5"/>
  <c r="J757" i="5"/>
  <c r="H757" i="5"/>
  <c r="G757" i="5"/>
  <c r="S757" i="5"/>
  <c r="M757" i="5"/>
  <c r="L757" i="5"/>
  <c r="E757" i="5"/>
  <c r="O757" i="5"/>
  <c r="D757" i="5"/>
  <c r="I757" i="5" s="1"/>
  <c r="N757" i="5"/>
  <c r="H832" i="5"/>
  <c r="G832" i="5"/>
  <c r="F832" i="5"/>
  <c r="J832" i="5"/>
  <c r="M832" i="5"/>
  <c r="N832" i="5"/>
  <c r="L832" i="5"/>
  <c r="O832" i="5"/>
  <c r="S832" i="5"/>
  <c r="E832" i="5"/>
  <c r="D832" i="5"/>
  <c r="I832" i="5" s="1"/>
  <c r="K832" i="5"/>
  <c r="F285" i="5"/>
  <c r="G285" i="5"/>
  <c r="H285" i="5"/>
  <c r="J285" i="5"/>
  <c r="K285" i="5"/>
  <c r="M285" i="5"/>
  <c r="N285" i="5"/>
  <c r="O285" i="5"/>
  <c r="S285" i="5"/>
  <c r="E285" i="5"/>
  <c r="D285" i="5"/>
  <c r="I285" i="5" s="1"/>
  <c r="L285" i="5"/>
  <c r="J747" i="5"/>
  <c r="K747" i="5"/>
  <c r="H747" i="5"/>
  <c r="M747" i="5"/>
  <c r="L747" i="5"/>
  <c r="O747" i="5"/>
  <c r="N747" i="5"/>
  <c r="S747" i="5"/>
  <c r="E747" i="5"/>
  <c r="D747" i="5"/>
  <c r="I747" i="5" s="1"/>
  <c r="G747" i="5"/>
  <c r="F747" i="5"/>
  <c r="G985" i="5"/>
  <c r="M985" i="5"/>
  <c r="L985" i="5"/>
  <c r="N985" i="5"/>
  <c r="O985" i="5"/>
  <c r="E985" i="5"/>
  <c r="D985" i="5"/>
  <c r="K985" i="5"/>
  <c r="F985" i="5"/>
  <c r="J985" i="5"/>
  <c r="H985" i="5"/>
  <c r="M491" i="5"/>
  <c r="N491" i="5"/>
  <c r="O491" i="5"/>
  <c r="S491" i="5"/>
  <c r="L491" i="5"/>
  <c r="E491" i="5"/>
  <c r="D491" i="5"/>
  <c r="I491" i="5" s="1"/>
  <c r="J491" i="5"/>
  <c r="K491" i="5"/>
  <c r="G491" i="5"/>
  <c r="F491" i="5"/>
  <c r="H491" i="5"/>
  <c r="S729" i="5"/>
  <c r="E729" i="5"/>
  <c r="D729" i="5"/>
  <c r="I729" i="5" s="1"/>
  <c r="O729" i="5"/>
  <c r="K729" i="5"/>
  <c r="H729" i="5"/>
  <c r="G729" i="5"/>
  <c r="J729" i="5"/>
  <c r="F729" i="5"/>
  <c r="L729" i="5"/>
  <c r="M729" i="5"/>
  <c r="N729" i="5"/>
  <c r="D64" i="5"/>
  <c r="I64" i="5" s="1"/>
  <c r="K64" i="5"/>
  <c r="J64" i="5"/>
  <c r="H64" i="5"/>
  <c r="G64" i="5"/>
  <c r="F64" i="5"/>
  <c r="M64" i="5"/>
  <c r="N64" i="5"/>
  <c r="O64" i="5"/>
  <c r="S64" i="5"/>
  <c r="L64" i="5"/>
  <c r="E64" i="5"/>
  <c r="H1275" i="5"/>
  <c r="J1275" i="5"/>
  <c r="K1275" i="5"/>
  <c r="F1275" i="5"/>
  <c r="N1275" i="5"/>
  <c r="O1275" i="5"/>
  <c r="G1275" i="5"/>
  <c r="L1275" i="5"/>
  <c r="E1275" i="5"/>
  <c r="D1275" i="5"/>
  <c r="M1275" i="5"/>
  <c r="G647" i="5"/>
  <c r="N647" i="5"/>
  <c r="O647" i="5"/>
  <c r="S647" i="5"/>
  <c r="L647" i="5"/>
  <c r="E647" i="5"/>
  <c r="D647" i="5"/>
  <c r="I647" i="5" s="1"/>
  <c r="F647" i="5"/>
  <c r="H647" i="5"/>
  <c r="K647" i="5"/>
  <c r="J647" i="5"/>
  <c r="M647" i="5"/>
  <c r="N457" i="5"/>
  <c r="O457" i="5"/>
  <c r="E457" i="5"/>
  <c r="D457" i="5"/>
  <c r="G457" i="5"/>
  <c r="J457" i="5"/>
  <c r="F457" i="5"/>
  <c r="H457" i="5"/>
  <c r="K457" i="5"/>
  <c r="L457" i="5"/>
  <c r="M457" i="5"/>
  <c r="H1170" i="5"/>
  <c r="G1170" i="5"/>
  <c r="J1170" i="5"/>
  <c r="L1170" i="5"/>
  <c r="M1170" i="5"/>
  <c r="N1170" i="5"/>
  <c r="O1170" i="5"/>
  <c r="E1170" i="5"/>
  <c r="D1170" i="5"/>
  <c r="K1170" i="5"/>
  <c r="F1170" i="5"/>
  <c r="M1256" i="5"/>
  <c r="O1256" i="5"/>
  <c r="N1256" i="5"/>
  <c r="L1256" i="5"/>
  <c r="E1256" i="5"/>
  <c r="D1256" i="5"/>
  <c r="I1256" i="5" s="1"/>
  <c r="S1256" i="5"/>
  <c r="K1256" i="5"/>
  <c r="F1256" i="5"/>
  <c r="H1256" i="5"/>
  <c r="J1256" i="5"/>
  <c r="G1256" i="5"/>
  <c r="L599" i="5"/>
  <c r="N599" i="5"/>
  <c r="S599" i="5"/>
  <c r="E599" i="5"/>
  <c r="D599" i="5"/>
  <c r="I599" i="5" s="1"/>
  <c r="G599" i="5"/>
  <c r="K599" i="5"/>
  <c r="H599" i="5"/>
  <c r="M599" i="5"/>
  <c r="O599" i="5"/>
  <c r="J599" i="5"/>
  <c r="F599" i="5"/>
  <c r="K822" i="5"/>
  <c r="F822" i="5"/>
  <c r="H822" i="5"/>
  <c r="G822" i="5"/>
  <c r="J822" i="5"/>
  <c r="O822" i="5"/>
  <c r="L822" i="5"/>
  <c r="M822" i="5"/>
  <c r="N822" i="5"/>
  <c r="E822" i="5"/>
  <c r="D822" i="5"/>
  <c r="L467" i="5"/>
  <c r="M467" i="5"/>
  <c r="S467" i="5"/>
  <c r="N467" i="5"/>
  <c r="O467" i="5"/>
  <c r="E467" i="5"/>
  <c r="D467" i="5"/>
  <c r="I467" i="5" s="1"/>
  <c r="J467" i="5"/>
  <c r="K467" i="5"/>
  <c r="F467" i="5"/>
  <c r="H467" i="5"/>
  <c r="G467" i="5"/>
  <c r="E112" i="5"/>
  <c r="D112" i="5"/>
  <c r="I112" i="5" s="1"/>
  <c r="G112" i="5"/>
  <c r="H112" i="5"/>
  <c r="K112" i="5"/>
  <c r="F112" i="5"/>
  <c r="M112" i="5"/>
  <c r="S112" i="5"/>
  <c r="L112" i="5"/>
  <c r="N112" i="5"/>
  <c r="O112" i="5"/>
  <c r="J112" i="5"/>
  <c r="H1068" i="5"/>
  <c r="K1068" i="5"/>
  <c r="G1068" i="5"/>
  <c r="L1068" i="5"/>
  <c r="M1068" i="5"/>
  <c r="F1068" i="5"/>
  <c r="N1068" i="5"/>
  <c r="J1068" i="5"/>
  <c r="O1068" i="5"/>
  <c r="E1068" i="5"/>
  <c r="D1068" i="5"/>
  <c r="G761" i="5"/>
  <c r="H761" i="5"/>
  <c r="M761" i="5"/>
  <c r="N761" i="5"/>
  <c r="O761" i="5"/>
  <c r="S761" i="5"/>
  <c r="E761" i="5"/>
  <c r="D761" i="5"/>
  <c r="I761" i="5" s="1"/>
  <c r="L761" i="5"/>
  <c r="K761" i="5"/>
  <c r="F761" i="5"/>
  <c r="J761" i="5"/>
  <c r="D1330" i="5"/>
  <c r="I1330" i="5" s="1"/>
  <c r="J1330" i="5"/>
  <c r="F1330" i="5"/>
  <c r="G1330" i="5"/>
  <c r="H1330" i="5"/>
  <c r="K1330" i="5"/>
  <c r="L1330" i="5"/>
  <c r="M1330" i="5"/>
  <c r="N1330" i="5"/>
  <c r="O1330" i="5"/>
  <c r="S1330" i="5"/>
  <c r="E1330" i="5"/>
  <c r="J484" i="5"/>
  <c r="G484" i="5"/>
  <c r="H484" i="5"/>
  <c r="L484" i="5"/>
  <c r="O484" i="5"/>
  <c r="M484" i="5"/>
  <c r="N484" i="5"/>
  <c r="E484" i="5"/>
  <c r="D484" i="5"/>
  <c r="K484" i="5"/>
  <c r="F484" i="5"/>
  <c r="E129" i="5"/>
  <c r="D129" i="5"/>
  <c r="I129" i="5" s="1"/>
  <c r="G129" i="5"/>
  <c r="K129" i="5"/>
  <c r="H129" i="5"/>
  <c r="J129" i="5"/>
  <c r="F129" i="5"/>
  <c r="M129" i="5"/>
  <c r="N129" i="5"/>
  <c r="O129" i="5"/>
  <c r="L129" i="5"/>
  <c r="S129" i="5"/>
  <c r="J1069" i="5"/>
  <c r="F1069" i="5"/>
  <c r="K1069" i="5"/>
  <c r="G1069" i="5"/>
  <c r="H1069" i="5"/>
  <c r="M1069" i="5"/>
  <c r="N1069" i="5"/>
  <c r="O1069" i="5"/>
  <c r="E1069" i="5"/>
  <c r="D1069" i="5"/>
  <c r="L1069" i="5"/>
  <c r="L762" i="5"/>
  <c r="F762" i="5"/>
  <c r="H762" i="5"/>
  <c r="J762" i="5"/>
  <c r="M762" i="5"/>
  <c r="G762" i="5"/>
  <c r="N762" i="5"/>
  <c r="D762" i="5"/>
  <c r="I762" i="5" s="1"/>
  <c r="E762" i="5"/>
  <c r="K762" i="5"/>
  <c r="O762" i="5"/>
  <c r="S762" i="5"/>
  <c r="N1301" i="5"/>
  <c r="E1301" i="5"/>
  <c r="D1301" i="5"/>
  <c r="I1301" i="5" s="1"/>
  <c r="G1301" i="5"/>
  <c r="F1301" i="5"/>
  <c r="H1301" i="5"/>
  <c r="K1301" i="5"/>
  <c r="J1301" i="5"/>
  <c r="O1301" i="5"/>
  <c r="L1301" i="5"/>
  <c r="M1301" i="5"/>
  <c r="S1301" i="5"/>
  <c r="G692" i="5"/>
  <c r="F692" i="5"/>
  <c r="M692" i="5"/>
  <c r="N692" i="5"/>
  <c r="O692" i="5"/>
  <c r="L692" i="5"/>
  <c r="E692" i="5"/>
  <c r="D692" i="5"/>
  <c r="H692" i="5"/>
  <c r="J692" i="5"/>
  <c r="K692" i="5"/>
  <c r="H337" i="5"/>
  <c r="E337" i="5"/>
  <c r="K337" i="5"/>
  <c r="F337" i="5"/>
  <c r="N337" i="5"/>
  <c r="O337" i="5"/>
  <c r="L337" i="5"/>
  <c r="M337" i="5"/>
  <c r="S337" i="5"/>
  <c r="J337" i="5"/>
  <c r="G337" i="5"/>
  <c r="D337" i="5"/>
  <c r="I337" i="5" s="1"/>
  <c r="G14" i="5"/>
  <c r="K14" i="5"/>
  <c r="F14" i="5"/>
  <c r="O14" i="5"/>
  <c r="S14" i="5"/>
  <c r="L14" i="5"/>
  <c r="J14" i="5"/>
  <c r="H14" i="5"/>
  <c r="N14" i="5"/>
  <c r="D14" i="5"/>
  <c r="I14" i="5" s="1"/>
  <c r="M14" i="5"/>
  <c r="E14" i="5"/>
  <c r="L970" i="5"/>
  <c r="M970" i="5"/>
  <c r="H970" i="5"/>
  <c r="S970" i="5"/>
  <c r="J970" i="5"/>
  <c r="N970" i="5"/>
  <c r="O970" i="5"/>
  <c r="F970" i="5"/>
  <c r="E970" i="5"/>
  <c r="D970" i="5"/>
  <c r="I970" i="5" s="1"/>
  <c r="G970" i="5"/>
  <c r="K970" i="5"/>
  <c r="S1352" i="5"/>
  <c r="K1352" i="5"/>
  <c r="L1352" i="5"/>
  <c r="H1352" i="5"/>
  <c r="J1352" i="5"/>
  <c r="F1352" i="5"/>
  <c r="G1352" i="5"/>
  <c r="O1352" i="5"/>
  <c r="M1352" i="5"/>
  <c r="E1352" i="5"/>
  <c r="N1352" i="5"/>
  <c r="D1352" i="5"/>
  <c r="I1352" i="5" s="1"/>
  <c r="K709" i="5"/>
  <c r="J709" i="5"/>
  <c r="H709" i="5"/>
  <c r="G709" i="5"/>
  <c r="N709" i="5"/>
  <c r="L709" i="5"/>
  <c r="M709" i="5"/>
  <c r="O709" i="5"/>
  <c r="E709" i="5"/>
  <c r="D709" i="5"/>
  <c r="F709" i="5"/>
  <c r="M354" i="5"/>
  <c r="N354" i="5"/>
  <c r="E354" i="5"/>
  <c r="K354" i="5"/>
  <c r="J354" i="5"/>
  <c r="G354" i="5"/>
  <c r="H354" i="5"/>
  <c r="D354" i="5"/>
  <c r="F354" i="5"/>
  <c r="O354" i="5"/>
  <c r="L354" i="5"/>
  <c r="H15" i="5"/>
  <c r="K15" i="5"/>
  <c r="G15" i="5"/>
  <c r="J15" i="5"/>
  <c r="F15" i="5"/>
  <c r="L15" i="5"/>
  <c r="M15" i="5"/>
  <c r="N15" i="5"/>
  <c r="O15" i="5"/>
  <c r="S15" i="5"/>
  <c r="E15" i="5"/>
  <c r="D15" i="5"/>
  <c r="I15" i="5" s="1"/>
  <c r="H971" i="5"/>
  <c r="F971" i="5"/>
  <c r="M971" i="5"/>
  <c r="N971" i="5"/>
  <c r="O971" i="5"/>
  <c r="S971" i="5"/>
  <c r="L971" i="5"/>
  <c r="D971" i="5"/>
  <c r="I971" i="5" s="1"/>
  <c r="E971" i="5"/>
  <c r="K971" i="5"/>
  <c r="J971" i="5"/>
  <c r="G971" i="5"/>
  <c r="M1031" i="5"/>
  <c r="N1031" i="5"/>
  <c r="O1031" i="5"/>
  <c r="E1031" i="5"/>
  <c r="D1031" i="5"/>
  <c r="I1031" i="5" s="1"/>
  <c r="S1031" i="5"/>
  <c r="J1031" i="5"/>
  <c r="G1031" i="5"/>
  <c r="F1031" i="5"/>
  <c r="K1031" i="5"/>
  <c r="H1031" i="5"/>
  <c r="L1031" i="5"/>
  <c r="J726" i="5"/>
  <c r="G726" i="5"/>
  <c r="F726" i="5"/>
  <c r="K726" i="5"/>
  <c r="M726" i="5"/>
  <c r="N726" i="5"/>
  <c r="O726" i="5"/>
  <c r="H726" i="5"/>
  <c r="L726" i="5"/>
  <c r="E726" i="5"/>
  <c r="D726" i="5"/>
  <c r="S371" i="5"/>
  <c r="F371" i="5"/>
  <c r="L371" i="5"/>
  <c r="D371" i="5"/>
  <c r="I371" i="5" s="1"/>
  <c r="E371" i="5"/>
  <c r="G371" i="5"/>
  <c r="J371" i="5"/>
  <c r="H371" i="5"/>
  <c r="K371" i="5"/>
  <c r="M371" i="5"/>
  <c r="N371" i="5"/>
  <c r="O371" i="5"/>
  <c r="D16" i="5"/>
  <c r="I16" i="5" s="1"/>
  <c r="G16" i="5"/>
  <c r="K16" i="5"/>
  <c r="J16" i="5"/>
  <c r="H16" i="5"/>
  <c r="F16" i="5"/>
  <c r="L16" i="5"/>
  <c r="M16" i="5"/>
  <c r="N16" i="5"/>
  <c r="S16" i="5"/>
  <c r="O16" i="5"/>
  <c r="E16" i="5"/>
  <c r="G972" i="5"/>
  <c r="F972" i="5"/>
  <c r="J972" i="5"/>
  <c r="K972" i="5"/>
  <c r="H972" i="5"/>
  <c r="N972" i="5"/>
  <c r="O972" i="5"/>
  <c r="L972" i="5"/>
  <c r="E972" i="5"/>
  <c r="D972" i="5"/>
  <c r="M972" i="5"/>
  <c r="F665" i="5"/>
  <c r="L665" i="5"/>
  <c r="M665" i="5"/>
  <c r="N665" i="5"/>
  <c r="O665" i="5"/>
  <c r="S665" i="5"/>
  <c r="D665" i="5"/>
  <c r="I665" i="5" s="1"/>
  <c r="E665" i="5"/>
  <c r="K665" i="5"/>
  <c r="H665" i="5"/>
  <c r="G665" i="5"/>
  <c r="J665" i="5"/>
  <c r="D1176" i="5"/>
  <c r="E1176" i="5"/>
  <c r="K1176" i="5"/>
  <c r="F1176" i="5"/>
  <c r="G1176" i="5"/>
  <c r="M1176" i="5"/>
  <c r="H1176" i="5"/>
  <c r="O1176" i="5"/>
  <c r="N1176" i="5"/>
  <c r="J1176" i="5"/>
  <c r="L1176" i="5"/>
  <c r="G644" i="5"/>
  <c r="M644" i="5"/>
  <c r="N644" i="5"/>
  <c r="L644" i="5"/>
  <c r="O644" i="5"/>
  <c r="D644" i="5"/>
  <c r="E644" i="5"/>
  <c r="K644" i="5"/>
  <c r="J644" i="5"/>
  <c r="H644" i="5"/>
  <c r="F644" i="5"/>
  <c r="D289" i="5"/>
  <c r="I289" i="5" s="1"/>
  <c r="J289" i="5"/>
  <c r="K289" i="5"/>
  <c r="F289" i="5"/>
  <c r="M289" i="5"/>
  <c r="L289" i="5"/>
  <c r="S289" i="5"/>
  <c r="G289" i="5"/>
  <c r="H289" i="5"/>
  <c r="N289" i="5"/>
  <c r="O289" i="5"/>
  <c r="E289" i="5"/>
  <c r="H1229" i="5"/>
  <c r="J1229" i="5"/>
  <c r="K1229" i="5"/>
  <c r="G1229" i="5"/>
  <c r="N1229" i="5"/>
  <c r="O1229" i="5"/>
  <c r="F1229" i="5"/>
  <c r="L1229" i="5"/>
  <c r="M1229" i="5"/>
  <c r="E1229" i="5"/>
  <c r="D1229" i="5"/>
  <c r="I1229" i="5" s="1"/>
  <c r="S1229" i="5"/>
  <c r="L922" i="5"/>
  <c r="J922" i="5"/>
  <c r="F922" i="5"/>
  <c r="E922" i="5"/>
  <c r="D922" i="5"/>
  <c r="I922" i="5" s="1"/>
  <c r="K922" i="5"/>
  <c r="M922" i="5"/>
  <c r="N922" i="5"/>
  <c r="O922" i="5"/>
  <c r="S922" i="5"/>
  <c r="H922" i="5"/>
  <c r="G922" i="5"/>
  <c r="N696" i="5"/>
  <c r="J696" i="5"/>
  <c r="K696" i="5"/>
  <c r="G696" i="5"/>
  <c r="F696" i="5"/>
  <c r="O696" i="5"/>
  <c r="H696" i="5"/>
  <c r="L696" i="5"/>
  <c r="M696" i="5"/>
  <c r="E696" i="5"/>
  <c r="D696" i="5"/>
  <c r="K917" i="5"/>
  <c r="F917" i="5"/>
  <c r="L917" i="5"/>
  <c r="M917" i="5"/>
  <c r="N917" i="5"/>
  <c r="H917" i="5"/>
  <c r="O917" i="5"/>
  <c r="S917" i="5"/>
  <c r="E917" i="5"/>
  <c r="D917" i="5"/>
  <c r="I917" i="5" s="1"/>
  <c r="G917" i="5"/>
  <c r="J917" i="5"/>
  <c r="L562" i="5"/>
  <c r="M562" i="5"/>
  <c r="E562" i="5"/>
  <c r="D562" i="5"/>
  <c r="I562" i="5" s="1"/>
  <c r="G562" i="5"/>
  <c r="J562" i="5"/>
  <c r="H562" i="5"/>
  <c r="K562" i="5"/>
  <c r="F562" i="5"/>
  <c r="N562" i="5"/>
  <c r="O562" i="5"/>
  <c r="S562" i="5"/>
  <c r="G223" i="5"/>
  <c r="J223" i="5"/>
  <c r="H223" i="5"/>
  <c r="K223" i="5"/>
  <c r="F223" i="5"/>
  <c r="M223" i="5"/>
  <c r="L223" i="5"/>
  <c r="N223" i="5"/>
  <c r="O223" i="5"/>
  <c r="D223" i="5"/>
  <c r="E223" i="5"/>
  <c r="M1179" i="5"/>
  <c r="S1179" i="5"/>
  <c r="N1179" i="5"/>
  <c r="O1179" i="5"/>
  <c r="E1179" i="5"/>
  <c r="D1179" i="5"/>
  <c r="I1179" i="5" s="1"/>
  <c r="K1179" i="5"/>
  <c r="H1179" i="5"/>
  <c r="F1179" i="5"/>
  <c r="L1179" i="5"/>
  <c r="G1179" i="5"/>
  <c r="J1179" i="5"/>
  <c r="H344" i="5"/>
  <c r="D344" i="5"/>
  <c r="I344" i="5" s="1"/>
  <c r="E344" i="5"/>
  <c r="F344" i="5"/>
  <c r="G344" i="5"/>
  <c r="K344" i="5"/>
  <c r="M344" i="5"/>
  <c r="N344" i="5"/>
  <c r="S344" i="5"/>
  <c r="O344" i="5"/>
  <c r="L344" i="5"/>
  <c r="J344" i="5"/>
  <c r="M1190" i="5"/>
  <c r="N1190" i="5"/>
  <c r="O1190" i="5"/>
  <c r="L1190" i="5"/>
  <c r="E1190" i="5"/>
  <c r="D1190" i="5"/>
  <c r="K1190" i="5"/>
  <c r="J1190" i="5"/>
  <c r="F1190" i="5"/>
  <c r="G1190" i="5"/>
  <c r="H1190" i="5"/>
  <c r="G835" i="5"/>
  <c r="K835" i="5"/>
  <c r="J835" i="5"/>
  <c r="F835" i="5"/>
  <c r="H835" i="5"/>
  <c r="M835" i="5"/>
  <c r="N835" i="5"/>
  <c r="O835" i="5"/>
  <c r="L835" i="5"/>
  <c r="D835" i="5"/>
  <c r="E835" i="5"/>
  <c r="G480" i="5"/>
  <c r="K480" i="5"/>
  <c r="L480" i="5"/>
  <c r="M480" i="5"/>
  <c r="O480" i="5"/>
  <c r="N480" i="5"/>
  <c r="E480" i="5"/>
  <c r="D480" i="5"/>
  <c r="J480" i="5"/>
  <c r="F480" i="5"/>
  <c r="H480" i="5"/>
  <c r="E173" i="5"/>
  <c r="D173" i="5"/>
  <c r="I173" i="5" s="1"/>
  <c r="F173" i="5"/>
  <c r="K173" i="5"/>
  <c r="G173" i="5"/>
  <c r="H173" i="5"/>
  <c r="J173" i="5"/>
  <c r="O173" i="5"/>
  <c r="S173" i="5"/>
  <c r="L173" i="5"/>
  <c r="M173" i="5"/>
  <c r="N173" i="5"/>
  <c r="F1129" i="5"/>
  <c r="K1129" i="5"/>
  <c r="J1129" i="5"/>
  <c r="H1129" i="5"/>
  <c r="G1129" i="5"/>
  <c r="M1129" i="5"/>
  <c r="N1129" i="5"/>
  <c r="O1129" i="5"/>
  <c r="L1129" i="5"/>
  <c r="E1129" i="5"/>
  <c r="D1129" i="5"/>
  <c r="K1286" i="5"/>
  <c r="M1286" i="5"/>
  <c r="N1286" i="5"/>
  <c r="O1286" i="5"/>
  <c r="L1286" i="5"/>
  <c r="E1286" i="5"/>
  <c r="D1286" i="5"/>
  <c r="F1286" i="5"/>
  <c r="J1286" i="5"/>
  <c r="H1286" i="5"/>
  <c r="G1286" i="5"/>
  <c r="K1108" i="5"/>
  <c r="J1108" i="5"/>
  <c r="H1108" i="5"/>
  <c r="F1108" i="5"/>
  <c r="G1108" i="5"/>
  <c r="O1108" i="5"/>
  <c r="S1108" i="5"/>
  <c r="M1108" i="5"/>
  <c r="N1108" i="5"/>
  <c r="E1108" i="5"/>
  <c r="D1108" i="5"/>
  <c r="I1108" i="5" s="1"/>
  <c r="L1108" i="5"/>
  <c r="J753" i="5"/>
  <c r="G753" i="5"/>
  <c r="H753" i="5"/>
  <c r="E753" i="5"/>
  <c r="D753" i="5"/>
  <c r="K753" i="5"/>
  <c r="F753" i="5"/>
  <c r="M753" i="5"/>
  <c r="N753" i="5"/>
  <c r="O753" i="5"/>
  <c r="L753" i="5"/>
  <c r="G430" i="5"/>
  <c r="F430" i="5"/>
  <c r="J430" i="5"/>
  <c r="H430" i="5"/>
  <c r="K430" i="5"/>
  <c r="N430" i="5"/>
  <c r="O430" i="5"/>
  <c r="L430" i="5"/>
  <c r="S430" i="5"/>
  <c r="M430" i="5"/>
  <c r="E430" i="5"/>
  <c r="D430" i="5"/>
  <c r="I430" i="5" s="1"/>
  <c r="K123" i="5"/>
  <c r="H123" i="5"/>
  <c r="M123" i="5"/>
  <c r="N123" i="5"/>
  <c r="O123" i="5"/>
  <c r="L123" i="5"/>
  <c r="S123" i="5"/>
  <c r="D123" i="5"/>
  <c r="I123" i="5" s="1"/>
  <c r="F123" i="5"/>
  <c r="E123" i="5"/>
  <c r="G123" i="5"/>
  <c r="J123" i="5"/>
  <c r="M1274" i="5"/>
  <c r="N1274" i="5"/>
  <c r="F1274" i="5"/>
  <c r="O1274" i="5"/>
  <c r="G1274" i="5"/>
  <c r="E1274" i="5"/>
  <c r="D1274" i="5"/>
  <c r="K1274" i="5"/>
  <c r="L1274" i="5"/>
  <c r="H1274" i="5"/>
  <c r="J1274" i="5"/>
  <c r="E134" i="5"/>
  <c r="F134" i="5"/>
  <c r="J134" i="5"/>
  <c r="K134" i="5"/>
  <c r="H134" i="5"/>
  <c r="G134" i="5"/>
  <c r="M134" i="5"/>
  <c r="L134" i="5"/>
  <c r="N134" i="5"/>
  <c r="O134" i="5"/>
  <c r="D134" i="5"/>
  <c r="M1026" i="5"/>
  <c r="N1026" i="5"/>
  <c r="O1026" i="5"/>
  <c r="L1026" i="5"/>
  <c r="E1026" i="5"/>
  <c r="D1026" i="5"/>
  <c r="J1026" i="5"/>
  <c r="H1026" i="5"/>
  <c r="F1026" i="5"/>
  <c r="K1026" i="5"/>
  <c r="G1026" i="5"/>
  <c r="K687" i="5"/>
  <c r="J687" i="5"/>
  <c r="S687" i="5"/>
  <c r="N687" i="5"/>
  <c r="F687" i="5"/>
  <c r="H687" i="5"/>
  <c r="G687" i="5"/>
  <c r="O687" i="5"/>
  <c r="M687" i="5"/>
  <c r="L687" i="5"/>
  <c r="D687" i="5"/>
  <c r="I687" i="5" s="1"/>
  <c r="E687" i="5"/>
  <c r="E380" i="5"/>
  <c r="D380" i="5"/>
  <c r="I380" i="5" s="1"/>
  <c r="G380" i="5"/>
  <c r="H380" i="5"/>
  <c r="F380" i="5"/>
  <c r="K380" i="5"/>
  <c r="J380" i="5"/>
  <c r="M380" i="5"/>
  <c r="N380" i="5"/>
  <c r="O380" i="5"/>
  <c r="S380" i="5"/>
  <c r="L380" i="5"/>
  <c r="F73" i="5"/>
  <c r="K73" i="5"/>
  <c r="G73" i="5"/>
  <c r="H73" i="5"/>
  <c r="J73" i="5"/>
  <c r="M73" i="5"/>
  <c r="N73" i="5"/>
  <c r="O73" i="5"/>
  <c r="L73" i="5"/>
  <c r="E73" i="5"/>
  <c r="D73" i="5"/>
  <c r="F1159" i="5"/>
  <c r="J1159" i="5"/>
  <c r="G1159" i="5"/>
  <c r="M1159" i="5"/>
  <c r="N1159" i="5"/>
  <c r="O1159" i="5"/>
  <c r="L1159" i="5"/>
  <c r="E1159" i="5"/>
  <c r="D1159" i="5"/>
  <c r="H1159" i="5"/>
  <c r="K1159" i="5"/>
  <c r="N52" i="5"/>
  <c r="E52" i="5"/>
  <c r="D52" i="5"/>
  <c r="I52" i="5" s="1"/>
  <c r="H52" i="5"/>
  <c r="G52" i="5"/>
  <c r="F52" i="5"/>
  <c r="K52" i="5"/>
  <c r="J52" i="5"/>
  <c r="O52" i="5"/>
  <c r="S52" i="5"/>
  <c r="L52" i="5"/>
  <c r="M52" i="5"/>
  <c r="K944" i="5"/>
  <c r="F944" i="5"/>
  <c r="G944" i="5"/>
  <c r="H944" i="5"/>
  <c r="M944" i="5"/>
  <c r="N944" i="5"/>
  <c r="O944" i="5"/>
  <c r="L944" i="5"/>
  <c r="E944" i="5"/>
  <c r="D944" i="5"/>
  <c r="J944" i="5"/>
  <c r="L637" i="5"/>
  <c r="H637" i="5"/>
  <c r="E637" i="5"/>
  <c r="D637" i="5"/>
  <c r="G637" i="5"/>
  <c r="K637" i="5"/>
  <c r="J637" i="5"/>
  <c r="F637" i="5"/>
  <c r="M637" i="5"/>
  <c r="N637" i="5"/>
  <c r="O637" i="5"/>
  <c r="D330" i="5"/>
  <c r="I330" i="5" s="1"/>
  <c r="E330" i="5"/>
  <c r="K330" i="5"/>
  <c r="G330" i="5"/>
  <c r="M330" i="5"/>
  <c r="F330" i="5"/>
  <c r="N330" i="5"/>
  <c r="O330" i="5"/>
  <c r="S330" i="5"/>
  <c r="H330" i="5"/>
  <c r="J330" i="5"/>
  <c r="L330" i="5"/>
  <c r="K1351" i="5"/>
  <c r="G1351" i="5"/>
  <c r="F1351" i="5"/>
  <c r="J1351" i="5"/>
  <c r="H1351" i="5"/>
  <c r="M1351" i="5"/>
  <c r="L1351" i="5"/>
  <c r="O1351" i="5"/>
  <c r="E1351" i="5"/>
  <c r="N1351" i="5"/>
  <c r="D1351" i="5"/>
  <c r="O325" i="5"/>
  <c r="S325" i="5"/>
  <c r="L325" i="5"/>
  <c r="E325" i="5"/>
  <c r="D325" i="5"/>
  <c r="I325" i="5" s="1"/>
  <c r="K325" i="5"/>
  <c r="H325" i="5"/>
  <c r="G325" i="5"/>
  <c r="F325" i="5"/>
  <c r="J325" i="5"/>
  <c r="M325" i="5"/>
  <c r="N325" i="5"/>
  <c r="K1217" i="5"/>
  <c r="L1217" i="5"/>
  <c r="F1217" i="5"/>
  <c r="M1217" i="5"/>
  <c r="N1217" i="5"/>
  <c r="O1217" i="5"/>
  <c r="S1217" i="5"/>
  <c r="J1217" i="5"/>
  <c r="H1217" i="5"/>
  <c r="G1217" i="5"/>
  <c r="E1217" i="5"/>
  <c r="D1217" i="5"/>
  <c r="I1217" i="5" s="1"/>
  <c r="G894" i="5"/>
  <c r="K894" i="5"/>
  <c r="H894" i="5"/>
  <c r="L894" i="5"/>
  <c r="M894" i="5"/>
  <c r="N894" i="5"/>
  <c r="O894" i="5"/>
  <c r="E894" i="5"/>
  <c r="D894" i="5"/>
  <c r="F894" i="5"/>
  <c r="J894" i="5"/>
  <c r="O587" i="5"/>
  <c r="S587" i="5"/>
  <c r="L587" i="5"/>
  <c r="D587" i="5"/>
  <c r="I587" i="5" s="1"/>
  <c r="E587" i="5"/>
  <c r="F587" i="5"/>
  <c r="H587" i="5"/>
  <c r="G587" i="5"/>
  <c r="K587" i="5"/>
  <c r="J587" i="5"/>
  <c r="M587" i="5"/>
  <c r="N587" i="5"/>
  <c r="O1355" i="5"/>
  <c r="D1355" i="5"/>
  <c r="I1355" i="5" s="1"/>
  <c r="N1355" i="5"/>
  <c r="E1355" i="5"/>
  <c r="F1355" i="5"/>
  <c r="J1355" i="5"/>
  <c r="K1355" i="5"/>
  <c r="G1355" i="5"/>
  <c r="H1355" i="5"/>
  <c r="L1355" i="5"/>
  <c r="M1355" i="5"/>
  <c r="S1355" i="5"/>
  <c r="F598" i="5"/>
  <c r="J598" i="5"/>
  <c r="H598" i="5"/>
  <c r="K598" i="5"/>
  <c r="S598" i="5"/>
  <c r="L598" i="5"/>
  <c r="N598" i="5"/>
  <c r="E598" i="5"/>
  <c r="M598" i="5"/>
  <c r="O598" i="5"/>
  <c r="D598" i="5"/>
  <c r="I598" i="5" s="1"/>
  <c r="G598" i="5"/>
  <c r="N243" i="5"/>
  <c r="L243" i="5"/>
  <c r="O243" i="5"/>
  <c r="M243" i="5"/>
  <c r="D243" i="5"/>
  <c r="E243" i="5"/>
  <c r="G243" i="5"/>
  <c r="K243" i="5"/>
  <c r="F243" i="5"/>
  <c r="J243" i="5"/>
  <c r="H243" i="5"/>
  <c r="H1151" i="5"/>
  <c r="N1151" i="5"/>
  <c r="L1151" i="5"/>
  <c r="O1151" i="5"/>
  <c r="G1151" i="5"/>
  <c r="K1151" i="5"/>
  <c r="F1151" i="5"/>
  <c r="J1151" i="5"/>
  <c r="M1151" i="5"/>
  <c r="S1151" i="5"/>
  <c r="E1151" i="5"/>
  <c r="D1151" i="5"/>
  <c r="I1151" i="5" s="1"/>
  <c r="H844" i="5"/>
  <c r="M844" i="5"/>
  <c r="N844" i="5"/>
  <c r="S844" i="5"/>
  <c r="E844" i="5"/>
  <c r="O844" i="5"/>
  <c r="D844" i="5"/>
  <c r="I844" i="5" s="1"/>
  <c r="L844" i="5"/>
  <c r="K844" i="5"/>
  <c r="J844" i="5"/>
  <c r="F844" i="5"/>
  <c r="G844" i="5"/>
  <c r="M537" i="5"/>
  <c r="O537" i="5"/>
  <c r="S537" i="5"/>
  <c r="L537" i="5"/>
  <c r="D537" i="5"/>
  <c r="I537" i="5" s="1"/>
  <c r="E537" i="5"/>
  <c r="G537" i="5"/>
  <c r="F537" i="5"/>
  <c r="K537" i="5"/>
  <c r="H537" i="5"/>
  <c r="J537" i="5"/>
  <c r="N537" i="5"/>
  <c r="S152" i="5"/>
  <c r="E152" i="5"/>
  <c r="D152" i="5"/>
  <c r="I152" i="5" s="1"/>
  <c r="G152" i="5"/>
  <c r="F152" i="5"/>
  <c r="K152" i="5"/>
  <c r="J152" i="5"/>
  <c r="H152" i="5"/>
  <c r="M152" i="5"/>
  <c r="N152" i="5"/>
  <c r="L152" i="5"/>
  <c r="O152" i="5"/>
  <c r="K516" i="5"/>
  <c r="H516" i="5"/>
  <c r="F516" i="5"/>
  <c r="G516" i="5"/>
  <c r="J516" i="5"/>
  <c r="L516" i="5"/>
  <c r="M516" i="5"/>
  <c r="N516" i="5"/>
  <c r="O516" i="5"/>
  <c r="S516" i="5"/>
  <c r="D516" i="5"/>
  <c r="I516" i="5" s="1"/>
  <c r="E516" i="5"/>
  <c r="O161" i="5"/>
  <c r="F161" i="5"/>
  <c r="E161" i="5"/>
  <c r="D161" i="5"/>
  <c r="I161" i="5" s="1"/>
  <c r="N161" i="5"/>
  <c r="J161" i="5"/>
  <c r="K161" i="5"/>
  <c r="L161" i="5"/>
  <c r="G161" i="5"/>
  <c r="M161" i="5"/>
  <c r="S161" i="5"/>
  <c r="H161" i="5"/>
  <c r="D1101" i="5"/>
  <c r="I1101" i="5" s="1"/>
  <c r="F1101" i="5"/>
  <c r="H1101" i="5"/>
  <c r="J1101" i="5"/>
  <c r="K1101" i="5"/>
  <c r="G1101" i="5"/>
  <c r="M1101" i="5"/>
  <c r="S1101" i="5"/>
  <c r="N1101" i="5"/>
  <c r="L1101" i="5"/>
  <c r="E1101" i="5"/>
  <c r="O1101" i="5"/>
  <c r="K794" i="5"/>
  <c r="L794" i="5"/>
  <c r="H794" i="5"/>
  <c r="J794" i="5"/>
  <c r="M794" i="5"/>
  <c r="F794" i="5"/>
  <c r="N794" i="5"/>
  <c r="O794" i="5"/>
  <c r="E794" i="5"/>
  <c r="D794" i="5"/>
  <c r="G794" i="5"/>
  <c r="H559" i="5"/>
  <c r="N559" i="5"/>
  <c r="M559" i="5"/>
  <c r="O559" i="5"/>
  <c r="D559" i="5"/>
  <c r="E559" i="5"/>
  <c r="K559" i="5"/>
  <c r="J559" i="5"/>
  <c r="F559" i="5"/>
  <c r="L559" i="5"/>
  <c r="G559" i="5"/>
  <c r="O1273" i="5"/>
  <c r="L1273" i="5"/>
  <c r="D1273" i="5"/>
  <c r="E1273" i="5"/>
  <c r="M1273" i="5"/>
  <c r="J1273" i="5"/>
  <c r="H1273" i="5"/>
  <c r="F1273" i="5"/>
  <c r="G1273" i="5"/>
  <c r="K1273" i="5"/>
  <c r="N1273" i="5"/>
  <c r="F1203" i="5"/>
  <c r="J1203" i="5"/>
  <c r="G1203" i="5"/>
  <c r="H1203" i="5"/>
  <c r="M1203" i="5"/>
  <c r="L1203" i="5"/>
  <c r="N1203" i="5"/>
  <c r="O1203" i="5"/>
  <c r="D1203" i="5"/>
  <c r="E1203" i="5"/>
  <c r="K1203" i="5"/>
  <c r="D47" i="5"/>
  <c r="I47" i="5" s="1"/>
  <c r="K47" i="5"/>
  <c r="H47" i="5"/>
  <c r="M47" i="5"/>
  <c r="N47" i="5"/>
  <c r="O47" i="5"/>
  <c r="S47" i="5"/>
  <c r="L47" i="5"/>
  <c r="G47" i="5"/>
  <c r="J47" i="5"/>
  <c r="F47" i="5"/>
  <c r="E47" i="5"/>
  <c r="S763" i="5"/>
  <c r="L763" i="5"/>
  <c r="E763" i="5"/>
  <c r="D763" i="5"/>
  <c r="I763" i="5" s="1"/>
  <c r="J763" i="5"/>
  <c r="H763" i="5"/>
  <c r="K763" i="5"/>
  <c r="G763" i="5"/>
  <c r="F763" i="5"/>
  <c r="M763" i="5"/>
  <c r="N763" i="5"/>
  <c r="O763" i="5"/>
  <c r="G1225" i="5"/>
  <c r="H1225" i="5"/>
  <c r="J1225" i="5"/>
  <c r="K1225" i="5"/>
  <c r="L1225" i="5"/>
  <c r="F1225" i="5"/>
  <c r="M1225" i="5"/>
  <c r="N1225" i="5"/>
  <c r="O1225" i="5"/>
  <c r="D1225" i="5"/>
  <c r="E1225" i="5"/>
  <c r="E468" i="5"/>
  <c r="D468" i="5"/>
  <c r="K468" i="5"/>
  <c r="H468" i="5"/>
  <c r="J468" i="5"/>
  <c r="G468" i="5"/>
  <c r="F468" i="5"/>
  <c r="N468" i="5"/>
  <c r="O468" i="5"/>
  <c r="L468" i="5"/>
  <c r="M468" i="5"/>
  <c r="J969" i="5"/>
  <c r="F969" i="5"/>
  <c r="H969" i="5"/>
  <c r="G969" i="5"/>
  <c r="L969" i="5"/>
  <c r="M969" i="5"/>
  <c r="N969" i="5"/>
  <c r="O969" i="5"/>
  <c r="S969" i="5"/>
  <c r="E969" i="5"/>
  <c r="D969" i="5"/>
  <c r="I969" i="5" s="1"/>
  <c r="K969" i="5"/>
  <c r="S1361" i="5"/>
  <c r="M1361" i="5"/>
  <c r="N1361" i="5"/>
  <c r="O1361" i="5"/>
  <c r="L1361" i="5"/>
  <c r="K1361" i="5"/>
  <c r="J1361" i="5"/>
  <c r="G1361" i="5"/>
  <c r="F1361" i="5"/>
  <c r="D1361" i="5"/>
  <c r="I1361" i="5" s="1"/>
  <c r="E1361" i="5"/>
  <c r="H1361" i="5"/>
  <c r="M542" i="5"/>
  <c r="N542" i="5"/>
  <c r="O542" i="5"/>
  <c r="S542" i="5"/>
  <c r="L542" i="5"/>
  <c r="D542" i="5"/>
  <c r="I542" i="5" s="1"/>
  <c r="E542" i="5"/>
  <c r="H542" i="5"/>
  <c r="J542" i="5"/>
  <c r="G542" i="5"/>
  <c r="K542" i="5"/>
  <c r="F542" i="5"/>
  <c r="N423" i="5"/>
  <c r="O423" i="5"/>
  <c r="L423" i="5"/>
  <c r="K423" i="5"/>
  <c r="E423" i="5"/>
  <c r="D423" i="5"/>
  <c r="H423" i="5"/>
  <c r="J423" i="5"/>
  <c r="F423" i="5"/>
  <c r="G423" i="5"/>
  <c r="M423" i="5"/>
  <c r="L1409" i="5"/>
  <c r="F1409" i="5"/>
  <c r="M1409" i="5"/>
  <c r="N1409" i="5"/>
  <c r="O1409" i="5"/>
  <c r="J1409" i="5"/>
  <c r="G1409" i="5"/>
  <c r="S1409" i="5"/>
  <c r="H1409" i="5"/>
  <c r="D1409" i="5"/>
  <c r="I1409" i="5" s="1"/>
  <c r="K1409" i="5"/>
  <c r="E1409" i="5"/>
  <c r="N22" i="5"/>
  <c r="S22" i="5"/>
  <c r="D22" i="5"/>
  <c r="I22" i="5" s="1"/>
  <c r="O22" i="5"/>
  <c r="K22" i="5"/>
  <c r="E22" i="5"/>
  <c r="J22" i="5"/>
  <c r="G22" i="5"/>
  <c r="H22" i="5"/>
  <c r="F22" i="5"/>
  <c r="L22" i="5"/>
  <c r="M22" i="5"/>
  <c r="K369" i="5"/>
  <c r="L369" i="5"/>
  <c r="M369" i="5"/>
  <c r="N369" i="5"/>
  <c r="O369" i="5"/>
  <c r="S369" i="5"/>
  <c r="G369" i="5"/>
  <c r="H369" i="5"/>
  <c r="J369" i="5"/>
  <c r="F369" i="5"/>
  <c r="E369" i="5"/>
  <c r="D369" i="5"/>
  <c r="I369" i="5" s="1"/>
  <c r="E1390" i="5"/>
  <c r="D1390" i="5"/>
  <c r="I1390" i="5" s="1"/>
  <c r="S1390" i="5"/>
  <c r="K1390" i="5"/>
  <c r="M1390" i="5"/>
  <c r="N1390" i="5"/>
  <c r="H1390" i="5"/>
  <c r="G1390" i="5"/>
  <c r="J1390" i="5"/>
  <c r="F1390" i="5"/>
  <c r="L1390" i="5"/>
  <c r="O1390" i="5"/>
  <c r="L1323" i="5"/>
  <c r="E1323" i="5"/>
  <c r="D1323" i="5"/>
  <c r="I1323" i="5" s="1"/>
  <c r="G1323" i="5"/>
  <c r="H1323" i="5"/>
  <c r="F1323" i="5"/>
  <c r="K1323" i="5"/>
  <c r="M1323" i="5"/>
  <c r="S1323" i="5"/>
  <c r="J1323" i="5"/>
  <c r="N1323" i="5"/>
  <c r="O1323" i="5"/>
  <c r="F566" i="5"/>
  <c r="G566" i="5"/>
  <c r="K566" i="5"/>
  <c r="H566" i="5"/>
  <c r="J566" i="5"/>
  <c r="M566" i="5"/>
  <c r="N566" i="5"/>
  <c r="O566" i="5"/>
  <c r="L566" i="5"/>
  <c r="D566" i="5"/>
  <c r="E566" i="5"/>
  <c r="M211" i="5"/>
  <c r="N211" i="5"/>
  <c r="O211" i="5"/>
  <c r="D211" i="5"/>
  <c r="J211" i="5"/>
  <c r="K211" i="5"/>
  <c r="E211" i="5"/>
  <c r="H211" i="5"/>
  <c r="G211" i="5"/>
  <c r="F211" i="5"/>
  <c r="L211" i="5"/>
  <c r="H1119" i="5"/>
  <c r="L1119" i="5"/>
  <c r="F1119" i="5"/>
  <c r="M1119" i="5"/>
  <c r="N1119" i="5"/>
  <c r="O1119" i="5"/>
  <c r="S1119" i="5"/>
  <c r="G1119" i="5"/>
  <c r="K1119" i="5"/>
  <c r="E1119" i="5"/>
  <c r="J1119" i="5"/>
  <c r="D1119" i="5"/>
  <c r="I1119" i="5" s="1"/>
  <c r="J812" i="5"/>
  <c r="F812" i="5"/>
  <c r="L812" i="5"/>
  <c r="M812" i="5"/>
  <c r="N812" i="5"/>
  <c r="S812" i="5"/>
  <c r="O812" i="5"/>
  <c r="E812" i="5"/>
  <c r="D812" i="5"/>
  <c r="I812" i="5" s="1"/>
  <c r="G812" i="5"/>
  <c r="H812" i="5"/>
  <c r="K812" i="5"/>
  <c r="O505" i="5"/>
  <c r="E505" i="5"/>
  <c r="D505" i="5"/>
  <c r="M505" i="5"/>
  <c r="L505" i="5"/>
  <c r="H505" i="5"/>
  <c r="K505" i="5"/>
  <c r="G505" i="5"/>
  <c r="F505" i="5"/>
  <c r="J505" i="5"/>
  <c r="N505" i="5"/>
  <c r="G1268" i="5"/>
  <c r="F1268" i="5"/>
  <c r="K1268" i="5"/>
  <c r="O1268" i="5"/>
  <c r="L1268" i="5"/>
  <c r="H1268" i="5"/>
  <c r="J1268" i="5"/>
  <c r="M1268" i="5"/>
  <c r="N1268" i="5"/>
  <c r="D1268" i="5"/>
  <c r="E1268" i="5"/>
  <c r="L228" i="5"/>
  <c r="N228" i="5"/>
  <c r="O228" i="5"/>
  <c r="E228" i="5"/>
  <c r="D228" i="5"/>
  <c r="K228" i="5"/>
  <c r="F228" i="5"/>
  <c r="H228" i="5"/>
  <c r="G228" i="5"/>
  <c r="J228" i="5"/>
  <c r="M228" i="5"/>
  <c r="K1120" i="5"/>
  <c r="G1120" i="5"/>
  <c r="H1120" i="5"/>
  <c r="J1120" i="5"/>
  <c r="M1120" i="5"/>
  <c r="O1120" i="5"/>
  <c r="S1120" i="5"/>
  <c r="N1120" i="5"/>
  <c r="L1120" i="5"/>
  <c r="F1120" i="5"/>
  <c r="E1120" i="5"/>
  <c r="D1120" i="5"/>
  <c r="I1120" i="5" s="1"/>
  <c r="F813" i="5"/>
  <c r="S813" i="5"/>
  <c r="K813" i="5"/>
  <c r="O813" i="5"/>
  <c r="L813" i="5"/>
  <c r="H813" i="5"/>
  <c r="E813" i="5"/>
  <c r="D813" i="5"/>
  <c r="I813" i="5" s="1"/>
  <c r="N813" i="5"/>
  <c r="G813" i="5"/>
  <c r="J813" i="5"/>
  <c r="M813" i="5"/>
  <c r="S506" i="5"/>
  <c r="F506" i="5"/>
  <c r="H506" i="5"/>
  <c r="J506" i="5"/>
  <c r="D506" i="5"/>
  <c r="I506" i="5" s="1"/>
  <c r="E506" i="5"/>
  <c r="K506" i="5"/>
  <c r="G506" i="5"/>
  <c r="L506" i="5"/>
  <c r="M506" i="5"/>
  <c r="N506" i="5"/>
  <c r="O506" i="5"/>
  <c r="G1143" i="5"/>
  <c r="F1143" i="5"/>
  <c r="J1143" i="5"/>
  <c r="H1143" i="5"/>
  <c r="K1143" i="5"/>
  <c r="M1143" i="5"/>
  <c r="N1143" i="5"/>
  <c r="O1143" i="5"/>
  <c r="L1143" i="5"/>
  <c r="D1143" i="5"/>
  <c r="E1143" i="5"/>
  <c r="M436" i="5"/>
  <c r="N436" i="5"/>
  <c r="O436" i="5"/>
  <c r="L436" i="5"/>
  <c r="E436" i="5"/>
  <c r="D436" i="5"/>
  <c r="I436" i="5" s="1"/>
  <c r="K436" i="5"/>
  <c r="J436" i="5"/>
  <c r="H436" i="5"/>
  <c r="F436" i="5"/>
  <c r="G436" i="5"/>
  <c r="S436" i="5"/>
  <c r="G81" i="5"/>
  <c r="H81" i="5"/>
  <c r="J81" i="5"/>
  <c r="K81" i="5"/>
  <c r="F81" i="5"/>
  <c r="N81" i="5"/>
  <c r="M81" i="5"/>
  <c r="D81" i="5"/>
  <c r="I81" i="5" s="1"/>
  <c r="O81" i="5"/>
  <c r="S81" i="5"/>
  <c r="L81" i="5"/>
  <c r="E81" i="5"/>
  <c r="F1021" i="5"/>
  <c r="J1021" i="5"/>
  <c r="K1021" i="5"/>
  <c r="L1021" i="5"/>
  <c r="H1021" i="5"/>
  <c r="G1021" i="5"/>
  <c r="N1021" i="5"/>
  <c r="M1021" i="5"/>
  <c r="O1021" i="5"/>
  <c r="E1021" i="5"/>
  <c r="D1021" i="5"/>
  <c r="F714" i="5"/>
  <c r="G714" i="5"/>
  <c r="N714" i="5"/>
  <c r="D714" i="5"/>
  <c r="E714" i="5"/>
  <c r="M714" i="5"/>
  <c r="O714" i="5"/>
  <c r="K714" i="5"/>
  <c r="L714" i="5"/>
  <c r="H714" i="5"/>
  <c r="J714" i="5"/>
  <c r="H1378" i="5"/>
  <c r="G1378" i="5"/>
  <c r="K1378" i="5"/>
  <c r="J1378" i="5"/>
  <c r="N1378" i="5"/>
  <c r="O1378" i="5"/>
  <c r="L1378" i="5"/>
  <c r="S1378" i="5"/>
  <c r="F1378" i="5"/>
  <c r="M1378" i="5"/>
  <c r="E1378" i="5"/>
  <c r="D1378" i="5"/>
  <c r="I1378" i="5" s="1"/>
  <c r="N453" i="5"/>
  <c r="O453" i="5"/>
  <c r="S453" i="5"/>
  <c r="H453" i="5"/>
  <c r="L453" i="5"/>
  <c r="E453" i="5"/>
  <c r="D453" i="5"/>
  <c r="I453" i="5" s="1"/>
  <c r="G453" i="5"/>
  <c r="J453" i="5"/>
  <c r="K453" i="5"/>
  <c r="F453" i="5"/>
  <c r="M453" i="5"/>
  <c r="K98" i="5"/>
  <c r="G98" i="5"/>
  <c r="J98" i="5"/>
  <c r="D98" i="5"/>
  <c r="I98" i="5" s="1"/>
  <c r="H98" i="5"/>
  <c r="F98" i="5"/>
  <c r="L98" i="5"/>
  <c r="M98" i="5"/>
  <c r="N98" i="5"/>
  <c r="O98" i="5"/>
  <c r="S98" i="5"/>
  <c r="E98" i="5"/>
  <c r="G1022" i="5"/>
  <c r="H1022" i="5"/>
  <c r="F1022" i="5"/>
  <c r="K1022" i="5"/>
  <c r="M1022" i="5"/>
  <c r="S1022" i="5"/>
  <c r="N1022" i="5"/>
  <c r="L1022" i="5"/>
  <c r="E1022" i="5"/>
  <c r="D1022" i="5"/>
  <c r="I1022" i="5" s="1"/>
  <c r="O1022" i="5"/>
  <c r="J1022" i="5"/>
  <c r="M715" i="5"/>
  <c r="N715" i="5"/>
  <c r="O715" i="5"/>
  <c r="L715" i="5"/>
  <c r="D715" i="5"/>
  <c r="E715" i="5"/>
  <c r="K715" i="5"/>
  <c r="H715" i="5"/>
  <c r="J715" i="5"/>
  <c r="G715" i="5"/>
  <c r="F715" i="5"/>
  <c r="M968" i="5"/>
  <c r="O968" i="5"/>
  <c r="S968" i="5"/>
  <c r="K968" i="5"/>
  <c r="F968" i="5"/>
  <c r="H968" i="5"/>
  <c r="J968" i="5"/>
  <c r="L968" i="5"/>
  <c r="G968" i="5"/>
  <c r="N968" i="5"/>
  <c r="D968" i="5"/>
  <c r="I968" i="5" s="1"/>
  <c r="E968" i="5"/>
  <c r="J470" i="5"/>
  <c r="H470" i="5"/>
  <c r="M470" i="5"/>
  <c r="N470" i="5"/>
  <c r="O470" i="5"/>
  <c r="L470" i="5"/>
  <c r="E470" i="5"/>
  <c r="D470" i="5"/>
  <c r="K470" i="5"/>
  <c r="F470" i="5"/>
  <c r="G470" i="5"/>
  <c r="D115" i="5"/>
  <c r="K115" i="5"/>
  <c r="J115" i="5"/>
  <c r="F115" i="5"/>
  <c r="G115" i="5"/>
  <c r="H115" i="5"/>
  <c r="E115" i="5"/>
  <c r="L115" i="5"/>
  <c r="O115" i="5"/>
  <c r="N115" i="5"/>
  <c r="M115" i="5"/>
  <c r="F1023" i="5"/>
  <c r="J1023" i="5"/>
  <c r="K1023" i="5"/>
  <c r="M1023" i="5"/>
  <c r="G1023" i="5"/>
  <c r="N1023" i="5"/>
  <c r="L1023" i="5"/>
  <c r="O1023" i="5"/>
  <c r="S1023" i="5"/>
  <c r="H1023" i="5"/>
  <c r="E1023" i="5"/>
  <c r="D1023" i="5"/>
  <c r="I1023" i="5" s="1"/>
  <c r="K716" i="5"/>
  <c r="G716" i="5"/>
  <c r="J716" i="5"/>
  <c r="F716" i="5"/>
  <c r="H716" i="5"/>
  <c r="L716" i="5"/>
  <c r="M716" i="5"/>
  <c r="N716" i="5"/>
  <c r="O716" i="5"/>
  <c r="E716" i="5"/>
  <c r="D716" i="5"/>
  <c r="L409" i="5"/>
  <c r="N409" i="5"/>
  <c r="O409" i="5"/>
  <c r="D409" i="5"/>
  <c r="E409" i="5"/>
  <c r="G409" i="5"/>
  <c r="F409" i="5"/>
  <c r="J409" i="5"/>
  <c r="K409" i="5"/>
  <c r="H409" i="5"/>
  <c r="M409" i="5"/>
  <c r="H1428" i="5"/>
  <c r="K1428" i="5"/>
  <c r="F1428" i="5"/>
  <c r="G1428" i="5"/>
  <c r="M1428" i="5"/>
  <c r="N1428" i="5"/>
  <c r="O1428" i="5"/>
  <c r="L1428" i="5"/>
  <c r="J1428" i="5"/>
  <c r="E1428" i="5"/>
  <c r="D1428" i="5"/>
  <c r="O388" i="5"/>
  <c r="S388" i="5"/>
  <c r="L388" i="5"/>
  <c r="D388" i="5"/>
  <c r="I388" i="5" s="1"/>
  <c r="E388" i="5"/>
  <c r="K388" i="5"/>
  <c r="G388" i="5"/>
  <c r="F388" i="5"/>
  <c r="H388" i="5"/>
  <c r="J388" i="5"/>
  <c r="M388" i="5"/>
  <c r="N388" i="5"/>
  <c r="K33" i="5"/>
  <c r="G33" i="5"/>
  <c r="F33" i="5"/>
  <c r="J33" i="5"/>
  <c r="H33" i="5"/>
  <c r="M33" i="5"/>
  <c r="L33" i="5"/>
  <c r="S33" i="5"/>
  <c r="N33" i="5"/>
  <c r="O33" i="5"/>
  <c r="E33" i="5"/>
  <c r="D33" i="5"/>
  <c r="I33" i="5" s="1"/>
  <c r="K973" i="5"/>
  <c r="J973" i="5"/>
  <c r="G973" i="5"/>
  <c r="L973" i="5"/>
  <c r="M973" i="5"/>
  <c r="N973" i="5"/>
  <c r="O973" i="5"/>
  <c r="E973" i="5"/>
  <c r="D973" i="5"/>
  <c r="F973" i="5"/>
  <c r="H973" i="5"/>
  <c r="D666" i="5"/>
  <c r="I666" i="5" s="1"/>
  <c r="E666" i="5"/>
  <c r="K666" i="5"/>
  <c r="H666" i="5"/>
  <c r="J666" i="5"/>
  <c r="M666" i="5"/>
  <c r="N666" i="5"/>
  <c r="L666" i="5"/>
  <c r="O666" i="5"/>
  <c r="G666" i="5"/>
  <c r="S666" i="5"/>
  <c r="F666" i="5"/>
  <c r="S1304" i="5"/>
  <c r="K1304" i="5"/>
  <c r="L1304" i="5"/>
  <c r="G1304" i="5"/>
  <c r="M1304" i="5"/>
  <c r="H1304" i="5"/>
  <c r="O1304" i="5"/>
  <c r="N1304" i="5"/>
  <c r="J1304" i="5"/>
  <c r="E1304" i="5"/>
  <c r="D1304" i="5"/>
  <c r="I1304" i="5" s="1"/>
  <c r="F1304" i="5"/>
  <c r="L661" i="5"/>
  <c r="M661" i="5"/>
  <c r="N661" i="5"/>
  <c r="O661" i="5"/>
  <c r="E661" i="5"/>
  <c r="D661" i="5"/>
  <c r="G661" i="5"/>
  <c r="J661" i="5"/>
  <c r="H661" i="5"/>
  <c r="K661" i="5"/>
  <c r="F661" i="5"/>
  <c r="H306" i="5"/>
  <c r="G306" i="5"/>
  <c r="K306" i="5"/>
  <c r="J306" i="5"/>
  <c r="F306" i="5"/>
  <c r="L306" i="5"/>
  <c r="M306" i="5"/>
  <c r="N306" i="5"/>
  <c r="O306" i="5"/>
  <c r="E306" i="5"/>
  <c r="D306" i="5"/>
  <c r="H1230" i="5"/>
  <c r="K1230" i="5"/>
  <c r="N1230" i="5"/>
  <c r="J1230" i="5"/>
  <c r="O1230" i="5"/>
  <c r="L1230" i="5"/>
  <c r="E1230" i="5"/>
  <c r="D1230" i="5"/>
  <c r="M1230" i="5"/>
  <c r="G1230" i="5"/>
  <c r="F1230" i="5"/>
  <c r="E923" i="5"/>
  <c r="D923" i="5"/>
  <c r="I923" i="5" s="1"/>
  <c r="F923" i="5"/>
  <c r="G923" i="5"/>
  <c r="J923" i="5"/>
  <c r="H923" i="5"/>
  <c r="K923" i="5"/>
  <c r="L923" i="5"/>
  <c r="M923" i="5"/>
  <c r="O923" i="5"/>
  <c r="S923" i="5"/>
  <c r="N923" i="5"/>
  <c r="D1292" i="5"/>
  <c r="I1292" i="5" s="1"/>
  <c r="H1292" i="5"/>
  <c r="K1292" i="5"/>
  <c r="J1292" i="5"/>
  <c r="G1292" i="5"/>
  <c r="F1292" i="5"/>
  <c r="L1292" i="5"/>
  <c r="M1292" i="5"/>
  <c r="S1292" i="5"/>
  <c r="E1292" i="5"/>
  <c r="N1292" i="5"/>
  <c r="O1292" i="5"/>
  <c r="E934" i="5"/>
  <c r="D934" i="5"/>
  <c r="I934" i="5" s="1"/>
  <c r="L934" i="5"/>
  <c r="S934" i="5"/>
  <c r="J934" i="5"/>
  <c r="K934" i="5"/>
  <c r="H934" i="5"/>
  <c r="F934" i="5"/>
  <c r="M934" i="5"/>
  <c r="N934" i="5"/>
  <c r="O934" i="5"/>
  <c r="G934" i="5"/>
  <c r="F579" i="5"/>
  <c r="M579" i="5"/>
  <c r="N579" i="5"/>
  <c r="O579" i="5"/>
  <c r="S579" i="5"/>
  <c r="K579" i="5"/>
  <c r="L579" i="5"/>
  <c r="J579" i="5"/>
  <c r="D579" i="5"/>
  <c r="I579" i="5" s="1"/>
  <c r="E579" i="5"/>
  <c r="H579" i="5"/>
  <c r="G579" i="5"/>
  <c r="L224" i="5"/>
  <c r="N224" i="5"/>
  <c r="O224" i="5"/>
  <c r="E224" i="5"/>
  <c r="D224" i="5"/>
  <c r="K224" i="5"/>
  <c r="F224" i="5"/>
  <c r="H224" i="5"/>
  <c r="J224" i="5"/>
  <c r="G224" i="5"/>
  <c r="M224" i="5"/>
  <c r="F1180" i="5"/>
  <c r="J1180" i="5"/>
  <c r="K1180" i="5"/>
  <c r="H1180" i="5"/>
  <c r="S1180" i="5"/>
  <c r="N1180" i="5"/>
  <c r="O1180" i="5"/>
  <c r="G1180" i="5"/>
  <c r="L1180" i="5"/>
  <c r="E1180" i="5"/>
  <c r="D1180" i="5"/>
  <c r="I1180" i="5" s="1"/>
  <c r="M1180" i="5"/>
  <c r="K873" i="5"/>
  <c r="L873" i="5"/>
  <c r="M873" i="5"/>
  <c r="N873" i="5"/>
  <c r="O873" i="5"/>
  <c r="E873" i="5"/>
  <c r="D873" i="5"/>
  <c r="I873" i="5" s="1"/>
  <c r="S873" i="5"/>
  <c r="J873" i="5"/>
  <c r="H873" i="5"/>
  <c r="G873" i="5"/>
  <c r="F873" i="5"/>
  <c r="E1437" i="5"/>
  <c r="D1437" i="5"/>
  <c r="J1437" i="5"/>
  <c r="K1437" i="5"/>
  <c r="G1437" i="5"/>
  <c r="H1437" i="5"/>
  <c r="M1437" i="5"/>
  <c r="N1437" i="5"/>
  <c r="O1437" i="5"/>
  <c r="L1437" i="5"/>
  <c r="F1437" i="5"/>
  <c r="K852" i="5"/>
  <c r="G852" i="5"/>
  <c r="N852" i="5"/>
  <c r="O852" i="5"/>
  <c r="H852" i="5"/>
  <c r="L852" i="5"/>
  <c r="M852" i="5"/>
  <c r="E852" i="5"/>
  <c r="D852" i="5"/>
  <c r="F852" i="5"/>
  <c r="J852" i="5"/>
  <c r="E497" i="5"/>
  <c r="D497" i="5"/>
  <c r="I497" i="5" s="1"/>
  <c r="K497" i="5"/>
  <c r="J497" i="5"/>
  <c r="M497" i="5"/>
  <c r="N497" i="5"/>
  <c r="O497" i="5"/>
  <c r="S497" i="5"/>
  <c r="L497" i="5"/>
  <c r="F497" i="5"/>
  <c r="G497" i="5"/>
  <c r="H497" i="5"/>
  <c r="J174" i="5"/>
  <c r="K174" i="5"/>
  <c r="G174" i="5"/>
  <c r="L174" i="5"/>
  <c r="H174" i="5"/>
  <c r="M174" i="5"/>
  <c r="N174" i="5"/>
  <c r="O174" i="5"/>
  <c r="E174" i="5"/>
  <c r="D174" i="5"/>
  <c r="F174" i="5"/>
  <c r="N1130" i="5"/>
  <c r="M1130" i="5"/>
  <c r="O1130" i="5"/>
  <c r="E1130" i="5"/>
  <c r="D1130" i="5"/>
  <c r="K1130" i="5"/>
  <c r="F1130" i="5"/>
  <c r="H1130" i="5"/>
  <c r="J1130" i="5"/>
  <c r="G1130" i="5"/>
  <c r="L1130" i="5"/>
  <c r="O1401" i="5"/>
  <c r="L1401" i="5"/>
  <c r="D1401" i="5"/>
  <c r="I1401" i="5" s="1"/>
  <c r="E1401" i="5"/>
  <c r="H1401" i="5"/>
  <c r="F1401" i="5"/>
  <c r="K1401" i="5"/>
  <c r="J1401" i="5"/>
  <c r="S1401" i="5"/>
  <c r="M1401" i="5"/>
  <c r="G1401" i="5"/>
  <c r="N1401" i="5"/>
  <c r="J1125" i="5"/>
  <c r="N1125" i="5"/>
  <c r="O1125" i="5"/>
  <c r="L1125" i="5"/>
  <c r="M1125" i="5"/>
  <c r="E1125" i="5"/>
  <c r="D1125" i="5"/>
  <c r="G1125" i="5"/>
  <c r="F1125" i="5"/>
  <c r="H1125" i="5"/>
  <c r="K1125" i="5"/>
  <c r="H770" i="5"/>
  <c r="E770" i="5"/>
  <c r="D770" i="5"/>
  <c r="I770" i="5" s="1"/>
  <c r="G770" i="5"/>
  <c r="F770" i="5"/>
  <c r="K770" i="5"/>
  <c r="J770" i="5"/>
  <c r="S770" i="5"/>
  <c r="M770" i="5"/>
  <c r="N770" i="5"/>
  <c r="O770" i="5"/>
  <c r="L770" i="5"/>
  <c r="K431" i="5"/>
  <c r="F431" i="5"/>
  <c r="H431" i="5"/>
  <c r="J431" i="5"/>
  <c r="M431" i="5"/>
  <c r="G431" i="5"/>
  <c r="S431" i="5"/>
  <c r="L431" i="5"/>
  <c r="D431" i="5"/>
  <c r="I431" i="5" s="1"/>
  <c r="O431" i="5"/>
  <c r="E431" i="5"/>
  <c r="N431" i="5"/>
  <c r="G124" i="5"/>
  <c r="F124" i="5"/>
  <c r="H124" i="5"/>
  <c r="J124" i="5"/>
  <c r="S124" i="5"/>
  <c r="K124" i="5"/>
  <c r="L124" i="5"/>
  <c r="N124" i="5"/>
  <c r="E124" i="5"/>
  <c r="D124" i="5"/>
  <c r="I124" i="5" s="1"/>
  <c r="M124" i="5"/>
  <c r="O124" i="5"/>
  <c r="F1357" i="5"/>
  <c r="H1357" i="5"/>
  <c r="G1357" i="5"/>
  <c r="J1357" i="5"/>
  <c r="K1357" i="5"/>
  <c r="M1357" i="5"/>
  <c r="N1357" i="5"/>
  <c r="O1357" i="5"/>
  <c r="L1357" i="5"/>
  <c r="E1357" i="5"/>
  <c r="D1357" i="5"/>
  <c r="J1032" i="5"/>
  <c r="E1032" i="5"/>
  <c r="D1032" i="5"/>
  <c r="M1032" i="5"/>
  <c r="O1032" i="5"/>
  <c r="K1032" i="5"/>
  <c r="L1032" i="5"/>
  <c r="H1032" i="5"/>
  <c r="G1032" i="5"/>
  <c r="N1032" i="5"/>
  <c r="F1032" i="5"/>
  <c r="F1043" i="5"/>
  <c r="K1043" i="5"/>
  <c r="J1043" i="5"/>
  <c r="H1043" i="5"/>
  <c r="G1043" i="5"/>
  <c r="M1043" i="5"/>
  <c r="N1043" i="5"/>
  <c r="O1043" i="5"/>
  <c r="L1043" i="5"/>
  <c r="E1043" i="5"/>
  <c r="D1043" i="5"/>
  <c r="I1043" i="5" s="1"/>
  <c r="S1043" i="5"/>
  <c r="F688" i="5"/>
  <c r="L688" i="5"/>
  <c r="M688" i="5"/>
  <c r="S688" i="5"/>
  <c r="N688" i="5"/>
  <c r="O688" i="5"/>
  <c r="E688" i="5"/>
  <c r="D688" i="5"/>
  <c r="I688" i="5" s="1"/>
  <c r="J688" i="5"/>
  <c r="H688" i="5"/>
  <c r="G688" i="5"/>
  <c r="K688" i="5"/>
  <c r="E381" i="5"/>
  <c r="D381" i="5"/>
  <c r="I381" i="5" s="1"/>
  <c r="J381" i="5"/>
  <c r="K381" i="5"/>
  <c r="F381" i="5"/>
  <c r="H381" i="5"/>
  <c r="S381" i="5"/>
  <c r="L381" i="5"/>
  <c r="G381" i="5"/>
  <c r="N381" i="5"/>
  <c r="M381" i="5"/>
  <c r="O381" i="5"/>
  <c r="G74" i="5"/>
  <c r="F74" i="5"/>
  <c r="J74" i="5"/>
  <c r="K74" i="5"/>
  <c r="H74" i="5"/>
  <c r="M74" i="5"/>
  <c r="N74" i="5"/>
  <c r="O74" i="5"/>
  <c r="S74" i="5"/>
  <c r="L74" i="5"/>
  <c r="E74" i="5"/>
  <c r="D74" i="5"/>
  <c r="I74" i="5" s="1"/>
  <c r="K1282" i="5"/>
  <c r="J1282" i="5"/>
  <c r="H1282" i="5"/>
  <c r="M1282" i="5"/>
  <c r="N1282" i="5"/>
  <c r="O1282" i="5"/>
  <c r="L1282" i="5"/>
  <c r="S1282" i="5"/>
  <c r="E1282" i="5"/>
  <c r="D1282" i="5"/>
  <c r="I1282" i="5" s="1"/>
  <c r="G1282" i="5"/>
  <c r="F1282" i="5"/>
  <c r="L69" i="5"/>
  <c r="D69" i="5"/>
  <c r="I69" i="5" s="1"/>
  <c r="E69" i="5"/>
  <c r="K69" i="5"/>
  <c r="F69" i="5"/>
  <c r="J69" i="5"/>
  <c r="H69" i="5"/>
  <c r="G69" i="5"/>
  <c r="M69" i="5"/>
  <c r="N69" i="5"/>
  <c r="O69" i="5"/>
  <c r="S69" i="5"/>
  <c r="K961" i="5"/>
  <c r="N961" i="5"/>
  <c r="O961" i="5"/>
  <c r="L961" i="5"/>
  <c r="J961" i="5"/>
  <c r="M961" i="5"/>
  <c r="G961" i="5"/>
  <c r="F961" i="5"/>
  <c r="H961" i="5"/>
  <c r="D961" i="5"/>
  <c r="E961" i="5"/>
  <c r="N638" i="5"/>
  <c r="O638" i="5"/>
  <c r="S638" i="5"/>
  <c r="L638" i="5"/>
  <c r="G638" i="5"/>
  <c r="E638" i="5"/>
  <c r="D638" i="5"/>
  <c r="I638" i="5" s="1"/>
  <c r="J638" i="5"/>
  <c r="F638" i="5"/>
  <c r="H638" i="5"/>
  <c r="K638" i="5"/>
  <c r="M638" i="5"/>
  <c r="M331" i="5"/>
  <c r="E331" i="5"/>
  <c r="J331" i="5"/>
  <c r="G331" i="5"/>
  <c r="K331" i="5"/>
  <c r="F331" i="5"/>
  <c r="N331" i="5"/>
  <c r="O331" i="5"/>
  <c r="S331" i="5"/>
  <c r="H331" i="5"/>
  <c r="L331" i="5"/>
  <c r="D331" i="5"/>
  <c r="I331" i="5" s="1"/>
  <c r="D1394" i="5"/>
  <c r="I1394" i="5" s="1"/>
  <c r="K1394" i="5"/>
  <c r="J1394" i="5"/>
  <c r="H1394" i="5"/>
  <c r="G1394" i="5"/>
  <c r="F1394" i="5"/>
  <c r="L1394" i="5"/>
  <c r="S1394" i="5"/>
  <c r="O1394" i="5"/>
  <c r="M1394" i="5"/>
  <c r="N1394" i="5"/>
  <c r="E1394" i="5"/>
  <c r="F342" i="5"/>
  <c r="G342" i="5"/>
  <c r="M342" i="5"/>
  <c r="L342" i="5"/>
  <c r="N342" i="5"/>
  <c r="O342" i="5"/>
  <c r="E342" i="5"/>
  <c r="D342" i="5"/>
  <c r="H342" i="5"/>
  <c r="K342" i="5"/>
  <c r="J342" i="5"/>
  <c r="O1234" i="5"/>
  <c r="D1234" i="5"/>
  <c r="I1234" i="5" s="1"/>
  <c r="E1234" i="5"/>
  <c r="K1234" i="5"/>
  <c r="J1234" i="5"/>
  <c r="H1234" i="5"/>
  <c r="G1234" i="5"/>
  <c r="F1234" i="5"/>
  <c r="M1234" i="5"/>
  <c r="N1234" i="5"/>
  <c r="L1234" i="5"/>
  <c r="S1234" i="5"/>
  <c r="G895" i="5"/>
  <c r="L895" i="5"/>
  <c r="N895" i="5"/>
  <c r="O895" i="5"/>
  <c r="H895" i="5"/>
  <c r="J895" i="5"/>
  <c r="F895" i="5"/>
  <c r="K895" i="5"/>
  <c r="E895" i="5"/>
  <c r="D895" i="5"/>
  <c r="M895" i="5"/>
  <c r="N588" i="5"/>
  <c r="F588" i="5"/>
  <c r="L588" i="5"/>
  <c r="E588" i="5"/>
  <c r="D588" i="5"/>
  <c r="K588" i="5"/>
  <c r="H588" i="5"/>
  <c r="J588" i="5"/>
  <c r="G588" i="5"/>
  <c r="M588" i="5"/>
  <c r="O588" i="5"/>
  <c r="S281" i="5"/>
  <c r="D281" i="5"/>
  <c r="I281" i="5" s="1"/>
  <c r="E281" i="5"/>
  <c r="K281" i="5"/>
  <c r="F281" i="5"/>
  <c r="J281" i="5"/>
  <c r="G281" i="5"/>
  <c r="H281" i="5"/>
  <c r="M281" i="5"/>
  <c r="N281" i="5"/>
  <c r="O281" i="5"/>
  <c r="L281" i="5"/>
  <c r="D1300" i="5"/>
  <c r="I1300" i="5" s="1"/>
  <c r="J1300" i="5"/>
  <c r="H1300" i="5"/>
  <c r="K1300" i="5"/>
  <c r="F1300" i="5"/>
  <c r="L1300" i="5"/>
  <c r="G1300" i="5"/>
  <c r="M1300" i="5"/>
  <c r="N1300" i="5"/>
  <c r="O1300" i="5"/>
  <c r="S1300" i="5"/>
  <c r="E1300" i="5"/>
  <c r="H260" i="5"/>
  <c r="K260" i="5"/>
  <c r="N260" i="5"/>
  <c r="O260" i="5"/>
  <c r="S260" i="5"/>
  <c r="L260" i="5"/>
  <c r="M260" i="5"/>
  <c r="D260" i="5"/>
  <c r="I260" i="5" s="1"/>
  <c r="E260" i="5"/>
  <c r="F260" i="5"/>
  <c r="G260" i="5"/>
  <c r="J260" i="5"/>
  <c r="L1152" i="5"/>
  <c r="E1152" i="5"/>
  <c r="D1152" i="5"/>
  <c r="I1152" i="5" s="1"/>
  <c r="K1152" i="5"/>
  <c r="H1152" i="5"/>
  <c r="J1152" i="5"/>
  <c r="M1152" i="5"/>
  <c r="O1152" i="5"/>
  <c r="F1152" i="5"/>
  <c r="S1152" i="5"/>
  <c r="N1152" i="5"/>
  <c r="G1152" i="5"/>
  <c r="K845" i="5"/>
  <c r="G845" i="5"/>
  <c r="H845" i="5"/>
  <c r="J845" i="5"/>
  <c r="F845" i="5"/>
  <c r="M845" i="5"/>
  <c r="N845" i="5"/>
  <c r="S845" i="5"/>
  <c r="O845" i="5"/>
  <c r="L845" i="5"/>
  <c r="D845" i="5"/>
  <c r="I845" i="5" s="1"/>
  <c r="E845" i="5"/>
  <c r="F538" i="5"/>
  <c r="J538" i="5"/>
  <c r="M538" i="5"/>
  <c r="N538" i="5"/>
  <c r="S538" i="5"/>
  <c r="E538" i="5"/>
  <c r="D538" i="5"/>
  <c r="I538" i="5" s="1"/>
  <c r="O538" i="5"/>
  <c r="K538" i="5"/>
  <c r="G538" i="5"/>
  <c r="L538" i="5"/>
  <c r="H538" i="5"/>
  <c r="F1037" i="5"/>
  <c r="K1037" i="5"/>
  <c r="G1037" i="5"/>
  <c r="H1037" i="5"/>
  <c r="L1037" i="5"/>
  <c r="J1037" i="5"/>
  <c r="M1037" i="5"/>
  <c r="N1037" i="5"/>
  <c r="O1037" i="5"/>
  <c r="S1037" i="5"/>
  <c r="E1037" i="5"/>
  <c r="D1037" i="5"/>
  <c r="I1037" i="5" s="1"/>
  <c r="F1047" i="5"/>
  <c r="J1047" i="5"/>
  <c r="M1047" i="5"/>
  <c r="N1047" i="5"/>
  <c r="O1047" i="5"/>
  <c r="L1047" i="5"/>
  <c r="E1047" i="5"/>
  <c r="D1047" i="5"/>
  <c r="K1047" i="5"/>
  <c r="H1047" i="5"/>
  <c r="G1047" i="5"/>
  <c r="K402" i="5"/>
  <c r="G402" i="5"/>
  <c r="H402" i="5"/>
  <c r="J402" i="5"/>
  <c r="F402" i="5"/>
  <c r="E402" i="5"/>
  <c r="L402" i="5"/>
  <c r="M402" i="5"/>
  <c r="N402" i="5"/>
  <c r="O402" i="5"/>
  <c r="D402" i="5"/>
  <c r="J525" i="5"/>
  <c r="M525" i="5"/>
  <c r="O525" i="5"/>
  <c r="N525" i="5"/>
  <c r="S525" i="5"/>
  <c r="E525" i="5"/>
  <c r="D525" i="5"/>
  <c r="I525" i="5" s="1"/>
  <c r="G525" i="5"/>
  <c r="K525" i="5"/>
  <c r="F525" i="5"/>
  <c r="H525" i="5"/>
  <c r="L525" i="5"/>
  <c r="K1241" i="5"/>
  <c r="J1241" i="5"/>
  <c r="G1241" i="5"/>
  <c r="F1241" i="5"/>
  <c r="L1241" i="5"/>
  <c r="M1241" i="5"/>
  <c r="S1241" i="5"/>
  <c r="N1241" i="5"/>
  <c r="O1241" i="5"/>
  <c r="E1241" i="5"/>
  <c r="D1241" i="5"/>
  <c r="I1241" i="5" s="1"/>
  <c r="H1241" i="5"/>
  <c r="F1053" i="5"/>
  <c r="M1053" i="5"/>
  <c r="N1053" i="5"/>
  <c r="O1053" i="5"/>
  <c r="S1053" i="5"/>
  <c r="E1053" i="5"/>
  <c r="D1053" i="5"/>
  <c r="I1053" i="5" s="1"/>
  <c r="L1053" i="5"/>
  <c r="J1053" i="5"/>
  <c r="G1053" i="5"/>
  <c r="H1053" i="5"/>
  <c r="K1053" i="5"/>
  <c r="E744" i="5"/>
  <c r="K744" i="5"/>
  <c r="F744" i="5"/>
  <c r="G744" i="5"/>
  <c r="H744" i="5"/>
  <c r="M744" i="5"/>
  <c r="J744" i="5"/>
  <c r="N744" i="5"/>
  <c r="O744" i="5"/>
  <c r="L744" i="5"/>
  <c r="D744" i="5"/>
  <c r="L914" i="5"/>
  <c r="O914" i="5"/>
  <c r="S914" i="5"/>
  <c r="J914" i="5"/>
  <c r="M914" i="5"/>
  <c r="E914" i="5"/>
  <c r="D914" i="5"/>
  <c r="I914" i="5" s="1"/>
  <c r="G914" i="5"/>
  <c r="F914" i="5"/>
  <c r="H914" i="5"/>
  <c r="K914" i="5"/>
  <c r="N914" i="5"/>
  <c r="L1345" i="5"/>
  <c r="M1345" i="5"/>
  <c r="N1345" i="5"/>
  <c r="O1345" i="5"/>
  <c r="J1345" i="5"/>
  <c r="S1345" i="5"/>
  <c r="G1345" i="5"/>
  <c r="H1345" i="5"/>
  <c r="D1345" i="5"/>
  <c r="I1345" i="5" s="1"/>
  <c r="E1345" i="5"/>
  <c r="K1345" i="5"/>
  <c r="F1345" i="5"/>
  <c r="G1020" i="5"/>
  <c r="K1020" i="5"/>
  <c r="J1020" i="5"/>
  <c r="H1020" i="5"/>
  <c r="M1020" i="5"/>
  <c r="L1020" i="5"/>
  <c r="N1020" i="5"/>
  <c r="O1020" i="5"/>
  <c r="F1020" i="5"/>
  <c r="E1020" i="5"/>
  <c r="D1020" i="5"/>
  <c r="G534" i="5"/>
  <c r="J534" i="5"/>
  <c r="K534" i="5"/>
  <c r="F534" i="5"/>
  <c r="L534" i="5"/>
  <c r="M534" i="5"/>
  <c r="N534" i="5"/>
  <c r="O534" i="5"/>
  <c r="E534" i="5"/>
  <c r="H534" i="5"/>
  <c r="D534" i="5"/>
  <c r="J376" i="5"/>
  <c r="H376" i="5"/>
  <c r="M376" i="5"/>
  <c r="N376" i="5"/>
  <c r="O376" i="5"/>
  <c r="S376" i="5"/>
  <c r="E376" i="5"/>
  <c r="D376" i="5"/>
  <c r="I376" i="5" s="1"/>
  <c r="G376" i="5"/>
  <c r="K376" i="5"/>
  <c r="F376" i="5"/>
  <c r="L376" i="5"/>
  <c r="G1342" i="5"/>
  <c r="L1342" i="5"/>
  <c r="E1342" i="5"/>
  <c r="D1342" i="5"/>
  <c r="I1342" i="5" s="1"/>
  <c r="F1342" i="5"/>
  <c r="J1342" i="5"/>
  <c r="M1342" i="5"/>
  <c r="S1342" i="5"/>
  <c r="H1342" i="5"/>
  <c r="N1342" i="5"/>
  <c r="K1342" i="5"/>
  <c r="O1342" i="5"/>
  <c r="G831" i="5"/>
  <c r="N831" i="5"/>
  <c r="D831" i="5"/>
  <c r="I831" i="5" s="1"/>
  <c r="E831" i="5"/>
  <c r="F831" i="5"/>
  <c r="K831" i="5"/>
  <c r="O831" i="5"/>
  <c r="S831" i="5"/>
  <c r="L831" i="5"/>
  <c r="J831" i="5"/>
  <c r="H831" i="5"/>
  <c r="M831" i="5"/>
  <c r="H231" i="5"/>
  <c r="F231" i="5"/>
  <c r="J231" i="5"/>
  <c r="G231" i="5"/>
  <c r="K231" i="5"/>
  <c r="N231" i="5"/>
  <c r="O231" i="5"/>
  <c r="L231" i="5"/>
  <c r="D231" i="5"/>
  <c r="M231" i="5"/>
  <c r="E231" i="5"/>
  <c r="K1344" i="5"/>
  <c r="H1344" i="5"/>
  <c r="G1344" i="5"/>
  <c r="F1344" i="5"/>
  <c r="M1344" i="5"/>
  <c r="O1344" i="5"/>
  <c r="N1344" i="5"/>
  <c r="J1344" i="5"/>
  <c r="S1344" i="5"/>
  <c r="L1344" i="5"/>
  <c r="E1344" i="5"/>
  <c r="D1344" i="5"/>
  <c r="I1344" i="5" s="1"/>
  <c r="F310" i="5"/>
  <c r="H310" i="5"/>
  <c r="L310" i="5"/>
  <c r="M310" i="5"/>
  <c r="K310" i="5"/>
  <c r="N310" i="5"/>
  <c r="S310" i="5"/>
  <c r="D310" i="5"/>
  <c r="I310" i="5" s="1"/>
  <c r="O310" i="5"/>
  <c r="E310" i="5"/>
  <c r="J310" i="5"/>
  <c r="G310" i="5"/>
  <c r="K1202" i="5"/>
  <c r="F1202" i="5"/>
  <c r="H1202" i="5"/>
  <c r="J1202" i="5"/>
  <c r="L1202" i="5"/>
  <c r="G1202" i="5"/>
  <c r="M1202" i="5"/>
  <c r="N1202" i="5"/>
  <c r="O1202" i="5"/>
  <c r="E1202" i="5"/>
  <c r="D1202" i="5"/>
  <c r="F863" i="5"/>
  <c r="L863" i="5"/>
  <c r="M863" i="5"/>
  <c r="S863" i="5"/>
  <c r="N863" i="5"/>
  <c r="J863" i="5"/>
  <c r="O863" i="5"/>
  <c r="G863" i="5"/>
  <c r="K863" i="5"/>
  <c r="E863" i="5"/>
  <c r="D863" i="5"/>
  <c r="I863" i="5" s="1"/>
  <c r="H863" i="5"/>
  <c r="M556" i="5"/>
  <c r="O556" i="5"/>
  <c r="E556" i="5"/>
  <c r="D556" i="5"/>
  <c r="I556" i="5" s="1"/>
  <c r="N556" i="5"/>
  <c r="S556" i="5"/>
  <c r="J556" i="5"/>
  <c r="K556" i="5"/>
  <c r="H556" i="5"/>
  <c r="G556" i="5"/>
  <c r="L556" i="5"/>
  <c r="F556" i="5"/>
  <c r="D249" i="5"/>
  <c r="I249" i="5" s="1"/>
  <c r="L249" i="5"/>
  <c r="O249" i="5"/>
  <c r="G249" i="5"/>
  <c r="F249" i="5"/>
  <c r="K249" i="5"/>
  <c r="H249" i="5"/>
  <c r="J249" i="5"/>
  <c r="M249" i="5"/>
  <c r="N249" i="5"/>
  <c r="S249" i="5"/>
  <c r="E249" i="5"/>
  <c r="F1411" i="5"/>
  <c r="H1411" i="5"/>
  <c r="J1411" i="5"/>
  <c r="L1411" i="5"/>
  <c r="N1411" i="5"/>
  <c r="E1411" i="5"/>
  <c r="D1411" i="5"/>
  <c r="M1411" i="5"/>
  <c r="O1411" i="5"/>
  <c r="K1411" i="5"/>
  <c r="G1411" i="5"/>
  <c r="E1219" i="5"/>
  <c r="H1219" i="5"/>
  <c r="G1219" i="5"/>
  <c r="J1219" i="5"/>
  <c r="F1219" i="5"/>
  <c r="K1219" i="5"/>
  <c r="M1219" i="5"/>
  <c r="N1219" i="5"/>
  <c r="O1219" i="5"/>
  <c r="L1219" i="5"/>
  <c r="D1219" i="5"/>
  <c r="K864" i="5"/>
  <c r="F864" i="5"/>
  <c r="J864" i="5"/>
  <c r="G864" i="5"/>
  <c r="H864" i="5"/>
  <c r="M864" i="5"/>
  <c r="S864" i="5"/>
  <c r="N864" i="5"/>
  <c r="O864" i="5"/>
  <c r="L864" i="5"/>
  <c r="E864" i="5"/>
  <c r="D864" i="5"/>
  <c r="I864" i="5" s="1"/>
  <c r="N557" i="5"/>
  <c r="O557" i="5"/>
  <c r="S557" i="5"/>
  <c r="L557" i="5"/>
  <c r="E557" i="5"/>
  <c r="D557" i="5"/>
  <c r="I557" i="5" s="1"/>
  <c r="G557" i="5"/>
  <c r="H557" i="5"/>
  <c r="J557" i="5"/>
  <c r="K557" i="5"/>
  <c r="F557" i="5"/>
  <c r="M557" i="5"/>
  <c r="N250" i="5"/>
  <c r="O250" i="5"/>
  <c r="S250" i="5"/>
  <c r="E250" i="5"/>
  <c r="K250" i="5"/>
  <c r="D250" i="5"/>
  <c r="I250" i="5" s="1"/>
  <c r="F250" i="5"/>
  <c r="L250" i="5"/>
  <c r="H250" i="5"/>
  <c r="G250" i="5"/>
  <c r="M250" i="5"/>
  <c r="J250" i="5"/>
  <c r="H919" i="5"/>
  <c r="F919" i="5"/>
  <c r="K919" i="5"/>
  <c r="J919" i="5"/>
  <c r="L919" i="5"/>
  <c r="N919" i="5"/>
  <c r="M919" i="5"/>
  <c r="O919" i="5"/>
  <c r="E919" i="5"/>
  <c r="D919" i="5"/>
  <c r="G919" i="5"/>
  <c r="L180" i="5"/>
  <c r="E180" i="5"/>
  <c r="D180" i="5"/>
  <c r="K180" i="5"/>
  <c r="G180" i="5"/>
  <c r="H180" i="5"/>
  <c r="J180" i="5"/>
  <c r="F180" i="5"/>
  <c r="N180" i="5"/>
  <c r="M180" i="5"/>
  <c r="O180" i="5"/>
  <c r="K1072" i="5"/>
  <c r="F1072" i="5"/>
  <c r="G1072" i="5"/>
  <c r="J1072" i="5"/>
  <c r="H1072" i="5"/>
  <c r="M1072" i="5"/>
  <c r="N1072" i="5"/>
  <c r="O1072" i="5"/>
  <c r="S1072" i="5"/>
  <c r="L1072" i="5"/>
  <c r="E1072" i="5"/>
  <c r="D1072" i="5"/>
  <c r="I1072" i="5" s="1"/>
  <c r="K765" i="5"/>
  <c r="J765" i="5"/>
  <c r="L765" i="5"/>
  <c r="M765" i="5"/>
  <c r="N765" i="5"/>
  <c r="S765" i="5"/>
  <c r="O765" i="5"/>
  <c r="E765" i="5"/>
  <c r="D765" i="5"/>
  <c r="I765" i="5" s="1"/>
  <c r="G765" i="5"/>
  <c r="H765" i="5"/>
  <c r="F765" i="5"/>
  <c r="F458" i="5"/>
  <c r="E458" i="5"/>
  <c r="D458" i="5"/>
  <c r="K458" i="5"/>
  <c r="G458" i="5"/>
  <c r="M458" i="5"/>
  <c r="N458" i="5"/>
  <c r="O458" i="5"/>
  <c r="H458" i="5"/>
  <c r="L458" i="5"/>
  <c r="J458" i="5"/>
  <c r="M936" i="5"/>
  <c r="N936" i="5"/>
  <c r="O936" i="5"/>
  <c r="L936" i="5"/>
  <c r="H936" i="5"/>
  <c r="J936" i="5"/>
  <c r="E936" i="5"/>
  <c r="D936" i="5"/>
  <c r="K936" i="5"/>
  <c r="G936" i="5"/>
  <c r="F936" i="5"/>
  <c r="S197" i="5"/>
  <c r="L197" i="5"/>
  <c r="E197" i="5"/>
  <c r="D197" i="5"/>
  <c r="I197" i="5" s="1"/>
  <c r="F197" i="5"/>
  <c r="K197" i="5"/>
  <c r="G197" i="5"/>
  <c r="H197" i="5"/>
  <c r="J197" i="5"/>
  <c r="M197" i="5"/>
  <c r="N197" i="5"/>
  <c r="O197" i="5"/>
  <c r="K1089" i="5"/>
  <c r="L1089" i="5"/>
  <c r="J1089" i="5"/>
  <c r="M1089" i="5"/>
  <c r="O1089" i="5"/>
  <c r="N1089" i="5"/>
  <c r="F1089" i="5"/>
  <c r="G1089" i="5"/>
  <c r="H1089" i="5"/>
  <c r="D1089" i="5"/>
  <c r="E1089" i="5"/>
  <c r="M766" i="5"/>
  <c r="S766" i="5"/>
  <c r="N766" i="5"/>
  <c r="O766" i="5"/>
  <c r="J766" i="5"/>
  <c r="L766" i="5"/>
  <c r="E766" i="5"/>
  <c r="D766" i="5"/>
  <c r="I766" i="5" s="1"/>
  <c r="F766" i="5"/>
  <c r="K766" i="5"/>
  <c r="H766" i="5"/>
  <c r="G766" i="5"/>
  <c r="L459" i="5"/>
  <c r="D459" i="5"/>
  <c r="I459" i="5" s="1"/>
  <c r="E459" i="5"/>
  <c r="F459" i="5"/>
  <c r="K459" i="5"/>
  <c r="H459" i="5"/>
  <c r="G459" i="5"/>
  <c r="J459" i="5"/>
  <c r="M459" i="5"/>
  <c r="N459" i="5"/>
  <c r="O459" i="5"/>
  <c r="S459" i="5"/>
  <c r="S1354" i="5"/>
  <c r="K1354" i="5"/>
  <c r="G1354" i="5"/>
  <c r="M1354" i="5"/>
  <c r="F1354" i="5"/>
  <c r="N1354" i="5"/>
  <c r="O1354" i="5"/>
  <c r="L1354" i="5"/>
  <c r="J1354" i="5"/>
  <c r="E1354" i="5"/>
  <c r="D1354" i="5"/>
  <c r="I1354" i="5" s="1"/>
  <c r="H1354" i="5"/>
  <c r="N214" i="5"/>
  <c r="O214" i="5"/>
  <c r="S214" i="5"/>
  <c r="L214" i="5"/>
  <c r="D214" i="5"/>
  <c r="I214" i="5" s="1"/>
  <c r="G214" i="5"/>
  <c r="J214" i="5"/>
  <c r="K214" i="5"/>
  <c r="E214" i="5"/>
  <c r="H214" i="5"/>
  <c r="F214" i="5"/>
  <c r="M214" i="5"/>
  <c r="K1106" i="5"/>
  <c r="G1106" i="5"/>
  <c r="J1106" i="5"/>
  <c r="F1106" i="5"/>
  <c r="H1106" i="5"/>
  <c r="M1106" i="5"/>
  <c r="L1106" i="5"/>
  <c r="N1106" i="5"/>
  <c r="O1106" i="5"/>
  <c r="S1106" i="5"/>
  <c r="E1106" i="5"/>
  <c r="D1106" i="5"/>
  <c r="I1106" i="5" s="1"/>
  <c r="L767" i="5"/>
  <c r="G767" i="5"/>
  <c r="F767" i="5"/>
  <c r="H767" i="5"/>
  <c r="J767" i="5"/>
  <c r="S767" i="5"/>
  <c r="M767" i="5"/>
  <c r="N767" i="5"/>
  <c r="E767" i="5"/>
  <c r="D767" i="5"/>
  <c r="I767" i="5" s="1"/>
  <c r="K767" i="5"/>
  <c r="O767" i="5"/>
  <c r="G460" i="5"/>
  <c r="M460" i="5"/>
  <c r="J460" i="5"/>
  <c r="N460" i="5"/>
  <c r="O460" i="5"/>
  <c r="S460" i="5"/>
  <c r="L460" i="5"/>
  <c r="E460" i="5"/>
  <c r="D460" i="5"/>
  <c r="I460" i="5" s="1"/>
  <c r="K460" i="5"/>
  <c r="H460" i="5"/>
  <c r="F460" i="5"/>
  <c r="M153" i="5"/>
  <c r="E153" i="5"/>
  <c r="K153" i="5"/>
  <c r="H153" i="5"/>
  <c r="F153" i="5"/>
  <c r="J153" i="5"/>
  <c r="G153" i="5"/>
  <c r="N153" i="5"/>
  <c r="O153" i="5"/>
  <c r="S153" i="5"/>
  <c r="L153" i="5"/>
  <c r="D153" i="5"/>
  <c r="I153" i="5" s="1"/>
  <c r="K535" i="5"/>
  <c r="G535" i="5"/>
  <c r="J535" i="5"/>
  <c r="H535" i="5"/>
  <c r="M535" i="5"/>
  <c r="N535" i="5"/>
  <c r="O535" i="5"/>
  <c r="L535" i="5"/>
  <c r="E535" i="5"/>
  <c r="D535" i="5"/>
  <c r="F535" i="5"/>
  <c r="D132" i="5"/>
  <c r="F132" i="5"/>
  <c r="K132" i="5"/>
  <c r="H132" i="5"/>
  <c r="G132" i="5"/>
  <c r="J132" i="5"/>
  <c r="M132" i="5"/>
  <c r="N132" i="5"/>
  <c r="O132" i="5"/>
  <c r="L132" i="5"/>
  <c r="E132" i="5"/>
  <c r="H1024" i="5"/>
  <c r="K1024" i="5"/>
  <c r="F1024" i="5"/>
  <c r="J1024" i="5"/>
  <c r="S1024" i="5"/>
  <c r="N1024" i="5"/>
  <c r="O1024" i="5"/>
  <c r="L1024" i="5"/>
  <c r="M1024" i="5"/>
  <c r="E1024" i="5"/>
  <c r="D1024" i="5"/>
  <c r="I1024" i="5" s="1"/>
  <c r="G1024" i="5"/>
  <c r="O717" i="5"/>
  <c r="L717" i="5"/>
  <c r="H717" i="5"/>
  <c r="F717" i="5"/>
  <c r="D717" i="5"/>
  <c r="E717" i="5"/>
  <c r="J717" i="5"/>
  <c r="K717" i="5"/>
  <c r="G717" i="5"/>
  <c r="M717" i="5"/>
  <c r="N717" i="5"/>
  <c r="K410" i="5"/>
  <c r="O410" i="5"/>
  <c r="L410" i="5"/>
  <c r="H410" i="5"/>
  <c r="J410" i="5"/>
  <c r="G410" i="5"/>
  <c r="M410" i="5"/>
  <c r="F410" i="5"/>
  <c r="D410" i="5"/>
  <c r="E410" i="5"/>
  <c r="N410" i="5"/>
  <c r="G1431" i="5"/>
  <c r="F1431" i="5"/>
  <c r="H1431" i="5"/>
  <c r="J1431" i="5"/>
  <c r="L1431" i="5"/>
  <c r="N1431" i="5"/>
  <c r="E1431" i="5"/>
  <c r="D1431" i="5"/>
  <c r="M1431" i="5"/>
  <c r="O1431" i="5"/>
  <c r="K1431" i="5"/>
  <c r="S405" i="5"/>
  <c r="E405" i="5"/>
  <c r="D405" i="5"/>
  <c r="I405" i="5" s="1"/>
  <c r="F405" i="5"/>
  <c r="G405" i="5"/>
  <c r="J405" i="5"/>
  <c r="H405" i="5"/>
  <c r="K405" i="5"/>
  <c r="M405" i="5"/>
  <c r="N405" i="5"/>
  <c r="L405" i="5"/>
  <c r="O405" i="5"/>
  <c r="J50" i="5"/>
  <c r="F50" i="5"/>
  <c r="G50" i="5"/>
  <c r="K50" i="5"/>
  <c r="H50" i="5"/>
  <c r="M50" i="5"/>
  <c r="N50" i="5"/>
  <c r="O50" i="5"/>
  <c r="S50" i="5"/>
  <c r="L50" i="5"/>
  <c r="E50" i="5"/>
  <c r="D50" i="5"/>
  <c r="I50" i="5" s="1"/>
  <c r="N974" i="5"/>
  <c r="S974" i="5"/>
  <c r="O974" i="5"/>
  <c r="G974" i="5"/>
  <c r="L974" i="5"/>
  <c r="E974" i="5"/>
  <c r="D974" i="5"/>
  <c r="I974" i="5" s="1"/>
  <c r="K974" i="5"/>
  <c r="J974" i="5"/>
  <c r="F974" i="5"/>
  <c r="H974" i="5"/>
  <c r="M974" i="5"/>
  <c r="K667" i="5"/>
  <c r="J667" i="5"/>
  <c r="H667" i="5"/>
  <c r="G667" i="5"/>
  <c r="N667" i="5"/>
  <c r="O667" i="5"/>
  <c r="L667" i="5"/>
  <c r="S667" i="5"/>
  <c r="E667" i="5"/>
  <c r="D667" i="5"/>
  <c r="I667" i="5" s="1"/>
  <c r="F667" i="5"/>
  <c r="M667" i="5"/>
  <c r="J1435" i="5"/>
  <c r="K1435" i="5"/>
  <c r="G1435" i="5"/>
  <c r="L1435" i="5"/>
  <c r="H1435" i="5"/>
  <c r="M1435" i="5"/>
  <c r="F1435" i="5"/>
  <c r="O1435" i="5"/>
  <c r="E1435" i="5"/>
  <c r="N1435" i="5"/>
  <c r="D1435" i="5"/>
  <c r="G678" i="5"/>
  <c r="J678" i="5"/>
  <c r="K678" i="5"/>
  <c r="H678" i="5"/>
  <c r="F678" i="5"/>
  <c r="N678" i="5"/>
  <c r="E678" i="5"/>
  <c r="D678" i="5"/>
  <c r="L678" i="5"/>
  <c r="M678" i="5"/>
  <c r="O678" i="5"/>
  <c r="G323" i="5"/>
  <c r="L323" i="5"/>
  <c r="O323" i="5"/>
  <c r="M323" i="5"/>
  <c r="N323" i="5"/>
  <c r="S323" i="5"/>
  <c r="E323" i="5"/>
  <c r="D323" i="5"/>
  <c r="I323" i="5" s="1"/>
  <c r="K323" i="5"/>
  <c r="H323" i="5"/>
  <c r="J323" i="5"/>
  <c r="F323" i="5"/>
  <c r="E1231" i="5"/>
  <c r="M1231" i="5"/>
  <c r="G1231" i="5"/>
  <c r="N1231" i="5"/>
  <c r="H1231" i="5"/>
  <c r="O1231" i="5"/>
  <c r="K1231" i="5"/>
  <c r="J1231" i="5"/>
  <c r="L1231" i="5"/>
  <c r="F1231" i="5"/>
  <c r="D1231" i="5"/>
  <c r="K924" i="5"/>
  <c r="F924" i="5"/>
  <c r="J924" i="5"/>
  <c r="G924" i="5"/>
  <c r="M924" i="5"/>
  <c r="N924" i="5"/>
  <c r="L924" i="5"/>
  <c r="O924" i="5"/>
  <c r="E924" i="5"/>
  <c r="D924" i="5"/>
  <c r="H924" i="5"/>
  <c r="N617" i="5"/>
  <c r="O617" i="5"/>
  <c r="S617" i="5"/>
  <c r="L617" i="5"/>
  <c r="E617" i="5"/>
  <c r="D617" i="5"/>
  <c r="I617" i="5" s="1"/>
  <c r="F617" i="5"/>
  <c r="H617" i="5"/>
  <c r="G617" i="5"/>
  <c r="K617" i="5"/>
  <c r="J617" i="5"/>
  <c r="M617" i="5"/>
  <c r="F792" i="5"/>
  <c r="K792" i="5"/>
  <c r="G792" i="5"/>
  <c r="M792" i="5"/>
  <c r="L792" i="5"/>
  <c r="N792" i="5"/>
  <c r="O792" i="5"/>
  <c r="H792" i="5"/>
  <c r="J792" i="5"/>
  <c r="D792" i="5"/>
  <c r="E792" i="5"/>
  <c r="O596" i="5"/>
  <c r="F596" i="5"/>
  <c r="L596" i="5"/>
  <c r="E596" i="5"/>
  <c r="D596" i="5"/>
  <c r="J596" i="5"/>
  <c r="H596" i="5"/>
  <c r="G596" i="5"/>
  <c r="K596" i="5"/>
  <c r="M596" i="5"/>
  <c r="N596" i="5"/>
  <c r="F241" i="5"/>
  <c r="J241" i="5"/>
  <c r="K241" i="5"/>
  <c r="M241" i="5"/>
  <c r="N241" i="5"/>
  <c r="O241" i="5"/>
  <c r="L241" i="5"/>
  <c r="G241" i="5"/>
  <c r="H241" i="5"/>
  <c r="E241" i="5"/>
  <c r="D241" i="5"/>
  <c r="L1181" i="5"/>
  <c r="M1181" i="5"/>
  <c r="S1181" i="5"/>
  <c r="N1181" i="5"/>
  <c r="O1181" i="5"/>
  <c r="D1181" i="5"/>
  <c r="I1181" i="5" s="1"/>
  <c r="E1181" i="5"/>
  <c r="F1181" i="5"/>
  <c r="H1181" i="5"/>
  <c r="G1181" i="5"/>
  <c r="J1181" i="5"/>
  <c r="K1181" i="5"/>
  <c r="E874" i="5"/>
  <c r="K874" i="5"/>
  <c r="M874" i="5"/>
  <c r="J874" i="5"/>
  <c r="S874" i="5"/>
  <c r="F874" i="5"/>
  <c r="N874" i="5"/>
  <c r="O874" i="5"/>
  <c r="L874" i="5"/>
  <c r="H874" i="5"/>
  <c r="D874" i="5"/>
  <c r="I874" i="5" s="1"/>
  <c r="G874" i="5"/>
  <c r="K312" i="5"/>
  <c r="G312" i="5"/>
  <c r="F312" i="5"/>
  <c r="L312" i="5"/>
  <c r="J312" i="5"/>
  <c r="H312" i="5"/>
  <c r="M312" i="5"/>
  <c r="N312" i="5"/>
  <c r="O312" i="5"/>
  <c r="E312" i="5"/>
  <c r="D312" i="5"/>
  <c r="S869" i="5"/>
  <c r="L869" i="5"/>
  <c r="M869" i="5"/>
  <c r="E869" i="5"/>
  <c r="D869" i="5"/>
  <c r="I869" i="5" s="1"/>
  <c r="K869" i="5"/>
  <c r="H869" i="5"/>
  <c r="G869" i="5"/>
  <c r="J869" i="5"/>
  <c r="N869" i="5"/>
  <c r="F869" i="5"/>
  <c r="O869" i="5"/>
  <c r="K514" i="5"/>
  <c r="J514" i="5"/>
  <c r="H514" i="5"/>
  <c r="G514" i="5"/>
  <c r="F514" i="5"/>
  <c r="L514" i="5"/>
  <c r="M514" i="5"/>
  <c r="E514" i="5"/>
  <c r="N514" i="5"/>
  <c r="O514" i="5"/>
  <c r="S514" i="5"/>
  <c r="D514" i="5"/>
  <c r="I514" i="5" s="1"/>
  <c r="O175" i="5"/>
  <c r="G175" i="5"/>
  <c r="H175" i="5"/>
  <c r="J175" i="5"/>
  <c r="L175" i="5"/>
  <c r="K175" i="5"/>
  <c r="D175" i="5"/>
  <c r="M175" i="5"/>
  <c r="F175" i="5"/>
  <c r="N175" i="5"/>
  <c r="E175" i="5"/>
  <c r="K1131" i="5"/>
  <c r="J1131" i="5"/>
  <c r="F1131" i="5"/>
  <c r="H1131" i="5"/>
  <c r="M1131" i="5"/>
  <c r="N1131" i="5"/>
  <c r="O1131" i="5"/>
  <c r="L1131" i="5"/>
  <c r="E1131" i="5"/>
  <c r="D1131" i="5"/>
  <c r="G1131" i="5"/>
  <c r="H1362" i="5"/>
  <c r="M1362" i="5"/>
  <c r="N1362" i="5"/>
  <c r="O1362" i="5"/>
  <c r="L1362" i="5"/>
  <c r="D1362" i="5"/>
  <c r="E1362" i="5"/>
  <c r="K1362" i="5"/>
  <c r="J1362" i="5"/>
  <c r="G1362" i="5"/>
  <c r="F1362" i="5"/>
  <c r="E1142" i="5"/>
  <c r="D1142" i="5"/>
  <c r="J1142" i="5"/>
  <c r="H1142" i="5"/>
  <c r="F1142" i="5"/>
  <c r="K1142" i="5"/>
  <c r="G1142" i="5"/>
  <c r="M1142" i="5"/>
  <c r="N1142" i="5"/>
  <c r="L1142" i="5"/>
  <c r="O1142" i="5"/>
  <c r="F787" i="5"/>
  <c r="H787" i="5"/>
  <c r="G787" i="5"/>
  <c r="J787" i="5"/>
  <c r="K787" i="5"/>
  <c r="M787" i="5"/>
  <c r="N787" i="5"/>
  <c r="O787" i="5"/>
  <c r="L787" i="5"/>
  <c r="E787" i="5"/>
  <c r="D787" i="5"/>
  <c r="L432" i="5"/>
  <c r="F432" i="5"/>
  <c r="H432" i="5"/>
  <c r="E432" i="5"/>
  <c r="D432" i="5"/>
  <c r="I432" i="5" s="1"/>
  <c r="G432" i="5"/>
  <c r="K432" i="5"/>
  <c r="J432" i="5"/>
  <c r="M432" i="5"/>
  <c r="N432" i="5"/>
  <c r="O432" i="5"/>
  <c r="S432" i="5"/>
  <c r="G125" i="5"/>
  <c r="J125" i="5"/>
  <c r="K125" i="5"/>
  <c r="F125" i="5"/>
  <c r="H125" i="5"/>
  <c r="M125" i="5"/>
  <c r="L125" i="5"/>
  <c r="N125" i="5"/>
  <c r="O125" i="5"/>
  <c r="S125" i="5"/>
  <c r="E125" i="5"/>
  <c r="D125" i="5"/>
  <c r="I125" i="5" s="1"/>
  <c r="H1081" i="5"/>
  <c r="J1081" i="5"/>
  <c r="K1081" i="5"/>
  <c r="F1081" i="5"/>
  <c r="M1081" i="5"/>
  <c r="L1081" i="5"/>
  <c r="O1081" i="5"/>
  <c r="N1081" i="5"/>
  <c r="E1081" i="5"/>
  <c r="D1081" i="5"/>
  <c r="G1081" i="5"/>
  <c r="N1063" i="5"/>
  <c r="O1063" i="5"/>
  <c r="K1063" i="5"/>
  <c r="L1063" i="5"/>
  <c r="E1063" i="5"/>
  <c r="D1063" i="5"/>
  <c r="F1063" i="5"/>
  <c r="H1063" i="5"/>
  <c r="G1063" i="5"/>
  <c r="J1063" i="5"/>
  <c r="M1063" i="5"/>
  <c r="K1060" i="5"/>
  <c r="H1060" i="5"/>
  <c r="J1060" i="5"/>
  <c r="G1060" i="5"/>
  <c r="F1060" i="5"/>
  <c r="L1060" i="5"/>
  <c r="M1060" i="5"/>
  <c r="N1060" i="5"/>
  <c r="O1060" i="5"/>
  <c r="S1060" i="5"/>
  <c r="E1060" i="5"/>
  <c r="D1060" i="5"/>
  <c r="I1060" i="5" s="1"/>
  <c r="O705" i="5"/>
  <c r="G705" i="5"/>
  <c r="H705" i="5"/>
  <c r="F705" i="5"/>
  <c r="J705" i="5"/>
  <c r="D705" i="5"/>
  <c r="E705" i="5"/>
  <c r="K705" i="5"/>
  <c r="M705" i="5"/>
  <c r="N705" i="5"/>
  <c r="L705" i="5"/>
  <c r="O382" i="5"/>
  <c r="E382" i="5"/>
  <c r="D382" i="5"/>
  <c r="I382" i="5" s="1"/>
  <c r="S382" i="5"/>
  <c r="F382" i="5"/>
  <c r="H382" i="5"/>
  <c r="J382" i="5"/>
  <c r="G382" i="5"/>
  <c r="L382" i="5"/>
  <c r="K382" i="5"/>
  <c r="M382" i="5"/>
  <c r="N382" i="5"/>
  <c r="K75" i="5"/>
  <c r="J75" i="5"/>
  <c r="H75" i="5"/>
  <c r="G75" i="5"/>
  <c r="F75" i="5"/>
  <c r="S75" i="5"/>
  <c r="L75" i="5"/>
  <c r="N75" i="5"/>
  <c r="E75" i="5"/>
  <c r="D75" i="5"/>
  <c r="I75" i="5" s="1"/>
  <c r="M75" i="5"/>
  <c r="O75" i="5"/>
  <c r="K967" i="5"/>
  <c r="F967" i="5"/>
  <c r="G967" i="5"/>
  <c r="H967" i="5"/>
  <c r="J967" i="5"/>
  <c r="M967" i="5"/>
  <c r="L967" i="5"/>
  <c r="N967" i="5"/>
  <c r="O967" i="5"/>
  <c r="E967" i="5"/>
  <c r="D967" i="5"/>
  <c r="M86" i="5"/>
  <c r="O86" i="5"/>
  <c r="D86" i="5"/>
  <c r="I86" i="5" s="1"/>
  <c r="N86" i="5"/>
  <c r="S86" i="5"/>
  <c r="J86" i="5"/>
  <c r="K86" i="5"/>
  <c r="F86" i="5"/>
  <c r="E86" i="5"/>
  <c r="G86" i="5"/>
  <c r="H86" i="5"/>
  <c r="L86" i="5"/>
  <c r="J978" i="5"/>
  <c r="G978" i="5"/>
  <c r="F978" i="5"/>
  <c r="K978" i="5"/>
  <c r="H978" i="5"/>
  <c r="M978" i="5"/>
  <c r="N978" i="5"/>
  <c r="O978" i="5"/>
  <c r="L978" i="5"/>
  <c r="D978" i="5"/>
  <c r="E978" i="5"/>
  <c r="H639" i="5"/>
  <c r="F639" i="5"/>
  <c r="M639" i="5"/>
  <c r="N639" i="5"/>
  <c r="O639" i="5"/>
  <c r="S639" i="5"/>
  <c r="E639" i="5"/>
  <c r="D639" i="5"/>
  <c r="I639" i="5" s="1"/>
  <c r="K639" i="5"/>
  <c r="L639" i="5"/>
  <c r="J639" i="5"/>
  <c r="G639" i="5"/>
  <c r="E332" i="5"/>
  <c r="L332" i="5"/>
  <c r="F332" i="5"/>
  <c r="H332" i="5"/>
  <c r="G332" i="5"/>
  <c r="K332" i="5"/>
  <c r="O332" i="5"/>
  <c r="S332" i="5"/>
  <c r="J332" i="5"/>
  <c r="M332" i="5"/>
  <c r="N332" i="5"/>
  <c r="D332" i="5"/>
  <c r="I332" i="5" s="1"/>
  <c r="L25" i="5"/>
  <c r="G25" i="5"/>
  <c r="F25" i="5"/>
  <c r="H25" i="5"/>
  <c r="K25" i="5"/>
  <c r="J25" i="5"/>
  <c r="S25" i="5"/>
  <c r="N25" i="5"/>
  <c r="M25" i="5"/>
  <c r="O25" i="5"/>
  <c r="E25" i="5"/>
  <c r="D25" i="5"/>
  <c r="I25" i="5" s="1"/>
  <c r="H1443" i="5"/>
  <c r="G1443" i="5"/>
  <c r="F1443" i="5"/>
  <c r="L1443" i="5"/>
  <c r="M1443" i="5"/>
  <c r="N1443" i="5"/>
  <c r="J1443" i="5"/>
  <c r="O1443" i="5"/>
  <c r="E1443" i="5"/>
  <c r="D1443" i="5"/>
  <c r="K1443" i="5"/>
  <c r="L1251" i="5"/>
  <c r="M1251" i="5"/>
  <c r="N1251" i="5"/>
  <c r="O1251" i="5"/>
  <c r="D1251" i="5"/>
  <c r="I1251" i="5" s="1"/>
  <c r="E1251" i="5"/>
  <c r="G1251" i="5"/>
  <c r="K1251" i="5"/>
  <c r="H1251" i="5"/>
  <c r="J1251" i="5"/>
  <c r="F1251" i="5"/>
  <c r="S1251" i="5"/>
  <c r="K896" i="5"/>
  <c r="F896" i="5"/>
  <c r="H896" i="5"/>
  <c r="J896" i="5"/>
  <c r="G896" i="5"/>
  <c r="L896" i="5"/>
  <c r="O896" i="5"/>
  <c r="N896" i="5"/>
  <c r="E896" i="5"/>
  <c r="D896" i="5"/>
  <c r="M896" i="5"/>
  <c r="K589" i="5"/>
  <c r="J589" i="5"/>
  <c r="G589" i="5"/>
  <c r="O589" i="5"/>
  <c r="L589" i="5"/>
  <c r="M589" i="5"/>
  <c r="E589" i="5"/>
  <c r="D589" i="5"/>
  <c r="N589" i="5"/>
  <c r="F589" i="5"/>
  <c r="H589" i="5"/>
  <c r="S282" i="5"/>
  <c r="J282" i="5"/>
  <c r="F282" i="5"/>
  <c r="D282" i="5"/>
  <c r="I282" i="5" s="1"/>
  <c r="E282" i="5"/>
  <c r="K282" i="5"/>
  <c r="G282" i="5"/>
  <c r="M282" i="5"/>
  <c r="L282" i="5"/>
  <c r="N282" i="5"/>
  <c r="H282" i="5"/>
  <c r="O282" i="5"/>
  <c r="H252" i="5"/>
  <c r="E252" i="5"/>
  <c r="D252" i="5"/>
  <c r="J252" i="5"/>
  <c r="G252" i="5"/>
  <c r="F252" i="5"/>
  <c r="K252" i="5"/>
  <c r="M252" i="5"/>
  <c r="N252" i="5"/>
  <c r="O252" i="5"/>
  <c r="L252" i="5"/>
  <c r="K997" i="5"/>
  <c r="J997" i="5"/>
  <c r="H997" i="5"/>
  <c r="M997" i="5"/>
  <c r="N997" i="5"/>
  <c r="O997" i="5"/>
  <c r="G997" i="5"/>
  <c r="F997" i="5"/>
  <c r="L997" i="5"/>
  <c r="S997" i="5"/>
  <c r="E997" i="5"/>
  <c r="D997" i="5"/>
  <c r="I997" i="5" s="1"/>
  <c r="M848" i="5"/>
  <c r="N848" i="5"/>
  <c r="O848" i="5"/>
  <c r="L848" i="5"/>
  <c r="E848" i="5"/>
  <c r="D848" i="5"/>
  <c r="G848" i="5"/>
  <c r="K848" i="5"/>
  <c r="J848" i="5"/>
  <c r="F848" i="5"/>
  <c r="H848" i="5"/>
  <c r="G1003" i="5"/>
  <c r="F1003" i="5"/>
  <c r="K1003" i="5"/>
  <c r="J1003" i="5"/>
  <c r="H1003" i="5"/>
  <c r="S1003" i="5"/>
  <c r="N1003" i="5"/>
  <c r="O1003" i="5"/>
  <c r="L1003" i="5"/>
  <c r="M1003" i="5"/>
  <c r="E1003" i="5"/>
  <c r="D1003" i="5"/>
  <c r="I1003" i="5" s="1"/>
  <c r="D575" i="5"/>
  <c r="I575" i="5" s="1"/>
  <c r="E575" i="5"/>
  <c r="K575" i="5"/>
  <c r="L575" i="5"/>
  <c r="M575" i="5"/>
  <c r="N575" i="5"/>
  <c r="G575" i="5"/>
  <c r="S575" i="5"/>
  <c r="J575" i="5"/>
  <c r="O575" i="5"/>
  <c r="F575" i="5"/>
  <c r="H575" i="5"/>
  <c r="G1326" i="5"/>
  <c r="J1326" i="5"/>
  <c r="H1326" i="5"/>
  <c r="M1326" i="5"/>
  <c r="N1326" i="5"/>
  <c r="O1326" i="5"/>
  <c r="F1326" i="5"/>
  <c r="K1326" i="5"/>
  <c r="L1326" i="5"/>
  <c r="E1326" i="5"/>
  <c r="D1326" i="5"/>
  <c r="J488" i="5"/>
  <c r="E488" i="5"/>
  <c r="D488" i="5"/>
  <c r="I488" i="5" s="1"/>
  <c r="G488" i="5"/>
  <c r="K488" i="5"/>
  <c r="F488" i="5"/>
  <c r="H488" i="5"/>
  <c r="M488" i="5"/>
  <c r="O488" i="5"/>
  <c r="N488" i="5"/>
  <c r="S488" i="5"/>
  <c r="L488" i="5"/>
  <c r="F1240" i="5"/>
  <c r="H1240" i="5"/>
  <c r="J1240" i="5"/>
  <c r="G1240" i="5"/>
  <c r="M1240" i="5"/>
  <c r="O1240" i="5"/>
  <c r="L1240" i="5"/>
  <c r="N1240" i="5"/>
  <c r="S1240" i="5"/>
  <c r="E1240" i="5"/>
  <c r="K1240" i="5"/>
  <c r="D1240" i="5"/>
  <c r="I1240" i="5" s="1"/>
  <c r="O1313" i="5"/>
  <c r="L1313" i="5"/>
  <c r="F1313" i="5"/>
  <c r="G1313" i="5"/>
  <c r="H1313" i="5"/>
  <c r="E1313" i="5"/>
  <c r="D1313" i="5"/>
  <c r="I1313" i="5" s="1"/>
  <c r="S1313" i="5"/>
  <c r="K1313" i="5"/>
  <c r="J1313" i="5"/>
  <c r="M1313" i="5"/>
  <c r="N1313" i="5"/>
  <c r="L235" i="5"/>
  <c r="E235" i="5"/>
  <c r="D235" i="5"/>
  <c r="J235" i="5"/>
  <c r="K235" i="5"/>
  <c r="G235" i="5"/>
  <c r="H235" i="5"/>
  <c r="F235" i="5"/>
  <c r="M235" i="5"/>
  <c r="N235" i="5"/>
  <c r="O235" i="5"/>
  <c r="K980" i="5"/>
  <c r="J980" i="5"/>
  <c r="M980" i="5"/>
  <c r="N980" i="5"/>
  <c r="O980" i="5"/>
  <c r="L980" i="5"/>
  <c r="H980" i="5"/>
  <c r="E980" i="5"/>
  <c r="D980" i="5"/>
  <c r="G980" i="5"/>
  <c r="F980" i="5"/>
  <c r="L1295" i="5"/>
  <c r="F1295" i="5"/>
  <c r="S1295" i="5"/>
  <c r="E1295" i="5"/>
  <c r="D1295" i="5"/>
  <c r="I1295" i="5" s="1"/>
  <c r="J1295" i="5"/>
  <c r="N1295" i="5"/>
  <c r="K1295" i="5"/>
  <c r="O1295" i="5"/>
  <c r="G1295" i="5"/>
  <c r="M1295" i="5"/>
  <c r="H1295" i="5"/>
  <c r="K1310" i="5"/>
  <c r="M1310" i="5"/>
  <c r="S1310" i="5"/>
  <c r="F1310" i="5"/>
  <c r="N1310" i="5"/>
  <c r="O1310" i="5"/>
  <c r="L1310" i="5"/>
  <c r="D1310" i="5"/>
  <c r="I1310" i="5" s="1"/>
  <c r="J1310" i="5"/>
  <c r="E1310" i="5"/>
  <c r="G1310" i="5"/>
  <c r="H1310" i="5"/>
  <c r="H46" i="5"/>
  <c r="M46" i="5"/>
  <c r="N46" i="5"/>
  <c r="O46" i="5"/>
  <c r="S46" i="5"/>
  <c r="L46" i="5"/>
  <c r="F46" i="5"/>
  <c r="E46" i="5"/>
  <c r="J46" i="5"/>
  <c r="D46" i="5"/>
  <c r="I46" i="5" s="1"/>
  <c r="G46" i="5"/>
  <c r="K46" i="5"/>
  <c r="K1402" i="5"/>
  <c r="F1402" i="5"/>
  <c r="S1402" i="5"/>
  <c r="M1402" i="5"/>
  <c r="N1402" i="5"/>
  <c r="G1402" i="5"/>
  <c r="O1402" i="5"/>
  <c r="L1402" i="5"/>
  <c r="H1402" i="5"/>
  <c r="E1402" i="5"/>
  <c r="J1402" i="5"/>
  <c r="D1402" i="5"/>
  <c r="I1402" i="5" s="1"/>
  <c r="G711" i="5"/>
  <c r="H711" i="5"/>
  <c r="K711" i="5"/>
  <c r="F711" i="5"/>
  <c r="M711" i="5"/>
  <c r="L711" i="5"/>
  <c r="O711" i="5"/>
  <c r="N711" i="5"/>
  <c r="D711" i="5"/>
  <c r="E711" i="5"/>
  <c r="J711" i="5"/>
  <c r="M54" i="5"/>
  <c r="N54" i="5"/>
  <c r="O54" i="5"/>
  <c r="L54" i="5"/>
  <c r="D54" i="5"/>
  <c r="G54" i="5"/>
  <c r="F54" i="5"/>
  <c r="K54" i="5"/>
  <c r="J54" i="5"/>
  <c r="E54" i="5"/>
  <c r="H54" i="5"/>
  <c r="G946" i="5"/>
  <c r="F946" i="5"/>
  <c r="J946" i="5"/>
  <c r="H946" i="5"/>
  <c r="K946" i="5"/>
  <c r="M946" i="5"/>
  <c r="N946" i="5"/>
  <c r="O946" i="5"/>
  <c r="S946" i="5"/>
  <c r="L946" i="5"/>
  <c r="E946" i="5"/>
  <c r="D946" i="5"/>
  <c r="I946" i="5" s="1"/>
  <c r="N607" i="5"/>
  <c r="O607" i="5"/>
  <c r="G607" i="5"/>
  <c r="H607" i="5"/>
  <c r="F607" i="5"/>
  <c r="J607" i="5"/>
  <c r="E607" i="5"/>
  <c r="D607" i="5"/>
  <c r="K607" i="5"/>
  <c r="M607" i="5"/>
  <c r="L607" i="5"/>
  <c r="E300" i="5"/>
  <c r="D300" i="5"/>
  <c r="M300" i="5"/>
  <c r="F300" i="5"/>
  <c r="K300" i="5"/>
  <c r="H300" i="5"/>
  <c r="J300" i="5"/>
  <c r="G300" i="5"/>
  <c r="L300" i="5"/>
  <c r="N300" i="5"/>
  <c r="O300" i="5"/>
  <c r="G1277" i="5"/>
  <c r="H1277" i="5"/>
  <c r="K1277" i="5"/>
  <c r="J1277" i="5"/>
  <c r="L1277" i="5"/>
  <c r="M1277" i="5"/>
  <c r="S1277" i="5"/>
  <c r="N1277" i="5"/>
  <c r="O1277" i="5"/>
  <c r="F1277" i="5"/>
  <c r="E1277" i="5"/>
  <c r="D1277" i="5"/>
  <c r="I1277" i="5" s="1"/>
  <c r="O392" i="5"/>
  <c r="S392" i="5"/>
  <c r="L392" i="5"/>
  <c r="E392" i="5"/>
  <c r="D392" i="5"/>
  <c r="I392" i="5" s="1"/>
  <c r="K392" i="5"/>
  <c r="F392" i="5"/>
  <c r="G392" i="5"/>
  <c r="H392" i="5"/>
  <c r="M392" i="5"/>
  <c r="N392" i="5"/>
  <c r="J392" i="5"/>
  <c r="G963" i="5"/>
  <c r="F963" i="5"/>
  <c r="H963" i="5"/>
  <c r="K963" i="5"/>
  <c r="N963" i="5"/>
  <c r="M963" i="5"/>
  <c r="O963" i="5"/>
  <c r="L963" i="5"/>
  <c r="J963" i="5"/>
  <c r="D963" i="5"/>
  <c r="E963" i="5"/>
  <c r="J608" i="5"/>
  <c r="G608" i="5"/>
  <c r="N608" i="5"/>
  <c r="M608" i="5"/>
  <c r="L608" i="5"/>
  <c r="E608" i="5"/>
  <c r="D608" i="5"/>
  <c r="O608" i="5"/>
  <c r="H608" i="5"/>
  <c r="K608" i="5"/>
  <c r="F608" i="5"/>
  <c r="E301" i="5"/>
  <c r="D301" i="5"/>
  <c r="K301" i="5"/>
  <c r="H301" i="5"/>
  <c r="G301" i="5"/>
  <c r="M301" i="5"/>
  <c r="N301" i="5"/>
  <c r="O301" i="5"/>
  <c r="J301" i="5"/>
  <c r="F301" i="5"/>
  <c r="L301" i="5"/>
  <c r="D1257" i="5"/>
  <c r="I1257" i="5" s="1"/>
  <c r="G1257" i="5"/>
  <c r="K1257" i="5"/>
  <c r="H1257" i="5"/>
  <c r="J1257" i="5"/>
  <c r="L1257" i="5"/>
  <c r="F1257" i="5"/>
  <c r="M1257" i="5"/>
  <c r="S1257" i="5"/>
  <c r="N1257" i="5"/>
  <c r="O1257" i="5"/>
  <c r="E1257" i="5"/>
  <c r="M1363" i="5"/>
  <c r="N1363" i="5"/>
  <c r="O1363" i="5"/>
  <c r="L1363" i="5"/>
  <c r="E1363" i="5"/>
  <c r="D1363" i="5"/>
  <c r="G1363" i="5"/>
  <c r="J1363" i="5"/>
  <c r="K1363" i="5"/>
  <c r="H1363" i="5"/>
  <c r="F1363" i="5"/>
  <c r="F1171" i="5"/>
  <c r="G1171" i="5"/>
  <c r="H1171" i="5"/>
  <c r="J1171" i="5"/>
  <c r="L1171" i="5"/>
  <c r="M1171" i="5"/>
  <c r="O1171" i="5"/>
  <c r="D1171" i="5"/>
  <c r="N1171" i="5"/>
  <c r="E1171" i="5"/>
  <c r="K1171" i="5"/>
  <c r="K816" i="5"/>
  <c r="J816" i="5"/>
  <c r="O816" i="5"/>
  <c r="S816" i="5"/>
  <c r="G816" i="5"/>
  <c r="H816" i="5"/>
  <c r="M816" i="5"/>
  <c r="N816" i="5"/>
  <c r="L816" i="5"/>
  <c r="E816" i="5"/>
  <c r="D816" i="5"/>
  <c r="I816" i="5" s="1"/>
  <c r="F816" i="5"/>
  <c r="L509" i="5"/>
  <c r="O509" i="5"/>
  <c r="S509" i="5"/>
  <c r="F509" i="5"/>
  <c r="E509" i="5"/>
  <c r="D509" i="5"/>
  <c r="I509" i="5" s="1"/>
  <c r="G509" i="5"/>
  <c r="K509" i="5"/>
  <c r="H509" i="5"/>
  <c r="J509" i="5"/>
  <c r="M509" i="5"/>
  <c r="N509" i="5"/>
  <c r="G202" i="5"/>
  <c r="F202" i="5"/>
  <c r="K202" i="5"/>
  <c r="H202" i="5"/>
  <c r="J202" i="5"/>
  <c r="M202" i="5"/>
  <c r="N202" i="5"/>
  <c r="L202" i="5"/>
  <c r="O202" i="5"/>
  <c r="S202" i="5"/>
  <c r="E202" i="5"/>
  <c r="D202" i="5"/>
  <c r="I202" i="5" s="1"/>
  <c r="L1366" i="5"/>
  <c r="M1366" i="5"/>
  <c r="N1366" i="5"/>
  <c r="O1366" i="5"/>
  <c r="E1366" i="5"/>
  <c r="D1366" i="5"/>
  <c r="I1366" i="5" s="1"/>
  <c r="K1366" i="5"/>
  <c r="F1366" i="5"/>
  <c r="J1366" i="5"/>
  <c r="G1366" i="5"/>
  <c r="S1366" i="5"/>
  <c r="H1366" i="5"/>
  <c r="G1188" i="5"/>
  <c r="F1188" i="5"/>
  <c r="J1188" i="5"/>
  <c r="H1188" i="5"/>
  <c r="K1188" i="5"/>
  <c r="L1188" i="5"/>
  <c r="N1188" i="5"/>
  <c r="M1188" i="5"/>
  <c r="O1188" i="5"/>
  <c r="E1188" i="5"/>
  <c r="D1188" i="5"/>
  <c r="O833" i="5"/>
  <c r="S833" i="5"/>
  <c r="L833" i="5"/>
  <c r="F833" i="5"/>
  <c r="G833" i="5"/>
  <c r="H833" i="5"/>
  <c r="D833" i="5"/>
  <c r="I833" i="5" s="1"/>
  <c r="E833" i="5"/>
  <c r="K833" i="5"/>
  <c r="J833" i="5"/>
  <c r="M833" i="5"/>
  <c r="N833" i="5"/>
  <c r="L510" i="5"/>
  <c r="M510" i="5"/>
  <c r="E510" i="5"/>
  <c r="D510" i="5"/>
  <c r="N510" i="5"/>
  <c r="H510" i="5"/>
  <c r="G510" i="5"/>
  <c r="K510" i="5"/>
  <c r="F510" i="5"/>
  <c r="J510" i="5"/>
  <c r="O510" i="5"/>
  <c r="J203" i="5"/>
  <c r="G203" i="5"/>
  <c r="F203" i="5"/>
  <c r="H203" i="5"/>
  <c r="O203" i="5"/>
  <c r="S203" i="5"/>
  <c r="K203" i="5"/>
  <c r="M203" i="5"/>
  <c r="L203" i="5"/>
  <c r="D203" i="5"/>
  <c r="I203" i="5" s="1"/>
  <c r="N203" i="5"/>
  <c r="E203" i="5"/>
  <c r="K1266" i="5"/>
  <c r="G1266" i="5"/>
  <c r="H1266" i="5"/>
  <c r="F1266" i="5"/>
  <c r="M1266" i="5"/>
  <c r="N1266" i="5"/>
  <c r="O1266" i="5"/>
  <c r="L1266" i="5"/>
  <c r="E1266" i="5"/>
  <c r="D1266" i="5"/>
  <c r="J1266" i="5"/>
  <c r="D1205" i="5"/>
  <c r="I1205" i="5" s="1"/>
  <c r="E1205" i="5"/>
  <c r="F1205" i="5"/>
  <c r="J1205" i="5"/>
  <c r="H1205" i="5"/>
  <c r="K1205" i="5"/>
  <c r="G1205" i="5"/>
  <c r="M1205" i="5"/>
  <c r="N1205" i="5"/>
  <c r="O1205" i="5"/>
  <c r="L1205" i="5"/>
  <c r="S1205" i="5"/>
  <c r="K850" i="5"/>
  <c r="H850" i="5"/>
  <c r="J850" i="5"/>
  <c r="F850" i="5"/>
  <c r="S850" i="5"/>
  <c r="O850" i="5"/>
  <c r="L850" i="5"/>
  <c r="M850" i="5"/>
  <c r="N850" i="5"/>
  <c r="D850" i="5"/>
  <c r="I850" i="5" s="1"/>
  <c r="E850" i="5"/>
  <c r="G850" i="5"/>
  <c r="O511" i="5"/>
  <c r="J511" i="5"/>
  <c r="H511" i="5"/>
  <c r="F511" i="5"/>
  <c r="E511" i="5"/>
  <c r="D511" i="5"/>
  <c r="G511" i="5"/>
  <c r="K511" i="5"/>
  <c r="L511" i="5"/>
  <c r="M511" i="5"/>
  <c r="N511" i="5"/>
  <c r="M204" i="5"/>
  <c r="N204" i="5"/>
  <c r="E204" i="5"/>
  <c r="D204" i="5"/>
  <c r="O204" i="5"/>
  <c r="F204" i="5"/>
  <c r="K204" i="5"/>
  <c r="J204" i="5"/>
  <c r="G204" i="5"/>
  <c r="H204" i="5"/>
  <c r="L204" i="5"/>
  <c r="D775" i="5"/>
  <c r="H775" i="5"/>
  <c r="G775" i="5"/>
  <c r="F775" i="5"/>
  <c r="J775" i="5"/>
  <c r="K775" i="5"/>
  <c r="L775" i="5"/>
  <c r="M775" i="5"/>
  <c r="N775" i="5"/>
  <c r="O775" i="5"/>
  <c r="E775" i="5"/>
  <c r="N1315" i="5"/>
  <c r="O1315" i="5"/>
  <c r="L1315" i="5"/>
  <c r="E1315" i="5"/>
  <c r="D1315" i="5"/>
  <c r="M1315" i="5"/>
  <c r="K1315" i="5"/>
  <c r="J1315" i="5"/>
  <c r="H1315" i="5"/>
  <c r="G1315" i="5"/>
  <c r="F1315" i="5"/>
  <c r="K1123" i="5"/>
  <c r="G1123" i="5"/>
  <c r="H1123" i="5"/>
  <c r="F1123" i="5"/>
  <c r="J1123" i="5"/>
  <c r="M1123" i="5"/>
  <c r="N1123" i="5"/>
  <c r="O1123" i="5"/>
  <c r="L1123" i="5"/>
  <c r="E1123" i="5"/>
  <c r="D1123" i="5"/>
  <c r="K768" i="5"/>
  <c r="J768" i="5"/>
  <c r="L768" i="5"/>
  <c r="M768" i="5"/>
  <c r="S768" i="5"/>
  <c r="N768" i="5"/>
  <c r="O768" i="5"/>
  <c r="E768" i="5"/>
  <c r="D768" i="5"/>
  <c r="I768" i="5" s="1"/>
  <c r="H768" i="5"/>
  <c r="F768" i="5"/>
  <c r="G768" i="5"/>
  <c r="E461" i="5"/>
  <c r="D461" i="5"/>
  <c r="I461" i="5" s="1"/>
  <c r="O461" i="5"/>
  <c r="K461" i="5"/>
  <c r="G461" i="5"/>
  <c r="F461" i="5"/>
  <c r="H461" i="5"/>
  <c r="J461" i="5"/>
  <c r="L461" i="5"/>
  <c r="M461" i="5"/>
  <c r="N461" i="5"/>
  <c r="S461" i="5"/>
  <c r="K154" i="5"/>
  <c r="H154" i="5"/>
  <c r="M154" i="5"/>
  <c r="N154" i="5"/>
  <c r="O154" i="5"/>
  <c r="S154" i="5"/>
  <c r="L154" i="5"/>
  <c r="D154" i="5"/>
  <c r="I154" i="5" s="1"/>
  <c r="E154" i="5"/>
  <c r="J154" i="5"/>
  <c r="G154" i="5"/>
  <c r="F154" i="5"/>
  <c r="O552" i="5"/>
  <c r="L552" i="5"/>
  <c r="N552" i="5"/>
  <c r="J552" i="5"/>
  <c r="E552" i="5"/>
  <c r="D552" i="5"/>
  <c r="F552" i="5"/>
  <c r="G552" i="5"/>
  <c r="K552" i="5"/>
  <c r="H552" i="5"/>
  <c r="M552" i="5"/>
  <c r="K149" i="5"/>
  <c r="H149" i="5"/>
  <c r="F149" i="5"/>
  <c r="G149" i="5"/>
  <c r="E149" i="5"/>
  <c r="J149" i="5"/>
  <c r="S149" i="5"/>
  <c r="L149" i="5"/>
  <c r="N149" i="5"/>
  <c r="M149" i="5"/>
  <c r="O149" i="5"/>
  <c r="D149" i="5"/>
  <c r="I149" i="5" s="1"/>
  <c r="N1041" i="5"/>
  <c r="J1041" i="5"/>
  <c r="F1041" i="5"/>
  <c r="L1041" i="5"/>
  <c r="H1041" i="5"/>
  <c r="E1041" i="5"/>
  <c r="D1041" i="5"/>
  <c r="G1041" i="5"/>
  <c r="K1041" i="5"/>
  <c r="M1041" i="5"/>
  <c r="O1041" i="5"/>
  <c r="L718" i="5"/>
  <c r="E718" i="5"/>
  <c r="D718" i="5"/>
  <c r="I718" i="5" s="1"/>
  <c r="M718" i="5"/>
  <c r="G718" i="5"/>
  <c r="F718" i="5"/>
  <c r="H718" i="5"/>
  <c r="J718" i="5"/>
  <c r="K718" i="5"/>
  <c r="N718" i="5"/>
  <c r="S718" i="5"/>
  <c r="O718" i="5"/>
  <c r="K411" i="5"/>
  <c r="G411" i="5"/>
  <c r="H411" i="5"/>
  <c r="J411" i="5"/>
  <c r="F411" i="5"/>
  <c r="L411" i="5"/>
  <c r="M411" i="5"/>
  <c r="O411" i="5"/>
  <c r="N411" i="5"/>
  <c r="E411" i="5"/>
  <c r="D411" i="5"/>
  <c r="L584" i="5"/>
  <c r="J584" i="5"/>
  <c r="H584" i="5"/>
  <c r="M584" i="5"/>
  <c r="N584" i="5"/>
  <c r="S584" i="5"/>
  <c r="D584" i="5"/>
  <c r="I584" i="5" s="1"/>
  <c r="E584" i="5"/>
  <c r="F584" i="5"/>
  <c r="K584" i="5"/>
  <c r="G584" i="5"/>
  <c r="O584" i="5"/>
  <c r="H422" i="5"/>
  <c r="K422" i="5"/>
  <c r="F422" i="5"/>
  <c r="J422" i="5"/>
  <c r="M422" i="5"/>
  <c r="N422" i="5"/>
  <c r="O422" i="5"/>
  <c r="E422" i="5"/>
  <c r="D422" i="5"/>
  <c r="L422" i="5"/>
  <c r="G422" i="5"/>
  <c r="N67" i="5"/>
  <c r="O67" i="5"/>
  <c r="L67" i="5"/>
  <c r="D67" i="5"/>
  <c r="E67" i="5"/>
  <c r="F67" i="5"/>
  <c r="G67" i="5"/>
  <c r="J67" i="5"/>
  <c r="K67" i="5"/>
  <c r="H67" i="5"/>
  <c r="M67" i="5"/>
  <c r="F975" i="5"/>
  <c r="H975" i="5"/>
  <c r="M975" i="5"/>
  <c r="N975" i="5"/>
  <c r="J975" i="5"/>
  <c r="O975" i="5"/>
  <c r="K975" i="5"/>
  <c r="L975" i="5"/>
  <c r="S975" i="5"/>
  <c r="G975" i="5"/>
  <c r="E975" i="5"/>
  <c r="D975" i="5"/>
  <c r="I975" i="5" s="1"/>
  <c r="M668" i="5"/>
  <c r="N668" i="5"/>
  <c r="O668" i="5"/>
  <c r="S668" i="5"/>
  <c r="J668" i="5"/>
  <c r="L668" i="5"/>
  <c r="E668" i="5"/>
  <c r="D668" i="5"/>
  <c r="I668" i="5" s="1"/>
  <c r="K668" i="5"/>
  <c r="G668" i="5"/>
  <c r="F668" i="5"/>
  <c r="H668" i="5"/>
  <c r="E361" i="5"/>
  <c r="D361" i="5"/>
  <c r="H361" i="5"/>
  <c r="J361" i="5"/>
  <c r="G361" i="5"/>
  <c r="K361" i="5"/>
  <c r="F361" i="5"/>
  <c r="M361" i="5"/>
  <c r="N361" i="5"/>
  <c r="O361" i="5"/>
  <c r="L361" i="5"/>
  <c r="H1380" i="5"/>
  <c r="K1380" i="5"/>
  <c r="J1380" i="5"/>
  <c r="M1380" i="5"/>
  <c r="N1380" i="5"/>
  <c r="O1380" i="5"/>
  <c r="L1380" i="5"/>
  <c r="G1380" i="5"/>
  <c r="D1380" i="5"/>
  <c r="E1380" i="5"/>
  <c r="F1380" i="5"/>
  <c r="E340" i="5"/>
  <c r="D340" i="5"/>
  <c r="I340" i="5" s="1"/>
  <c r="H340" i="5"/>
  <c r="F340" i="5"/>
  <c r="K340" i="5"/>
  <c r="J340" i="5"/>
  <c r="G340" i="5"/>
  <c r="M340" i="5"/>
  <c r="S340" i="5"/>
  <c r="L340" i="5"/>
  <c r="N340" i="5"/>
  <c r="O340" i="5"/>
  <c r="J1232" i="5"/>
  <c r="H1232" i="5"/>
  <c r="G1232" i="5"/>
  <c r="F1232" i="5"/>
  <c r="M1232" i="5"/>
  <c r="O1232" i="5"/>
  <c r="N1232" i="5"/>
  <c r="L1232" i="5"/>
  <c r="E1232" i="5"/>
  <c r="D1232" i="5"/>
  <c r="K1232" i="5"/>
  <c r="L925" i="5"/>
  <c r="F925" i="5"/>
  <c r="E925" i="5"/>
  <c r="D925" i="5"/>
  <c r="K925" i="5"/>
  <c r="G925" i="5"/>
  <c r="H925" i="5"/>
  <c r="J925" i="5"/>
  <c r="M925" i="5"/>
  <c r="N925" i="5"/>
  <c r="O925" i="5"/>
  <c r="K618" i="5"/>
  <c r="F618" i="5"/>
  <c r="G618" i="5"/>
  <c r="M618" i="5"/>
  <c r="N618" i="5"/>
  <c r="O618" i="5"/>
  <c r="S618" i="5"/>
  <c r="H618" i="5"/>
  <c r="J618" i="5"/>
  <c r="L618" i="5"/>
  <c r="D618" i="5"/>
  <c r="I618" i="5" s="1"/>
  <c r="E618" i="5"/>
  <c r="H1207" i="5"/>
  <c r="J1207" i="5"/>
  <c r="F1207" i="5"/>
  <c r="G1207" i="5"/>
  <c r="K1207" i="5"/>
  <c r="L1207" i="5"/>
  <c r="E1207" i="5"/>
  <c r="D1207" i="5"/>
  <c r="M1207" i="5"/>
  <c r="N1207" i="5"/>
  <c r="O1207" i="5"/>
  <c r="D613" i="5"/>
  <c r="F613" i="5"/>
  <c r="H613" i="5"/>
  <c r="J613" i="5"/>
  <c r="G613" i="5"/>
  <c r="K613" i="5"/>
  <c r="M613" i="5"/>
  <c r="N613" i="5"/>
  <c r="L613" i="5"/>
  <c r="O613" i="5"/>
  <c r="E613" i="5"/>
  <c r="K258" i="5"/>
  <c r="G258" i="5"/>
  <c r="H258" i="5"/>
  <c r="J258" i="5"/>
  <c r="F258" i="5"/>
  <c r="M258" i="5"/>
  <c r="N258" i="5"/>
  <c r="O258" i="5"/>
  <c r="L258" i="5"/>
  <c r="D258" i="5"/>
  <c r="E258" i="5"/>
  <c r="M1182" i="5"/>
  <c r="N1182" i="5"/>
  <c r="O1182" i="5"/>
  <c r="E1182" i="5"/>
  <c r="D1182" i="5"/>
  <c r="F1182" i="5"/>
  <c r="J1182" i="5"/>
  <c r="H1182" i="5"/>
  <c r="K1182" i="5"/>
  <c r="G1182" i="5"/>
  <c r="L1182" i="5"/>
  <c r="S875" i="5"/>
  <c r="L875" i="5"/>
  <c r="J875" i="5"/>
  <c r="N875" i="5"/>
  <c r="M875" i="5"/>
  <c r="O875" i="5"/>
  <c r="E875" i="5"/>
  <c r="D875" i="5"/>
  <c r="I875" i="5" s="1"/>
  <c r="G875" i="5"/>
  <c r="K875" i="5"/>
  <c r="F875" i="5"/>
  <c r="H875" i="5"/>
  <c r="O1111" i="5"/>
  <c r="L1111" i="5"/>
  <c r="E1111" i="5"/>
  <c r="D1111" i="5"/>
  <c r="J1111" i="5"/>
  <c r="G1111" i="5"/>
  <c r="K1111" i="5"/>
  <c r="F1111" i="5"/>
  <c r="H1111" i="5"/>
  <c r="M1111" i="5"/>
  <c r="N1111" i="5"/>
  <c r="S886" i="5"/>
  <c r="K886" i="5"/>
  <c r="J886" i="5"/>
  <c r="H886" i="5"/>
  <c r="F886" i="5"/>
  <c r="G886" i="5"/>
  <c r="M886" i="5"/>
  <c r="N886" i="5"/>
  <c r="L886" i="5"/>
  <c r="O886" i="5"/>
  <c r="E886" i="5"/>
  <c r="D886" i="5"/>
  <c r="I886" i="5" s="1"/>
  <c r="H531" i="5"/>
  <c r="G531" i="5"/>
  <c r="S531" i="5"/>
  <c r="N531" i="5"/>
  <c r="L531" i="5"/>
  <c r="E531" i="5"/>
  <c r="D531" i="5"/>
  <c r="I531" i="5" s="1"/>
  <c r="M531" i="5"/>
  <c r="O531" i="5"/>
  <c r="F531" i="5"/>
  <c r="K531" i="5"/>
  <c r="J531" i="5"/>
  <c r="D176" i="5"/>
  <c r="F176" i="5"/>
  <c r="G176" i="5"/>
  <c r="K176" i="5"/>
  <c r="J176" i="5"/>
  <c r="N176" i="5"/>
  <c r="O176" i="5"/>
  <c r="L176" i="5"/>
  <c r="H176" i="5"/>
  <c r="M176" i="5"/>
  <c r="E176" i="5"/>
  <c r="K1132" i="5"/>
  <c r="J1132" i="5"/>
  <c r="H1132" i="5"/>
  <c r="F1132" i="5"/>
  <c r="M1132" i="5"/>
  <c r="S1132" i="5"/>
  <c r="N1132" i="5"/>
  <c r="O1132" i="5"/>
  <c r="D1132" i="5"/>
  <c r="I1132" i="5" s="1"/>
  <c r="L1132" i="5"/>
  <c r="E1132" i="5"/>
  <c r="G1132" i="5"/>
  <c r="J825" i="5"/>
  <c r="M825" i="5"/>
  <c r="N825" i="5"/>
  <c r="O825" i="5"/>
  <c r="S825" i="5"/>
  <c r="L825" i="5"/>
  <c r="E825" i="5"/>
  <c r="D825" i="5"/>
  <c r="I825" i="5" s="1"/>
  <c r="K825" i="5"/>
  <c r="G825" i="5"/>
  <c r="H825" i="5"/>
  <c r="F825" i="5"/>
  <c r="S1413" i="5"/>
  <c r="E1413" i="5"/>
  <c r="D1413" i="5"/>
  <c r="I1413" i="5" s="1"/>
  <c r="J1413" i="5"/>
  <c r="K1413" i="5"/>
  <c r="G1413" i="5"/>
  <c r="H1413" i="5"/>
  <c r="L1413" i="5"/>
  <c r="F1413" i="5"/>
  <c r="M1413" i="5"/>
  <c r="N1413" i="5"/>
  <c r="O1413" i="5"/>
  <c r="J804" i="5"/>
  <c r="G804" i="5"/>
  <c r="K804" i="5"/>
  <c r="H804" i="5"/>
  <c r="L804" i="5"/>
  <c r="M804" i="5"/>
  <c r="N804" i="5"/>
  <c r="O804" i="5"/>
  <c r="E804" i="5"/>
  <c r="D804" i="5"/>
  <c r="F804" i="5"/>
  <c r="G449" i="5"/>
  <c r="H449" i="5"/>
  <c r="D449" i="5"/>
  <c r="I449" i="5" s="1"/>
  <c r="E449" i="5"/>
  <c r="K449" i="5"/>
  <c r="J449" i="5"/>
  <c r="L449" i="5"/>
  <c r="M449" i="5"/>
  <c r="N449" i="5"/>
  <c r="O449" i="5"/>
  <c r="S449" i="5"/>
  <c r="F449" i="5"/>
  <c r="G126" i="5"/>
  <c r="H126" i="5"/>
  <c r="J126" i="5"/>
  <c r="F126" i="5"/>
  <c r="M126" i="5"/>
  <c r="L126" i="5"/>
  <c r="N126" i="5"/>
  <c r="O126" i="5"/>
  <c r="E126" i="5"/>
  <c r="D126" i="5"/>
  <c r="K126" i="5"/>
  <c r="K1082" i="5"/>
  <c r="G1082" i="5"/>
  <c r="F1082" i="5"/>
  <c r="M1082" i="5"/>
  <c r="N1082" i="5"/>
  <c r="O1082" i="5"/>
  <c r="H1082" i="5"/>
  <c r="E1082" i="5"/>
  <c r="D1082" i="5"/>
  <c r="L1082" i="5"/>
  <c r="J1082" i="5"/>
  <c r="J1353" i="5"/>
  <c r="F1353" i="5"/>
  <c r="L1353" i="5"/>
  <c r="M1353" i="5"/>
  <c r="N1353" i="5"/>
  <c r="E1353" i="5"/>
  <c r="D1353" i="5"/>
  <c r="I1353" i="5" s="1"/>
  <c r="S1353" i="5"/>
  <c r="O1353" i="5"/>
  <c r="G1353" i="5"/>
  <c r="K1353" i="5"/>
  <c r="H1353" i="5"/>
  <c r="D1077" i="5"/>
  <c r="I1077" i="5" s="1"/>
  <c r="E1077" i="5"/>
  <c r="F1077" i="5"/>
  <c r="K1077" i="5"/>
  <c r="J1077" i="5"/>
  <c r="G1077" i="5"/>
  <c r="H1077" i="5"/>
  <c r="L1077" i="5"/>
  <c r="M1077" i="5"/>
  <c r="N1077" i="5"/>
  <c r="O1077" i="5"/>
  <c r="S1077" i="5"/>
  <c r="H722" i="5"/>
  <c r="F722" i="5"/>
  <c r="J722" i="5"/>
  <c r="M722" i="5"/>
  <c r="N722" i="5"/>
  <c r="O722" i="5"/>
  <c r="L722" i="5"/>
  <c r="D722" i="5"/>
  <c r="E722" i="5"/>
  <c r="K722" i="5"/>
  <c r="G722" i="5"/>
  <c r="N383" i="5"/>
  <c r="S383" i="5"/>
  <c r="E383" i="5"/>
  <c r="D383" i="5"/>
  <c r="I383" i="5" s="1"/>
  <c r="K383" i="5"/>
  <c r="L383" i="5"/>
  <c r="J383" i="5"/>
  <c r="F383" i="5"/>
  <c r="H383" i="5"/>
  <c r="M383" i="5"/>
  <c r="G383" i="5"/>
  <c r="O383" i="5"/>
  <c r="F76" i="5"/>
  <c r="H76" i="5"/>
  <c r="J76" i="5"/>
  <c r="G76" i="5"/>
  <c r="K76" i="5"/>
  <c r="M76" i="5"/>
  <c r="N76" i="5"/>
  <c r="O76" i="5"/>
  <c r="S76" i="5"/>
  <c r="E76" i="5"/>
  <c r="L76" i="5"/>
  <c r="D76" i="5"/>
  <c r="I76" i="5" s="1"/>
  <c r="F1309" i="5"/>
  <c r="J1309" i="5"/>
  <c r="K1309" i="5"/>
  <c r="G1309" i="5"/>
  <c r="H1309" i="5"/>
  <c r="M1309" i="5"/>
  <c r="O1309" i="5"/>
  <c r="N1309" i="5"/>
  <c r="L1309" i="5"/>
  <c r="D1309" i="5"/>
  <c r="E1309" i="5"/>
  <c r="J648" i="5"/>
  <c r="H648" i="5"/>
  <c r="M648" i="5"/>
  <c r="N648" i="5"/>
  <c r="O648" i="5"/>
  <c r="L648" i="5"/>
  <c r="E648" i="5"/>
  <c r="D648" i="5"/>
  <c r="G648" i="5"/>
  <c r="K648" i="5"/>
  <c r="F648" i="5"/>
  <c r="N995" i="5"/>
  <c r="O995" i="5"/>
  <c r="E995" i="5"/>
  <c r="G995" i="5"/>
  <c r="H995" i="5"/>
  <c r="K995" i="5"/>
  <c r="J995" i="5"/>
  <c r="L995" i="5"/>
  <c r="F995" i="5"/>
  <c r="M995" i="5"/>
  <c r="S995" i="5"/>
  <c r="D995" i="5"/>
  <c r="I995" i="5" s="1"/>
  <c r="K640" i="5"/>
  <c r="J640" i="5"/>
  <c r="F640" i="5"/>
  <c r="M640" i="5"/>
  <c r="N640" i="5"/>
  <c r="H640" i="5"/>
  <c r="O640" i="5"/>
  <c r="S640" i="5"/>
  <c r="L640" i="5"/>
  <c r="E640" i="5"/>
  <c r="D640" i="5"/>
  <c r="I640" i="5" s="1"/>
  <c r="G640" i="5"/>
  <c r="H333" i="5"/>
  <c r="N333" i="5"/>
  <c r="O333" i="5"/>
  <c r="S333" i="5"/>
  <c r="L333" i="5"/>
  <c r="E333" i="5"/>
  <c r="D333" i="5"/>
  <c r="I333" i="5" s="1"/>
  <c r="K333" i="5"/>
  <c r="F333" i="5"/>
  <c r="G333" i="5"/>
  <c r="M333" i="5"/>
  <c r="J333" i="5"/>
  <c r="E26" i="5"/>
  <c r="D26" i="5"/>
  <c r="I26" i="5" s="1"/>
  <c r="G26" i="5"/>
  <c r="K26" i="5"/>
  <c r="H26" i="5"/>
  <c r="J26" i="5"/>
  <c r="F26" i="5"/>
  <c r="M26" i="5"/>
  <c r="L26" i="5"/>
  <c r="N26" i="5"/>
  <c r="O26" i="5"/>
  <c r="S26" i="5"/>
  <c r="M730" i="5"/>
  <c r="N730" i="5"/>
  <c r="O730" i="5"/>
  <c r="F730" i="5"/>
  <c r="S730" i="5"/>
  <c r="H730" i="5"/>
  <c r="E730" i="5"/>
  <c r="J730" i="5"/>
  <c r="D730" i="5"/>
  <c r="I730" i="5" s="1"/>
  <c r="K730" i="5"/>
  <c r="L730" i="5"/>
  <c r="G730" i="5"/>
  <c r="O196" i="5"/>
  <c r="E196" i="5"/>
  <c r="D196" i="5"/>
  <c r="I196" i="5" s="1"/>
  <c r="K196" i="5"/>
  <c r="J196" i="5"/>
  <c r="G196" i="5"/>
  <c r="H196" i="5"/>
  <c r="F196" i="5"/>
  <c r="S196" i="5"/>
  <c r="L196" i="5"/>
  <c r="N196" i="5"/>
  <c r="M196" i="5"/>
  <c r="S63" i="5"/>
  <c r="L63" i="5"/>
  <c r="G63" i="5"/>
  <c r="J63" i="5"/>
  <c r="F63" i="5"/>
  <c r="M63" i="5"/>
  <c r="N63" i="5"/>
  <c r="K63" i="5"/>
  <c r="E63" i="5"/>
  <c r="D63" i="5"/>
  <c r="I63" i="5" s="1"/>
  <c r="H63" i="5"/>
  <c r="O63" i="5"/>
  <c r="E218" i="5"/>
  <c r="F218" i="5"/>
  <c r="K218" i="5"/>
  <c r="J218" i="5"/>
  <c r="G218" i="5"/>
  <c r="M218" i="5"/>
  <c r="N218" i="5"/>
  <c r="O218" i="5"/>
  <c r="L218" i="5"/>
  <c r="H218" i="5"/>
  <c r="D218" i="5"/>
  <c r="K1329" i="5"/>
  <c r="L1329" i="5"/>
  <c r="N1329" i="5"/>
  <c r="G1329" i="5"/>
  <c r="H1329" i="5"/>
  <c r="M1329" i="5"/>
  <c r="O1329" i="5"/>
  <c r="J1329" i="5"/>
  <c r="F1329" i="5"/>
  <c r="E1329" i="5"/>
  <c r="D1329" i="5"/>
  <c r="J1423" i="5"/>
  <c r="O1423" i="5"/>
  <c r="L1423" i="5"/>
  <c r="M1423" i="5"/>
  <c r="N1423" i="5"/>
  <c r="E1423" i="5"/>
  <c r="D1423" i="5"/>
  <c r="G1423" i="5"/>
  <c r="H1423" i="5"/>
  <c r="F1423" i="5"/>
  <c r="K1423" i="5"/>
  <c r="J1016" i="5"/>
  <c r="M1016" i="5"/>
  <c r="S1016" i="5"/>
  <c r="N1016" i="5"/>
  <c r="O1016" i="5"/>
  <c r="L1016" i="5"/>
  <c r="H1016" i="5"/>
  <c r="E1016" i="5"/>
  <c r="D1016" i="5"/>
  <c r="I1016" i="5" s="1"/>
  <c r="F1016" i="5"/>
  <c r="K1016" i="5"/>
  <c r="G1016" i="5"/>
  <c r="F1281" i="5"/>
  <c r="M1281" i="5"/>
  <c r="N1281" i="5"/>
  <c r="O1281" i="5"/>
  <c r="L1281" i="5"/>
  <c r="J1281" i="5"/>
  <c r="G1281" i="5"/>
  <c r="H1281" i="5"/>
  <c r="E1281" i="5"/>
  <c r="D1281" i="5"/>
  <c r="K1281" i="5"/>
  <c r="D1294" i="5"/>
  <c r="I1294" i="5" s="1"/>
  <c r="K1294" i="5"/>
  <c r="N1294" i="5"/>
  <c r="O1294" i="5"/>
  <c r="J1294" i="5"/>
  <c r="F1294" i="5"/>
  <c r="G1294" i="5"/>
  <c r="M1294" i="5"/>
  <c r="H1294" i="5"/>
  <c r="S1294" i="5"/>
  <c r="L1294" i="5"/>
  <c r="E1294" i="5"/>
  <c r="H713" i="5"/>
  <c r="N713" i="5"/>
  <c r="O713" i="5"/>
  <c r="S713" i="5"/>
  <c r="L713" i="5"/>
  <c r="E713" i="5"/>
  <c r="D713" i="5"/>
  <c r="I713" i="5" s="1"/>
  <c r="M713" i="5"/>
  <c r="G713" i="5"/>
  <c r="J713" i="5"/>
  <c r="F713" i="5"/>
  <c r="K713" i="5"/>
  <c r="F179" i="5"/>
  <c r="J179" i="5"/>
  <c r="E179" i="5"/>
  <c r="H179" i="5"/>
  <c r="G179" i="5"/>
  <c r="K179" i="5"/>
  <c r="S179" i="5"/>
  <c r="L179" i="5"/>
  <c r="N179" i="5"/>
  <c r="M179" i="5"/>
  <c r="O179" i="5"/>
  <c r="D179" i="5"/>
  <c r="I179" i="5" s="1"/>
  <c r="D1422" i="5"/>
  <c r="E1422" i="5"/>
  <c r="G1422" i="5"/>
  <c r="F1422" i="5"/>
  <c r="O1422" i="5"/>
  <c r="K1422" i="5"/>
  <c r="H1422" i="5"/>
  <c r="J1422" i="5"/>
  <c r="M1422" i="5"/>
  <c r="N1422" i="5"/>
  <c r="L1422" i="5"/>
  <c r="M1278" i="5"/>
  <c r="N1278" i="5"/>
  <c r="O1278" i="5"/>
  <c r="H1278" i="5"/>
  <c r="J1278" i="5"/>
  <c r="G1278" i="5"/>
  <c r="L1278" i="5"/>
  <c r="E1278" i="5"/>
  <c r="D1278" i="5"/>
  <c r="K1278" i="5"/>
  <c r="F1278" i="5"/>
  <c r="D524" i="5"/>
  <c r="I524" i="5" s="1"/>
  <c r="K524" i="5"/>
  <c r="H524" i="5"/>
  <c r="G524" i="5"/>
  <c r="J524" i="5"/>
  <c r="F524" i="5"/>
  <c r="M524" i="5"/>
  <c r="L524" i="5"/>
  <c r="N524" i="5"/>
  <c r="O524" i="5"/>
  <c r="S524" i="5"/>
  <c r="E524" i="5"/>
  <c r="K1317" i="5"/>
  <c r="J1317" i="5"/>
  <c r="G1317" i="5"/>
  <c r="F1317" i="5"/>
  <c r="H1317" i="5"/>
  <c r="L1317" i="5"/>
  <c r="M1317" i="5"/>
  <c r="N1317" i="5"/>
  <c r="O1317" i="5"/>
  <c r="S1317" i="5"/>
  <c r="D1317" i="5"/>
  <c r="I1317" i="5" s="1"/>
  <c r="E1317" i="5"/>
  <c r="J1321" i="5"/>
  <c r="K1321" i="5"/>
  <c r="M1321" i="5"/>
  <c r="N1321" i="5"/>
  <c r="O1321" i="5"/>
  <c r="D1321" i="5"/>
  <c r="E1321" i="5"/>
  <c r="G1321" i="5"/>
  <c r="H1321" i="5"/>
  <c r="L1321" i="5"/>
  <c r="F1321" i="5"/>
  <c r="D1045" i="5"/>
  <c r="F1045" i="5"/>
  <c r="G1045" i="5"/>
  <c r="K1045" i="5"/>
  <c r="M1045" i="5"/>
  <c r="J1045" i="5"/>
  <c r="O1045" i="5"/>
  <c r="H1045" i="5"/>
  <c r="L1045" i="5"/>
  <c r="N1045" i="5"/>
  <c r="E1045" i="5"/>
  <c r="F690" i="5"/>
  <c r="K690" i="5"/>
  <c r="J690" i="5"/>
  <c r="M690" i="5"/>
  <c r="N690" i="5"/>
  <c r="O690" i="5"/>
  <c r="L690" i="5"/>
  <c r="D690" i="5"/>
  <c r="E690" i="5"/>
  <c r="H690" i="5"/>
  <c r="G690" i="5"/>
  <c r="M351" i="5"/>
  <c r="N351" i="5"/>
  <c r="S351" i="5"/>
  <c r="D351" i="5"/>
  <c r="I351" i="5" s="1"/>
  <c r="E351" i="5"/>
  <c r="K351" i="5"/>
  <c r="L351" i="5"/>
  <c r="F351" i="5"/>
  <c r="G351" i="5"/>
  <c r="H351" i="5"/>
  <c r="J351" i="5"/>
  <c r="O351" i="5"/>
  <c r="F44" i="5"/>
  <c r="J44" i="5"/>
  <c r="K44" i="5"/>
  <c r="H44" i="5"/>
  <c r="G44" i="5"/>
  <c r="N44" i="5"/>
  <c r="O44" i="5"/>
  <c r="L44" i="5"/>
  <c r="S44" i="5"/>
  <c r="D44" i="5"/>
  <c r="I44" i="5" s="1"/>
  <c r="M44" i="5"/>
  <c r="E44" i="5"/>
  <c r="K1420" i="5"/>
  <c r="F1420" i="5"/>
  <c r="J1420" i="5"/>
  <c r="S1420" i="5"/>
  <c r="H1420" i="5"/>
  <c r="L1420" i="5"/>
  <c r="M1420" i="5"/>
  <c r="O1420" i="5"/>
  <c r="N1420" i="5"/>
  <c r="E1420" i="5"/>
  <c r="D1420" i="5"/>
  <c r="I1420" i="5" s="1"/>
  <c r="G1420" i="5"/>
  <c r="E1062" i="5"/>
  <c r="D1062" i="5"/>
  <c r="G1062" i="5"/>
  <c r="K1062" i="5"/>
  <c r="F1062" i="5"/>
  <c r="J1062" i="5"/>
  <c r="H1062" i="5"/>
  <c r="M1062" i="5"/>
  <c r="N1062" i="5"/>
  <c r="O1062" i="5"/>
  <c r="L1062" i="5"/>
  <c r="K707" i="5"/>
  <c r="L707" i="5"/>
  <c r="J707" i="5"/>
  <c r="M707" i="5"/>
  <c r="N707" i="5"/>
  <c r="O707" i="5"/>
  <c r="S707" i="5"/>
  <c r="D707" i="5"/>
  <c r="I707" i="5" s="1"/>
  <c r="E707" i="5"/>
  <c r="G707" i="5"/>
  <c r="H707" i="5"/>
  <c r="F707" i="5"/>
  <c r="O352" i="5"/>
  <c r="S352" i="5"/>
  <c r="L352" i="5"/>
  <c r="E352" i="5"/>
  <c r="D352" i="5"/>
  <c r="I352" i="5" s="1"/>
  <c r="K352" i="5"/>
  <c r="F352" i="5"/>
  <c r="H352" i="5"/>
  <c r="J352" i="5"/>
  <c r="G352" i="5"/>
  <c r="M352" i="5"/>
  <c r="N352" i="5"/>
  <c r="F45" i="5"/>
  <c r="H45" i="5"/>
  <c r="G45" i="5"/>
  <c r="J45" i="5"/>
  <c r="K45" i="5"/>
  <c r="M45" i="5"/>
  <c r="L45" i="5"/>
  <c r="E45" i="5"/>
  <c r="O45" i="5"/>
  <c r="D45" i="5"/>
  <c r="I45" i="5" s="1"/>
  <c r="N45" i="5"/>
  <c r="S45" i="5"/>
  <c r="J1001" i="5"/>
  <c r="K1001" i="5"/>
  <c r="H1001" i="5"/>
  <c r="F1001" i="5"/>
  <c r="G1001" i="5"/>
  <c r="S1001" i="5"/>
  <c r="L1001" i="5"/>
  <c r="N1001" i="5"/>
  <c r="E1001" i="5"/>
  <c r="M1001" i="5"/>
  <c r="D1001" i="5"/>
  <c r="I1001" i="5" s="1"/>
  <c r="O1001" i="5"/>
  <c r="O8" i="5"/>
  <c r="E8" i="5"/>
  <c r="D8" i="5"/>
  <c r="I8" i="5" s="1"/>
  <c r="S8" i="5"/>
  <c r="K8" i="5"/>
  <c r="G8" i="5"/>
  <c r="H8" i="5"/>
  <c r="J8" i="5"/>
  <c r="F8" i="5"/>
  <c r="L8" i="5"/>
  <c r="M8" i="5"/>
  <c r="N8" i="5"/>
  <c r="G915" i="5"/>
  <c r="F915" i="5"/>
  <c r="K915" i="5"/>
  <c r="L915" i="5"/>
  <c r="M915" i="5"/>
  <c r="N915" i="5"/>
  <c r="E915" i="5"/>
  <c r="D915" i="5"/>
  <c r="I915" i="5" s="1"/>
  <c r="S915" i="5"/>
  <c r="J915" i="5"/>
  <c r="H915" i="5"/>
  <c r="O915" i="5"/>
  <c r="H560" i="5"/>
  <c r="M560" i="5"/>
  <c r="O560" i="5"/>
  <c r="N560" i="5"/>
  <c r="L560" i="5"/>
  <c r="E560" i="5"/>
  <c r="D560" i="5"/>
  <c r="K560" i="5"/>
  <c r="F560" i="5"/>
  <c r="J560" i="5"/>
  <c r="G560" i="5"/>
  <c r="E253" i="5"/>
  <c r="O253" i="5"/>
  <c r="D253" i="5"/>
  <c r="I253" i="5" s="1"/>
  <c r="J253" i="5"/>
  <c r="K253" i="5"/>
  <c r="F253" i="5"/>
  <c r="G253" i="5"/>
  <c r="H253" i="5"/>
  <c r="L253" i="5"/>
  <c r="M253" i="5"/>
  <c r="N253" i="5"/>
  <c r="S253" i="5"/>
  <c r="K1209" i="5"/>
  <c r="G1209" i="5"/>
  <c r="J1209" i="5"/>
  <c r="H1209" i="5"/>
  <c r="F1209" i="5"/>
  <c r="O1209" i="5"/>
  <c r="L1209" i="5"/>
  <c r="S1209" i="5"/>
  <c r="E1209" i="5"/>
  <c r="D1209" i="5"/>
  <c r="I1209" i="5" s="1"/>
  <c r="M1209" i="5"/>
  <c r="N1209" i="5"/>
  <c r="L39" i="5"/>
  <c r="D39" i="5"/>
  <c r="I39" i="5" s="1"/>
  <c r="O39" i="5"/>
  <c r="F39" i="5"/>
  <c r="E39" i="5"/>
  <c r="K39" i="5"/>
  <c r="G39" i="5"/>
  <c r="H39" i="5"/>
  <c r="J39" i="5"/>
  <c r="M39" i="5"/>
  <c r="N39" i="5"/>
  <c r="S39" i="5"/>
  <c r="J932" i="5"/>
  <c r="H932" i="5"/>
  <c r="G932" i="5"/>
  <c r="K932" i="5"/>
  <c r="O932" i="5"/>
  <c r="F932" i="5"/>
  <c r="L932" i="5"/>
  <c r="M932" i="5"/>
  <c r="N932" i="5"/>
  <c r="E932" i="5"/>
  <c r="D932" i="5"/>
  <c r="G577" i="5"/>
  <c r="H577" i="5"/>
  <c r="F577" i="5"/>
  <c r="D577" i="5"/>
  <c r="I577" i="5" s="1"/>
  <c r="E577" i="5"/>
  <c r="J577" i="5"/>
  <c r="K577" i="5"/>
  <c r="M577" i="5"/>
  <c r="N577" i="5"/>
  <c r="O577" i="5"/>
  <c r="S577" i="5"/>
  <c r="L577" i="5"/>
  <c r="E254" i="5"/>
  <c r="D254" i="5"/>
  <c r="I254" i="5" s="1"/>
  <c r="G254" i="5"/>
  <c r="J254" i="5"/>
  <c r="K254" i="5"/>
  <c r="F254" i="5"/>
  <c r="H254" i="5"/>
  <c r="M254" i="5"/>
  <c r="N254" i="5"/>
  <c r="O254" i="5"/>
  <c r="S254" i="5"/>
  <c r="L254" i="5"/>
  <c r="K1210" i="5"/>
  <c r="L1210" i="5"/>
  <c r="H1210" i="5"/>
  <c r="M1210" i="5"/>
  <c r="J1210" i="5"/>
  <c r="S1210" i="5"/>
  <c r="N1210" i="5"/>
  <c r="O1210" i="5"/>
  <c r="F1210" i="5"/>
  <c r="D1210" i="5"/>
  <c r="I1210" i="5" s="1"/>
  <c r="E1210" i="5"/>
  <c r="G1210" i="5"/>
  <c r="O952" i="5"/>
  <c r="F952" i="5"/>
  <c r="H952" i="5"/>
  <c r="L952" i="5"/>
  <c r="J952" i="5"/>
  <c r="D952" i="5"/>
  <c r="I952" i="5" s="1"/>
  <c r="E952" i="5"/>
  <c r="S952" i="5"/>
  <c r="K952" i="5"/>
  <c r="G952" i="5"/>
  <c r="M952" i="5"/>
  <c r="N952" i="5"/>
  <c r="K949" i="5"/>
  <c r="J949" i="5"/>
  <c r="H949" i="5"/>
  <c r="F949" i="5"/>
  <c r="G949" i="5"/>
  <c r="M949" i="5"/>
  <c r="N949" i="5"/>
  <c r="O949" i="5"/>
  <c r="L949" i="5"/>
  <c r="D949" i="5"/>
  <c r="E949" i="5"/>
  <c r="H594" i="5"/>
  <c r="L594" i="5"/>
  <c r="M594" i="5"/>
  <c r="N594" i="5"/>
  <c r="O594" i="5"/>
  <c r="D594" i="5"/>
  <c r="E594" i="5"/>
  <c r="K594" i="5"/>
  <c r="G594" i="5"/>
  <c r="F594" i="5"/>
  <c r="J594" i="5"/>
  <c r="H255" i="5"/>
  <c r="G255" i="5"/>
  <c r="E255" i="5"/>
  <c r="D255" i="5"/>
  <c r="I255" i="5" s="1"/>
  <c r="F255" i="5"/>
  <c r="M255" i="5"/>
  <c r="N255" i="5"/>
  <c r="O255" i="5"/>
  <c r="S255" i="5"/>
  <c r="K255" i="5"/>
  <c r="L255" i="5"/>
  <c r="J255" i="5"/>
  <c r="H1211" i="5"/>
  <c r="S1211" i="5"/>
  <c r="F1211" i="5"/>
  <c r="K1211" i="5"/>
  <c r="G1211" i="5"/>
  <c r="J1211" i="5"/>
  <c r="N1211" i="5"/>
  <c r="O1211" i="5"/>
  <c r="M1211" i="5"/>
  <c r="E1211" i="5"/>
  <c r="D1211" i="5"/>
  <c r="I1211" i="5" s="1"/>
  <c r="L1211" i="5"/>
  <c r="G600" i="5"/>
  <c r="F600" i="5"/>
  <c r="K600" i="5"/>
  <c r="L600" i="5"/>
  <c r="H600" i="5"/>
  <c r="J600" i="5"/>
  <c r="M600" i="5"/>
  <c r="N600" i="5"/>
  <c r="O600" i="5"/>
  <c r="D600" i="5"/>
  <c r="E600" i="5"/>
  <c r="L1222" i="5"/>
  <c r="D1222" i="5"/>
  <c r="I1222" i="5" s="1"/>
  <c r="E1222" i="5"/>
  <c r="G1222" i="5"/>
  <c r="F1222" i="5"/>
  <c r="S1222" i="5"/>
  <c r="J1222" i="5"/>
  <c r="K1222" i="5"/>
  <c r="H1222" i="5"/>
  <c r="M1222" i="5"/>
  <c r="N1222" i="5"/>
  <c r="O1222" i="5"/>
  <c r="G867" i="5"/>
  <c r="F867" i="5"/>
  <c r="M867" i="5"/>
  <c r="S867" i="5"/>
  <c r="N867" i="5"/>
  <c r="O867" i="5"/>
  <c r="L867" i="5"/>
  <c r="E867" i="5"/>
  <c r="D867" i="5"/>
  <c r="I867" i="5" s="1"/>
  <c r="K867" i="5"/>
  <c r="J867" i="5"/>
  <c r="H867" i="5"/>
  <c r="M512" i="5"/>
  <c r="O512" i="5"/>
  <c r="N512" i="5"/>
  <c r="E512" i="5"/>
  <c r="D512" i="5"/>
  <c r="J512" i="5"/>
  <c r="G512" i="5"/>
  <c r="K512" i="5"/>
  <c r="H512" i="5"/>
  <c r="F512" i="5"/>
  <c r="L512" i="5"/>
  <c r="F205" i="5"/>
  <c r="J205" i="5"/>
  <c r="G205" i="5"/>
  <c r="H205" i="5"/>
  <c r="K205" i="5"/>
  <c r="L205" i="5"/>
  <c r="M205" i="5"/>
  <c r="N205" i="5"/>
  <c r="O205" i="5"/>
  <c r="E205" i="5"/>
  <c r="D205" i="5"/>
  <c r="J1161" i="5"/>
  <c r="L1161" i="5"/>
  <c r="M1161" i="5"/>
  <c r="S1161" i="5"/>
  <c r="N1161" i="5"/>
  <c r="O1161" i="5"/>
  <c r="D1161" i="5"/>
  <c r="I1161" i="5" s="1"/>
  <c r="E1161" i="5"/>
  <c r="K1161" i="5"/>
  <c r="H1161" i="5"/>
  <c r="F1161" i="5"/>
  <c r="G1161" i="5"/>
  <c r="O1318" i="5"/>
  <c r="L1318" i="5"/>
  <c r="E1318" i="5"/>
  <c r="D1318" i="5"/>
  <c r="I1318" i="5" s="1"/>
  <c r="K1318" i="5"/>
  <c r="G1318" i="5"/>
  <c r="H1318" i="5"/>
  <c r="F1318" i="5"/>
  <c r="J1318" i="5"/>
  <c r="S1318" i="5"/>
  <c r="M1318" i="5"/>
  <c r="N1318" i="5"/>
  <c r="K1140" i="5"/>
  <c r="G1140" i="5"/>
  <c r="H1140" i="5"/>
  <c r="J1140" i="5"/>
  <c r="F1140" i="5"/>
  <c r="M1140" i="5"/>
  <c r="N1140" i="5"/>
  <c r="O1140" i="5"/>
  <c r="L1140" i="5"/>
  <c r="D1140" i="5"/>
  <c r="E1140" i="5"/>
  <c r="H785" i="5"/>
  <c r="F785" i="5"/>
  <c r="L785" i="5"/>
  <c r="E785" i="5"/>
  <c r="D785" i="5"/>
  <c r="I785" i="5" s="1"/>
  <c r="K785" i="5"/>
  <c r="J785" i="5"/>
  <c r="O785" i="5"/>
  <c r="M785" i="5"/>
  <c r="N785" i="5"/>
  <c r="S785" i="5"/>
  <c r="G785" i="5"/>
  <c r="G462" i="5"/>
  <c r="F462" i="5"/>
  <c r="J462" i="5"/>
  <c r="K462" i="5"/>
  <c r="H462" i="5"/>
  <c r="M462" i="5"/>
  <c r="N462" i="5"/>
  <c r="O462" i="5"/>
  <c r="D462" i="5"/>
  <c r="E462" i="5"/>
  <c r="L462" i="5"/>
  <c r="F155" i="5"/>
  <c r="J155" i="5"/>
  <c r="L155" i="5"/>
  <c r="M155" i="5"/>
  <c r="N155" i="5"/>
  <c r="O155" i="5"/>
  <c r="S155" i="5"/>
  <c r="D155" i="5"/>
  <c r="I155" i="5" s="1"/>
  <c r="K155" i="5"/>
  <c r="H155" i="5"/>
  <c r="E155" i="5"/>
  <c r="G155" i="5"/>
  <c r="J1306" i="5"/>
  <c r="F1306" i="5"/>
  <c r="G1306" i="5"/>
  <c r="M1306" i="5"/>
  <c r="S1306" i="5"/>
  <c r="D1306" i="5"/>
  <c r="I1306" i="5" s="1"/>
  <c r="E1306" i="5"/>
  <c r="K1306" i="5"/>
  <c r="N1306" i="5"/>
  <c r="H1306" i="5"/>
  <c r="O1306" i="5"/>
  <c r="L1306" i="5"/>
  <c r="K166" i="5"/>
  <c r="H166" i="5"/>
  <c r="M166" i="5"/>
  <c r="N166" i="5"/>
  <c r="O166" i="5"/>
  <c r="E166" i="5"/>
  <c r="L166" i="5"/>
  <c r="S166" i="5"/>
  <c r="G166" i="5"/>
  <c r="F166" i="5"/>
  <c r="J166" i="5"/>
  <c r="D166" i="5"/>
  <c r="I166" i="5" s="1"/>
  <c r="D1058" i="5"/>
  <c r="I1058" i="5" s="1"/>
  <c r="K1058" i="5"/>
  <c r="G1058" i="5"/>
  <c r="J1058" i="5"/>
  <c r="F1058" i="5"/>
  <c r="N1058" i="5"/>
  <c r="S1058" i="5"/>
  <c r="O1058" i="5"/>
  <c r="L1058" i="5"/>
  <c r="H1058" i="5"/>
  <c r="M1058" i="5"/>
  <c r="E1058" i="5"/>
  <c r="M719" i="5"/>
  <c r="S719" i="5"/>
  <c r="N719" i="5"/>
  <c r="J719" i="5"/>
  <c r="H719" i="5"/>
  <c r="O719" i="5"/>
  <c r="L719" i="5"/>
  <c r="G719" i="5"/>
  <c r="E719" i="5"/>
  <c r="D719" i="5"/>
  <c r="I719" i="5" s="1"/>
  <c r="K719" i="5"/>
  <c r="F719" i="5"/>
  <c r="O412" i="5"/>
  <c r="E412" i="5"/>
  <c r="D412" i="5"/>
  <c r="I412" i="5" s="1"/>
  <c r="N412" i="5"/>
  <c r="S412" i="5"/>
  <c r="F412" i="5"/>
  <c r="J412" i="5"/>
  <c r="K412" i="5"/>
  <c r="G412" i="5"/>
  <c r="H412" i="5"/>
  <c r="L412" i="5"/>
  <c r="M412" i="5"/>
  <c r="G105" i="5"/>
  <c r="F105" i="5"/>
  <c r="K105" i="5"/>
  <c r="H105" i="5"/>
  <c r="J105" i="5"/>
  <c r="L105" i="5"/>
  <c r="M105" i="5"/>
  <c r="N105" i="5"/>
  <c r="O105" i="5"/>
  <c r="E105" i="5"/>
  <c r="D105" i="5"/>
  <c r="I105" i="5" s="1"/>
  <c r="S105" i="5"/>
  <c r="M151" i="5"/>
  <c r="N151" i="5"/>
  <c r="O151" i="5"/>
  <c r="S151" i="5"/>
  <c r="L151" i="5"/>
  <c r="E151" i="5"/>
  <c r="D151" i="5"/>
  <c r="I151" i="5" s="1"/>
  <c r="H151" i="5"/>
  <c r="F151" i="5"/>
  <c r="K151" i="5"/>
  <c r="J151" i="5"/>
  <c r="G151" i="5"/>
  <c r="F84" i="5"/>
  <c r="G84" i="5"/>
  <c r="J84" i="5"/>
  <c r="H84" i="5"/>
  <c r="K84" i="5"/>
  <c r="M84" i="5"/>
  <c r="N84" i="5"/>
  <c r="O84" i="5"/>
  <c r="S84" i="5"/>
  <c r="L84" i="5"/>
  <c r="D84" i="5"/>
  <c r="I84" i="5" s="1"/>
  <c r="E84" i="5"/>
  <c r="G976" i="5"/>
  <c r="J976" i="5"/>
  <c r="M976" i="5"/>
  <c r="S976" i="5"/>
  <c r="N976" i="5"/>
  <c r="E976" i="5"/>
  <c r="D976" i="5"/>
  <c r="I976" i="5" s="1"/>
  <c r="O976" i="5"/>
  <c r="K976" i="5"/>
  <c r="F976" i="5"/>
  <c r="H976" i="5"/>
  <c r="L976" i="5"/>
  <c r="D669" i="5"/>
  <c r="I669" i="5" s="1"/>
  <c r="K669" i="5"/>
  <c r="F669" i="5"/>
  <c r="G669" i="5"/>
  <c r="J669" i="5"/>
  <c r="H669" i="5"/>
  <c r="L669" i="5"/>
  <c r="M669" i="5"/>
  <c r="N669" i="5"/>
  <c r="S669" i="5"/>
  <c r="O669" i="5"/>
  <c r="E669" i="5"/>
  <c r="F362" i="5"/>
  <c r="H362" i="5"/>
  <c r="J362" i="5"/>
  <c r="G362" i="5"/>
  <c r="M362" i="5"/>
  <c r="N362" i="5"/>
  <c r="L362" i="5"/>
  <c r="O362" i="5"/>
  <c r="D362" i="5"/>
  <c r="E362" i="5"/>
  <c r="K362" i="5"/>
  <c r="G1383" i="5"/>
  <c r="J1383" i="5"/>
  <c r="M1383" i="5"/>
  <c r="N1383" i="5"/>
  <c r="O1383" i="5"/>
  <c r="L1383" i="5"/>
  <c r="D1383" i="5"/>
  <c r="E1383" i="5"/>
  <c r="F1383" i="5"/>
  <c r="K1383" i="5"/>
  <c r="H1383" i="5"/>
  <c r="K357" i="5"/>
  <c r="F357" i="5"/>
  <c r="J357" i="5"/>
  <c r="H357" i="5"/>
  <c r="G357" i="5"/>
  <c r="L357" i="5"/>
  <c r="M357" i="5"/>
  <c r="S357" i="5"/>
  <c r="N357" i="5"/>
  <c r="E357" i="5"/>
  <c r="D357" i="5"/>
  <c r="I357" i="5" s="1"/>
  <c r="O357" i="5"/>
  <c r="S1249" i="5"/>
  <c r="F1249" i="5"/>
  <c r="G1249" i="5"/>
  <c r="H1249" i="5"/>
  <c r="L1249" i="5"/>
  <c r="J1249" i="5"/>
  <c r="E1249" i="5"/>
  <c r="D1249" i="5"/>
  <c r="I1249" i="5" s="1"/>
  <c r="N1249" i="5"/>
  <c r="O1249" i="5"/>
  <c r="K1249" i="5"/>
  <c r="M1249" i="5"/>
  <c r="E926" i="5"/>
  <c r="G926" i="5"/>
  <c r="K926" i="5"/>
  <c r="F926" i="5"/>
  <c r="M926" i="5"/>
  <c r="J926" i="5"/>
  <c r="H926" i="5"/>
  <c r="N926" i="5"/>
  <c r="O926" i="5"/>
  <c r="L926" i="5"/>
  <c r="D926" i="5"/>
  <c r="N619" i="5"/>
  <c r="O619" i="5"/>
  <c r="E619" i="5"/>
  <c r="S619" i="5"/>
  <c r="D619" i="5"/>
  <c r="I619" i="5" s="1"/>
  <c r="K619" i="5"/>
  <c r="J619" i="5"/>
  <c r="G619" i="5"/>
  <c r="F619" i="5"/>
  <c r="H619" i="5"/>
  <c r="L619" i="5"/>
  <c r="M619" i="5"/>
  <c r="S1387" i="5"/>
  <c r="G1387" i="5"/>
  <c r="K1387" i="5"/>
  <c r="J1387" i="5"/>
  <c r="H1387" i="5"/>
  <c r="F1387" i="5"/>
  <c r="L1387" i="5"/>
  <c r="M1387" i="5"/>
  <c r="N1387" i="5"/>
  <c r="O1387" i="5"/>
  <c r="E1387" i="5"/>
  <c r="D1387" i="5"/>
  <c r="I1387" i="5" s="1"/>
  <c r="G630" i="5"/>
  <c r="K630" i="5"/>
  <c r="H630" i="5"/>
  <c r="J630" i="5"/>
  <c r="L630" i="5"/>
  <c r="M630" i="5"/>
  <c r="N630" i="5"/>
  <c r="O630" i="5"/>
  <c r="E630" i="5"/>
  <c r="D630" i="5"/>
  <c r="F630" i="5"/>
  <c r="O275" i="5"/>
  <c r="S275" i="5"/>
  <c r="L275" i="5"/>
  <c r="E275" i="5"/>
  <c r="D275" i="5"/>
  <c r="I275" i="5" s="1"/>
  <c r="F275" i="5"/>
  <c r="K275" i="5"/>
  <c r="G275" i="5"/>
  <c r="J275" i="5"/>
  <c r="H275" i="5"/>
  <c r="M275" i="5"/>
  <c r="N275" i="5"/>
  <c r="F1183" i="5"/>
  <c r="J1183" i="5"/>
  <c r="K1183" i="5"/>
  <c r="G1183" i="5"/>
  <c r="M1183" i="5"/>
  <c r="N1183" i="5"/>
  <c r="O1183" i="5"/>
  <c r="L1183" i="5"/>
  <c r="H1183" i="5"/>
  <c r="E1183" i="5"/>
  <c r="D1183" i="5"/>
  <c r="G876" i="5"/>
  <c r="M876" i="5"/>
  <c r="N876" i="5"/>
  <c r="O876" i="5"/>
  <c r="L876" i="5"/>
  <c r="D876" i="5"/>
  <c r="E876" i="5"/>
  <c r="K876" i="5"/>
  <c r="H876" i="5"/>
  <c r="F876" i="5"/>
  <c r="J876" i="5"/>
  <c r="O569" i="5"/>
  <c r="S569" i="5"/>
  <c r="L569" i="5"/>
  <c r="E569" i="5"/>
  <c r="D569" i="5"/>
  <c r="I569" i="5" s="1"/>
  <c r="G569" i="5"/>
  <c r="H569" i="5"/>
  <c r="K569" i="5"/>
  <c r="J569" i="5"/>
  <c r="F569" i="5"/>
  <c r="M569" i="5"/>
  <c r="N569" i="5"/>
  <c r="K408" i="5"/>
  <c r="F408" i="5"/>
  <c r="G408" i="5"/>
  <c r="O408" i="5"/>
  <c r="J408" i="5"/>
  <c r="M408" i="5"/>
  <c r="L408" i="5"/>
  <c r="E408" i="5"/>
  <c r="D408" i="5"/>
  <c r="H408" i="5"/>
  <c r="N408" i="5"/>
  <c r="G548" i="5"/>
  <c r="O548" i="5"/>
  <c r="L548" i="5"/>
  <c r="M548" i="5"/>
  <c r="N548" i="5"/>
  <c r="E548" i="5"/>
  <c r="D548" i="5"/>
  <c r="K548" i="5"/>
  <c r="H548" i="5"/>
  <c r="F548" i="5"/>
  <c r="J548" i="5"/>
  <c r="D193" i="5"/>
  <c r="I193" i="5" s="1"/>
  <c r="E193" i="5"/>
  <c r="K193" i="5"/>
  <c r="L193" i="5"/>
  <c r="M193" i="5"/>
  <c r="N193" i="5"/>
  <c r="O193" i="5"/>
  <c r="S193" i="5"/>
  <c r="J193" i="5"/>
  <c r="G193" i="5"/>
  <c r="H193" i="5"/>
  <c r="F193" i="5"/>
  <c r="F1133" i="5"/>
  <c r="H1133" i="5"/>
  <c r="J1133" i="5"/>
  <c r="K1133" i="5"/>
  <c r="G1133" i="5"/>
  <c r="M1133" i="5"/>
  <c r="S1133" i="5"/>
  <c r="N1133" i="5"/>
  <c r="O1133" i="5"/>
  <c r="L1133" i="5"/>
  <c r="D1133" i="5"/>
  <c r="I1133" i="5" s="1"/>
  <c r="E1133" i="5"/>
  <c r="J826" i="5"/>
  <c r="F826" i="5"/>
  <c r="M826" i="5"/>
  <c r="G826" i="5"/>
  <c r="N826" i="5"/>
  <c r="L826" i="5"/>
  <c r="E826" i="5"/>
  <c r="D826" i="5"/>
  <c r="I826" i="5" s="1"/>
  <c r="K826" i="5"/>
  <c r="S826" i="5"/>
  <c r="H826" i="5"/>
  <c r="O826" i="5"/>
  <c r="O1298" i="5"/>
  <c r="L1298" i="5"/>
  <c r="M1298" i="5"/>
  <c r="S1298" i="5"/>
  <c r="N1298" i="5"/>
  <c r="E1298" i="5"/>
  <c r="D1298" i="5"/>
  <c r="I1298" i="5" s="1"/>
  <c r="K1298" i="5"/>
  <c r="G1298" i="5"/>
  <c r="F1298" i="5"/>
  <c r="J1298" i="5"/>
  <c r="H1298" i="5"/>
  <c r="G821" i="5"/>
  <c r="K821" i="5"/>
  <c r="F821" i="5"/>
  <c r="J821" i="5"/>
  <c r="H821" i="5"/>
  <c r="L821" i="5"/>
  <c r="M821" i="5"/>
  <c r="N821" i="5"/>
  <c r="O821" i="5"/>
  <c r="S821" i="5"/>
  <c r="D821" i="5"/>
  <c r="I821" i="5" s="1"/>
  <c r="E821" i="5"/>
  <c r="H466" i="5"/>
  <c r="N466" i="5"/>
  <c r="O466" i="5"/>
  <c r="S466" i="5"/>
  <c r="L466" i="5"/>
  <c r="D466" i="5"/>
  <c r="I466" i="5" s="1"/>
  <c r="E466" i="5"/>
  <c r="J466" i="5"/>
  <c r="G466" i="5"/>
  <c r="K466" i="5"/>
  <c r="F466" i="5"/>
  <c r="M466" i="5"/>
  <c r="E127" i="5"/>
  <c r="K127" i="5"/>
  <c r="M127" i="5"/>
  <c r="L127" i="5"/>
  <c r="N127" i="5"/>
  <c r="O127" i="5"/>
  <c r="G127" i="5"/>
  <c r="J127" i="5"/>
  <c r="F127" i="5"/>
  <c r="H127" i="5"/>
  <c r="D127" i="5"/>
  <c r="J1083" i="5"/>
  <c r="H1083" i="5"/>
  <c r="F1083" i="5"/>
  <c r="L1083" i="5"/>
  <c r="M1083" i="5"/>
  <c r="N1083" i="5"/>
  <c r="S1083" i="5"/>
  <c r="O1083" i="5"/>
  <c r="E1083" i="5"/>
  <c r="D1083" i="5"/>
  <c r="I1083" i="5" s="1"/>
  <c r="G1083" i="5"/>
  <c r="K1083" i="5"/>
  <c r="K759" i="5"/>
  <c r="F759" i="5"/>
  <c r="S759" i="5"/>
  <c r="H759" i="5"/>
  <c r="J759" i="5"/>
  <c r="L759" i="5"/>
  <c r="M759" i="5"/>
  <c r="O759" i="5"/>
  <c r="N759" i="5"/>
  <c r="D759" i="5"/>
  <c r="I759" i="5" s="1"/>
  <c r="E759" i="5"/>
  <c r="G759" i="5"/>
  <c r="M1094" i="5"/>
  <c r="O1094" i="5"/>
  <c r="D1094" i="5"/>
  <c r="E1094" i="5"/>
  <c r="J1094" i="5"/>
  <c r="F1094" i="5"/>
  <c r="H1094" i="5"/>
  <c r="K1094" i="5"/>
  <c r="G1094" i="5"/>
  <c r="L1094" i="5"/>
  <c r="N1094" i="5"/>
  <c r="J739" i="5"/>
  <c r="F739" i="5"/>
  <c r="G739" i="5"/>
  <c r="H739" i="5"/>
  <c r="N739" i="5"/>
  <c r="O739" i="5"/>
  <c r="L739" i="5"/>
  <c r="K739" i="5"/>
  <c r="M739" i="5"/>
  <c r="E739" i="5"/>
  <c r="D739" i="5"/>
  <c r="F384" i="5"/>
  <c r="H384" i="5"/>
  <c r="N384" i="5"/>
  <c r="O384" i="5"/>
  <c r="S384" i="5"/>
  <c r="L384" i="5"/>
  <c r="M384" i="5"/>
  <c r="E384" i="5"/>
  <c r="D384" i="5"/>
  <c r="I384" i="5" s="1"/>
  <c r="G384" i="5"/>
  <c r="K384" i="5"/>
  <c r="J384" i="5"/>
  <c r="O77" i="5"/>
  <c r="L77" i="5"/>
  <c r="D77" i="5"/>
  <c r="I77" i="5" s="1"/>
  <c r="E77" i="5"/>
  <c r="J77" i="5"/>
  <c r="K77" i="5"/>
  <c r="H77" i="5"/>
  <c r="G77" i="5"/>
  <c r="F77" i="5"/>
  <c r="M77" i="5"/>
  <c r="N77" i="5"/>
  <c r="S77" i="5"/>
  <c r="G1033" i="5"/>
  <c r="F1033" i="5"/>
  <c r="J1033" i="5"/>
  <c r="K1033" i="5"/>
  <c r="H1033" i="5"/>
  <c r="M1033" i="5"/>
  <c r="N1033" i="5"/>
  <c r="O1033" i="5"/>
  <c r="L1033" i="5"/>
  <c r="D1033" i="5"/>
  <c r="E1033" i="5"/>
  <c r="G391" i="5"/>
  <c r="K391" i="5"/>
  <c r="H391" i="5"/>
  <c r="F391" i="5"/>
  <c r="J391" i="5"/>
  <c r="M391" i="5"/>
  <c r="O391" i="5"/>
  <c r="S391" i="5"/>
  <c r="D391" i="5"/>
  <c r="I391" i="5" s="1"/>
  <c r="L391" i="5"/>
  <c r="N391" i="5"/>
  <c r="E391" i="5"/>
  <c r="K642" i="5"/>
  <c r="H642" i="5"/>
  <c r="L642" i="5"/>
  <c r="N642" i="5"/>
  <c r="M642" i="5"/>
  <c r="O642" i="5"/>
  <c r="E642" i="5"/>
  <c r="D642" i="5"/>
  <c r="G642" i="5"/>
  <c r="J642" i="5"/>
  <c r="F642" i="5"/>
  <c r="L541" i="5"/>
  <c r="F541" i="5"/>
  <c r="H541" i="5"/>
  <c r="K541" i="5"/>
  <c r="M541" i="5"/>
  <c r="N541" i="5"/>
  <c r="O541" i="5"/>
  <c r="G541" i="5"/>
  <c r="E541" i="5"/>
  <c r="D541" i="5"/>
  <c r="J541" i="5"/>
  <c r="H455" i="5"/>
  <c r="L455" i="5"/>
  <c r="M455" i="5"/>
  <c r="G455" i="5"/>
  <c r="N455" i="5"/>
  <c r="O455" i="5"/>
  <c r="S455" i="5"/>
  <c r="E455" i="5"/>
  <c r="J455" i="5"/>
  <c r="K455" i="5"/>
  <c r="F455" i="5"/>
  <c r="D455" i="5"/>
  <c r="I455" i="5" s="1"/>
  <c r="G616" i="5"/>
  <c r="F616" i="5"/>
  <c r="K616" i="5"/>
  <c r="L616" i="5"/>
  <c r="H616" i="5"/>
  <c r="M616" i="5"/>
  <c r="N616" i="5"/>
  <c r="O616" i="5"/>
  <c r="J616" i="5"/>
  <c r="E616" i="5"/>
  <c r="D616" i="5"/>
  <c r="E1127" i="5"/>
  <c r="H1127" i="5"/>
  <c r="F1127" i="5"/>
  <c r="J1127" i="5"/>
  <c r="G1127" i="5"/>
  <c r="K1127" i="5"/>
  <c r="M1127" i="5"/>
  <c r="N1127" i="5"/>
  <c r="O1127" i="5"/>
  <c r="L1127" i="5"/>
  <c r="D1127" i="5"/>
  <c r="I1127" i="5" s="1"/>
  <c r="S1127" i="5"/>
  <c r="N1346" i="5"/>
  <c r="O1346" i="5"/>
  <c r="S1346" i="5"/>
  <c r="D1346" i="5"/>
  <c r="I1346" i="5" s="1"/>
  <c r="E1346" i="5"/>
  <c r="G1346" i="5"/>
  <c r="J1346" i="5"/>
  <c r="K1346" i="5"/>
  <c r="F1346" i="5"/>
  <c r="H1346" i="5"/>
  <c r="M1346" i="5"/>
  <c r="L1346" i="5"/>
  <c r="L232" i="5"/>
  <c r="J232" i="5"/>
  <c r="E232" i="5"/>
  <c r="D232" i="5"/>
  <c r="I232" i="5" s="1"/>
  <c r="G232" i="5"/>
  <c r="K232" i="5"/>
  <c r="F232" i="5"/>
  <c r="H232" i="5"/>
  <c r="M232" i="5"/>
  <c r="N232" i="5"/>
  <c r="O232" i="5"/>
  <c r="S232" i="5"/>
  <c r="J1391" i="5"/>
  <c r="K1391" i="5"/>
  <c r="S1391" i="5"/>
  <c r="F1391" i="5"/>
  <c r="E1391" i="5"/>
  <c r="D1391" i="5"/>
  <c r="I1391" i="5" s="1"/>
  <c r="H1391" i="5"/>
  <c r="L1391" i="5"/>
  <c r="M1391" i="5"/>
  <c r="N1391" i="5"/>
  <c r="O1391" i="5"/>
  <c r="G1391" i="5"/>
  <c r="K113" i="5"/>
  <c r="G113" i="5"/>
  <c r="J113" i="5"/>
  <c r="F113" i="5"/>
  <c r="H113" i="5"/>
  <c r="L113" i="5"/>
  <c r="M113" i="5"/>
  <c r="N113" i="5"/>
  <c r="O113" i="5"/>
  <c r="S113" i="5"/>
  <c r="E113" i="5"/>
  <c r="D113" i="5"/>
  <c r="I113" i="5" s="1"/>
  <c r="F625" i="5"/>
  <c r="E625" i="5"/>
  <c r="D625" i="5"/>
  <c r="I625" i="5" s="1"/>
  <c r="K625" i="5"/>
  <c r="M625" i="5"/>
  <c r="N625" i="5"/>
  <c r="L625" i="5"/>
  <c r="O625" i="5"/>
  <c r="S625" i="5"/>
  <c r="G625" i="5"/>
  <c r="J625" i="5"/>
  <c r="H625" i="5"/>
  <c r="K487" i="5"/>
  <c r="J487" i="5"/>
  <c r="G487" i="5"/>
  <c r="F487" i="5"/>
  <c r="H487" i="5"/>
  <c r="L487" i="5"/>
  <c r="O487" i="5"/>
  <c r="D487" i="5"/>
  <c r="E487" i="5"/>
  <c r="M487" i="5"/>
  <c r="N487" i="5"/>
  <c r="F888" i="5"/>
  <c r="G888" i="5"/>
  <c r="M888" i="5"/>
  <c r="L888" i="5"/>
  <c r="N888" i="5"/>
  <c r="O888" i="5"/>
  <c r="H888" i="5"/>
  <c r="J888" i="5"/>
  <c r="E888" i="5"/>
  <c r="D888" i="5"/>
  <c r="K888" i="5"/>
  <c r="H1002" i="5"/>
  <c r="J1002" i="5"/>
  <c r="F1002" i="5"/>
  <c r="M1002" i="5"/>
  <c r="S1002" i="5"/>
  <c r="D1002" i="5"/>
  <c r="I1002" i="5" s="1"/>
  <c r="E1002" i="5"/>
  <c r="G1002" i="5"/>
  <c r="K1002" i="5"/>
  <c r="N1002" i="5"/>
  <c r="O1002" i="5"/>
  <c r="L1002" i="5"/>
  <c r="N262" i="5"/>
  <c r="O262" i="5"/>
  <c r="S262" i="5"/>
  <c r="L262" i="5"/>
  <c r="E262" i="5"/>
  <c r="H262" i="5"/>
  <c r="D262" i="5"/>
  <c r="I262" i="5" s="1"/>
  <c r="G262" i="5"/>
  <c r="F262" i="5"/>
  <c r="J262" i="5"/>
  <c r="K262" i="5"/>
  <c r="M262" i="5"/>
  <c r="E1432" i="5"/>
  <c r="D1432" i="5"/>
  <c r="I1432" i="5" s="1"/>
  <c r="H1432" i="5"/>
  <c r="J1432" i="5"/>
  <c r="K1432" i="5"/>
  <c r="F1432" i="5"/>
  <c r="S1432" i="5"/>
  <c r="M1432" i="5"/>
  <c r="G1432" i="5"/>
  <c r="O1432" i="5"/>
  <c r="N1432" i="5"/>
  <c r="L1432" i="5"/>
  <c r="G789" i="5"/>
  <c r="H789" i="5"/>
  <c r="F789" i="5"/>
  <c r="K789" i="5"/>
  <c r="N789" i="5"/>
  <c r="J789" i="5"/>
  <c r="L789" i="5"/>
  <c r="M789" i="5"/>
  <c r="O789" i="5"/>
  <c r="E789" i="5"/>
  <c r="D789" i="5"/>
  <c r="M434" i="5"/>
  <c r="S434" i="5"/>
  <c r="L434" i="5"/>
  <c r="N434" i="5"/>
  <c r="D434" i="5"/>
  <c r="I434" i="5" s="1"/>
  <c r="O434" i="5"/>
  <c r="K434" i="5"/>
  <c r="F434" i="5"/>
  <c r="J434" i="5"/>
  <c r="G434" i="5"/>
  <c r="H434" i="5"/>
  <c r="E434" i="5"/>
  <c r="D95" i="5"/>
  <c r="I95" i="5" s="1"/>
  <c r="E95" i="5"/>
  <c r="K95" i="5"/>
  <c r="F95" i="5"/>
  <c r="H95" i="5"/>
  <c r="L95" i="5"/>
  <c r="M95" i="5"/>
  <c r="N95" i="5"/>
  <c r="O95" i="5"/>
  <c r="S95" i="5"/>
  <c r="G95" i="5"/>
  <c r="J95" i="5"/>
  <c r="H1051" i="5"/>
  <c r="G1051" i="5"/>
  <c r="J1051" i="5"/>
  <c r="F1051" i="5"/>
  <c r="M1051" i="5"/>
  <c r="S1051" i="5"/>
  <c r="N1051" i="5"/>
  <c r="O1051" i="5"/>
  <c r="L1051" i="5"/>
  <c r="E1051" i="5"/>
  <c r="D1051" i="5"/>
  <c r="I1051" i="5" s="1"/>
  <c r="K1051" i="5"/>
  <c r="H471" i="5"/>
  <c r="J471" i="5"/>
  <c r="L471" i="5"/>
  <c r="M471" i="5"/>
  <c r="N471" i="5"/>
  <c r="O471" i="5"/>
  <c r="E471" i="5"/>
  <c r="D471" i="5"/>
  <c r="K471" i="5"/>
  <c r="F471" i="5"/>
  <c r="G471" i="5"/>
  <c r="K806" i="5"/>
  <c r="G806" i="5"/>
  <c r="F806" i="5"/>
  <c r="H806" i="5"/>
  <c r="J806" i="5"/>
  <c r="M806" i="5"/>
  <c r="N806" i="5"/>
  <c r="O806" i="5"/>
  <c r="L806" i="5"/>
  <c r="E806" i="5"/>
  <c r="D806" i="5"/>
  <c r="N451" i="5"/>
  <c r="O451" i="5"/>
  <c r="L451" i="5"/>
  <c r="M451" i="5"/>
  <c r="D451" i="5"/>
  <c r="E451" i="5"/>
  <c r="G451" i="5"/>
  <c r="K451" i="5"/>
  <c r="H451" i="5"/>
  <c r="J451" i="5"/>
  <c r="F451" i="5"/>
  <c r="E96" i="5"/>
  <c r="D96" i="5"/>
  <c r="I96" i="5" s="1"/>
  <c r="H96" i="5"/>
  <c r="J96" i="5"/>
  <c r="F96" i="5"/>
  <c r="G96" i="5"/>
  <c r="K96" i="5"/>
  <c r="M96" i="5"/>
  <c r="N96" i="5"/>
  <c r="O96" i="5"/>
  <c r="S96" i="5"/>
  <c r="L96" i="5"/>
  <c r="J1052" i="5"/>
  <c r="F1052" i="5"/>
  <c r="G1052" i="5"/>
  <c r="H1052" i="5"/>
  <c r="L1052" i="5"/>
  <c r="M1052" i="5"/>
  <c r="N1052" i="5"/>
  <c r="E1052" i="5"/>
  <c r="S1052" i="5"/>
  <c r="K1052" i="5"/>
  <c r="D1052" i="5"/>
  <c r="I1052" i="5" s="1"/>
  <c r="O1052" i="5"/>
  <c r="F745" i="5"/>
  <c r="J745" i="5"/>
  <c r="K745" i="5"/>
  <c r="L745" i="5"/>
  <c r="M745" i="5"/>
  <c r="N745" i="5"/>
  <c r="O745" i="5"/>
  <c r="E745" i="5"/>
  <c r="D745" i="5"/>
  <c r="G745" i="5"/>
  <c r="H745" i="5"/>
  <c r="K1014" i="5"/>
  <c r="G1014" i="5"/>
  <c r="J1014" i="5"/>
  <c r="H1014" i="5"/>
  <c r="F1014" i="5"/>
  <c r="M1014" i="5"/>
  <c r="N1014" i="5"/>
  <c r="L1014" i="5"/>
  <c r="O1014" i="5"/>
  <c r="E1014" i="5"/>
  <c r="D1014" i="5"/>
  <c r="N659" i="5"/>
  <c r="O659" i="5"/>
  <c r="S659" i="5"/>
  <c r="L659" i="5"/>
  <c r="F659" i="5"/>
  <c r="E659" i="5"/>
  <c r="D659" i="5"/>
  <c r="I659" i="5" s="1"/>
  <c r="K659" i="5"/>
  <c r="G659" i="5"/>
  <c r="H659" i="5"/>
  <c r="M659" i="5"/>
  <c r="J659" i="5"/>
  <c r="L304" i="5"/>
  <c r="E304" i="5"/>
  <c r="D304" i="5"/>
  <c r="I304" i="5" s="1"/>
  <c r="J304" i="5"/>
  <c r="F304" i="5"/>
  <c r="G304" i="5"/>
  <c r="H304" i="5"/>
  <c r="K304" i="5"/>
  <c r="M304" i="5"/>
  <c r="N304" i="5"/>
  <c r="O304" i="5"/>
  <c r="S304" i="5"/>
  <c r="G1260" i="5"/>
  <c r="K1260" i="5"/>
  <c r="J1260" i="5"/>
  <c r="F1260" i="5"/>
  <c r="H1260" i="5"/>
  <c r="O1260" i="5"/>
  <c r="L1260" i="5"/>
  <c r="M1260" i="5"/>
  <c r="N1260" i="5"/>
  <c r="D1260" i="5"/>
  <c r="E1260" i="5"/>
  <c r="J953" i="5"/>
  <c r="H953" i="5"/>
  <c r="L953" i="5"/>
  <c r="M953" i="5"/>
  <c r="N953" i="5"/>
  <c r="O953" i="5"/>
  <c r="S953" i="5"/>
  <c r="E953" i="5"/>
  <c r="D953" i="5"/>
  <c r="I953" i="5" s="1"/>
  <c r="K953" i="5"/>
  <c r="F953" i="5"/>
  <c r="G953" i="5"/>
  <c r="F1285" i="5"/>
  <c r="K1285" i="5"/>
  <c r="J1285" i="5"/>
  <c r="H1285" i="5"/>
  <c r="G1285" i="5"/>
  <c r="M1285" i="5"/>
  <c r="N1285" i="5"/>
  <c r="O1285" i="5"/>
  <c r="L1285" i="5"/>
  <c r="E1285" i="5"/>
  <c r="D1285" i="5"/>
  <c r="M676" i="5"/>
  <c r="N676" i="5"/>
  <c r="O676" i="5"/>
  <c r="S676" i="5"/>
  <c r="J676" i="5"/>
  <c r="L676" i="5"/>
  <c r="E676" i="5"/>
  <c r="D676" i="5"/>
  <c r="I676" i="5" s="1"/>
  <c r="K676" i="5"/>
  <c r="H676" i="5"/>
  <c r="F676" i="5"/>
  <c r="G676" i="5"/>
  <c r="H321" i="5"/>
  <c r="D321" i="5"/>
  <c r="I321" i="5" s="1"/>
  <c r="E321" i="5"/>
  <c r="J321" i="5"/>
  <c r="K321" i="5"/>
  <c r="F321" i="5"/>
  <c r="M321" i="5"/>
  <c r="N321" i="5"/>
  <c r="O321" i="5"/>
  <c r="S321" i="5"/>
  <c r="L321" i="5"/>
  <c r="G321" i="5"/>
  <c r="H1261" i="5"/>
  <c r="F1261" i="5"/>
  <c r="J1261" i="5"/>
  <c r="G1261" i="5"/>
  <c r="K1261" i="5"/>
  <c r="L1261" i="5"/>
  <c r="M1261" i="5"/>
  <c r="N1261" i="5"/>
  <c r="O1261" i="5"/>
  <c r="D1261" i="5"/>
  <c r="E1261" i="5"/>
  <c r="L954" i="5"/>
  <c r="J954" i="5"/>
  <c r="G954" i="5"/>
  <c r="M954" i="5"/>
  <c r="N954" i="5"/>
  <c r="E954" i="5"/>
  <c r="D954" i="5"/>
  <c r="F954" i="5"/>
  <c r="O954" i="5"/>
  <c r="K954" i="5"/>
  <c r="H954" i="5"/>
  <c r="J1336" i="5"/>
  <c r="F1336" i="5"/>
  <c r="E1336" i="5"/>
  <c r="D1336" i="5"/>
  <c r="K1336" i="5"/>
  <c r="G1336" i="5"/>
  <c r="M1336" i="5"/>
  <c r="O1336" i="5"/>
  <c r="N1336" i="5"/>
  <c r="L1336" i="5"/>
  <c r="H1336" i="5"/>
  <c r="F693" i="5"/>
  <c r="G693" i="5"/>
  <c r="H693" i="5"/>
  <c r="M693" i="5"/>
  <c r="N693" i="5"/>
  <c r="O693" i="5"/>
  <c r="K693" i="5"/>
  <c r="L693" i="5"/>
  <c r="S693" i="5"/>
  <c r="D693" i="5"/>
  <c r="I693" i="5" s="1"/>
  <c r="E693" i="5"/>
  <c r="J693" i="5"/>
  <c r="O338" i="5"/>
  <c r="S338" i="5"/>
  <c r="L338" i="5"/>
  <c r="E338" i="5"/>
  <c r="K338" i="5"/>
  <c r="F338" i="5"/>
  <c r="D338" i="5"/>
  <c r="I338" i="5" s="1"/>
  <c r="J338" i="5"/>
  <c r="H338" i="5"/>
  <c r="G338" i="5"/>
  <c r="M338" i="5"/>
  <c r="N338" i="5"/>
  <c r="D1262" i="5"/>
  <c r="I1262" i="5" s="1"/>
  <c r="F1262" i="5"/>
  <c r="J1262" i="5"/>
  <c r="G1262" i="5"/>
  <c r="H1262" i="5"/>
  <c r="K1262" i="5"/>
  <c r="M1262" i="5"/>
  <c r="S1262" i="5"/>
  <c r="L1262" i="5"/>
  <c r="N1262" i="5"/>
  <c r="O1262" i="5"/>
  <c r="E1262" i="5"/>
  <c r="G955" i="5"/>
  <c r="J955" i="5"/>
  <c r="H955" i="5"/>
  <c r="F955" i="5"/>
  <c r="K955" i="5"/>
  <c r="M955" i="5"/>
  <c r="N955" i="5"/>
  <c r="E955" i="5"/>
  <c r="D955" i="5"/>
  <c r="O955" i="5"/>
  <c r="L955" i="5"/>
  <c r="H1324" i="5"/>
  <c r="S1324" i="5"/>
  <c r="N1324" i="5"/>
  <c r="L1324" i="5"/>
  <c r="O1324" i="5"/>
  <c r="J1324" i="5"/>
  <c r="M1324" i="5"/>
  <c r="E1324" i="5"/>
  <c r="D1324" i="5"/>
  <c r="I1324" i="5" s="1"/>
  <c r="G1324" i="5"/>
  <c r="F1324" i="5"/>
  <c r="K1324" i="5"/>
  <c r="G966" i="5"/>
  <c r="K966" i="5"/>
  <c r="J966" i="5"/>
  <c r="F966" i="5"/>
  <c r="H966" i="5"/>
  <c r="M966" i="5"/>
  <c r="N966" i="5"/>
  <c r="O966" i="5"/>
  <c r="L966" i="5"/>
  <c r="D966" i="5"/>
  <c r="E966" i="5"/>
  <c r="L611" i="5"/>
  <c r="M611" i="5"/>
  <c r="S611" i="5"/>
  <c r="N611" i="5"/>
  <c r="O611" i="5"/>
  <c r="E611" i="5"/>
  <c r="D611" i="5"/>
  <c r="I611" i="5" s="1"/>
  <c r="G611" i="5"/>
  <c r="K611" i="5"/>
  <c r="J611" i="5"/>
  <c r="H611" i="5"/>
  <c r="F611" i="5"/>
  <c r="E256" i="5"/>
  <c r="D256" i="5"/>
  <c r="I256" i="5" s="1"/>
  <c r="K256" i="5"/>
  <c r="H256" i="5"/>
  <c r="J256" i="5"/>
  <c r="F256" i="5"/>
  <c r="G256" i="5"/>
  <c r="S256" i="5"/>
  <c r="L256" i="5"/>
  <c r="N256" i="5"/>
  <c r="M256" i="5"/>
  <c r="O256" i="5"/>
  <c r="H1212" i="5"/>
  <c r="J1212" i="5"/>
  <c r="K1212" i="5"/>
  <c r="F1212" i="5"/>
  <c r="L1212" i="5"/>
  <c r="M1212" i="5"/>
  <c r="N1212" i="5"/>
  <c r="O1212" i="5"/>
  <c r="E1212" i="5"/>
  <c r="D1212" i="5"/>
  <c r="G1212" i="5"/>
  <c r="O905" i="5"/>
  <c r="S905" i="5"/>
  <c r="L905" i="5"/>
  <c r="D905" i="5"/>
  <c r="I905" i="5" s="1"/>
  <c r="E905" i="5"/>
  <c r="K905" i="5"/>
  <c r="H905" i="5"/>
  <c r="J905" i="5"/>
  <c r="G905" i="5"/>
  <c r="F905" i="5"/>
  <c r="M905" i="5"/>
  <c r="N905" i="5"/>
  <c r="D1360" i="5"/>
  <c r="I1360" i="5" s="1"/>
  <c r="K1360" i="5"/>
  <c r="H1360" i="5"/>
  <c r="J1360" i="5"/>
  <c r="F1360" i="5"/>
  <c r="G1360" i="5"/>
  <c r="M1360" i="5"/>
  <c r="O1360" i="5"/>
  <c r="S1360" i="5"/>
  <c r="N1360" i="5"/>
  <c r="L1360" i="5"/>
  <c r="E1360" i="5"/>
  <c r="K884" i="5"/>
  <c r="M884" i="5"/>
  <c r="N884" i="5"/>
  <c r="O884" i="5"/>
  <c r="D884" i="5"/>
  <c r="L884" i="5"/>
  <c r="E884" i="5"/>
  <c r="G884" i="5"/>
  <c r="J884" i="5"/>
  <c r="F884" i="5"/>
  <c r="H884" i="5"/>
  <c r="F529" i="5"/>
  <c r="D529" i="5"/>
  <c r="I529" i="5" s="1"/>
  <c r="O529" i="5"/>
  <c r="K529" i="5"/>
  <c r="S529" i="5"/>
  <c r="N529" i="5"/>
  <c r="L529" i="5"/>
  <c r="G529" i="5"/>
  <c r="H529" i="5"/>
  <c r="M529" i="5"/>
  <c r="J529" i="5"/>
  <c r="E529" i="5"/>
  <c r="F206" i="5"/>
  <c r="G206" i="5"/>
  <c r="H206" i="5"/>
  <c r="K206" i="5"/>
  <c r="J206" i="5"/>
  <c r="M206" i="5"/>
  <c r="N206" i="5"/>
  <c r="O206" i="5"/>
  <c r="D206" i="5"/>
  <c r="E206" i="5"/>
  <c r="L206" i="5"/>
  <c r="L1162" i="5"/>
  <c r="H1162" i="5"/>
  <c r="J1162" i="5"/>
  <c r="F1162" i="5"/>
  <c r="E1162" i="5"/>
  <c r="D1162" i="5"/>
  <c r="I1162" i="5" s="1"/>
  <c r="K1162" i="5"/>
  <c r="G1162" i="5"/>
  <c r="M1162" i="5"/>
  <c r="N1162" i="5"/>
  <c r="S1162" i="5"/>
  <c r="O1162" i="5"/>
  <c r="D1433" i="5"/>
  <c r="I1433" i="5" s="1"/>
  <c r="M1433" i="5"/>
  <c r="O1433" i="5"/>
  <c r="S1433" i="5"/>
  <c r="K1433" i="5"/>
  <c r="H1433" i="5"/>
  <c r="F1433" i="5"/>
  <c r="N1433" i="5"/>
  <c r="G1433" i="5"/>
  <c r="L1433" i="5"/>
  <c r="J1433" i="5"/>
  <c r="E1433" i="5"/>
  <c r="N1157" i="5"/>
  <c r="O1157" i="5"/>
  <c r="S1157" i="5"/>
  <c r="E1157" i="5"/>
  <c r="D1157" i="5"/>
  <c r="I1157" i="5" s="1"/>
  <c r="J1157" i="5"/>
  <c r="H1157" i="5"/>
  <c r="K1157" i="5"/>
  <c r="G1157" i="5"/>
  <c r="F1157" i="5"/>
  <c r="L1157" i="5"/>
  <c r="M1157" i="5"/>
  <c r="F802" i="5"/>
  <c r="H802" i="5"/>
  <c r="G802" i="5"/>
  <c r="J802" i="5"/>
  <c r="K802" i="5"/>
  <c r="L802" i="5"/>
  <c r="M802" i="5"/>
  <c r="N802" i="5"/>
  <c r="O802" i="5"/>
  <c r="E802" i="5"/>
  <c r="D802" i="5"/>
  <c r="I802" i="5" s="1"/>
  <c r="S802" i="5"/>
  <c r="N463" i="5"/>
  <c r="J463" i="5"/>
  <c r="O463" i="5"/>
  <c r="L463" i="5"/>
  <c r="G463" i="5"/>
  <c r="E463" i="5"/>
  <c r="D463" i="5"/>
  <c r="K463" i="5"/>
  <c r="F463" i="5"/>
  <c r="H463" i="5"/>
  <c r="M463" i="5"/>
  <c r="D156" i="5"/>
  <c r="F156" i="5"/>
  <c r="G156" i="5"/>
  <c r="J156" i="5"/>
  <c r="H156" i="5"/>
  <c r="K156" i="5"/>
  <c r="M156" i="5"/>
  <c r="N156" i="5"/>
  <c r="O156" i="5"/>
  <c r="L156" i="5"/>
  <c r="E156" i="5"/>
  <c r="F1389" i="5"/>
  <c r="G1389" i="5"/>
  <c r="H1389" i="5"/>
  <c r="K1389" i="5"/>
  <c r="S1389" i="5"/>
  <c r="L1389" i="5"/>
  <c r="N1389" i="5"/>
  <c r="J1389" i="5"/>
  <c r="M1389" i="5"/>
  <c r="D1389" i="5"/>
  <c r="I1389" i="5" s="1"/>
  <c r="O1389" i="5"/>
  <c r="E1389" i="5"/>
  <c r="N1267" i="5"/>
  <c r="O1267" i="5"/>
  <c r="E1267" i="5"/>
  <c r="D1267" i="5"/>
  <c r="H1267" i="5"/>
  <c r="J1267" i="5"/>
  <c r="F1267" i="5"/>
  <c r="K1267" i="5"/>
  <c r="G1267" i="5"/>
  <c r="L1267" i="5"/>
  <c r="M1267" i="5"/>
  <c r="K1075" i="5"/>
  <c r="G1075" i="5"/>
  <c r="H1075" i="5"/>
  <c r="O1075" i="5"/>
  <c r="D1075" i="5"/>
  <c r="J1075" i="5"/>
  <c r="M1075" i="5"/>
  <c r="L1075" i="5"/>
  <c r="N1075" i="5"/>
  <c r="E1075" i="5"/>
  <c r="F1075" i="5"/>
  <c r="L720" i="5"/>
  <c r="O720" i="5"/>
  <c r="E720" i="5"/>
  <c r="D720" i="5"/>
  <c r="K720" i="5"/>
  <c r="F720" i="5"/>
  <c r="J720" i="5"/>
  <c r="H720" i="5"/>
  <c r="G720" i="5"/>
  <c r="M720" i="5"/>
  <c r="N720" i="5"/>
  <c r="K413" i="5"/>
  <c r="G413" i="5"/>
  <c r="H413" i="5"/>
  <c r="F413" i="5"/>
  <c r="J413" i="5"/>
  <c r="M413" i="5"/>
  <c r="N413" i="5"/>
  <c r="L413" i="5"/>
  <c r="O413" i="5"/>
  <c r="S413" i="5"/>
  <c r="E413" i="5"/>
  <c r="D413" i="5"/>
  <c r="I413" i="5" s="1"/>
  <c r="H106" i="5"/>
  <c r="S106" i="5"/>
  <c r="L106" i="5"/>
  <c r="N106" i="5"/>
  <c r="M106" i="5"/>
  <c r="O106" i="5"/>
  <c r="D106" i="5"/>
  <c r="I106" i="5" s="1"/>
  <c r="E106" i="5"/>
  <c r="G106" i="5"/>
  <c r="K106" i="5"/>
  <c r="J106" i="5"/>
  <c r="F106" i="5"/>
  <c r="O168" i="5"/>
  <c r="E168" i="5"/>
  <c r="D168" i="5"/>
  <c r="L168" i="5"/>
  <c r="G168" i="5"/>
  <c r="K168" i="5"/>
  <c r="F168" i="5"/>
  <c r="J168" i="5"/>
  <c r="H168" i="5"/>
  <c r="M168" i="5"/>
  <c r="N168" i="5"/>
  <c r="G101" i="5"/>
  <c r="J101" i="5"/>
  <c r="H101" i="5"/>
  <c r="F101" i="5"/>
  <c r="L101" i="5"/>
  <c r="M101" i="5"/>
  <c r="N101" i="5"/>
  <c r="O101" i="5"/>
  <c r="S101" i="5"/>
  <c r="D101" i="5"/>
  <c r="I101" i="5" s="1"/>
  <c r="K101" i="5"/>
  <c r="E101" i="5"/>
  <c r="F993" i="5"/>
  <c r="L993" i="5"/>
  <c r="E993" i="5"/>
  <c r="D993" i="5"/>
  <c r="K993" i="5"/>
  <c r="J993" i="5"/>
  <c r="M993" i="5"/>
  <c r="H993" i="5"/>
  <c r="N993" i="5"/>
  <c r="O993" i="5"/>
  <c r="G993" i="5"/>
  <c r="K670" i="5"/>
  <c r="H670" i="5"/>
  <c r="G670" i="5"/>
  <c r="F670" i="5"/>
  <c r="J670" i="5"/>
  <c r="M670" i="5"/>
  <c r="N670" i="5"/>
  <c r="S670" i="5"/>
  <c r="D670" i="5"/>
  <c r="I670" i="5" s="1"/>
  <c r="E670" i="5"/>
  <c r="L670" i="5"/>
  <c r="O670" i="5"/>
  <c r="E363" i="5"/>
  <c r="D363" i="5"/>
  <c r="I363" i="5" s="1"/>
  <c r="F363" i="5"/>
  <c r="G363" i="5"/>
  <c r="K363" i="5"/>
  <c r="H363" i="5"/>
  <c r="J363" i="5"/>
  <c r="L363" i="5"/>
  <c r="M363" i="5"/>
  <c r="N363" i="5"/>
  <c r="O363" i="5"/>
  <c r="S363" i="5"/>
  <c r="K200" i="5"/>
  <c r="G200" i="5"/>
  <c r="F200" i="5"/>
  <c r="H200" i="5"/>
  <c r="M200" i="5"/>
  <c r="N200" i="5"/>
  <c r="L200" i="5"/>
  <c r="O200" i="5"/>
  <c r="S200" i="5"/>
  <c r="J200" i="5"/>
  <c r="E200" i="5"/>
  <c r="D200" i="5"/>
  <c r="I200" i="5" s="1"/>
  <c r="F374" i="5"/>
  <c r="L374" i="5"/>
  <c r="N374" i="5"/>
  <c r="M374" i="5"/>
  <c r="O374" i="5"/>
  <c r="E374" i="5"/>
  <c r="D374" i="5"/>
  <c r="J374" i="5"/>
  <c r="K374" i="5"/>
  <c r="G374" i="5"/>
  <c r="H374" i="5"/>
  <c r="L19" i="5"/>
  <c r="D19" i="5"/>
  <c r="E19" i="5"/>
  <c r="K19" i="5"/>
  <c r="F19" i="5"/>
  <c r="H19" i="5"/>
  <c r="G19" i="5"/>
  <c r="J19" i="5"/>
  <c r="M19" i="5"/>
  <c r="N19" i="5"/>
  <c r="O19" i="5"/>
  <c r="G927" i="5"/>
  <c r="M927" i="5"/>
  <c r="H927" i="5"/>
  <c r="N927" i="5"/>
  <c r="O927" i="5"/>
  <c r="L927" i="5"/>
  <c r="J927" i="5"/>
  <c r="E927" i="5"/>
  <c r="D927" i="5"/>
  <c r="I927" i="5" s="1"/>
  <c r="K927" i="5"/>
  <c r="F927" i="5"/>
  <c r="S927" i="5"/>
  <c r="L620" i="5"/>
  <c r="M620" i="5"/>
  <c r="O620" i="5"/>
  <c r="D620" i="5"/>
  <c r="I620" i="5" s="1"/>
  <c r="E620" i="5"/>
  <c r="K620" i="5"/>
  <c r="H620" i="5"/>
  <c r="G620" i="5"/>
  <c r="J620" i="5"/>
  <c r="F620" i="5"/>
  <c r="S620" i="5"/>
  <c r="N620" i="5"/>
  <c r="D313" i="5"/>
  <c r="H313" i="5"/>
  <c r="F313" i="5"/>
  <c r="J313" i="5"/>
  <c r="K313" i="5"/>
  <c r="G313" i="5"/>
  <c r="M313" i="5"/>
  <c r="L313" i="5"/>
  <c r="N313" i="5"/>
  <c r="O313" i="5"/>
  <c r="E313" i="5"/>
  <c r="K1332" i="5"/>
  <c r="F1332" i="5"/>
  <c r="J1332" i="5"/>
  <c r="L1332" i="5"/>
  <c r="H1332" i="5"/>
  <c r="M1332" i="5"/>
  <c r="N1332" i="5"/>
  <c r="O1332" i="5"/>
  <c r="E1332" i="5"/>
  <c r="D1332" i="5"/>
  <c r="G1332" i="5"/>
  <c r="O292" i="5"/>
  <c r="S292" i="5"/>
  <c r="E292" i="5"/>
  <c r="D292" i="5"/>
  <c r="I292" i="5" s="1"/>
  <c r="H292" i="5"/>
  <c r="J292" i="5"/>
  <c r="G292" i="5"/>
  <c r="K292" i="5"/>
  <c r="F292" i="5"/>
  <c r="L292" i="5"/>
  <c r="M292" i="5"/>
  <c r="N292" i="5"/>
  <c r="F1184" i="5"/>
  <c r="K1184" i="5"/>
  <c r="J1184" i="5"/>
  <c r="H1184" i="5"/>
  <c r="L1184" i="5"/>
  <c r="M1184" i="5"/>
  <c r="O1184" i="5"/>
  <c r="N1184" i="5"/>
  <c r="G1184" i="5"/>
  <c r="D1184" i="5"/>
  <c r="E1184" i="5"/>
  <c r="F877" i="5"/>
  <c r="J877" i="5"/>
  <c r="K877" i="5"/>
  <c r="L877" i="5"/>
  <c r="N877" i="5"/>
  <c r="E877" i="5"/>
  <c r="D877" i="5"/>
  <c r="M877" i="5"/>
  <c r="O877" i="5"/>
  <c r="G877" i="5"/>
  <c r="H877" i="5"/>
  <c r="S570" i="5"/>
  <c r="L570" i="5"/>
  <c r="H570" i="5"/>
  <c r="D570" i="5"/>
  <c r="I570" i="5" s="1"/>
  <c r="E570" i="5"/>
  <c r="K570" i="5"/>
  <c r="J570" i="5"/>
  <c r="G570" i="5"/>
  <c r="M570" i="5"/>
  <c r="F570" i="5"/>
  <c r="N570" i="5"/>
  <c r="O570" i="5"/>
  <c r="E823" i="5"/>
  <c r="D823" i="5"/>
  <c r="M823" i="5"/>
  <c r="K823" i="5"/>
  <c r="F823" i="5"/>
  <c r="J823" i="5"/>
  <c r="H823" i="5"/>
  <c r="G823" i="5"/>
  <c r="N823" i="5"/>
  <c r="O823" i="5"/>
  <c r="L823" i="5"/>
  <c r="J565" i="5"/>
  <c r="H565" i="5"/>
  <c r="F565" i="5"/>
  <c r="K565" i="5"/>
  <c r="L565" i="5"/>
  <c r="O565" i="5"/>
  <c r="M565" i="5"/>
  <c r="N565" i="5"/>
  <c r="D565" i="5"/>
  <c r="E565" i="5"/>
  <c r="G565" i="5"/>
  <c r="M210" i="5"/>
  <c r="L210" i="5"/>
  <c r="E210" i="5"/>
  <c r="D210" i="5"/>
  <c r="H210" i="5"/>
  <c r="J210" i="5"/>
  <c r="F210" i="5"/>
  <c r="G210" i="5"/>
  <c r="K210" i="5"/>
  <c r="O210" i="5"/>
  <c r="N210" i="5"/>
  <c r="F1134" i="5"/>
  <c r="K1134" i="5"/>
  <c r="H1134" i="5"/>
  <c r="J1134" i="5"/>
  <c r="M1134" i="5"/>
  <c r="N1134" i="5"/>
  <c r="O1134" i="5"/>
  <c r="L1134" i="5"/>
  <c r="G1134" i="5"/>
  <c r="E1134" i="5"/>
  <c r="D1134" i="5"/>
  <c r="K827" i="5"/>
  <c r="L827" i="5"/>
  <c r="M827" i="5"/>
  <c r="N827" i="5"/>
  <c r="O827" i="5"/>
  <c r="S827" i="5"/>
  <c r="E827" i="5"/>
  <c r="D827" i="5"/>
  <c r="I827" i="5" s="1"/>
  <c r="F827" i="5"/>
  <c r="H827" i="5"/>
  <c r="G827" i="5"/>
  <c r="J827" i="5"/>
  <c r="F727" i="5"/>
  <c r="M727" i="5"/>
  <c r="O727" i="5"/>
  <c r="N727" i="5"/>
  <c r="L727" i="5"/>
  <c r="J727" i="5"/>
  <c r="E727" i="5"/>
  <c r="D727" i="5"/>
  <c r="K727" i="5"/>
  <c r="G727" i="5"/>
  <c r="H727" i="5"/>
  <c r="D838" i="5"/>
  <c r="I838" i="5" s="1"/>
  <c r="K838" i="5"/>
  <c r="J838" i="5"/>
  <c r="F838" i="5"/>
  <c r="H838" i="5"/>
  <c r="G838" i="5"/>
  <c r="L838" i="5"/>
  <c r="M838" i="5"/>
  <c r="N838" i="5"/>
  <c r="O838" i="5"/>
  <c r="S838" i="5"/>
  <c r="E838" i="5"/>
  <c r="G483" i="5"/>
  <c r="J483" i="5"/>
  <c r="K483" i="5"/>
  <c r="L483" i="5"/>
  <c r="F483" i="5"/>
  <c r="M483" i="5"/>
  <c r="N483" i="5"/>
  <c r="O483" i="5"/>
  <c r="E483" i="5"/>
  <c r="D483" i="5"/>
  <c r="H483" i="5"/>
  <c r="M128" i="5"/>
  <c r="N128" i="5"/>
  <c r="O128" i="5"/>
  <c r="E128" i="5"/>
  <c r="D128" i="5"/>
  <c r="G128" i="5"/>
  <c r="K128" i="5"/>
  <c r="J128" i="5"/>
  <c r="H128" i="5"/>
  <c r="F128" i="5"/>
  <c r="L128" i="5"/>
  <c r="E1084" i="5"/>
  <c r="K1084" i="5"/>
  <c r="G1084" i="5"/>
  <c r="H1084" i="5"/>
  <c r="F1084" i="5"/>
  <c r="L1084" i="5"/>
  <c r="M1084" i="5"/>
  <c r="S1084" i="5"/>
  <c r="J1084" i="5"/>
  <c r="N1084" i="5"/>
  <c r="O1084" i="5"/>
  <c r="D1084" i="5"/>
  <c r="I1084" i="5" s="1"/>
  <c r="J777" i="5"/>
  <c r="K777" i="5"/>
  <c r="F777" i="5"/>
  <c r="G777" i="5"/>
  <c r="M777" i="5"/>
  <c r="N777" i="5"/>
  <c r="O777" i="5"/>
  <c r="S777" i="5"/>
  <c r="L777" i="5"/>
  <c r="D777" i="5"/>
  <c r="I777" i="5" s="1"/>
  <c r="H777" i="5"/>
  <c r="E777" i="5"/>
  <c r="G1175" i="5"/>
  <c r="J1175" i="5"/>
  <c r="F1175" i="5"/>
  <c r="H1175" i="5"/>
  <c r="K1175" i="5"/>
  <c r="L1175" i="5"/>
  <c r="N1175" i="5"/>
  <c r="E1175" i="5"/>
  <c r="O1175" i="5"/>
  <c r="S1175" i="5"/>
  <c r="D1175" i="5"/>
  <c r="I1175" i="5" s="1"/>
  <c r="M1175" i="5"/>
  <c r="G1088" i="5"/>
  <c r="K1088" i="5"/>
  <c r="F1088" i="5"/>
  <c r="J1088" i="5"/>
  <c r="M1088" i="5"/>
  <c r="N1088" i="5"/>
  <c r="O1088" i="5"/>
  <c r="L1088" i="5"/>
  <c r="H1088" i="5"/>
  <c r="E1088" i="5"/>
  <c r="D1088" i="5"/>
  <c r="M1019" i="5"/>
  <c r="L1019" i="5"/>
  <c r="N1019" i="5"/>
  <c r="O1019" i="5"/>
  <c r="S1019" i="5"/>
  <c r="E1019" i="5"/>
  <c r="D1019" i="5"/>
  <c r="I1019" i="5" s="1"/>
  <c r="K1019" i="5"/>
  <c r="G1019" i="5"/>
  <c r="H1019" i="5"/>
  <c r="F1019" i="5"/>
  <c r="J1019" i="5"/>
  <c r="M1289" i="5"/>
  <c r="S1289" i="5"/>
  <c r="O1289" i="5"/>
  <c r="L1289" i="5"/>
  <c r="E1289" i="5"/>
  <c r="D1289" i="5"/>
  <c r="I1289" i="5" s="1"/>
  <c r="N1289" i="5"/>
  <c r="F1289" i="5"/>
  <c r="J1289" i="5"/>
  <c r="K1289" i="5"/>
  <c r="G1289" i="5"/>
  <c r="H1289" i="5"/>
  <c r="L1144" i="5"/>
  <c r="M1144" i="5"/>
  <c r="O1144" i="5"/>
  <c r="N1144" i="5"/>
  <c r="H1144" i="5"/>
  <c r="F1144" i="5"/>
  <c r="J1144" i="5"/>
  <c r="E1144" i="5"/>
  <c r="D1144" i="5"/>
  <c r="K1144" i="5"/>
  <c r="G1144" i="5"/>
  <c r="S343" i="5"/>
  <c r="L343" i="5"/>
  <c r="E343" i="5"/>
  <c r="D343" i="5"/>
  <c r="I343" i="5" s="1"/>
  <c r="G343" i="5"/>
  <c r="H343" i="5"/>
  <c r="K343" i="5"/>
  <c r="F343" i="5"/>
  <c r="M343" i="5"/>
  <c r="N343" i="5"/>
  <c r="J343" i="5"/>
  <c r="O343" i="5"/>
  <c r="N999" i="5"/>
  <c r="E999" i="5"/>
  <c r="S999" i="5"/>
  <c r="G999" i="5"/>
  <c r="H999" i="5"/>
  <c r="K999" i="5"/>
  <c r="J999" i="5"/>
  <c r="F999" i="5"/>
  <c r="O999" i="5"/>
  <c r="L999" i="5"/>
  <c r="M999" i="5"/>
  <c r="D999" i="5"/>
  <c r="I999" i="5" s="1"/>
  <c r="O87" i="5"/>
  <c r="S87" i="5"/>
  <c r="L87" i="5"/>
  <c r="D87" i="5"/>
  <c r="I87" i="5" s="1"/>
  <c r="M87" i="5"/>
  <c r="F87" i="5"/>
  <c r="K87" i="5"/>
  <c r="G87" i="5"/>
  <c r="J87" i="5"/>
  <c r="E87" i="5"/>
  <c r="H87" i="5"/>
  <c r="N87" i="5"/>
  <c r="O1359" i="5"/>
  <c r="S1359" i="5"/>
  <c r="J1359" i="5"/>
  <c r="H1359" i="5"/>
  <c r="K1359" i="5"/>
  <c r="D1359" i="5"/>
  <c r="I1359" i="5" s="1"/>
  <c r="E1359" i="5"/>
  <c r="F1359" i="5"/>
  <c r="L1359" i="5"/>
  <c r="G1359" i="5"/>
  <c r="M1359" i="5"/>
  <c r="N1359" i="5"/>
  <c r="N872" i="5"/>
  <c r="O872" i="5"/>
  <c r="S872" i="5"/>
  <c r="H872" i="5"/>
  <c r="J872" i="5"/>
  <c r="D872" i="5"/>
  <c r="I872" i="5" s="1"/>
  <c r="E872" i="5"/>
  <c r="K872" i="5"/>
  <c r="F872" i="5"/>
  <c r="L872" i="5"/>
  <c r="G872" i="5"/>
  <c r="M872" i="5"/>
  <c r="M1087" i="5"/>
  <c r="N1087" i="5"/>
  <c r="O1087" i="5"/>
  <c r="G1087" i="5"/>
  <c r="F1087" i="5"/>
  <c r="D1087" i="5"/>
  <c r="E1087" i="5"/>
  <c r="K1087" i="5"/>
  <c r="J1087" i="5"/>
  <c r="L1087" i="5"/>
  <c r="H1087" i="5"/>
  <c r="D1224" i="5"/>
  <c r="K1224" i="5"/>
  <c r="J1224" i="5"/>
  <c r="F1224" i="5"/>
  <c r="L1224" i="5"/>
  <c r="G1224" i="5"/>
  <c r="O1224" i="5"/>
  <c r="E1224" i="5"/>
  <c r="M1224" i="5"/>
  <c r="N1224" i="5"/>
  <c r="H1224" i="5"/>
  <c r="O871" i="5"/>
  <c r="D871" i="5"/>
  <c r="E871" i="5"/>
  <c r="K871" i="5"/>
  <c r="H871" i="5"/>
  <c r="J871" i="5"/>
  <c r="F871" i="5"/>
  <c r="G871" i="5"/>
  <c r="M871" i="5"/>
  <c r="N871" i="5"/>
  <c r="L871" i="5"/>
  <c r="G217" i="5"/>
  <c r="J217" i="5"/>
  <c r="F217" i="5"/>
  <c r="K217" i="5"/>
  <c r="H217" i="5"/>
  <c r="M217" i="5"/>
  <c r="L217" i="5"/>
  <c r="N217" i="5"/>
  <c r="O217" i="5"/>
  <c r="E217" i="5"/>
  <c r="D217" i="5"/>
  <c r="H708" i="5"/>
  <c r="K708" i="5"/>
  <c r="L708" i="5"/>
  <c r="N708" i="5"/>
  <c r="M708" i="5"/>
  <c r="O708" i="5"/>
  <c r="E708" i="5"/>
  <c r="D708" i="5"/>
  <c r="G708" i="5"/>
  <c r="F708" i="5"/>
  <c r="J708" i="5"/>
  <c r="D567" i="5"/>
  <c r="K567" i="5"/>
  <c r="J567" i="5"/>
  <c r="H567" i="5"/>
  <c r="G567" i="5"/>
  <c r="M567" i="5"/>
  <c r="N567" i="5"/>
  <c r="F567" i="5"/>
  <c r="O567" i="5"/>
  <c r="L567" i="5"/>
  <c r="E567" i="5"/>
  <c r="G533" i="5"/>
  <c r="J533" i="5"/>
  <c r="K533" i="5"/>
  <c r="M533" i="5"/>
  <c r="N533" i="5"/>
  <c r="O533" i="5"/>
  <c r="S533" i="5"/>
  <c r="L533" i="5"/>
  <c r="E533" i="5"/>
  <c r="D533" i="5"/>
  <c r="I533" i="5" s="1"/>
  <c r="F533" i="5"/>
  <c r="H533" i="5"/>
  <c r="S178" i="5"/>
  <c r="L178" i="5"/>
  <c r="E178" i="5"/>
  <c r="H178" i="5"/>
  <c r="F178" i="5"/>
  <c r="G178" i="5"/>
  <c r="J178" i="5"/>
  <c r="D178" i="5"/>
  <c r="I178" i="5" s="1"/>
  <c r="M178" i="5"/>
  <c r="K178" i="5"/>
  <c r="N178" i="5"/>
  <c r="O178" i="5"/>
  <c r="K1102" i="5"/>
  <c r="F1102" i="5"/>
  <c r="J1102" i="5"/>
  <c r="D1102" i="5"/>
  <c r="I1102" i="5" s="1"/>
  <c r="H1102" i="5"/>
  <c r="G1102" i="5"/>
  <c r="L1102" i="5"/>
  <c r="M1102" i="5"/>
  <c r="S1102" i="5"/>
  <c r="N1102" i="5"/>
  <c r="O1102" i="5"/>
  <c r="E1102" i="5"/>
  <c r="H795" i="5"/>
  <c r="M795" i="5"/>
  <c r="N795" i="5"/>
  <c r="O795" i="5"/>
  <c r="L795" i="5"/>
  <c r="E795" i="5"/>
  <c r="D795" i="5"/>
  <c r="F795" i="5"/>
  <c r="K795" i="5"/>
  <c r="J795" i="5"/>
  <c r="G795" i="5"/>
  <c r="L1307" i="5"/>
  <c r="O1307" i="5"/>
  <c r="E1307" i="5"/>
  <c r="D1307" i="5"/>
  <c r="I1307" i="5" s="1"/>
  <c r="G1307" i="5"/>
  <c r="F1307" i="5"/>
  <c r="H1307" i="5"/>
  <c r="K1307" i="5"/>
  <c r="J1307" i="5"/>
  <c r="M1307" i="5"/>
  <c r="S1307" i="5"/>
  <c r="N1307" i="5"/>
  <c r="F550" i="5"/>
  <c r="J550" i="5"/>
  <c r="G550" i="5"/>
  <c r="K550" i="5"/>
  <c r="M550" i="5"/>
  <c r="L550" i="5"/>
  <c r="N550" i="5"/>
  <c r="O550" i="5"/>
  <c r="S550" i="5"/>
  <c r="E550" i="5"/>
  <c r="D550" i="5"/>
  <c r="I550" i="5" s="1"/>
  <c r="H550" i="5"/>
  <c r="O195" i="5"/>
  <c r="S195" i="5"/>
  <c r="D195" i="5"/>
  <c r="I195" i="5" s="1"/>
  <c r="H195" i="5"/>
  <c r="G195" i="5"/>
  <c r="F195" i="5"/>
  <c r="E195" i="5"/>
  <c r="J195" i="5"/>
  <c r="L195" i="5"/>
  <c r="K195" i="5"/>
  <c r="M195" i="5"/>
  <c r="N195" i="5"/>
  <c r="F1103" i="5"/>
  <c r="L1103" i="5"/>
  <c r="G1103" i="5"/>
  <c r="H1103" i="5"/>
  <c r="M1103" i="5"/>
  <c r="N1103" i="5"/>
  <c r="O1103" i="5"/>
  <c r="K1103" i="5"/>
  <c r="S1103" i="5"/>
  <c r="J1103" i="5"/>
  <c r="E1103" i="5"/>
  <c r="D1103" i="5"/>
  <c r="I1103" i="5" s="1"/>
  <c r="G796" i="5"/>
  <c r="L796" i="5"/>
  <c r="M796" i="5"/>
  <c r="N796" i="5"/>
  <c r="S796" i="5"/>
  <c r="O796" i="5"/>
  <c r="E796" i="5"/>
  <c r="D796" i="5"/>
  <c r="I796" i="5" s="1"/>
  <c r="K796" i="5"/>
  <c r="H796" i="5"/>
  <c r="J796" i="5"/>
  <c r="F796" i="5"/>
  <c r="L489" i="5"/>
  <c r="M489" i="5"/>
  <c r="N489" i="5"/>
  <c r="O489" i="5"/>
  <c r="S489" i="5"/>
  <c r="E489" i="5"/>
  <c r="D489" i="5"/>
  <c r="I489" i="5" s="1"/>
  <c r="J489" i="5"/>
  <c r="F489" i="5"/>
  <c r="H489" i="5"/>
  <c r="K489" i="5"/>
  <c r="G489" i="5"/>
  <c r="K758" i="5"/>
  <c r="H758" i="5"/>
  <c r="J758" i="5"/>
  <c r="G758" i="5"/>
  <c r="F758" i="5"/>
  <c r="L758" i="5"/>
  <c r="M758" i="5"/>
  <c r="N758" i="5"/>
  <c r="O758" i="5"/>
  <c r="D758" i="5"/>
  <c r="I758" i="5" s="1"/>
  <c r="S758" i="5"/>
  <c r="E758" i="5"/>
  <c r="M403" i="5"/>
  <c r="N403" i="5"/>
  <c r="O403" i="5"/>
  <c r="D403" i="5"/>
  <c r="J403" i="5"/>
  <c r="H403" i="5"/>
  <c r="G403" i="5"/>
  <c r="F403" i="5"/>
  <c r="K403" i="5"/>
  <c r="L403" i="5"/>
  <c r="E403" i="5"/>
  <c r="D48" i="5"/>
  <c r="I48" i="5" s="1"/>
  <c r="K48" i="5"/>
  <c r="H48" i="5"/>
  <c r="J48" i="5"/>
  <c r="F48" i="5"/>
  <c r="G48" i="5"/>
  <c r="O48" i="5"/>
  <c r="M48" i="5"/>
  <c r="N48" i="5"/>
  <c r="S48" i="5"/>
  <c r="L48" i="5"/>
  <c r="E48" i="5"/>
  <c r="J1004" i="5"/>
  <c r="H1004" i="5"/>
  <c r="K1004" i="5"/>
  <c r="F1004" i="5"/>
  <c r="L1004" i="5"/>
  <c r="M1004" i="5"/>
  <c r="S1004" i="5"/>
  <c r="N1004" i="5"/>
  <c r="O1004" i="5"/>
  <c r="D1004" i="5"/>
  <c r="I1004" i="5" s="1"/>
  <c r="E1004" i="5"/>
  <c r="G1004" i="5"/>
  <c r="M697" i="5"/>
  <c r="L697" i="5"/>
  <c r="N697" i="5"/>
  <c r="O697" i="5"/>
  <c r="E697" i="5"/>
  <c r="D697" i="5"/>
  <c r="K697" i="5"/>
  <c r="G697" i="5"/>
  <c r="F697" i="5"/>
  <c r="H697" i="5"/>
  <c r="J697" i="5"/>
  <c r="H1421" i="5"/>
  <c r="K1421" i="5"/>
  <c r="J1421" i="5"/>
  <c r="G1421" i="5"/>
  <c r="S1421" i="5"/>
  <c r="M1421" i="5"/>
  <c r="N1421" i="5"/>
  <c r="L1421" i="5"/>
  <c r="O1421" i="5"/>
  <c r="E1421" i="5"/>
  <c r="D1421" i="5"/>
  <c r="I1421" i="5" s="1"/>
  <c r="F1421" i="5"/>
  <c r="L420" i="5"/>
  <c r="N420" i="5"/>
  <c r="O420" i="5"/>
  <c r="E420" i="5"/>
  <c r="D420" i="5"/>
  <c r="F420" i="5"/>
  <c r="J420" i="5"/>
  <c r="K420" i="5"/>
  <c r="G420" i="5"/>
  <c r="H420" i="5"/>
  <c r="M420" i="5"/>
  <c r="H65" i="5"/>
  <c r="K65" i="5"/>
  <c r="J65" i="5"/>
  <c r="G65" i="5"/>
  <c r="F65" i="5"/>
  <c r="M65" i="5"/>
  <c r="N65" i="5"/>
  <c r="O65" i="5"/>
  <c r="S65" i="5"/>
  <c r="L65" i="5"/>
  <c r="E65" i="5"/>
  <c r="D65" i="5"/>
  <c r="I65" i="5" s="1"/>
  <c r="M1005" i="5"/>
  <c r="S1005" i="5"/>
  <c r="N1005" i="5"/>
  <c r="L1005" i="5"/>
  <c r="O1005" i="5"/>
  <c r="G1005" i="5"/>
  <c r="H1005" i="5"/>
  <c r="K1005" i="5"/>
  <c r="D1005" i="5"/>
  <c r="I1005" i="5" s="1"/>
  <c r="E1005" i="5"/>
  <c r="F1005" i="5"/>
  <c r="J1005" i="5"/>
  <c r="L698" i="5"/>
  <c r="G698" i="5"/>
  <c r="E698" i="5"/>
  <c r="D698" i="5"/>
  <c r="F698" i="5"/>
  <c r="K698" i="5"/>
  <c r="M698" i="5"/>
  <c r="H698" i="5"/>
  <c r="N698" i="5"/>
  <c r="O698" i="5"/>
  <c r="J698" i="5"/>
  <c r="D263" i="5"/>
  <c r="I263" i="5" s="1"/>
  <c r="K263" i="5"/>
  <c r="F263" i="5"/>
  <c r="H263" i="5"/>
  <c r="G263" i="5"/>
  <c r="J263" i="5"/>
  <c r="L263" i="5"/>
  <c r="M263" i="5"/>
  <c r="N263" i="5"/>
  <c r="O263" i="5"/>
  <c r="S263" i="5"/>
  <c r="E263" i="5"/>
  <c r="F437" i="5"/>
  <c r="M437" i="5"/>
  <c r="N437" i="5"/>
  <c r="O437" i="5"/>
  <c r="S437" i="5"/>
  <c r="L437" i="5"/>
  <c r="D437" i="5"/>
  <c r="I437" i="5" s="1"/>
  <c r="E437" i="5"/>
  <c r="G437" i="5"/>
  <c r="K437" i="5"/>
  <c r="J437" i="5"/>
  <c r="H437" i="5"/>
  <c r="S82" i="5"/>
  <c r="H82" i="5"/>
  <c r="D82" i="5"/>
  <c r="I82" i="5" s="1"/>
  <c r="F82" i="5"/>
  <c r="G82" i="5"/>
  <c r="K82" i="5"/>
  <c r="J82" i="5"/>
  <c r="L82" i="5"/>
  <c r="O82" i="5"/>
  <c r="M82" i="5"/>
  <c r="N82" i="5"/>
  <c r="E82" i="5"/>
  <c r="G1006" i="5"/>
  <c r="J1006" i="5"/>
  <c r="H1006" i="5"/>
  <c r="F1006" i="5"/>
  <c r="K1006" i="5"/>
  <c r="N1006" i="5"/>
  <c r="O1006" i="5"/>
  <c r="M1006" i="5"/>
  <c r="E1006" i="5"/>
  <c r="L1006" i="5"/>
  <c r="D1006" i="5"/>
  <c r="I1006" i="5" s="1"/>
  <c r="S1006" i="5"/>
  <c r="F699" i="5"/>
  <c r="K699" i="5"/>
  <c r="J699" i="5"/>
  <c r="M699" i="5"/>
  <c r="N699" i="5"/>
  <c r="O699" i="5"/>
  <c r="S699" i="5"/>
  <c r="E699" i="5"/>
  <c r="D699" i="5"/>
  <c r="I699" i="5" s="1"/>
  <c r="L699" i="5"/>
  <c r="G699" i="5"/>
  <c r="H699" i="5"/>
  <c r="S1392" i="5"/>
  <c r="L1392" i="5"/>
  <c r="O1392" i="5"/>
  <c r="M1392" i="5"/>
  <c r="N1392" i="5"/>
  <c r="E1392" i="5"/>
  <c r="D1392" i="5"/>
  <c r="I1392" i="5" s="1"/>
  <c r="K1392" i="5"/>
  <c r="F1392" i="5"/>
  <c r="G1392" i="5"/>
  <c r="H1392" i="5"/>
  <c r="J1392" i="5"/>
  <c r="K710" i="5"/>
  <c r="G710" i="5"/>
  <c r="J710" i="5"/>
  <c r="F710" i="5"/>
  <c r="M710" i="5"/>
  <c r="N710" i="5"/>
  <c r="O710" i="5"/>
  <c r="L710" i="5"/>
  <c r="D710" i="5"/>
  <c r="E710" i="5"/>
  <c r="H710" i="5"/>
  <c r="L355" i="5"/>
  <c r="D355" i="5"/>
  <c r="E355" i="5"/>
  <c r="G355" i="5"/>
  <c r="K355" i="5"/>
  <c r="F355" i="5"/>
  <c r="J355" i="5"/>
  <c r="H355" i="5"/>
  <c r="M355" i="5"/>
  <c r="N355" i="5"/>
  <c r="O355" i="5"/>
  <c r="K1263" i="5"/>
  <c r="H1263" i="5"/>
  <c r="G1263" i="5"/>
  <c r="F1263" i="5"/>
  <c r="L1263" i="5"/>
  <c r="M1263" i="5"/>
  <c r="N1263" i="5"/>
  <c r="J1263" i="5"/>
  <c r="S1263" i="5"/>
  <c r="O1263" i="5"/>
  <c r="E1263" i="5"/>
  <c r="D1263" i="5"/>
  <c r="I1263" i="5" s="1"/>
  <c r="F956" i="5"/>
  <c r="M956" i="5"/>
  <c r="N956" i="5"/>
  <c r="O956" i="5"/>
  <c r="L956" i="5"/>
  <c r="E956" i="5"/>
  <c r="D956" i="5"/>
  <c r="K956" i="5"/>
  <c r="H956" i="5"/>
  <c r="J956" i="5"/>
  <c r="G956" i="5"/>
  <c r="E649" i="5"/>
  <c r="H649" i="5"/>
  <c r="K649" i="5"/>
  <c r="F649" i="5"/>
  <c r="J649" i="5"/>
  <c r="G649" i="5"/>
  <c r="O649" i="5"/>
  <c r="L649" i="5"/>
  <c r="M649" i="5"/>
  <c r="D649" i="5"/>
  <c r="N649" i="5"/>
  <c r="K1048" i="5"/>
  <c r="L1048" i="5"/>
  <c r="G1048" i="5"/>
  <c r="M1048" i="5"/>
  <c r="N1048" i="5"/>
  <c r="O1048" i="5"/>
  <c r="H1048" i="5"/>
  <c r="D1048" i="5"/>
  <c r="E1048" i="5"/>
  <c r="F1048" i="5"/>
  <c r="J1048" i="5"/>
  <c r="L628" i="5"/>
  <c r="M628" i="5"/>
  <c r="D628" i="5"/>
  <c r="I628" i="5" s="1"/>
  <c r="O628" i="5"/>
  <c r="E628" i="5"/>
  <c r="K628" i="5"/>
  <c r="G628" i="5"/>
  <c r="H628" i="5"/>
  <c r="J628" i="5"/>
  <c r="F628" i="5"/>
  <c r="S628" i="5"/>
  <c r="N628" i="5"/>
  <c r="F273" i="5"/>
  <c r="K273" i="5"/>
  <c r="J273" i="5"/>
  <c r="N273" i="5"/>
  <c r="O273" i="5"/>
  <c r="S273" i="5"/>
  <c r="L273" i="5"/>
  <c r="G273" i="5"/>
  <c r="H273" i="5"/>
  <c r="M273" i="5"/>
  <c r="E273" i="5"/>
  <c r="D273" i="5"/>
  <c r="I273" i="5" s="1"/>
  <c r="K1213" i="5"/>
  <c r="G1213" i="5"/>
  <c r="M1213" i="5"/>
  <c r="N1213" i="5"/>
  <c r="O1213" i="5"/>
  <c r="L1213" i="5"/>
  <c r="E1213" i="5"/>
  <c r="D1213" i="5"/>
  <c r="H1213" i="5"/>
  <c r="F1213" i="5"/>
  <c r="J1213" i="5"/>
  <c r="E906" i="5"/>
  <c r="D906" i="5"/>
  <c r="I906" i="5" s="1"/>
  <c r="J906" i="5"/>
  <c r="K906" i="5"/>
  <c r="G906" i="5"/>
  <c r="M906" i="5"/>
  <c r="S906" i="5"/>
  <c r="N906" i="5"/>
  <c r="O906" i="5"/>
  <c r="H906" i="5"/>
  <c r="L906" i="5"/>
  <c r="F906" i="5"/>
  <c r="K568" i="5"/>
  <c r="G568" i="5"/>
  <c r="F568" i="5"/>
  <c r="N568" i="5"/>
  <c r="L568" i="5"/>
  <c r="J568" i="5"/>
  <c r="D568" i="5"/>
  <c r="E568" i="5"/>
  <c r="H568" i="5"/>
  <c r="M568" i="5"/>
  <c r="O568" i="5"/>
  <c r="D901" i="5"/>
  <c r="H901" i="5"/>
  <c r="J901" i="5"/>
  <c r="F901" i="5"/>
  <c r="L901" i="5"/>
  <c r="G901" i="5"/>
  <c r="M901" i="5"/>
  <c r="O901" i="5"/>
  <c r="N901" i="5"/>
  <c r="K901" i="5"/>
  <c r="E901" i="5"/>
  <c r="H546" i="5"/>
  <c r="F546" i="5"/>
  <c r="G546" i="5"/>
  <c r="M546" i="5"/>
  <c r="N546" i="5"/>
  <c r="O546" i="5"/>
  <c r="L546" i="5"/>
  <c r="E546" i="5"/>
  <c r="D546" i="5"/>
  <c r="K546" i="5"/>
  <c r="J546" i="5"/>
  <c r="M207" i="5"/>
  <c r="O207" i="5"/>
  <c r="E207" i="5"/>
  <c r="D207" i="5"/>
  <c r="I207" i="5" s="1"/>
  <c r="F207" i="5"/>
  <c r="S207" i="5"/>
  <c r="H207" i="5"/>
  <c r="K207" i="5"/>
  <c r="J207" i="5"/>
  <c r="L207" i="5"/>
  <c r="G207" i="5"/>
  <c r="N207" i="5"/>
  <c r="F1163" i="5"/>
  <c r="J1163" i="5"/>
  <c r="H1163" i="5"/>
  <c r="G1163" i="5"/>
  <c r="K1163" i="5"/>
  <c r="L1163" i="5"/>
  <c r="M1163" i="5"/>
  <c r="S1163" i="5"/>
  <c r="N1163" i="5"/>
  <c r="O1163" i="5"/>
  <c r="E1163" i="5"/>
  <c r="D1163" i="5"/>
  <c r="I1163" i="5" s="1"/>
  <c r="K216" i="5"/>
  <c r="G216" i="5"/>
  <c r="H216" i="5"/>
  <c r="M216" i="5"/>
  <c r="N216" i="5"/>
  <c r="O216" i="5"/>
  <c r="L216" i="5"/>
  <c r="J216" i="5"/>
  <c r="E216" i="5"/>
  <c r="D216" i="5"/>
  <c r="F216" i="5"/>
  <c r="D1174" i="5"/>
  <c r="I1174" i="5" s="1"/>
  <c r="K1174" i="5"/>
  <c r="F1174" i="5"/>
  <c r="J1174" i="5"/>
  <c r="H1174" i="5"/>
  <c r="S1174" i="5"/>
  <c r="G1174" i="5"/>
  <c r="L1174" i="5"/>
  <c r="M1174" i="5"/>
  <c r="N1174" i="5"/>
  <c r="O1174" i="5"/>
  <c r="E1174" i="5"/>
  <c r="K819" i="5"/>
  <c r="O819" i="5"/>
  <c r="N819" i="5"/>
  <c r="D819" i="5"/>
  <c r="I819" i="5" s="1"/>
  <c r="S819" i="5"/>
  <c r="L819" i="5"/>
  <c r="E819" i="5"/>
  <c r="M819" i="5"/>
  <c r="J819" i="5"/>
  <c r="G819" i="5"/>
  <c r="F819" i="5"/>
  <c r="H819" i="5"/>
  <c r="G464" i="5"/>
  <c r="F464" i="5"/>
  <c r="J464" i="5"/>
  <c r="H464" i="5"/>
  <c r="L464" i="5"/>
  <c r="K464" i="5"/>
  <c r="N464" i="5"/>
  <c r="M464" i="5"/>
  <c r="O464" i="5"/>
  <c r="E464" i="5"/>
  <c r="D464" i="5"/>
  <c r="H157" i="5"/>
  <c r="F157" i="5"/>
  <c r="K157" i="5"/>
  <c r="M157" i="5"/>
  <c r="N157" i="5"/>
  <c r="O157" i="5"/>
  <c r="L157" i="5"/>
  <c r="E157" i="5"/>
  <c r="D157" i="5"/>
  <c r="G157" i="5"/>
  <c r="J157" i="5"/>
  <c r="N1113" i="5"/>
  <c r="O1113" i="5"/>
  <c r="L1113" i="5"/>
  <c r="E1113" i="5"/>
  <c r="D1113" i="5"/>
  <c r="I1113" i="5" s="1"/>
  <c r="K1113" i="5"/>
  <c r="G1113" i="5"/>
  <c r="J1113" i="5"/>
  <c r="F1113" i="5"/>
  <c r="H1113" i="5"/>
  <c r="M1113" i="5"/>
  <c r="S1113" i="5"/>
  <c r="D1270" i="5"/>
  <c r="I1270" i="5" s="1"/>
  <c r="S1270" i="5"/>
  <c r="H1270" i="5"/>
  <c r="J1270" i="5"/>
  <c r="F1270" i="5"/>
  <c r="K1270" i="5"/>
  <c r="G1270" i="5"/>
  <c r="M1270" i="5"/>
  <c r="N1270" i="5"/>
  <c r="L1270" i="5"/>
  <c r="O1270" i="5"/>
  <c r="E1270" i="5"/>
  <c r="J1092" i="5"/>
  <c r="N1092" i="5"/>
  <c r="L1092" i="5"/>
  <c r="O1092" i="5"/>
  <c r="M1092" i="5"/>
  <c r="E1092" i="5"/>
  <c r="D1092" i="5"/>
  <c r="K1092" i="5"/>
  <c r="F1092" i="5"/>
  <c r="H1092" i="5"/>
  <c r="G1092" i="5"/>
  <c r="E737" i="5"/>
  <c r="D737" i="5"/>
  <c r="I737" i="5" s="1"/>
  <c r="K737" i="5"/>
  <c r="J737" i="5"/>
  <c r="M737" i="5"/>
  <c r="N737" i="5"/>
  <c r="O737" i="5"/>
  <c r="L737" i="5"/>
  <c r="S737" i="5"/>
  <c r="F737" i="5"/>
  <c r="G737" i="5"/>
  <c r="H737" i="5"/>
  <c r="J414" i="5"/>
  <c r="K414" i="5"/>
  <c r="F414" i="5"/>
  <c r="M414" i="5"/>
  <c r="N414" i="5"/>
  <c r="O414" i="5"/>
  <c r="D414" i="5"/>
  <c r="E414" i="5"/>
  <c r="H414" i="5"/>
  <c r="G414" i="5"/>
  <c r="L414" i="5"/>
  <c r="F107" i="5"/>
  <c r="E107" i="5"/>
  <c r="G107" i="5"/>
  <c r="J107" i="5"/>
  <c r="K107" i="5"/>
  <c r="H107" i="5"/>
  <c r="L107" i="5"/>
  <c r="M107" i="5"/>
  <c r="N107" i="5"/>
  <c r="O107" i="5"/>
  <c r="S107" i="5"/>
  <c r="D107" i="5"/>
  <c r="I107" i="5" s="1"/>
  <c r="J1223" i="5"/>
  <c r="H1223" i="5"/>
  <c r="S1223" i="5"/>
  <c r="M1223" i="5"/>
  <c r="L1223" i="5"/>
  <c r="N1223" i="5"/>
  <c r="O1223" i="5"/>
  <c r="K1223" i="5"/>
  <c r="E1223" i="5"/>
  <c r="D1223" i="5"/>
  <c r="I1223" i="5" s="1"/>
  <c r="G1223" i="5"/>
  <c r="F1223" i="5"/>
  <c r="N118" i="5"/>
  <c r="O118" i="5"/>
  <c r="S118" i="5"/>
  <c r="D118" i="5"/>
  <c r="I118" i="5" s="1"/>
  <c r="E118" i="5"/>
  <c r="F118" i="5"/>
  <c r="H118" i="5"/>
  <c r="K118" i="5"/>
  <c r="J118" i="5"/>
  <c r="G118" i="5"/>
  <c r="L118" i="5"/>
  <c r="M118" i="5"/>
  <c r="K1010" i="5"/>
  <c r="H1010" i="5"/>
  <c r="F1010" i="5"/>
  <c r="G1010" i="5"/>
  <c r="J1010" i="5"/>
  <c r="M1010" i="5"/>
  <c r="L1010" i="5"/>
  <c r="N1010" i="5"/>
  <c r="O1010" i="5"/>
  <c r="S1010" i="5"/>
  <c r="E1010" i="5"/>
  <c r="D1010" i="5"/>
  <c r="I1010" i="5" s="1"/>
  <c r="S671" i="5"/>
  <c r="N671" i="5"/>
  <c r="L671" i="5"/>
  <c r="H671" i="5"/>
  <c r="E671" i="5"/>
  <c r="D671" i="5"/>
  <c r="I671" i="5" s="1"/>
  <c r="G671" i="5"/>
  <c r="F671" i="5"/>
  <c r="J671" i="5"/>
  <c r="M671" i="5"/>
  <c r="K671" i="5"/>
  <c r="O671" i="5"/>
  <c r="D364" i="5"/>
  <c r="I364" i="5" s="1"/>
  <c r="E364" i="5"/>
  <c r="J364" i="5"/>
  <c r="G364" i="5"/>
  <c r="F364" i="5"/>
  <c r="K364" i="5"/>
  <c r="M364" i="5"/>
  <c r="N364" i="5"/>
  <c r="O364" i="5"/>
  <c r="S364" i="5"/>
  <c r="H364" i="5"/>
  <c r="L364" i="5"/>
  <c r="G57" i="5"/>
  <c r="H57" i="5"/>
  <c r="J57" i="5"/>
  <c r="F57" i="5"/>
  <c r="K57" i="5"/>
  <c r="M57" i="5"/>
  <c r="N57" i="5"/>
  <c r="O57" i="5"/>
  <c r="S57" i="5"/>
  <c r="L57" i="5"/>
  <c r="E57" i="5"/>
  <c r="D57" i="5"/>
  <c r="I57" i="5" s="1"/>
  <c r="H1408" i="5"/>
  <c r="S1408" i="5"/>
  <c r="M1408" i="5"/>
  <c r="L1408" i="5"/>
  <c r="O1408" i="5"/>
  <c r="N1408" i="5"/>
  <c r="E1408" i="5"/>
  <c r="D1408" i="5"/>
  <c r="I1408" i="5" s="1"/>
  <c r="K1408" i="5"/>
  <c r="G1408" i="5"/>
  <c r="F1408" i="5"/>
  <c r="J1408" i="5"/>
  <c r="D36" i="5"/>
  <c r="I36" i="5" s="1"/>
  <c r="K36" i="5"/>
  <c r="F36" i="5"/>
  <c r="J36" i="5"/>
  <c r="H36" i="5"/>
  <c r="G36" i="5"/>
  <c r="M36" i="5"/>
  <c r="L36" i="5"/>
  <c r="N36" i="5"/>
  <c r="O36" i="5"/>
  <c r="S36" i="5"/>
  <c r="E36" i="5"/>
  <c r="G928" i="5"/>
  <c r="K928" i="5"/>
  <c r="F928" i="5"/>
  <c r="M928" i="5"/>
  <c r="S928" i="5"/>
  <c r="N928" i="5"/>
  <c r="O928" i="5"/>
  <c r="H928" i="5"/>
  <c r="L928" i="5"/>
  <c r="D928" i="5"/>
  <c r="I928" i="5" s="1"/>
  <c r="E928" i="5"/>
  <c r="J928" i="5"/>
  <c r="N621" i="5"/>
  <c r="O621" i="5"/>
  <c r="S621" i="5"/>
  <c r="L621" i="5"/>
  <c r="D621" i="5"/>
  <c r="I621" i="5" s="1"/>
  <c r="E621" i="5"/>
  <c r="G621" i="5"/>
  <c r="H621" i="5"/>
  <c r="J621" i="5"/>
  <c r="F621" i="5"/>
  <c r="K621" i="5"/>
  <c r="M621" i="5"/>
  <c r="L314" i="5"/>
  <c r="K314" i="5"/>
  <c r="F314" i="5"/>
  <c r="G314" i="5"/>
  <c r="M314" i="5"/>
  <c r="N314" i="5"/>
  <c r="O314" i="5"/>
  <c r="S314" i="5"/>
  <c r="H314" i="5"/>
  <c r="J314" i="5"/>
  <c r="D314" i="5"/>
  <c r="I314" i="5" s="1"/>
  <c r="E314" i="5"/>
  <c r="K1335" i="5"/>
  <c r="J1335" i="5"/>
  <c r="F1335" i="5"/>
  <c r="H1335" i="5"/>
  <c r="G1335" i="5"/>
  <c r="N1335" i="5"/>
  <c r="O1335" i="5"/>
  <c r="E1335" i="5"/>
  <c r="D1335" i="5"/>
  <c r="M1335" i="5"/>
  <c r="L1335" i="5"/>
  <c r="G309" i="5"/>
  <c r="M309" i="5"/>
  <c r="L309" i="5"/>
  <c r="N309" i="5"/>
  <c r="O309" i="5"/>
  <c r="S309" i="5"/>
  <c r="D309" i="5"/>
  <c r="I309" i="5" s="1"/>
  <c r="E309" i="5"/>
  <c r="F309" i="5"/>
  <c r="H309" i="5"/>
  <c r="K309" i="5"/>
  <c r="J309" i="5"/>
  <c r="K1201" i="5"/>
  <c r="L1201" i="5"/>
  <c r="N1201" i="5"/>
  <c r="F1201" i="5"/>
  <c r="O1201" i="5"/>
  <c r="H1201" i="5"/>
  <c r="M1201" i="5"/>
  <c r="D1201" i="5"/>
  <c r="G1201" i="5"/>
  <c r="J1201" i="5"/>
  <c r="E1201" i="5"/>
  <c r="K878" i="5"/>
  <c r="L878" i="5"/>
  <c r="J878" i="5"/>
  <c r="M878" i="5"/>
  <c r="O878" i="5"/>
  <c r="S878" i="5"/>
  <c r="E878" i="5"/>
  <c r="D878" i="5"/>
  <c r="I878" i="5" s="1"/>
  <c r="N878" i="5"/>
  <c r="H878" i="5"/>
  <c r="G878" i="5"/>
  <c r="F878" i="5"/>
  <c r="N571" i="5"/>
  <c r="O571" i="5"/>
  <c r="F571" i="5"/>
  <c r="S571" i="5"/>
  <c r="E571" i="5"/>
  <c r="D571" i="5"/>
  <c r="I571" i="5" s="1"/>
  <c r="G571" i="5"/>
  <c r="K571" i="5"/>
  <c r="J571" i="5"/>
  <c r="H571" i="5"/>
  <c r="L571" i="5"/>
  <c r="M571" i="5"/>
  <c r="L1339" i="5"/>
  <c r="G1339" i="5"/>
  <c r="E1339" i="5"/>
  <c r="D1339" i="5"/>
  <c r="I1339" i="5" s="1"/>
  <c r="M1339" i="5"/>
  <c r="J1339" i="5"/>
  <c r="F1339" i="5"/>
  <c r="K1339" i="5"/>
  <c r="H1339" i="5"/>
  <c r="S1339" i="5"/>
  <c r="N1339" i="5"/>
  <c r="O1339" i="5"/>
  <c r="H582" i="5"/>
  <c r="J582" i="5"/>
  <c r="K582" i="5"/>
  <c r="G582" i="5"/>
  <c r="F582" i="5"/>
  <c r="M582" i="5"/>
  <c r="N582" i="5"/>
  <c r="O582" i="5"/>
  <c r="L582" i="5"/>
  <c r="D582" i="5"/>
  <c r="E582" i="5"/>
  <c r="J227" i="5"/>
  <c r="M227" i="5"/>
  <c r="N227" i="5"/>
  <c r="O227" i="5"/>
  <c r="S227" i="5"/>
  <c r="D227" i="5"/>
  <c r="I227" i="5" s="1"/>
  <c r="E227" i="5"/>
  <c r="K227" i="5"/>
  <c r="F227" i="5"/>
  <c r="H227" i="5"/>
  <c r="G227" i="5"/>
  <c r="L227" i="5"/>
  <c r="E1135" i="5"/>
  <c r="L1135" i="5"/>
  <c r="M1135" i="5"/>
  <c r="N1135" i="5"/>
  <c r="J1135" i="5"/>
  <c r="O1135" i="5"/>
  <c r="G1135" i="5"/>
  <c r="H1135" i="5"/>
  <c r="F1135" i="5"/>
  <c r="K1135" i="5"/>
  <c r="D1135" i="5"/>
  <c r="K828" i="5"/>
  <c r="H828" i="5"/>
  <c r="G828" i="5"/>
  <c r="J828" i="5"/>
  <c r="N828" i="5"/>
  <c r="L828" i="5"/>
  <c r="O828" i="5"/>
  <c r="F828" i="5"/>
  <c r="M828" i="5"/>
  <c r="E828" i="5"/>
  <c r="D828" i="5"/>
  <c r="K521" i="5"/>
  <c r="M521" i="5"/>
  <c r="N521" i="5"/>
  <c r="S521" i="5"/>
  <c r="L521" i="5"/>
  <c r="D521" i="5"/>
  <c r="I521" i="5" s="1"/>
  <c r="O521" i="5"/>
  <c r="E521" i="5"/>
  <c r="H521" i="5"/>
  <c r="G521" i="5"/>
  <c r="F521" i="5"/>
  <c r="J521" i="5"/>
  <c r="E1013" i="5"/>
  <c r="F1013" i="5"/>
  <c r="K1013" i="5"/>
  <c r="J1013" i="5"/>
  <c r="H1013" i="5"/>
  <c r="G1013" i="5"/>
  <c r="N1013" i="5"/>
  <c r="O1013" i="5"/>
  <c r="S1013" i="5"/>
  <c r="M1013" i="5"/>
  <c r="L1013" i="5"/>
  <c r="D1013" i="5"/>
  <c r="I1013" i="5" s="1"/>
  <c r="O303" i="5"/>
  <c r="S303" i="5"/>
  <c r="E303" i="5"/>
  <c r="D303" i="5"/>
  <c r="I303" i="5" s="1"/>
  <c r="K303" i="5"/>
  <c r="G303" i="5"/>
  <c r="H303" i="5"/>
  <c r="J303" i="5"/>
  <c r="F303" i="5"/>
  <c r="L303" i="5"/>
  <c r="M303" i="5"/>
  <c r="N303" i="5"/>
  <c r="K234" i="5"/>
  <c r="F234" i="5"/>
  <c r="G234" i="5"/>
  <c r="O234" i="5"/>
  <c r="L234" i="5"/>
  <c r="H234" i="5"/>
  <c r="M234" i="5"/>
  <c r="D234" i="5"/>
  <c r="E234" i="5"/>
  <c r="N234" i="5"/>
  <c r="J234" i="5"/>
  <c r="N1265" i="5"/>
  <c r="J1265" i="5"/>
  <c r="E1265" i="5"/>
  <c r="D1265" i="5"/>
  <c r="I1265" i="5" s="1"/>
  <c r="G1265" i="5"/>
  <c r="K1265" i="5"/>
  <c r="F1265" i="5"/>
  <c r="O1265" i="5"/>
  <c r="L1265" i="5"/>
  <c r="H1265" i="5"/>
  <c r="S1265" i="5"/>
  <c r="M1265" i="5"/>
  <c r="M1372" i="5"/>
  <c r="N1372" i="5"/>
  <c r="S1372" i="5"/>
  <c r="O1372" i="5"/>
  <c r="J1372" i="5"/>
  <c r="L1372" i="5"/>
  <c r="D1372" i="5"/>
  <c r="I1372" i="5" s="1"/>
  <c r="E1372" i="5"/>
  <c r="K1372" i="5"/>
  <c r="G1372" i="5"/>
  <c r="H1372" i="5"/>
  <c r="F1372" i="5"/>
  <c r="G1271" i="5"/>
  <c r="J1271" i="5"/>
  <c r="F1271" i="5"/>
  <c r="H1271" i="5"/>
  <c r="K1271" i="5"/>
  <c r="S1271" i="5"/>
  <c r="L1271" i="5"/>
  <c r="M1271" i="5"/>
  <c r="D1271" i="5"/>
  <c r="I1271" i="5" s="1"/>
  <c r="O1271" i="5"/>
  <c r="N1271" i="5"/>
  <c r="E1271" i="5"/>
  <c r="H215" i="5"/>
  <c r="E215" i="5"/>
  <c r="D215" i="5"/>
  <c r="I215" i="5" s="1"/>
  <c r="J215" i="5"/>
  <c r="G215" i="5"/>
  <c r="K215" i="5"/>
  <c r="F215" i="5"/>
  <c r="M215" i="5"/>
  <c r="N215" i="5"/>
  <c r="L215" i="5"/>
  <c r="O215" i="5"/>
  <c r="S215" i="5"/>
  <c r="G1414" i="5"/>
  <c r="F1414" i="5"/>
  <c r="J1414" i="5"/>
  <c r="O1414" i="5"/>
  <c r="L1414" i="5"/>
  <c r="E1414" i="5"/>
  <c r="D1414" i="5"/>
  <c r="I1414" i="5" s="1"/>
  <c r="S1414" i="5"/>
  <c r="M1414" i="5"/>
  <c r="K1414" i="5"/>
  <c r="H1414" i="5"/>
  <c r="N1414" i="5"/>
  <c r="M1327" i="5"/>
  <c r="G1327" i="5"/>
  <c r="E1327" i="5"/>
  <c r="N1327" i="5"/>
  <c r="D1327" i="5"/>
  <c r="O1327" i="5"/>
  <c r="F1327" i="5"/>
  <c r="J1327" i="5"/>
  <c r="K1327" i="5"/>
  <c r="H1327" i="5"/>
  <c r="L1327" i="5"/>
  <c r="F984" i="5"/>
  <c r="H984" i="5"/>
  <c r="J984" i="5"/>
  <c r="G984" i="5"/>
  <c r="M984" i="5"/>
  <c r="N984" i="5"/>
  <c r="L984" i="5"/>
  <c r="O984" i="5"/>
  <c r="E984" i="5"/>
  <c r="D984" i="5"/>
  <c r="K984" i="5"/>
  <c r="H302" i="5"/>
  <c r="G302" i="5"/>
  <c r="K302" i="5"/>
  <c r="F302" i="5"/>
  <c r="J302" i="5"/>
  <c r="L302" i="5"/>
  <c r="M302" i="5"/>
  <c r="O302" i="5"/>
  <c r="N302" i="5"/>
  <c r="S302" i="5"/>
  <c r="E302" i="5"/>
  <c r="D302" i="5"/>
  <c r="I302" i="5" s="1"/>
  <c r="M295" i="5"/>
  <c r="E295" i="5"/>
  <c r="D295" i="5"/>
  <c r="I295" i="5" s="1"/>
  <c r="J295" i="5"/>
  <c r="G295" i="5"/>
  <c r="H295" i="5"/>
  <c r="F295" i="5"/>
  <c r="N295" i="5"/>
  <c r="O295" i="5"/>
  <c r="S295" i="5"/>
  <c r="K295" i="5"/>
  <c r="L295" i="5"/>
  <c r="L1393" i="5"/>
  <c r="F1393" i="5"/>
  <c r="S1393" i="5"/>
  <c r="M1393" i="5"/>
  <c r="J1393" i="5"/>
  <c r="G1393" i="5"/>
  <c r="E1393" i="5"/>
  <c r="D1393" i="5"/>
  <c r="I1393" i="5" s="1"/>
  <c r="H1393" i="5"/>
  <c r="K1393" i="5"/>
  <c r="N1393" i="5"/>
  <c r="O1393" i="5"/>
  <c r="N1128" i="5"/>
  <c r="F1128" i="5"/>
  <c r="D1128" i="5"/>
  <c r="H1128" i="5"/>
  <c r="E1128" i="5"/>
  <c r="K1128" i="5"/>
  <c r="L1128" i="5"/>
  <c r="J1128" i="5"/>
  <c r="G1128" i="5"/>
  <c r="M1128" i="5"/>
  <c r="O1128" i="5"/>
  <c r="K1154" i="5"/>
  <c r="G1154" i="5"/>
  <c r="J1154" i="5"/>
  <c r="H1154" i="5"/>
  <c r="L1154" i="5"/>
  <c r="M1154" i="5"/>
  <c r="N1154" i="5"/>
  <c r="O1154" i="5"/>
  <c r="F1154" i="5"/>
  <c r="S1154" i="5"/>
  <c r="E1154" i="5"/>
  <c r="D1154" i="5"/>
  <c r="I1154" i="5" s="1"/>
  <c r="K1303" i="5"/>
  <c r="F1303" i="5"/>
  <c r="G1303" i="5"/>
  <c r="H1303" i="5"/>
  <c r="M1303" i="5"/>
  <c r="N1303" i="5"/>
  <c r="O1303" i="5"/>
  <c r="L1303" i="5"/>
  <c r="E1303" i="5"/>
  <c r="J1303" i="5"/>
  <c r="D1303" i="5"/>
  <c r="N277" i="5"/>
  <c r="O277" i="5"/>
  <c r="S277" i="5"/>
  <c r="L277" i="5"/>
  <c r="M277" i="5"/>
  <c r="E277" i="5"/>
  <c r="D277" i="5"/>
  <c r="I277" i="5" s="1"/>
  <c r="F277" i="5"/>
  <c r="K277" i="5"/>
  <c r="J277" i="5"/>
  <c r="G277" i="5"/>
  <c r="H277" i="5"/>
  <c r="J1169" i="5"/>
  <c r="K1169" i="5"/>
  <c r="F1169" i="5"/>
  <c r="L1169" i="5"/>
  <c r="M1169" i="5"/>
  <c r="N1169" i="5"/>
  <c r="O1169" i="5"/>
  <c r="S1169" i="5"/>
  <c r="G1169" i="5"/>
  <c r="H1169" i="5"/>
  <c r="E1169" i="5"/>
  <c r="D1169" i="5"/>
  <c r="I1169" i="5" s="1"/>
  <c r="F846" i="5"/>
  <c r="J846" i="5"/>
  <c r="K846" i="5"/>
  <c r="H846" i="5"/>
  <c r="M846" i="5"/>
  <c r="N846" i="5"/>
  <c r="O846" i="5"/>
  <c r="L846" i="5"/>
  <c r="E846" i="5"/>
  <c r="D846" i="5"/>
  <c r="G846" i="5"/>
  <c r="N539" i="5"/>
  <c r="M539" i="5"/>
  <c r="O539" i="5"/>
  <c r="E539" i="5"/>
  <c r="D539" i="5"/>
  <c r="I539" i="5" s="1"/>
  <c r="K539" i="5"/>
  <c r="H539" i="5"/>
  <c r="J539" i="5"/>
  <c r="G539" i="5"/>
  <c r="F539" i="5"/>
  <c r="S539" i="5"/>
  <c r="L539" i="5"/>
  <c r="D1434" i="5"/>
  <c r="K1434" i="5"/>
  <c r="M1434" i="5"/>
  <c r="N1434" i="5"/>
  <c r="O1434" i="5"/>
  <c r="G1434" i="5"/>
  <c r="L1434" i="5"/>
  <c r="H1434" i="5"/>
  <c r="J1434" i="5"/>
  <c r="F1434" i="5"/>
  <c r="E1434" i="5"/>
  <c r="G294" i="5"/>
  <c r="K294" i="5"/>
  <c r="N294" i="5"/>
  <c r="O294" i="5"/>
  <c r="L294" i="5"/>
  <c r="M294" i="5"/>
  <c r="D294" i="5"/>
  <c r="H294" i="5"/>
  <c r="E294" i="5"/>
  <c r="F294" i="5"/>
  <c r="J294" i="5"/>
  <c r="G1186" i="5"/>
  <c r="F1186" i="5"/>
  <c r="K1186" i="5"/>
  <c r="J1186" i="5"/>
  <c r="H1186" i="5"/>
  <c r="M1186" i="5"/>
  <c r="N1186" i="5"/>
  <c r="O1186" i="5"/>
  <c r="L1186" i="5"/>
  <c r="S1186" i="5"/>
  <c r="E1186" i="5"/>
  <c r="D1186" i="5"/>
  <c r="I1186" i="5" s="1"/>
  <c r="F847" i="5"/>
  <c r="L847" i="5"/>
  <c r="G847" i="5"/>
  <c r="H847" i="5"/>
  <c r="J847" i="5"/>
  <c r="M847" i="5"/>
  <c r="O847" i="5"/>
  <c r="N847" i="5"/>
  <c r="E847" i="5"/>
  <c r="D847" i="5"/>
  <c r="K847" i="5"/>
  <c r="N540" i="5"/>
  <c r="O540" i="5"/>
  <c r="L540" i="5"/>
  <c r="E540" i="5"/>
  <c r="D540" i="5"/>
  <c r="J540" i="5"/>
  <c r="H540" i="5"/>
  <c r="G540" i="5"/>
  <c r="M540" i="5"/>
  <c r="K540" i="5"/>
  <c r="F540" i="5"/>
  <c r="E233" i="5"/>
  <c r="D233" i="5"/>
  <c r="I233" i="5" s="1"/>
  <c r="M233" i="5"/>
  <c r="O233" i="5"/>
  <c r="K233" i="5"/>
  <c r="H233" i="5"/>
  <c r="G233" i="5"/>
  <c r="F233" i="5"/>
  <c r="J233" i="5"/>
  <c r="S233" i="5"/>
  <c r="L233" i="5"/>
  <c r="N233" i="5"/>
  <c r="J502" i="5"/>
  <c r="G502" i="5"/>
  <c r="M502" i="5"/>
  <c r="N502" i="5"/>
  <c r="O502" i="5"/>
  <c r="S502" i="5"/>
  <c r="L502" i="5"/>
  <c r="E502" i="5"/>
  <c r="D502" i="5"/>
  <c r="I502" i="5" s="1"/>
  <c r="H502" i="5"/>
  <c r="K502" i="5"/>
  <c r="F502" i="5"/>
  <c r="S147" i="5"/>
  <c r="D147" i="5"/>
  <c r="I147" i="5" s="1"/>
  <c r="E147" i="5"/>
  <c r="F147" i="5"/>
  <c r="J147" i="5"/>
  <c r="K147" i="5"/>
  <c r="H147" i="5"/>
  <c r="M147" i="5"/>
  <c r="O147" i="5"/>
  <c r="G147" i="5"/>
  <c r="N147" i="5"/>
  <c r="L147" i="5"/>
  <c r="M1055" i="5"/>
  <c r="N1055" i="5"/>
  <c r="S1055" i="5"/>
  <c r="O1055" i="5"/>
  <c r="G1055" i="5"/>
  <c r="H1055" i="5"/>
  <c r="L1055" i="5"/>
  <c r="J1055" i="5"/>
  <c r="K1055" i="5"/>
  <c r="F1055" i="5"/>
  <c r="E1055" i="5"/>
  <c r="D1055" i="5"/>
  <c r="I1055" i="5" s="1"/>
  <c r="M748" i="5"/>
  <c r="N748" i="5"/>
  <c r="O748" i="5"/>
  <c r="S748" i="5"/>
  <c r="L748" i="5"/>
  <c r="F748" i="5"/>
  <c r="D748" i="5"/>
  <c r="I748" i="5" s="1"/>
  <c r="E748" i="5"/>
  <c r="K748" i="5"/>
  <c r="H748" i="5"/>
  <c r="G748" i="5"/>
  <c r="J748" i="5"/>
  <c r="O441" i="5"/>
  <c r="E441" i="5"/>
  <c r="D441" i="5"/>
  <c r="I441" i="5" s="1"/>
  <c r="G441" i="5"/>
  <c r="H441" i="5"/>
  <c r="J441" i="5"/>
  <c r="F441" i="5"/>
  <c r="K441" i="5"/>
  <c r="S441" i="5"/>
  <c r="L441" i="5"/>
  <c r="N441" i="5"/>
  <c r="M441" i="5"/>
  <c r="F791" i="5"/>
  <c r="J791" i="5"/>
  <c r="M791" i="5"/>
  <c r="N791" i="5"/>
  <c r="O791" i="5"/>
  <c r="S791" i="5"/>
  <c r="L791" i="5"/>
  <c r="E791" i="5"/>
  <c r="D791" i="5"/>
  <c r="I791" i="5" s="1"/>
  <c r="G791" i="5"/>
  <c r="K791" i="5"/>
  <c r="H791" i="5"/>
  <c r="D164" i="5"/>
  <c r="H164" i="5"/>
  <c r="G164" i="5"/>
  <c r="F164" i="5"/>
  <c r="K164" i="5"/>
  <c r="J164" i="5"/>
  <c r="M164" i="5"/>
  <c r="N164" i="5"/>
  <c r="O164" i="5"/>
  <c r="L164" i="5"/>
  <c r="E164" i="5"/>
  <c r="K1056" i="5"/>
  <c r="F1056" i="5"/>
  <c r="H1056" i="5"/>
  <c r="G1056" i="5"/>
  <c r="J1056" i="5"/>
  <c r="L1056" i="5"/>
  <c r="M1056" i="5"/>
  <c r="N1056" i="5"/>
  <c r="O1056" i="5"/>
  <c r="S1056" i="5"/>
  <c r="D1056" i="5"/>
  <c r="I1056" i="5" s="1"/>
  <c r="E1056" i="5"/>
  <c r="F749" i="5"/>
  <c r="L749" i="5"/>
  <c r="M749" i="5"/>
  <c r="N749" i="5"/>
  <c r="O749" i="5"/>
  <c r="S749" i="5"/>
  <c r="D749" i="5"/>
  <c r="I749" i="5" s="1"/>
  <c r="E749" i="5"/>
  <c r="K749" i="5"/>
  <c r="G749" i="5"/>
  <c r="H749" i="5"/>
  <c r="J749" i="5"/>
  <c r="E442" i="5"/>
  <c r="F442" i="5"/>
  <c r="K442" i="5"/>
  <c r="H442" i="5"/>
  <c r="M442" i="5"/>
  <c r="N442" i="5"/>
  <c r="J442" i="5"/>
  <c r="O442" i="5"/>
  <c r="L442" i="5"/>
  <c r="S442" i="5"/>
  <c r="G442" i="5"/>
  <c r="D442" i="5"/>
  <c r="I442" i="5" s="1"/>
  <c r="K808" i="5"/>
  <c r="F808" i="5"/>
  <c r="G808" i="5"/>
  <c r="M808" i="5"/>
  <c r="N808" i="5"/>
  <c r="O808" i="5"/>
  <c r="L808" i="5"/>
  <c r="H808" i="5"/>
  <c r="J808" i="5"/>
  <c r="D808" i="5"/>
  <c r="E808" i="5"/>
  <c r="K181" i="5"/>
  <c r="L181" i="5"/>
  <c r="D181" i="5"/>
  <c r="E181" i="5"/>
  <c r="J181" i="5"/>
  <c r="H181" i="5"/>
  <c r="G181" i="5"/>
  <c r="F181" i="5"/>
  <c r="M181" i="5"/>
  <c r="N181" i="5"/>
  <c r="O181" i="5"/>
  <c r="K1073" i="5"/>
  <c r="O1073" i="5"/>
  <c r="N1073" i="5"/>
  <c r="S1073" i="5"/>
  <c r="L1073" i="5"/>
  <c r="F1073" i="5"/>
  <c r="J1073" i="5"/>
  <c r="M1073" i="5"/>
  <c r="G1073" i="5"/>
  <c r="H1073" i="5"/>
  <c r="D1073" i="5"/>
  <c r="I1073" i="5" s="1"/>
  <c r="E1073" i="5"/>
  <c r="K750" i="5"/>
  <c r="H750" i="5"/>
  <c r="J750" i="5"/>
  <c r="M750" i="5"/>
  <c r="N750" i="5"/>
  <c r="O750" i="5"/>
  <c r="D750" i="5"/>
  <c r="L750" i="5"/>
  <c r="F750" i="5"/>
  <c r="G750" i="5"/>
  <c r="E750" i="5"/>
  <c r="M443" i="5"/>
  <c r="N443" i="5"/>
  <c r="O443" i="5"/>
  <c r="S443" i="5"/>
  <c r="E443" i="5"/>
  <c r="D443" i="5"/>
  <c r="I443" i="5" s="1"/>
  <c r="L443" i="5"/>
  <c r="F443" i="5"/>
  <c r="K443" i="5"/>
  <c r="G443" i="5"/>
  <c r="J443" i="5"/>
  <c r="H443" i="5"/>
  <c r="E840" i="5"/>
  <c r="H840" i="5"/>
  <c r="D840" i="5"/>
  <c r="G840" i="5"/>
  <c r="F840" i="5"/>
  <c r="K840" i="5"/>
  <c r="J840" i="5"/>
  <c r="L840" i="5"/>
  <c r="M840" i="5"/>
  <c r="N840" i="5"/>
  <c r="O840" i="5"/>
  <c r="J454" i="5"/>
  <c r="M454" i="5"/>
  <c r="O454" i="5"/>
  <c r="N454" i="5"/>
  <c r="S454" i="5"/>
  <c r="L454" i="5"/>
  <c r="D454" i="5"/>
  <c r="I454" i="5" s="1"/>
  <c r="E454" i="5"/>
  <c r="H454" i="5"/>
  <c r="F454" i="5"/>
  <c r="G454" i="5"/>
  <c r="K454" i="5"/>
  <c r="J99" i="5"/>
  <c r="G99" i="5"/>
  <c r="E99" i="5"/>
  <c r="H99" i="5"/>
  <c r="K99" i="5"/>
  <c r="F99" i="5"/>
  <c r="N99" i="5"/>
  <c r="O99" i="5"/>
  <c r="S99" i="5"/>
  <c r="L99" i="5"/>
  <c r="M99" i="5"/>
  <c r="D99" i="5"/>
  <c r="I99" i="5" s="1"/>
  <c r="F1007" i="5"/>
  <c r="G1007" i="5"/>
  <c r="H1007" i="5"/>
  <c r="K1007" i="5"/>
  <c r="J1007" i="5"/>
  <c r="L1007" i="5"/>
  <c r="M1007" i="5"/>
  <c r="N1007" i="5"/>
  <c r="O1007" i="5"/>
  <c r="E1007" i="5"/>
  <c r="D1007" i="5"/>
  <c r="I1007" i="5" s="1"/>
  <c r="S1007" i="5"/>
  <c r="O700" i="5"/>
  <c r="E700" i="5"/>
  <c r="D700" i="5"/>
  <c r="I700" i="5" s="1"/>
  <c r="S700" i="5"/>
  <c r="G700" i="5"/>
  <c r="F700" i="5"/>
  <c r="K700" i="5"/>
  <c r="J700" i="5"/>
  <c r="H700" i="5"/>
  <c r="L700" i="5"/>
  <c r="M700" i="5"/>
  <c r="N700" i="5"/>
  <c r="F393" i="5"/>
  <c r="K393" i="5"/>
  <c r="H393" i="5"/>
  <c r="J393" i="5"/>
  <c r="G393" i="5"/>
  <c r="L393" i="5"/>
  <c r="M393" i="5"/>
  <c r="N393" i="5"/>
  <c r="O393" i="5"/>
  <c r="S393" i="5"/>
  <c r="D393" i="5"/>
  <c r="I393" i="5" s="1"/>
  <c r="E393" i="5"/>
  <c r="M1412" i="5"/>
  <c r="N1412" i="5"/>
  <c r="O1412" i="5"/>
  <c r="H1412" i="5"/>
  <c r="J1412" i="5"/>
  <c r="G1412" i="5"/>
  <c r="L1412" i="5"/>
  <c r="E1412" i="5"/>
  <c r="D1412" i="5"/>
  <c r="F1412" i="5"/>
  <c r="K1412" i="5"/>
  <c r="E372" i="5"/>
  <c r="F372" i="5"/>
  <c r="G372" i="5"/>
  <c r="K372" i="5"/>
  <c r="H372" i="5"/>
  <c r="J372" i="5"/>
  <c r="M372" i="5"/>
  <c r="N372" i="5"/>
  <c r="O372" i="5"/>
  <c r="L372" i="5"/>
  <c r="D372" i="5"/>
  <c r="J17" i="5"/>
  <c r="K17" i="5"/>
  <c r="G17" i="5"/>
  <c r="H17" i="5"/>
  <c r="F17" i="5"/>
  <c r="N17" i="5"/>
  <c r="O17" i="5"/>
  <c r="S17" i="5"/>
  <c r="M17" i="5"/>
  <c r="L17" i="5"/>
  <c r="E17" i="5"/>
  <c r="D17" i="5"/>
  <c r="I17" i="5" s="1"/>
  <c r="N957" i="5"/>
  <c r="E957" i="5"/>
  <c r="D957" i="5"/>
  <c r="O957" i="5"/>
  <c r="J957" i="5"/>
  <c r="F957" i="5"/>
  <c r="G957" i="5"/>
  <c r="H957" i="5"/>
  <c r="K957" i="5"/>
  <c r="L957" i="5"/>
  <c r="M957" i="5"/>
  <c r="K650" i="5"/>
  <c r="J650" i="5"/>
  <c r="L650" i="5"/>
  <c r="G650" i="5"/>
  <c r="N650" i="5"/>
  <c r="H650" i="5"/>
  <c r="M650" i="5"/>
  <c r="O650" i="5"/>
  <c r="F650" i="5"/>
  <c r="E650" i="5"/>
  <c r="D650" i="5"/>
  <c r="K1288" i="5"/>
  <c r="L1288" i="5"/>
  <c r="G1288" i="5"/>
  <c r="O1288" i="5"/>
  <c r="F1288" i="5"/>
  <c r="M1288" i="5"/>
  <c r="H1288" i="5"/>
  <c r="E1288" i="5"/>
  <c r="J1288" i="5"/>
  <c r="N1288" i="5"/>
  <c r="D1288" i="5"/>
  <c r="G645" i="5"/>
  <c r="J645" i="5"/>
  <c r="F645" i="5"/>
  <c r="H645" i="5"/>
  <c r="K645" i="5"/>
  <c r="L645" i="5"/>
  <c r="M645" i="5"/>
  <c r="N645" i="5"/>
  <c r="O645" i="5"/>
  <c r="E645" i="5"/>
  <c r="D645" i="5"/>
  <c r="L290" i="5"/>
  <c r="O290" i="5"/>
  <c r="M290" i="5"/>
  <c r="N290" i="5"/>
  <c r="S290" i="5"/>
  <c r="D290" i="5"/>
  <c r="I290" i="5" s="1"/>
  <c r="E290" i="5"/>
  <c r="F290" i="5"/>
  <c r="J290" i="5"/>
  <c r="H290" i="5"/>
  <c r="K290" i="5"/>
  <c r="G290" i="5"/>
  <c r="K1214" i="5"/>
  <c r="G1214" i="5"/>
  <c r="H1214" i="5"/>
  <c r="F1214" i="5"/>
  <c r="S1214" i="5"/>
  <c r="L1214" i="5"/>
  <c r="N1214" i="5"/>
  <c r="O1214" i="5"/>
  <c r="J1214" i="5"/>
  <c r="E1214" i="5"/>
  <c r="D1214" i="5"/>
  <c r="I1214" i="5" s="1"/>
  <c r="M1214" i="5"/>
  <c r="J907" i="5"/>
  <c r="L907" i="5"/>
  <c r="G907" i="5"/>
  <c r="K907" i="5"/>
  <c r="M907" i="5"/>
  <c r="N907" i="5"/>
  <c r="O907" i="5"/>
  <c r="S907" i="5"/>
  <c r="E907" i="5"/>
  <c r="D907" i="5"/>
  <c r="I907" i="5" s="1"/>
  <c r="F907" i="5"/>
  <c r="H907" i="5"/>
  <c r="L1276" i="5"/>
  <c r="M1276" i="5"/>
  <c r="S1276" i="5"/>
  <c r="N1276" i="5"/>
  <c r="O1276" i="5"/>
  <c r="E1276" i="5"/>
  <c r="D1276" i="5"/>
  <c r="I1276" i="5" s="1"/>
  <c r="G1276" i="5"/>
  <c r="K1276" i="5"/>
  <c r="H1276" i="5"/>
  <c r="F1276" i="5"/>
  <c r="J1276" i="5"/>
  <c r="K918" i="5"/>
  <c r="H918" i="5"/>
  <c r="F918" i="5"/>
  <c r="J918" i="5"/>
  <c r="G918" i="5"/>
  <c r="L918" i="5"/>
  <c r="M918" i="5"/>
  <c r="N918" i="5"/>
  <c r="E918" i="5"/>
  <c r="D918" i="5"/>
  <c r="O918" i="5"/>
  <c r="O563" i="5"/>
  <c r="S563" i="5"/>
  <c r="D563" i="5"/>
  <c r="I563" i="5" s="1"/>
  <c r="L563" i="5"/>
  <c r="E563" i="5"/>
  <c r="K563" i="5"/>
  <c r="H563" i="5"/>
  <c r="J563" i="5"/>
  <c r="G563" i="5"/>
  <c r="F563" i="5"/>
  <c r="M563" i="5"/>
  <c r="N563" i="5"/>
  <c r="K208" i="5"/>
  <c r="J208" i="5"/>
  <c r="F208" i="5"/>
  <c r="H208" i="5"/>
  <c r="L208" i="5"/>
  <c r="M208" i="5"/>
  <c r="G208" i="5"/>
  <c r="N208" i="5"/>
  <c r="O208" i="5"/>
  <c r="S208" i="5"/>
  <c r="E208" i="5"/>
  <c r="D208" i="5"/>
  <c r="I208" i="5" s="1"/>
  <c r="N1164" i="5"/>
  <c r="O1164" i="5"/>
  <c r="L1164" i="5"/>
  <c r="H1164" i="5"/>
  <c r="E1164" i="5"/>
  <c r="D1164" i="5"/>
  <c r="K1164" i="5"/>
  <c r="G1164" i="5"/>
  <c r="J1164" i="5"/>
  <c r="F1164" i="5"/>
  <c r="M1164" i="5"/>
  <c r="D857" i="5"/>
  <c r="I857" i="5" s="1"/>
  <c r="N857" i="5"/>
  <c r="K857" i="5"/>
  <c r="H857" i="5"/>
  <c r="F857" i="5"/>
  <c r="J857" i="5"/>
  <c r="G857" i="5"/>
  <c r="O857" i="5"/>
  <c r="S857" i="5"/>
  <c r="L857" i="5"/>
  <c r="M857" i="5"/>
  <c r="E857" i="5"/>
  <c r="K1445" i="5"/>
  <c r="J1445" i="5"/>
  <c r="H1445" i="5"/>
  <c r="F1445" i="5"/>
  <c r="G1445" i="5"/>
  <c r="L1445" i="5"/>
  <c r="M1445" i="5"/>
  <c r="N1445" i="5"/>
  <c r="O1445" i="5"/>
  <c r="S1445" i="5"/>
  <c r="D1445" i="5"/>
  <c r="I1445" i="5" s="1"/>
  <c r="E1445" i="5"/>
  <c r="O836" i="5"/>
  <c r="E836" i="5"/>
  <c r="D836" i="5"/>
  <c r="F836" i="5"/>
  <c r="H836" i="5"/>
  <c r="K836" i="5"/>
  <c r="J836" i="5"/>
  <c r="G836" i="5"/>
  <c r="M836" i="5"/>
  <c r="L836" i="5"/>
  <c r="N836" i="5"/>
  <c r="K481" i="5"/>
  <c r="M481" i="5"/>
  <c r="N481" i="5"/>
  <c r="O481" i="5"/>
  <c r="L481" i="5"/>
  <c r="F481" i="5"/>
  <c r="G481" i="5"/>
  <c r="H481" i="5"/>
  <c r="J481" i="5"/>
  <c r="E481" i="5"/>
  <c r="D481" i="5"/>
  <c r="O158" i="5"/>
  <c r="G158" i="5"/>
  <c r="H158" i="5"/>
  <c r="J158" i="5"/>
  <c r="K158" i="5"/>
  <c r="F158" i="5"/>
  <c r="L158" i="5"/>
  <c r="M158" i="5"/>
  <c r="D158" i="5"/>
  <c r="I158" i="5" s="1"/>
  <c r="N158" i="5"/>
  <c r="S158" i="5"/>
  <c r="E158" i="5"/>
  <c r="K1114" i="5"/>
  <c r="M1114" i="5"/>
  <c r="S1114" i="5"/>
  <c r="N1114" i="5"/>
  <c r="G1114" i="5"/>
  <c r="F1114" i="5"/>
  <c r="O1114" i="5"/>
  <c r="H1114" i="5"/>
  <c r="D1114" i="5"/>
  <c r="I1114" i="5" s="1"/>
  <c r="L1114" i="5"/>
  <c r="J1114" i="5"/>
  <c r="E1114" i="5"/>
  <c r="D1385" i="5"/>
  <c r="I1385" i="5" s="1"/>
  <c r="F1385" i="5"/>
  <c r="S1385" i="5"/>
  <c r="M1385" i="5"/>
  <c r="N1385" i="5"/>
  <c r="O1385" i="5"/>
  <c r="L1385" i="5"/>
  <c r="E1385" i="5"/>
  <c r="J1385" i="5"/>
  <c r="K1385" i="5"/>
  <c r="H1385" i="5"/>
  <c r="G1385" i="5"/>
  <c r="D1109" i="5"/>
  <c r="I1109" i="5" s="1"/>
  <c r="K1109" i="5"/>
  <c r="H1109" i="5"/>
  <c r="F1109" i="5"/>
  <c r="M1109" i="5"/>
  <c r="N1109" i="5"/>
  <c r="O1109" i="5"/>
  <c r="L1109" i="5"/>
  <c r="J1109" i="5"/>
  <c r="G1109" i="5"/>
  <c r="S1109" i="5"/>
  <c r="E1109" i="5"/>
  <c r="G754" i="5"/>
  <c r="J754" i="5"/>
  <c r="H754" i="5"/>
  <c r="F754" i="5"/>
  <c r="M754" i="5"/>
  <c r="N754" i="5"/>
  <c r="O754" i="5"/>
  <c r="S754" i="5"/>
  <c r="L754" i="5"/>
  <c r="E754" i="5"/>
  <c r="D754" i="5"/>
  <c r="I754" i="5" s="1"/>
  <c r="K754" i="5"/>
  <c r="E415" i="5"/>
  <c r="D415" i="5"/>
  <c r="K415" i="5"/>
  <c r="O415" i="5"/>
  <c r="G415" i="5"/>
  <c r="F415" i="5"/>
  <c r="J415" i="5"/>
  <c r="M415" i="5"/>
  <c r="L415" i="5"/>
  <c r="N415" i="5"/>
  <c r="H415" i="5"/>
  <c r="G108" i="5"/>
  <c r="J108" i="5"/>
  <c r="K108" i="5"/>
  <c r="H108" i="5"/>
  <c r="M108" i="5"/>
  <c r="N108" i="5"/>
  <c r="O108" i="5"/>
  <c r="F108" i="5"/>
  <c r="L108" i="5"/>
  <c r="E108" i="5"/>
  <c r="D108" i="5"/>
  <c r="J1341" i="5"/>
  <c r="H1341" i="5"/>
  <c r="F1341" i="5"/>
  <c r="K1341" i="5"/>
  <c r="G1341" i="5"/>
  <c r="M1341" i="5"/>
  <c r="N1341" i="5"/>
  <c r="S1341" i="5"/>
  <c r="O1341" i="5"/>
  <c r="E1341" i="5"/>
  <c r="D1341" i="5"/>
  <c r="I1341" i="5" s="1"/>
  <c r="L1341" i="5"/>
  <c r="E904" i="5"/>
  <c r="D904" i="5"/>
  <c r="M904" i="5"/>
  <c r="O904" i="5"/>
  <c r="K904" i="5"/>
  <c r="F904" i="5"/>
  <c r="H904" i="5"/>
  <c r="J904" i="5"/>
  <c r="G904" i="5"/>
  <c r="N904" i="5"/>
  <c r="L904" i="5"/>
  <c r="G1027" i="5"/>
  <c r="H1027" i="5"/>
  <c r="J1027" i="5"/>
  <c r="F1027" i="5"/>
  <c r="K1027" i="5"/>
  <c r="M1027" i="5"/>
  <c r="N1027" i="5"/>
  <c r="O1027" i="5"/>
  <c r="E1027" i="5"/>
  <c r="D1027" i="5"/>
  <c r="L1027" i="5"/>
  <c r="O672" i="5"/>
  <c r="S672" i="5"/>
  <c r="L672" i="5"/>
  <c r="M672" i="5"/>
  <c r="N672" i="5"/>
  <c r="H672" i="5"/>
  <c r="D672" i="5"/>
  <c r="I672" i="5" s="1"/>
  <c r="E672" i="5"/>
  <c r="K672" i="5"/>
  <c r="G672" i="5"/>
  <c r="J672" i="5"/>
  <c r="F672" i="5"/>
  <c r="D365" i="5"/>
  <c r="I365" i="5" s="1"/>
  <c r="G365" i="5"/>
  <c r="E365" i="5"/>
  <c r="K365" i="5"/>
  <c r="H365" i="5"/>
  <c r="J365" i="5"/>
  <c r="F365" i="5"/>
  <c r="M365" i="5"/>
  <c r="N365" i="5"/>
  <c r="O365" i="5"/>
  <c r="S365" i="5"/>
  <c r="L365" i="5"/>
  <c r="F58" i="5"/>
  <c r="H58" i="5"/>
  <c r="K58" i="5"/>
  <c r="G58" i="5"/>
  <c r="J58" i="5"/>
  <c r="M58" i="5"/>
  <c r="N58" i="5"/>
  <c r="O58" i="5"/>
  <c r="S58" i="5"/>
  <c r="D58" i="5"/>
  <c r="I58" i="5" s="1"/>
  <c r="E58" i="5"/>
  <c r="L58" i="5"/>
  <c r="H1440" i="5"/>
  <c r="G1440" i="5"/>
  <c r="J1440" i="5"/>
  <c r="F1440" i="5"/>
  <c r="M1440" i="5"/>
  <c r="O1440" i="5"/>
  <c r="N1440" i="5"/>
  <c r="L1440" i="5"/>
  <c r="E1440" i="5"/>
  <c r="D1440" i="5"/>
  <c r="K1440" i="5"/>
  <c r="N53" i="5"/>
  <c r="O53" i="5"/>
  <c r="S53" i="5"/>
  <c r="L53" i="5"/>
  <c r="D53" i="5"/>
  <c r="I53" i="5" s="1"/>
  <c r="K53" i="5"/>
  <c r="H53" i="5"/>
  <c r="E53" i="5"/>
  <c r="F53" i="5"/>
  <c r="G53" i="5"/>
  <c r="J53" i="5"/>
  <c r="M53" i="5"/>
  <c r="K945" i="5"/>
  <c r="L945" i="5"/>
  <c r="M945" i="5"/>
  <c r="N945" i="5"/>
  <c r="O945" i="5"/>
  <c r="J945" i="5"/>
  <c r="G945" i="5"/>
  <c r="H945" i="5"/>
  <c r="D945" i="5"/>
  <c r="E945" i="5"/>
  <c r="F945" i="5"/>
  <c r="M622" i="5"/>
  <c r="L622" i="5"/>
  <c r="O622" i="5"/>
  <c r="S622" i="5"/>
  <c r="E622" i="5"/>
  <c r="D622" i="5"/>
  <c r="I622" i="5" s="1"/>
  <c r="H622" i="5"/>
  <c r="G622" i="5"/>
  <c r="J622" i="5"/>
  <c r="K622" i="5"/>
  <c r="F622" i="5"/>
  <c r="N622" i="5"/>
  <c r="L315" i="5"/>
  <c r="E315" i="5"/>
  <c r="D315" i="5"/>
  <c r="I315" i="5" s="1"/>
  <c r="F315" i="5"/>
  <c r="K315" i="5"/>
  <c r="H315" i="5"/>
  <c r="G315" i="5"/>
  <c r="M315" i="5"/>
  <c r="N315" i="5"/>
  <c r="O315" i="5"/>
  <c r="S315" i="5"/>
  <c r="J315" i="5"/>
  <c r="O7" i="5"/>
  <c r="D7" i="5"/>
  <c r="I7" i="5" s="1"/>
  <c r="E7" i="5"/>
  <c r="K7" i="5"/>
  <c r="G7" i="5"/>
  <c r="H7" i="5"/>
  <c r="J7" i="5"/>
  <c r="F7" i="5"/>
  <c r="L7" i="5"/>
  <c r="M7" i="5"/>
  <c r="N7" i="5"/>
  <c r="S7" i="5"/>
  <c r="J326" i="5"/>
  <c r="G326" i="5"/>
  <c r="L326" i="5"/>
  <c r="M326" i="5"/>
  <c r="N326" i="5"/>
  <c r="O326" i="5"/>
  <c r="S326" i="5"/>
  <c r="D326" i="5"/>
  <c r="I326" i="5" s="1"/>
  <c r="E326" i="5"/>
  <c r="F326" i="5"/>
  <c r="H326" i="5"/>
  <c r="K326" i="5"/>
  <c r="L1218" i="5"/>
  <c r="D1218" i="5"/>
  <c r="O1218" i="5"/>
  <c r="E1218" i="5"/>
  <c r="G1218" i="5"/>
  <c r="K1218" i="5"/>
  <c r="H1218" i="5"/>
  <c r="J1218" i="5"/>
  <c r="F1218" i="5"/>
  <c r="N1218" i="5"/>
  <c r="M1218" i="5"/>
  <c r="K879" i="5"/>
  <c r="L879" i="5"/>
  <c r="M879" i="5"/>
  <c r="N879" i="5"/>
  <c r="O879" i="5"/>
  <c r="S879" i="5"/>
  <c r="G879" i="5"/>
  <c r="H879" i="5"/>
  <c r="J879" i="5"/>
  <c r="F879" i="5"/>
  <c r="E879" i="5"/>
  <c r="D879" i="5"/>
  <c r="I879" i="5" s="1"/>
  <c r="J572" i="5"/>
  <c r="F572" i="5"/>
  <c r="G572" i="5"/>
  <c r="L572" i="5"/>
  <c r="M572" i="5"/>
  <c r="N572" i="5"/>
  <c r="O572" i="5"/>
  <c r="S572" i="5"/>
  <c r="E572" i="5"/>
  <c r="D572" i="5"/>
  <c r="I572" i="5" s="1"/>
  <c r="K572" i="5"/>
  <c r="H572" i="5"/>
  <c r="O265" i="5"/>
  <c r="L265" i="5"/>
  <c r="D265" i="5"/>
  <c r="E265" i="5"/>
  <c r="H265" i="5"/>
  <c r="K265" i="5"/>
  <c r="F265" i="5"/>
  <c r="J265" i="5"/>
  <c r="G265" i="5"/>
  <c r="M265" i="5"/>
  <c r="N265" i="5"/>
  <c r="D1046" i="5"/>
  <c r="K1046" i="5"/>
  <c r="G1046" i="5"/>
  <c r="J1046" i="5"/>
  <c r="M1046" i="5"/>
  <c r="N1046" i="5"/>
  <c r="L1046" i="5"/>
  <c r="F1046" i="5"/>
  <c r="H1046" i="5"/>
  <c r="O1046" i="5"/>
  <c r="E1046" i="5"/>
  <c r="H1296" i="5"/>
  <c r="D1296" i="5"/>
  <c r="I1296" i="5" s="1"/>
  <c r="E1296" i="5"/>
  <c r="K1296" i="5"/>
  <c r="F1296" i="5"/>
  <c r="J1296" i="5"/>
  <c r="M1296" i="5"/>
  <c r="O1296" i="5"/>
  <c r="L1296" i="5"/>
  <c r="S1296" i="5"/>
  <c r="G1296" i="5"/>
  <c r="N1296" i="5"/>
  <c r="M248" i="5"/>
  <c r="O248" i="5"/>
  <c r="N248" i="5"/>
  <c r="J248" i="5"/>
  <c r="E248" i="5"/>
  <c r="S248" i="5"/>
  <c r="D248" i="5"/>
  <c r="I248" i="5" s="1"/>
  <c r="K248" i="5"/>
  <c r="F248" i="5"/>
  <c r="G248" i="5"/>
  <c r="L248" i="5"/>
  <c r="H248" i="5"/>
  <c r="F6" i="5"/>
  <c r="O6" i="5"/>
  <c r="N6" i="5"/>
  <c r="M6" i="5"/>
  <c r="E6" i="5"/>
  <c r="D6" i="5"/>
  <c r="L6" i="5"/>
  <c r="K6" i="5"/>
  <c r="J6" i="5"/>
  <c r="G6" i="5"/>
  <c r="H6" i="5"/>
  <c r="J583" i="5"/>
  <c r="F583" i="5"/>
  <c r="H583" i="5"/>
  <c r="G583" i="5"/>
  <c r="K583" i="5"/>
  <c r="N583" i="5"/>
  <c r="O583" i="5"/>
  <c r="L583" i="5"/>
  <c r="E583" i="5"/>
  <c r="D583" i="5"/>
  <c r="M583" i="5"/>
  <c r="N38" i="5"/>
  <c r="O38" i="5"/>
  <c r="S38" i="5"/>
  <c r="D38" i="5"/>
  <c r="I38" i="5" s="1"/>
  <c r="F38" i="5"/>
  <c r="E38" i="5"/>
  <c r="J38" i="5"/>
  <c r="K38" i="5"/>
  <c r="G38" i="5"/>
  <c r="H38" i="5"/>
  <c r="M38" i="5"/>
  <c r="L38" i="5"/>
  <c r="K930" i="5"/>
  <c r="J930" i="5"/>
  <c r="F930" i="5"/>
  <c r="H930" i="5"/>
  <c r="G930" i="5"/>
  <c r="O930" i="5"/>
  <c r="L930" i="5"/>
  <c r="M930" i="5"/>
  <c r="N930" i="5"/>
  <c r="E930" i="5"/>
  <c r="D930" i="5"/>
  <c r="M591" i="5"/>
  <c r="N591" i="5"/>
  <c r="S591" i="5"/>
  <c r="O591" i="5"/>
  <c r="F591" i="5"/>
  <c r="K591" i="5"/>
  <c r="E591" i="5"/>
  <c r="D591" i="5"/>
  <c r="I591" i="5" s="1"/>
  <c r="J591" i="5"/>
  <c r="G591" i="5"/>
  <c r="H591" i="5"/>
  <c r="L591" i="5"/>
  <c r="E284" i="5"/>
  <c r="D284" i="5"/>
  <c r="I284" i="5" s="1"/>
  <c r="K284" i="5"/>
  <c r="H284" i="5"/>
  <c r="L284" i="5"/>
  <c r="M284" i="5"/>
  <c r="N284" i="5"/>
  <c r="O284" i="5"/>
  <c r="S284" i="5"/>
  <c r="G284" i="5"/>
  <c r="J284" i="5"/>
  <c r="F284" i="5"/>
  <c r="K1386" i="5"/>
  <c r="F1386" i="5"/>
  <c r="S1386" i="5"/>
  <c r="G1386" i="5"/>
  <c r="H1386" i="5"/>
  <c r="M1386" i="5"/>
  <c r="L1386" i="5"/>
  <c r="J1386" i="5"/>
  <c r="O1386" i="5"/>
  <c r="N1386" i="5"/>
  <c r="D1386" i="5"/>
  <c r="I1386" i="5" s="1"/>
  <c r="E1386" i="5"/>
  <c r="K246" i="5"/>
  <c r="M246" i="5"/>
  <c r="L246" i="5"/>
  <c r="N246" i="5"/>
  <c r="O246" i="5"/>
  <c r="D246" i="5"/>
  <c r="J246" i="5"/>
  <c r="H246" i="5"/>
  <c r="F246" i="5"/>
  <c r="G246" i="5"/>
  <c r="E246" i="5"/>
  <c r="G1138" i="5"/>
  <c r="F1138" i="5"/>
  <c r="H1138" i="5"/>
  <c r="K1138" i="5"/>
  <c r="S1138" i="5"/>
  <c r="L1138" i="5"/>
  <c r="N1138" i="5"/>
  <c r="O1138" i="5"/>
  <c r="M1138" i="5"/>
  <c r="D1138" i="5"/>
  <c r="I1138" i="5" s="1"/>
  <c r="J1138" i="5"/>
  <c r="E1138" i="5"/>
  <c r="G799" i="5"/>
  <c r="F799" i="5"/>
  <c r="M799" i="5"/>
  <c r="L799" i="5"/>
  <c r="N799" i="5"/>
  <c r="O799" i="5"/>
  <c r="H799" i="5"/>
  <c r="E799" i="5"/>
  <c r="D799" i="5"/>
  <c r="J799" i="5"/>
  <c r="K799" i="5"/>
  <c r="N492" i="5"/>
  <c r="D492" i="5"/>
  <c r="E492" i="5"/>
  <c r="O492" i="5"/>
  <c r="K492" i="5"/>
  <c r="J492" i="5"/>
  <c r="F492" i="5"/>
  <c r="G492" i="5"/>
  <c r="H492" i="5"/>
  <c r="L492" i="5"/>
  <c r="M492" i="5"/>
  <c r="K185" i="5"/>
  <c r="G185" i="5"/>
  <c r="J185" i="5"/>
  <c r="H185" i="5"/>
  <c r="F185" i="5"/>
  <c r="L185" i="5"/>
  <c r="M185" i="5"/>
  <c r="N185" i="5"/>
  <c r="O185" i="5"/>
  <c r="S185" i="5"/>
  <c r="E185" i="5"/>
  <c r="D185" i="5"/>
  <c r="I185" i="5" s="1"/>
  <c r="O1347" i="5"/>
  <c r="L1347" i="5"/>
  <c r="J1347" i="5"/>
  <c r="S1347" i="5"/>
  <c r="E1347" i="5"/>
  <c r="D1347" i="5"/>
  <c r="I1347" i="5" s="1"/>
  <c r="H1347" i="5"/>
  <c r="F1347" i="5"/>
  <c r="K1347" i="5"/>
  <c r="G1347" i="5"/>
  <c r="M1347" i="5"/>
  <c r="N1347" i="5"/>
  <c r="H1155" i="5"/>
  <c r="J1155" i="5"/>
  <c r="F1155" i="5"/>
  <c r="K1155" i="5"/>
  <c r="G1155" i="5"/>
  <c r="S1155" i="5"/>
  <c r="L1155" i="5"/>
  <c r="N1155" i="5"/>
  <c r="M1155" i="5"/>
  <c r="O1155" i="5"/>
  <c r="E1155" i="5"/>
  <c r="D1155" i="5"/>
  <c r="I1155" i="5" s="1"/>
  <c r="J800" i="5"/>
  <c r="F800" i="5"/>
  <c r="L800" i="5"/>
  <c r="M800" i="5"/>
  <c r="N800" i="5"/>
  <c r="O800" i="5"/>
  <c r="G800" i="5"/>
  <c r="D800" i="5"/>
  <c r="E800" i="5"/>
  <c r="K800" i="5"/>
  <c r="H800" i="5"/>
  <c r="N493" i="5"/>
  <c r="O493" i="5"/>
  <c r="D493" i="5"/>
  <c r="E493" i="5"/>
  <c r="J493" i="5"/>
  <c r="G493" i="5"/>
  <c r="H493" i="5"/>
  <c r="F493" i="5"/>
  <c r="L493" i="5"/>
  <c r="K493" i="5"/>
  <c r="M493" i="5"/>
  <c r="K186" i="5"/>
  <c r="F186" i="5"/>
  <c r="D186" i="5"/>
  <c r="I186" i="5" s="1"/>
  <c r="H186" i="5"/>
  <c r="J186" i="5"/>
  <c r="L186" i="5"/>
  <c r="G186" i="5"/>
  <c r="M186" i="5"/>
  <c r="N186" i="5"/>
  <c r="O186" i="5"/>
  <c r="E186" i="5"/>
  <c r="S186" i="5"/>
  <c r="J1350" i="5"/>
  <c r="G1350" i="5"/>
  <c r="H1350" i="5"/>
  <c r="L1350" i="5"/>
  <c r="E1350" i="5"/>
  <c r="M1350" i="5"/>
  <c r="D1350" i="5"/>
  <c r="N1350" i="5"/>
  <c r="O1350" i="5"/>
  <c r="K1350" i="5"/>
  <c r="F1350" i="5"/>
  <c r="K1172" i="5"/>
  <c r="F1172" i="5"/>
  <c r="H1172" i="5"/>
  <c r="G1172" i="5"/>
  <c r="M1172" i="5"/>
  <c r="N1172" i="5"/>
  <c r="O1172" i="5"/>
  <c r="J1172" i="5"/>
  <c r="L1172" i="5"/>
  <c r="E1172" i="5"/>
  <c r="D1172" i="5"/>
  <c r="M817" i="5"/>
  <c r="N817" i="5"/>
  <c r="O817" i="5"/>
  <c r="S817" i="5"/>
  <c r="L817" i="5"/>
  <c r="F817" i="5"/>
  <c r="G817" i="5"/>
  <c r="H817" i="5"/>
  <c r="D817" i="5"/>
  <c r="I817" i="5" s="1"/>
  <c r="E817" i="5"/>
  <c r="J817" i="5"/>
  <c r="K817" i="5"/>
  <c r="M494" i="5"/>
  <c r="N494" i="5"/>
  <c r="O494" i="5"/>
  <c r="S494" i="5"/>
  <c r="E494" i="5"/>
  <c r="D494" i="5"/>
  <c r="I494" i="5" s="1"/>
  <c r="L494" i="5"/>
  <c r="H494" i="5"/>
  <c r="G494" i="5"/>
  <c r="J494" i="5"/>
  <c r="K494" i="5"/>
  <c r="F494" i="5"/>
  <c r="O187" i="5"/>
  <c r="S187" i="5"/>
  <c r="E187" i="5"/>
  <c r="D187" i="5"/>
  <c r="I187" i="5" s="1"/>
  <c r="L187" i="5"/>
  <c r="F187" i="5"/>
  <c r="H187" i="5"/>
  <c r="G187" i="5"/>
  <c r="K187" i="5"/>
  <c r="J187" i="5"/>
  <c r="M187" i="5"/>
  <c r="N187" i="5"/>
  <c r="K1338" i="5"/>
  <c r="H1338" i="5"/>
  <c r="J1338" i="5"/>
  <c r="F1338" i="5"/>
  <c r="M1338" i="5"/>
  <c r="S1338" i="5"/>
  <c r="N1338" i="5"/>
  <c r="O1338" i="5"/>
  <c r="G1338" i="5"/>
  <c r="E1338" i="5"/>
  <c r="D1338" i="5"/>
  <c r="I1338" i="5" s="1"/>
  <c r="L1338" i="5"/>
  <c r="N198" i="5"/>
  <c r="O198" i="5"/>
  <c r="L198" i="5"/>
  <c r="D198" i="5"/>
  <c r="H198" i="5"/>
  <c r="J198" i="5"/>
  <c r="G198" i="5"/>
  <c r="F198" i="5"/>
  <c r="E198" i="5"/>
  <c r="K198" i="5"/>
  <c r="M198" i="5"/>
  <c r="G1090" i="5"/>
  <c r="H1090" i="5"/>
  <c r="K1090" i="5"/>
  <c r="J1090" i="5"/>
  <c r="F1090" i="5"/>
  <c r="L1090" i="5"/>
  <c r="M1090" i="5"/>
  <c r="N1090" i="5"/>
  <c r="O1090" i="5"/>
  <c r="S1090" i="5"/>
  <c r="D1090" i="5"/>
  <c r="I1090" i="5" s="1"/>
  <c r="E1090" i="5"/>
  <c r="H751" i="5"/>
  <c r="J751" i="5"/>
  <c r="F751" i="5"/>
  <c r="L751" i="5"/>
  <c r="G751" i="5"/>
  <c r="E751" i="5"/>
  <c r="D751" i="5"/>
  <c r="K751" i="5"/>
  <c r="M751" i="5"/>
  <c r="N751" i="5"/>
  <c r="O751" i="5"/>
  <c r="G444" i="5"/>
  <c r="H444" i="5"/>
  <c r="F444" i="5"/>
  <c r="K444" i="5"/>
  <c r="J444" i="5"/>
  <c r="M444" i="5"/>
  <c r="N444" i="5"/>
  <c r="O444" i="5"/>
  <c r="L444" i="5"/>
  <c r="E444" i="5"/>
  <c r="D444" i="5"/>
  <c r="J137" i="5"/>
  <c r="H137" i="5"/>
  <c r="F137" i="5"/>
  <c r="G137" i="5"/>
  <c r="M137" i="5"/>
  <c r="N137" i="5"/>
  <c r="O137" i="5"/>
  <c r="S137" i="5"/>
  <c r="L137" i="5"/>
  <c r="E137" i="5"/>
  <c r="D137" i="5"/>
  <c r="I137" i="5" s="1"/>
  <c r="K137" i="5"/>
  <c r="N407" i="5"/>
  <c r="O407" i="5"/>
  <c r="S407" i="5"/>
  <c r="L407" i="5"/>
  <c r="E407" i="5"/>
  <c r="D407" i="5"/>
  <c r="I407" i="5" s="1"/>
  <c r="G407" i="5"/>
  <c r="F407" i="5"/>
  <c r="K407" i="5"/>
  <c r="J407" i="5"/>
  <c r="H407" i="5"/>
  <c r="M407" i="5"/>
  <c r="J116" i="5"/>
  <c r="F116" i="5"/>
  <c r="K116" i="5"/>
  <c r="H116" i="5"/>
  <c r="G116" i="5"/>
  <c r="O116" i="5"/>
  <c r="S116" i="5"/>
  <c r="M116" i="5"/>
  <c r="N116" i="5"/>
  <c r="L116" i="5"/>
  <c r="E116" i="5"/>
  <c r="D116" i="5"/>
  <c r="I116" i="5" s="1"/>
  <c r="J1008" i="5"/>
  <c r="G1008" i="5"/>
  <c r="M1008" i="5"/>
  <c r="L1008" i="5"/>
  <c r="N1008" i="5"/>
  <c r="O1008" i="5"/>
  <c r="S1008" i="5"/>
  <c r="E1008" i="5"/>
  <c r="D1008" i="5"/>
  <c r="I1008" i="5" s="1"/>
  <c r="K1008" i="5"/>
  <c r="H1008" i="5"/>
  <c r="F1008" i="5"/>
  <c r="D701" i="5"/>
  <c r="I701" i="5" s="1"/>
  <c r="K701" i="5"/>
  <c r="G701" i="5"/>
  <c r="H701" i="5"/>
  <c r="F701" i="5"/>
  <c r="J701" i="5"/>
  <c r="M701" i="5"/>
  <c r="N701" i="5"/>
  <c r="O701" i="5"/>
  <c r="S701" i="5"/>
  <c r="L701" i="5"/>
  <c r="E701" i="5"/>
  <c r="G394" i="5"/>
  <c r="M394" i="5"/>
  <c r="N394" i="5"/>
  <c r="O394" i="5"/>
  <c r="S394" i="5"/>
  <c r="L394" i="5"/>
  <c r="H394" i="5"/>
  <c r="J394" i="5"/>
  <c r="D394" i="5"/>
  <c r="I394" i="5" s="1"/>
  <c r="E394" i="5"/>
  <c r="F394" i="5"/>
  <c r="K394" i="5"/>
  <c r="K1415" i="5"/>
  <c r="J1415" i="5"/>
  <c r="M1415" i="5"/>
  <c r="N1415" i="5"/>
  <c r="S1415" i="5"/>
  <c r="O1415" i="5"/>
  <c r="L1415" i="5"/>
  <c r="F1415" i="5"/>
  <c r="G1415" i="5"/>
  <c r="H1415" i="5"/>
  <c r="D1415" i="5"/>
  <c r="I1415" i="5" s="1"/>
  <c r="E1415" i="5"/>
  <c r="J389" i="5"/>
  <c r="L389" i="5"/>
  <c r="G389" i="5"/>
  <c r="M389" i="5"/>
  <c r="N389" i="5"/>
  <c r="O389" i="5"/>
  <c r="S389" i="5"/>
  <c r="E389" i="5"/>
  <c r="D389" i="5"/>
  <c r="I389" i="5" s="1"/>
  <c r="K389" i="5"/>
  <c r="H389" i="5"/>
  <c r="F389" i="5"/>
  <c r="O34" i="5"/>
  <c r="S34" i="5"/>
  <c r="D34" i="5"/>
  <c r="I34" i="5" s="1"/>
  <c r="E34" i="5"/>
  <c r="K34" i="5"/>
  <c r="F34" i="5"/>
  <c r="J34" i="5"/>
  <c r="H34" i="5"/>
  <c r="G34" i="5"/>
  <c r="M34" i="5"/>
  <c r="L34" i="5"/>
  <c r="N34" i="5"/>
  <c r="J958" i="5"/>
  <c r="F958" i="5"/>
  <c r="G958" i="5"/>
  <c r="L958" i="5"/>
  <c r="K958" i="5"/>
  <c r="H958" i="5"/>
  <c r="M958" i="5"/>
  <c r="S958" i="5"/>
  <c r="N958" i="5"/>
  <c r="O958" i="5"/>
  <c r="E958" i="5"/>
  <c r="D958" i="5"/>
  <c r="I958" i="5" s="1"/>
  <c r="L651" i="5"/>
  <c r="M651" i="5"/>
  <c r="N651" i="5"/>
  <c r="O651" i="5"/>
  <c r="E651" i="5"/>
  <c r="D651" i="5"/>
  <c r="G651" i="5"/>
  <c r="K651" i="5"/>
  <c r="F651" i="5"/>
  <c r="H651" i="5"/>
  <c r="J651" i="5"/>
  <c r="S1419" i="5"/>
  <c r="M1419" i="5"/>
  <c r="D1419" i="5"/>
  <c r="I1419" i="5" s="1"/>
  <c r="E1419" i="5"/>
  <c r="F1419" i="5"/>
  <c r="G1419" i="5"/>
  <c r="H1419" i="5"/>
  <c r="K1419" i="5"/>
  <c r="N1419" i="5"/>
  <c r="O1419" i="5"/>
  <c r="L1419" i="5"/>
  <c r="J1419" i="5"/>
  <c r="F662" i="5"/>
  <c r="M662" i="5"/>
  <c r="L662" i="5"/>
  <c r="N662" i="5"/>
  <c r="O662" i="5"/>
  <c r="J662" i="5"/>
  <c r="E662" i="5"/>
  <c r="D662" i="5"/>
  <c r="H662" i="5"/>
  <c r="G662" i="5"/>
  <c r="K662" i="5"/>
  <c r="D307" i="5"/>
  <c r="G307" i="5"/>
  <c r="H307" i="5"/>
  <c r="J307" i="5"/>
  <c r="K307" i="5"/>
  <c r="F307" i="5"/>
  <c r="M307" i="5"/>
  <c r="N307" i="5"/>
  <c r="O307" i="5"/>
  <c r="L307" i="5"/>
  <c r="E307" i="5"/>
  <c r="N1215" i="5"/>
  <c r="O1215" i="5"/>
  <c r="J1215" i="5"/>
  <c r="K1215" i="5"/>
  <c r="F1215" i="5"/>
  <c r="S1215" i="5"/>
  <c r="L1215" i="5"/>
  <c r="E1215" i="5"/>
  <c r="D1215" i="5"/>
  <c r="I1215" i="5" s="1"/>
  <c r="H1215" i="5"/>
  <c r="G1215" i="5"/>
  <c r="M1215" i="5"/>
  <c r="J908" i="5"/>
  <c r="E908" i="5"/>
  <c r="D908" i="5"/>
  <c r="I908" i="5" s="1"/>
  <c r="G908" i="5"/>
  <c r="K908" i="5"/>
  <c r="H908" i="5"/>
  <c r="F908" i="5"/>
  <c r="L908" i="5"/>
  <c r="M908" i="5"/>
  <c r="N908" i="5"/>
  <c r="S908" i="5"/>
  <c r="O908" i="5"/>
  <c r="J601" i="5"/>
  <c r="H601" i="5"/>
  <c r="F601" i="5"/>
  <c r="K601" i="5"/>
  <c r="G601" i="5"/>
  <c r="M601" i="5"/>
  <c r="L601" i="5"/>
  <c r="N601" i="5"/>
  <c r="O601" i="5"/>
  <c r="E601" i="5"/>
  <c r="D601" i="5"/>
  <c r="G664" i="5"/>
  <c r="J664" i="5"/>
  <c r="H664" i="5"/>
  <c r="M664" i="5"/>
  <c r="N664" i="5"/>
  <c r="O664" i="5"/>
  <c r="L664" i="5"/>
  <c r="E664" i="5"/>
  <c r="D664" i="5"/>
  <c r="F664" i="5"/>
  <c r="K664" i="5"/>
  <c r="K580" i="5"/>
  <c r="H580" i="5"/>
  <c r="F580" i="5"/>
  <c r="G580" i="5"/>
  <c r="L580" i="5"/>
  <c r="M580" i="5"/>
  <c r="N580" i="5"/>
  <c r="O580" i="5"/>
  <c r="S580" i="5"/>
  <c r="E580" i="5"/>
  <c r="J580" i="5"/>
  <c r="D580" i="5"/>
  <c r="I580" i="5" s="1"/>
  <c r="M225" i="5"/>
  <c r="N225" i="5"/>
  <c r="L225" i="5"/>
  <c r="O225" i="5"/>
  <c r="G225" i="5"/>
  <c r="S225" i="5"/>
  <c r="J225" i="5"/>
  <c r="E225" i="5"/>
  <c r="D225" i="5"/>
  <c r="I225" i="5" s="1"/>
  <c r="H225" i="5"/>
  <c r="F225" i="5"/>
  <c r="K225" i="5"/>
  <c r="F1165" i="5"/>
  <c r="G1165" i="5"/>
  <c r="H1165" i="5"/>
  <c r="K1165" i="5"/>
  <c r="L1165" i="5"/>
  <c r="J1165" i="5"/>
  <c r="M1165" i="5"/>
  <c r="O1165" i="5"/>
  <c r="N1165" i="5"/>
  <c r="D1165" i="5"/>
  <c r="E1165" i="5"/>
  <c r="N858" i="5"/>
  <c r="S858" i="5"/>
  <c r="O858" i="5"/>
  <c r="L858" i="5"/>
  <c r="H858" i="5"/>
  <c r="D858" i="5"/>
  <c r="I858" i="5" s="1"/>
  <c r="J858" i="5"/>
  <c r="E858" i="5"/>
  <c r="K858" i="5"/>
  <c r="F858" i="5"/>
  <c r="G858" i="5"/>
  <c r="M858" i="5"/>
  <c r="L184" i="5"/>
  <c r="H184" i="5"/>
  <c r="E184" i="5"/>
  <c r="D184" i="5"/>
  <c r="I184" i="5" s="1"/>
  <c r="M184" i="5"/>
  <c r="K184" i="5"/>
  <c r="F184" i="5"/>
  <c r="G184" i="5"/>
  <c r="N184" i="5"/>
  <c r="J184" i="5"/>
  <c r="O184" i="5"/>
  <c r="S184" i="5"/>
  <c r="F853" i="5"/>
  <c r="J853" i="5"/>
  <c r="H853" i="5"/>
  <c r="G853" i="5"/>
  <c r="K853" i="5"/>
  <c r="M853" i="5"/>
  <c r="N853" i="5"/>
  <c r="O853" i="5"/>
  <c r="L853" i="5"/>
  <c r="E853" i="5"/>
  <c r="D853" i="5"/>
  <c r="K498" i="5"/>
  <c r="O498" i="5"/>
  <c r="J498" i="5"/>
  <c r="L498" i="5"/>
  <c r="M498" i="5"/>
  <c r="N498" i="5"/>
  <c r="E498" i="5"/>
  <c r="D498" i="5"/>
  <c r="H498" i="5"/>
  <c r="G498" i="5"/>
  <c r="F498" i="5"/>
  <c r="K159" i="5"/>
  <c r="F159" i="5"/>
  <c r="M159" i="5"/>
  <c r="N159" i="5"/>
  <c r="O159" i="5"/>
  <c r="S159" i="5"/>
  <c r="L159" i="5"/>
  <c r="G159" i="5"/>
  <c r="H159" i="5"/>
  <c r="J159" i="5"/>
  <c r="D159" i="5"/>
  <c r="I159" i="5" s="1"/>
  <c r="E159" i="5"/>
  <c r="F1115" i="5"/>
  <c r="H1115" i="5"/>
  <c r="K1115" i="5"/>
  <c r="J1115" i="5"/>
  <c r="M1115" i="5"/>
  <c r="S1115" i="5"/>
  <c r="L1115" i="5"/>
  <c r="N1115" i="5"/>
  <c r="O1115" i="5"/>
  <c r="D1115" i="5"/>
  <c r="I1115" i="5" s="1"/>
  <c r="E1115" i="5"/>
  <c r="G1115" i="5"/>
  <c r="J519" i="5"/>
  <c r="G519" i="5"/>
  <c r="H519" i="5"/>
  <c r="K519" i="5"/>
  <c r="L519" i="5"/>
  <c r="M519" i="5"/>
  <c r="O519" i="5"/>
  <c r="E519" i="5"/>
  <c r="N519" i="5"/>
  <c r="S519" i="5"/>
  <c r="D519" i="5"/>
  <c r="I519" i="5" s="1"/>
  <c r="F519" i="5"/>
  <c r="D1126" i="5"/>
  <c r="I1126" i="5" s="1"/>
  <c r="S1126" i="5"/>
  <c r="K1126" i="5"/>
  <c r="J1126" i="5"/>
  <c r="F1126" i="5"/>
  <c r="G1126" i="5"/>
  <c r="H1126" i="5"/>
  <c r="L1126" i="5"/>
  <c r="M1126" i="5"/>
  <c r="N1126" i="5"/>
  <c r="O1126" i="5"/>
  <c r="E1126" i="5"/>
  <c r="G771" i="5"/>
  <c r="H771" i="5"/>
  <c r="M771" i="5"/>
  <c r="N771" i="5"/>
  <c r="O771" i="5"/>
  <c r="S771" i="5"/>
  <c r="E771" i="5"/>
  <c r="D771" i="5"/>
  <c r="I771" i="5" s="1"/>
  <c r="L771" i="5"/>
  <c r="K771" i="5"/>
  <c r="F771" i="5"/>
  <c r="J771" i="5"/>
  <c r="N416" i="5"/>
  <c r="O416" i="5"/>
  <c r="D416" i="5"/>
  <c r="E416" i="5"/>
  <c r="H416" i="5"/>
  <c r="G416" i="5"/>
  <c r="J416" i="5"/>
  <c r="K416" i="5"/>
  <c r="F416" i="5"/>
  <c r="M416" i="5"/>
  <c r="L416" i="5"/>
  <c r="F109" i="5"/>
  <c r="G109" i="5"/>
  <c r="K109" i="5"/>
  <c r="H109" i="5"/>
  <c r="J109" i="5"/>
  <c r="L109" i="5"/>
  <c r="N109" i="5"/>
  <c r="M109" i="5"/>
  <c r="O109" i="5"/>
  <c r="E109" i="5"/>
  <c r="D109" i="5"/>
  <c r="F1065" i="5"/>
  <c r="G1065" i="5"/>
  <c r="H1065" i="5"/>
  <c r="K1065" i="5"/>
  <c r="S1065" i="5"/>
  <c r="N1065" i="5"/>
  <c r="L1065" i="5"/>
  <c r="M1065" i="5"/>
  <c r="O1065" i="5"/>
  <c r="E1065" i="5"/>
  <c r="D1065" i="5"/>
  <c r="I1065" i="5" s="1"/>
  <c r="J1065" i="5"/>
  <c r="K935" i="5"/>
  <c r="S935" i="5"/>
  <c r="L935" i="5"/>
  <c r="M935" i="5"/>
  <c r="N935" i="5"/>
  <c r="O935" i="5"/>
  <c r="E935" i="5"/>
  <c r="D935" i="5"/>
  <c r="I935" i="5" s="1"/>
  <c r="H935" i="5"/>
  <c r="G935" i="5"/>
  <c r="F935" i="5"/>
  <c r="J935" i="5"/>
  <c r="D1044" i="5"/>
  <c r="F1044" i="5"/>
  <c r="H1044" i="5"/>
  <c r="G1044" i="5"/>
  <c r="J1044" i="5"/>
  <c r="K1044" i="5"/>
  <c r="L1044" i="5"/>
  <c r="M1044" i="5"/>
  <c r="O1044" i="5"/>
  <c r="N1044" i="5"/>
  <c r="E1044" i="5"/>
  <c r="O689" i="5"/>
  <c r="H689" i="5"/>
  <c r="F689" i="5"/>
  <c r="J689" i="5"/>
  <c r="D689" i="5"/>
  <c r="I689" i="5" s="1"/>
  <c r="G689" i="5"/>
  <c r="E689" i="5"/>
  <c r="K689" i="5"/>
  <c r="L689" i="5"/>
  <c r="M689" i="5"/>
  <c r="S689" i="5"/>
  <c r="N689" i="5"/>
  <c r="M366" i="5"/>
  <c r="D366" i="5"/>
  <c r="N366" i="5"/>
  <c r="F366" i="5"/>
  <c r="J366" i="5"/>
  <c r="G366" i="5"/>
  <c r="K366" i="5"/>
  <c r="O366" i="5"/>
  <c r="H366" i="5"/>
  <c r="L366" i="5"/>
  <c r="E366" i="5"/>
  <c r="D59" i="5"/>
  <c r="I59" i="5" s="1"/>
  <c r="G59" i="5"/>
  <c r="K59" i="5"/>
  <c r="J59" i="5"/>
  <c r="E59" i="5"/>
  <c r="M59" i="5"/>
  <c r="N59" i="5"/>
  <c r="O59" i="5"/>
  <c r="S59" i="5"/>
  <c r="L59" i="5"/>
  <c r="F59" i="5"/>
  <c r="H59" i="5"/>
  <c r="S839" i="5"/>
  <c r="G839" i="5"/>
  <c r="H839" i="5"/>
  <c r="J839" i="5"/>
  <c r="F839" i="5"/>
  <c r="K839" i="5"/>
  <c r="M839" i="5"/>
  <c r="L839" i="5"/>
  <c r="O839" i="5"/>
  <c r="E839" i="5"/>
  <c r="D839" i="5"/>
  <c r="I839" i="5" s="1"/>
  <c r="N839" i="5"/>
  <c r="M70" i="5"/>
  <c r="N70" i="5"/>
  <c r="O70" i="5"/>
  <c r="S70" i="5"/>
  <c r="L70" i="5"/>
  <c r="D70" i="5"/>
  <c r="I70" i="5" s="1"/>
  <c r="H70" i="5"/>
  <c r="E70" i="5"/>
  <c r="G70" i="5"/>
  <c r="F70" i="5"/>
  <c r="J70" i="5"/>
  <c r="K70" i="5"/>
  <c r="E962" i="5"/>
  <c r="J962" i="5"/>
  <c r="G962" i="5"/>
  <c r="F962" i="5"/>
  <c r="K962" i="5"/>
  <c r="M962" i="5"/>
  <c r="N962" i="5"/>
  <c r="H962" i="5"/>
  <c r="O962" i="5"/>
  <c r="L962" i="5"/>
  <c r="D962" i="5"/>
  <c r="S623" i="5"/>
  <c r="L623" i="5"/>
  <c r="G623" i="5"/>
  <c r="H623" i="5"/>
  <c r="J623" i="5"/>
  <c r="F623" i="5"/>
  <c r="M623" i="5"/>
  <c r="N623" i="5"/>
  <c r="E623" i="5"/>
  <c r="D623" i="5"/>
  <c r="I623" i="5" s="1"/>
  <c r="K623" i="5"/>
  <c r="O623" i="5"/>
  <c r="H316" i="5"/>
  <c r="M316" i="5"/>
  <c r="N316" i="5"/>
  <c r="O316" i="5"/>
  <c r="S316" i="5"/>
  <c r="E316" i="5"/>
  <c r="D316" i="5"/>
  <c r="I316" i="5" s="1"/>
  <c r="G316" i="5"/>
  <c r="J316" i="5"/>
  <c r="F316" i="5"/>
  <c r="K316" i="5"/>
  <c r="L316" i="5"/>
  <c r="D9" i="5"/>
  <c r="I9" i="5" s="1"/>
  <c r="J9" i="5"/>
  <c r="K9" i="5"/>
  <c r="F9" i="5"/>
  <c r="G9" i="5"/>
  <c r="H9" i="5"/>
  <c r="O9" i="5"/>
  <c r="M9" i="5"/>
  <c r="N9" i="5"/>
  <c r="S9" i="5"/>
  <c r="L9" i="5"/>
  <c r="E9" i="5"/>
  <c r="S246" i="5" l="1"/>
  <c r="I246" i="5"/>
  <c r="S1303" i="5"/>
  <c r="I1303" i="5"/>
  <c r="S711" i="5"/>
  <c r="I711" i="5"/>
  <c r="S896" i="5"/>
  <c r="I896" i="5"/>
  <c r="S944" i="5"/>
  <c r="I944" i="5"/>
  <c r="S223" i="5"/>
  <c r="I223" i="5"/>
  <c r="S457" i="5"/>
  <c r="I457" i="5"/>
  <c r="S1080" i="5"/>
  <c r="I1080" i="5"/>
  <c r="S1158" i="5"/>
  <c r="I1158" i="5"/>
  <c r="S853" i="5"/>
  <c r="I853" i="5"/>
  <c r="S217" i="5"/>
  <c r="I217" i="5"/>
  <c r="S541" i="5"/>
  <c r="I541" i="5"/>
  <c r="S1045" i="5"/>
  <c r="I1045" i="5"/>
  <c r="S301" i="5"/>
  <c r="I301" i="5"/>
  <c r="S715" i="5"/>
  <c r="I715" i="5"/>
  <c r="S1190" i="5"/>
  <c r="I1190" i="5"/>
  <c r="S740" i="5"/>
  <c r="I740" i="5"/>
  <c r="S685" i="5"/>
  <c r="I685" i="5"/>
  <c r="S721" i="5"/>
  <c r="I721" i="5"/>
  <c r="S445" i="5"/>
  <c r="I445" i="5"/>
  <c r="S1125" i="5"/>
  <c r="I1125" i="5"/>
  <c r="S835" i="5"/>
  <c r="I835" i="5"/>
  <c r="S606" i="5"/>
  <c r="I606" i="5"/>
  <c r="S691" i="5"/>
  <c r="I691" i="5"/>
  <c r="S133" i="5"/>
  <c r="I133" i="5"/>
  <c r="S236" i="5"/>
  <c r="I236" i="5"/>
  <c r="S366" i="5"/>
  <c r="I366" i="5"/>
  <c r="S198" i="5"/>
  <c r="I198" i="5"/>
  <c r="S216" i="5"/>
  <c r="I216" i="5"/>
  <c r="S313" i="5"/>
  <c r="I313" i="5"/>
  <c r="S871" i="5"/>
  <c r="I871" i="5"/>
  <c r="S19" i="5"/>
  <c r="I19" i="5"/>
  <c r="S954" i="5"/>
  <c r="I954" i="5"/>
  <c r="S157" i="5"/>
  <c r="I157" i="5"/>
  <c r="S745" i="5"/>
  <c r="I745" i="5"/>
  <c r="S1062" i="5"/>
  <c r="I1062" i="5"/>
  <c r="S925" i="5"/>
  <c r="I925" i="5"/>
  <c r="S67" i="5"/>
  <c r="I67" i="5"/>
  <c r="S402" i="5"/>
  <c r="I402" i="5"/>
  <c r="S588" i="5"/>
  <c r="I588" i="5"/>
  <c r="S1176" i="5"/>
  <c r="I1176" i="5"/>
  <c r="S1405" i="5"/>
  <c r="I1405" i="5"/>
  <c r="S948" i="5"/>
  <c r="I948" i="5"/>
  <c r="S318" i="5"/>
  <c r="I318" i="5"/>
  <c r="S891" i="5"/>
  <c r="I891" i="5"/>
  <c r="S897" i="5"/>
  <c r="I897" i="5"/>
  <c r="S500" i="5"/>
  <c r="I500" i="5"/>
  <c r="S1137" i="5"/>
  <c r="I1137" i="5"/>
  <c r="S703" i="5"/>
  <c r="I703" i="5"/>
  <c r="S643" i="5"/>
  <c r="I643" i="5"/>
  <c r="S834" i="5"/>
  <c r="I834" i="5"/>
  <c r="S1172" i="5"/>
  <c r="I1172" i="5"/>
  <c r="S1327" i="5"/>
  <c r="I1327" i="5"/>
  <c r="S645" i="5"/>
  <c r="I645" i="5"/>
  <c r="S181" i="5"/>
  <c r="I181" i="5"/>
  <c r="S1048" i="5"/>
  <c r="I1048" i="5"/>
  <c r="S1184" i="5"/>
  <c r="I1184" i="5"/>
  <c r="S1094" i="5"/>
  <c r="I1094" i="5"/>
  <c r="S126" i="5"/>
  <c r="I126" i="5"/>
  <c r="S1142" i="5"/>
  <c r="I1142" i="5"/>
  <c r="S678" i="5"/>
  <c r="I678" i="5"/>
  <c r="S410" i="5"/>
  <c r="I410" i="5"/>
  <c r="S936" i="5"/>
  <c r="I936" i="5"/>
  <c r="S458" i="5"/>
  <c r="I458" i="5"/>
  <c r="S566" i="5"/>
  <c r="I566" i="5"/>
  <c r="S1159" i="5"/>
  <c r="I1159" i="5"/>
  <c r="S1286" i="5"/>
  <c r="I1286" i="5"/>
  <c r="S354" i="5"/>
  <c r="I354" i="5"/>
  <c r="S1068" i="5"/>
  <c r="I1068" i="5"/>
  <c r="S1381" i="5"/>
  <c r="I1381" i="5"/>
  <c r="S270" i="5"/>
  <c r="I270" i="5"/>
  <c r="S482" i="5"/>
  <c r="I482" i="5"/>
  <c r="S182" i="5"/>
  <c r="I182" i="5"/>
  <c r="S1322" i="5"/>
  <c r="I1322" i="5"/>
  <c r="S1177" i="5"/>
  <c r="I1177" i="5"/>
  <c r="S798" i="5"/>
  <c r="I798" i="5"/>
  <c r="S438" i="5"/>
  <c r="I438" i="5"/>
  <c r="S680" i="5"/>
  <c r="I680" i="5"/>
  <c r="S12" i="5"/>
  <c r="I12" i="5"/>
  <c r="S66" i="5"/>
  <c r="I66" i="5"/>
  <c r="S114" i="5"/>
  <c r="I114" i="5"/>
  <c r="S1316" i="5"/>
  <c r="I1316" i="5"/>
  <c r="S786" i="5"/>
  <c r="I786" i="5"/>
  <c r="S1116" i="5"/>
  <c r="I1116" i="5"/>
  <c r="S870" i="5"/>
  <c r="I870" i="5"/>
  <c r="S702" i="5"/>
  <c r="I702" i="5"/>
  <c r="S1314" i="5"/>
  <c r="I1314" i="5"/>
  <c r="S108" i="5"/>
  <c r="I108" i="5"/>
  <c r="S1218" i="5"/>
  <c r="I1218" i="5"/>
  <c r="S372" i="5"/>
  <c r="I372" i="5"/>
  <c r="S1434" i="5"/>
  <c r="I1434" i="5"/>
  <c r="S795" i="5"/>
  <c r="I795" i="5"/>
  <c r="S1281" i="5"/>
  <c r="I1281" i="5"/>
  <c r="S1435" i="5"/>
  <c r="I1435" i="5"/>
  <c r="S128" i="5"/>
  <c r="I128" i="5"/>
  <c r="S966" i="5"/>
  <c r="I966" i="5"/>
  <c r="S949" i="5"/>
  <c r="I949" i="5"/>
  <c r="S1021" i="5"/>
  <c r="I1021" i="5"/>
  <c r="S243" i="5"/>
  <c r="I243" i="5"/>
  <c r="S73" i="5"/>
  <c r="I73" i="5"/>
  <c r="S793" i="5"/>
  <c r="I793" i="5"/>
  <c r="S686" i="5"/>
  <c r="I686" i="5"/>
  <c r="S684" i="5"/>
  <c r="I684" i="5"/>
  <c r="S1364" i="5"/>
  <c r="I1364" i="5"/>
  <c r="S1081" i="5"/>
  <c r="I1081" i="5"/>
  <c r="S961" i="5"/>
  <c r="I961" i="5"/>
  <c r="S244" i="5"/>
  <c r="I244" i="5"/>
  <c r="S450" i="5"/>
  <c r="I450" i="5"/>
  <c r="S68" i="5"/>
  <c r="I68" i="5"/>
  <c r="S937" i="5"/>
  <c r="I937" i="5"/>
  <c r="S788" i="5"/>
  <c r="I788" i="5"/>
  <c r="S662" i="5"/>
  <c r="I662" i="5"/>
  <c r="S1288" i="5"/>
  <c r="I1288" i="5"/>
  <c r="S498" i="5"/>
  <c r="I498" i="5"/>
  <c r="S664" i="5"/>
  <c r="I664" i="5"/>
  <c r="S751" i="5"/>
  <c r="I751" i="5"/>
  <c r="S1027" i="5"/>
  <c r="I1027" i="5"/>
  <c r="S420" i="5"/>
  <c r="I420" i="5"/>
  <c r="S708" i="5"/>
  <c r="I708" i="5"/>
  <c r="S955" i="5"/>
  <c r="I955" i="5"/>
  <c r="S1014" i="5"/>
  <c r="I1014" i="5"/>
  <c r="S487" i="5"/>
  <c r="I487" i="5"/>
  <c r="S616" i="5"/>
  <c r="I616" i="5"/>
  <c r="S1171" i="5"/>
  <c r="I1171" i="5"/>
  <c r="S54" i="5"/>
  <c r="I54" i="5"/>
  <c r="S534" i="5"/>
  <c r="I534" i="5"/>
  <c r="S852" i="5"/>
  <c r="I852" i="5"/>
  <c r="S228" i="5"/>
  <c r="I228" i="5"/>
  <c r="S1225" i="5"/>
  <c r="I1225" i="5"/>
  <c r="S1026" i="5"/>
  <c r="I1026" i="5"/>
  <c r="S480" i="5"/>
  <c r="I480" i="5"/>
  <c r="S636" i="5"/>
  <c r="I636" i="5"/>
  <c r="S942" i="5"/>
  <c r="I942" i="5"/>
  <c r="S18" i="5"/>
  <c r="I18" i="5"/>
  <c r="S801" i="5"/>
  <c r="I801" i="5"/>
  <c r="S1400" i="5"/>
  <c r="I1400" i="5"/>
  <c r="S656" i="5"/>
  <c r="I656" i="5"/>
  <c r="S475" i="5"/>
  <c r="I475" i="5"/>
  <c r="S1076" i="5"/>
  <c r="I1076" i="5"/>
  <c r="S1191" i="5"/>
  <c r="I1191" i="5"/>
  <c r="S829" i="5"/>
  <c r="I829" i="5"/>
  <c r="S1444" i="5"/>
  <c r="I1444" i="5"/>
  <c r="S1442" i="5"/>
  <c r="I1442" i="5"/>
  <c r="S78" i="5"/>
  <c r="I78" i="5"/>
  <c r="S1424" i="5"/>
  <c r="I1424" i="5"/>
  <c r="S135" i="5"/>
  <c r="I135" i="5"/>
  <c r="S856" i="5"/>
  <c r="I856" i="5"/>
  <c r="S444" i="5"/>
  <c r="I444" i="5"/>
  <c r="S548" i="5"/>
  <c r="I548" i="5"/>
  <c r="S594" i="5"/>
  <c r="I594" i="5"/>
  <c r="S1422" i="5"/>
  <c r="I1422" i="5"/>
  <c r="S1423" i="5"/>
  <c r="I1423" i="5"/>
  <c r="S300" i="5"/>
  <c r="I300" i="5"/>
  <c r="S842" i="5"/>
  <c r="I842" i="5"/>
  <c r="S883" i="5"/>
  <c r="I883" i="5"/>
  <c r="S349" i="5"/>
  <c r="I349" i="5"/>
  <c r="S631" i="5"/>
  <c r="I631" i="5"/>
  <c r="S421" i="5"/>
  <c r="I421" i="5"/>
  <c r="S733" i="5"/>
  <c r="I733" i="5"/>
  <c r="S1039" i="5"/>
  <c r="I1039" i="5"/>
  <c r="S774" i="5"/>
  <c r="I774" i="5"/>
  <c r="S397" i="5"/>
  <c r="I397" i="5"/>
  <c r="S950" i="5"/>
  <c r="I950" i="5"/>
  <c r="S1384" i="5"/>
  <c r="I1384" i="5"/>
  <c r="S319" i="5"/>
  <c r="I319" i="5"/>
  <c r="S1280" i="5"/>
  <c r="I1280" i="5"/>
  <c r="S1233" i="5"/>
  <c r="I1233" i="5"/>
  <c r="S1034" i="5"/>
  <c r="I1034" i="5"/>
  <c r="S1406" i="5"/>
  <c r="I1406" i="5"/>
  <c r="S962" i="5"/>
  <c r="I962" i="5"/>
  <c r="S1044" i="5"/>
  <c r="I1044" i="5"/>
  <c r="S6" i="5"/>
  <c r="I6" i="5"/>
  <c r="S234" i="5"/>
  <c r="I234" i="5"/>
  <c r="S1201" i="5"/>
  <c r="I1201" i="5"/>
  <c r="S355" i="5"/>
  <c r="I355" i="5"/>
  <c r="S1144" i="5"/>
  <c r="I1144" i="5"/>
  <c r="S374" i="5"/>
  <c r="I374" i="5"/>
  <c r="S630" i="5"/>
  <c r="I630" i="5"/>
  <c r="S932" i="5"/>
  <c r="I932" i="5"/>
  <c r="S1207" i="5"/>
  <c r="I1207" i="5"/>
  <c r="S1232" i="5"/>
  <c r="I1232" i="5"/>
  <c r="S510" i="5"/>
  <c r="I510" i="5"/>
  <c r="S1188" i="5"/>
  <c r="I1188" i="5"/>
  <c r="S980" i="5"/>
  <c r="I980" i="5"/>
  <c r="S848" i="5"/>
  <c r="I848" i="5"/>
  <c r="S1063" i="5"/>
  <c r="I1063" i="5"/>
  <c r="S180" i="5"/>
  <c r="I180" i="5"/>
  <c r="S1130" i="5"/>
  <c r="I1130" i="5"/>
  <c r="S1437" i="5"/>
  <c r="I1437" i="5"/>
  <c r="S224" i="5"/>
  <c r="I224" i="5"/>
  <c r="S306" i="5"/>
  <c r="I306" i="5"/>
  <c r="S661" i="5"/>
  <c r="I661" i="5"/>
  <c r="S973" i="5"/>
  <c r="I973" i="5"/>
  <c r="S637" i="5"/>
  <c r="I637" i="5"/>
  <c r="S822" i="5"/>
  <c r="I822" i="5"/>
  <c r="S854" i="5"/>
  <c r="I854" i="5"/>
  <c r="S855" i="5"/>
  <c r="I855" i="5"/>
  <c r="S951" i="5"/>
  <c r="I951" i="5"/>
  <c r="S903" i="5"/>
  <c r="I903" i="5"/>
  <c r="S723" i="5"/>
  <c r="I723" i="5"/>
  <c r="S1382" i="5"/>
  <c r="I1382" i="5"/>
  <c r="S841" i="5"/>
  <c r="I841" i="5"/>
  <c r="S902" i="5"/>
  <c r="I902" i="5"/>
  <c r="S170" i="5"/>
  <c r="I170" i="5"/>
  <c r="S1370" i="5"/>
  <c r="I1370" i="5"/>
  <c r="S1095" i="5"/>
  <c r="I1095" i="5"/>
  <c r="S885" i="5"/>
  <c r="I885" i="5"/>
  <c r="S1417" i="5"/>
  <c r="I1417" i="5"/>
  <c r="S1375" i="5"/>
  <c r="I1375" i="5"/>
  <c r="S960" i="5"/>
  <c r="I960" i="5"/>
  <c r="S79" i="5"/>
  <c r="I79" i="5"/>
  <c r="S781" i="5"/>
  <c r="I781" i="5"/>
  <c r="S651" i="5"/>
  <c r="I651" i="5"/>
  <c r="S492" i="5"/>
  <c r="I492" i="5"/>
  <c r="S583" i="5"/>
  <c r="I583" i="5"/>
  <c r="S265" i="5"/>
  <c r="I265" i="5"/>
  <c r="S904" i="5"/>
  <c r="I904" i="5"/>
  <c r="S481" i="5"/>
  <c r="I481" i="5"/>
  <c r="S808" i="5"/>
  <c r="I808" i="5"/>
  <c r="S1088" i="5"/>
  <c r="I1088" i="5"/>
  <c r="S565" i="5"/>
  <c r="I565" i="5"/>
  <c r="S463" i="5"/>
  <c r="I463" i="5"/>
  <c r="S789" i="5"/>
  <c r="I789" i="5"/>
  <c r="S888" i="5"/>
  <c r="I888" i="5"/>
  <c r="S462" i="5"/>
  <c r="I462" i="5"/>
  <c r="S218" i="5"/>
  <c r="I218" i="5"/>
  <c r="S722" i="5"/>
  <c r="I722" i="5"/>
  <c r="S422" i="5"/>
  <c r="I422" i="5"/>
  <c r="S1041" i="5"/>
  <c r="I1041" i="5"/>
  <c r="S235" i="5"/>
  <c r="I235" i="5"/>
  <c r="S967" i="5"/>
  <c r="I967" i="5"/>
  <c r="S1411" i="5"/>
  <c r="I1411" i="5"/>
  <c r="S231" i="5"/>
  <c r="I231" i="5"/>
  <c r="S895" i="5"/>
  <c r="I895" i="5"/>
  <c r="S1032" i="5"/>
  <c r="I1032" i="5"/>
  <c r="S1428" i="5"/>
  <c r="I1428" i="5"/>
  <c r="S894" i="5"/>
  <c r="I894" i="5"/>
  <c r="S900" i="5"/>
  <c r="I900" i="5"/>
  <c r="S724" i="5"/>
  <c r="I724" i="5"/>
  <c r="S807" i="5"/>
  <c r="I807" i="5"/>
  <c r="S564" i="5"/>
  <c r="I564" i="5"/>
  <c r="S547" i="5"/>
  <c r="I547" i="5"/>
  <c r="S1197" i="5"/>
  <c r="I1197" i="5"/>
  <c r="S663" i="5"/>
  <c r="I663" i="5"/>
  <c r="S469" i="5"/>
  <c r="I469" i="5"/>
  <c r="S1284" i="5"/>
  <c r="I1284" i="5"/>
  <c r="S1418" i="5"/>
  <c r="I1418" i="5"/>
  <c r="S704" i="5"/>
  <c r="I704" i="5"/>
  <c r="S1308" i="5"/>
  <c r="I1308" i="5"/>
  <c r="S780" i="5"/>
  <c r="I780" i="5"/>
  <c r="S805" i="5"/>
  <c r="I805" i="5"/>
  <c r="S446" i="5"/>
  <c r="I446" i="5"/>
  <c r="S660" i="5"/>
  <c r="I660" i="5"/>
  <c r="S60" i="5"/>
  <c r="I60" i="5"/>
  <c r="S1166" i="5"/>
  <c r="I1166" i="5"/>
  <c r="S882" i="5"/>
  <c r="I882" i="5"/>
  <c r="S679" i="5"/>
  <c r="I679" i="5"/>
  <c r="S1194" i="5"/>
  <c r="I1194" i="5"/>
  <c r="S1195" i="5"/>
  <c r="I1195" i="5"/>
  <c r="S1269" i="5"/>
  <c r="I1269" i="5"/>
  <c r="S163" i="5"/>
  <c r="I163" i="5"/>
  <c r="S474" i="5"/>
  <c r="I474" i="5"/>
  <c r="S1189" i="5"/>
  <c r="I1189" i="5"/>
  <c r="S1412" i="5"/>
  <c r="I1412" i="5"/>
  <c r="S750" i="5"/>
  <c r="I750" i="5"/>
  <c r="S993" i="5"/>
  <c r="I993" i="5"/>
  <c r="S1267" i="5"/>
  <c r="I1267" i="5"/>
  <c r="S1336" i="5"/>
  <c r="I1336" i="5"/>
  <c r="S1261" i="5"/>
  <c r="I1261" i="5"/>
  <c r="S451" i="5"/>
  <c r="I451" i="5"/>
  <c r="S876" i="5"/>
  <c r="I876" i="5"/>
  <c r="S926" i="5"/>
  <c r="I926" i="5"/>
  <c r="S362" i="5"/>
  <c r="I362" i="5"/>
  <c r="S1182" i="5"/>
  <c r="I1182" i="5"/>
  <c r="S792" i="5"/>
  <c r="I792" i="5"/>
  <c r="S1219" i="5"/>
  <c r="I1219" i="5"/>
  <c r="S714" i="5"/>
  <c r="I714" i="5"/>
  <c r="S1203" i="5"/>
  <c r="I1203" i="5"/>
  <c r="S794" i="5"/>
  <c r="I794" i="5"/>
  <c r="S1351" i="5"/>
  <c r="I1351" i="5"/>
  <c r="S122" i="5"/>
  <c r="I122" i="5"/>
  <c r="S1178" i="5"/>
  <c r="I1178" i="5"/>
  <c r="S13" i="5"/>
  <c r="I13" i="5"/>
  <c r="S1110" i="5"/>
  <c r="I1110" i="5"/>
  <c r="S121" i="5"/>
  <c r="I121" i="5"/>
  <c r="S1272" i="5"/>
  <c r="I1272" i="5"/>
  <c r="S1430" i="5"/>
  <c r="I1430" i="5"/>
  <c r="S1141" i="5"/>
  <c r="I1141" i="5"/>
  <c r="S513" i="5"/>
  <c r="I513" i="5"/>
  <c r="S439" i="5"/>
  <c r="I439" i="5"/>
  <c r="S931" i="5"/>
  <c r="I931" i="5"/>
  <c r="S1371" i="5"/>
  <c r="I1371" i="5"/>
  <c r="S1441" i="5"/>
  <c r="I1441" i="5"/>
  <c r="S242" i="5"/>
  <c r="I242" i="5"/>
  <c r="S415" i="5"/>
  <c r="I415" i="5"/>
  <c r="S918" i="5"/>
  <c r="I918" i="5"/>
  <c r="S650" i="5"/>
  <c r="I650" i="5"/>
  <c r="S846" i="5"/>
  <c r="I846" i="5"/>
  <c r="S414" i="5"/>
  <c r="I414" i="5"/>
  <c r="S823" i="5"/>
  <c r="I823" i="5"/>
  <c r="S1212" i="5"/>
  <c r="I1212" i="5"/>
  <c r="S642" i="5"/>
  <c r="I642" i="5"/>
  <c r="S560" i="5"/>
  <c r="I560" i="5"/>
  <c r="S648" i="5"/>
  <c r="I648" i="5"/>
  <c r="S1082" i="5"/>
  <c r="I1082" i="5"/>
  <c r="S1123" i="5"/>
  <c r="I1123" i="5"/>
  <c r="S775" i="5"/>
  <c r="I775" i="5"/>
  <c r="S1266" i="5"/>
  <c r="I1266" i="5"/>
  <c r="S1231" i="5"/>
  <c r="I1231" i="5"/>
  <c r="S1431" i="5"/>
  <c r="I1431" i="5"/>
  <c r="S409" i="5"/>
  <c r="I409" i="5"/>
  <c r="S1273" i="5"/>
  <c r="I1273" i="5"/>
  <c r="S1274" i="5"/>
  <c r="I1274" i="5"/>
  <c r="S692" i="5"/>
  <c r="I692" i="5"/>
  <c r="S271" i="5"/>
  <c r="I271" i="5"/>
  <c r="S1374" i="5"/>
  <c r="I1374" i="5"/>
  <c r="S171" i="5"/>
  <c r="I171" i="5"/>
  <c r="S991" i="5"/>
  <c r="I991" i="5"/>
  <c r="S558" i="5"/>
  <c r="I558" i="5"/>
  <c r="S1185" i="5"/>
  <c r="I1185" i="5"/>
  <c r="S655" i="5"/>
  <c r="I655" i="5"/>
  <c r="S990" i="5"/>
  <c r="I990" i="5"/>
  <c r="S504" i="5"/>
  <c r="I504" i="5"/>
  <c r="S1196" i="5"/>
  <c r="I1196" i="5"/>
  <c r="S614" i="5"/>
  <c r="I614" i="5"/>
  <c r="S150" i="5"/>
  <c r="I150" i="5"/>
  <c r="S307" i="5"/>
  <c r="I307" i="5"/>
  <c r="S836" i="5"/>
  <c r="I836" i="5"/>
  <c r="S1164" i="5"/>
  <c r="I1164" i="5"/>
  <c r="S540" i="5"/>
  <c r="I540" i="5"/>
  <c r="S294" i="5"/>
  <c r="I294" i="5"/>
  <c r="S1128" i="5"/>
  <c r="I1128" i="5"/>
  <c r="S464" i="5"/>
  <c r="I464" i="5"/>
  <c r="S568" i="5"/>
  <c r="I568" i="5"/>
  <c r="S956" i="5"/>
  <c r="I956" i="5"/>
  <c r="S710" i="5"/>
  <c r="I710" i="5"/>
  <c r="S697" i="5"/>
  <c r="I697" i="5"/>
  <c r="S1332" i="5"/>
  <c r="I1332" i="5"/>
  <c r="S1285" i="5"/>
  <c r="I1285" i="5"/>
  <c r="S690" i="5"/>
  <c r="I690" i="5"/>
  <c r="S804" i="5"/>
  <c r="I804" i="5"/>
  <c r="S1315" i="5"/>
  <c r="I1315" i="5"/>
  <c r="S511" i="5"/>
  <c r="I511" i="5"/>
  <c r="S963" i="5"/>
  <c r="I963" i="5"/>
  <c r="S607" i="5"/>
  <c r="I607" i="5"/>
  <c r="S1362" i="5"/>
  <c r="I1362" i="5"/>
  <c r="S1089" i="5"/>
  <c r="I1089" i="5"/>
  <c r="S919" i="5"/>
  <c r="I919" i="5"/>
  <c r="S1357" i="5"/>
  <c r="I1357" i="5"/>
  <c r="S1268" i="5"/>
  <c r="I1268" i="5"/>
  <c r="S134" i="5"/>
  <c r="I134" i="5"/>
  <c r="S1129" i="5"/>
  <c r="I1129" i="5"/>
  <c r="S1069" i="5"/>
  <c r="I1069" i="5"/>
  <c r="S120" i="5"/>
  <c r="I120" i="5"/>
  <c r="S1028" i="5"/>
  <c r="I1028" i="5"/>
  <c r="S1074" i="5"/>
  <c r="I1074" i="5"/>
  <c r="S738" i="5"/>
  <c r="I738" i="5"/>
  <c r="S169" i="5"/>
  <c r="I169" i="5"/>
  <c r="S555" i="5"/>
  <c r="I555" i="5"/>
  <c r="S348" i="5"/>
  <c r="I348" i="5"/>
  <c r="S1096" i="5"/>
  <c r="I1096" i="5"/>
  <c r="S554" i="5"/>
  <c r="I554" i="5"/>
  <c r="S72" i="5"/>
  <c r="I72" i="5"/>
  <c r="S654" i="5"/>
  <c r="I654" i="5"/>
  <c r="S1117" i="5"/>
  <c r="I1117" i="5"/>
  <c r="S1356" i="5"/>
  <c r="I1356" i="5"/>
  <c r="S602" i="5"/>
  <c r="I602" i="5"/>
  <c r="S1029" i="5"/>
  <c r="I1029" i="5"/>
  <c r="S752" i="5"/>
  <c r="I752" i="5"/>
  <c r="S1279" i="5"/>
  <c r="I1279" i="5"/>
  <c r="S657" i="5"/>
  <c r="I657" i="5"/>
  <c r="S183" i="5"/>
  <c r="I183" i="5"/>
  <c r="S964" i="5"/>
  <c r="I964" i="5"/>
  <c r="S1440" i="5"/>
  <c r="I1440" i="5"/>
  <c r="S901" i="5"/>
  <c r="I901" i="5"/>
  <c r="S799" i="5"/>
  <c r="I799" i="5"/>
  <c r="S877" i="5"/>
  <c r="I877" i="5"/>
  <c r="S884" i="5"/>
  <c r="I884" i="5"/>
  <c r="S471" i="5"/>
  <c r="I471" i="5"/>
  <c r="S1170" i="5"/>
  <c r="I1170" i="5"/>
  <c r="S1404" i="5"/>
  <c r="I1404" i="5"/>
  <c r="S957" i="5"/>
  <c r="I957" i="5"/>
  <c r="S1335" i="5"/>
  <c r="I1335" i="5"/>
  <c r="S649" i="5"/>
  <c r="I649" i="5"/>
  <c r="S1075" i="5"/>
  <c r="I1075" i="5"/>
  <c r="S1329" i="5"/>
  <c r="I1329" i="5"/>
  <c r="S411" i="5"/>
  <c r="I411" i="5"/>
  <c r="S505" i="5"/>
  <c r="I505" i="5"/>
  <c r="S709" i="5"/>
  <c r="I709" i="5"/>
  <c r="S1376" i="5"/>
  <c r="I1376" i="5"/>
  <c r="S1140" i="5"/>
  <c r="I1140" i="5"/>
  <c r="S696" i="5"/>
  <c r="I696" i="5"/>
  <c r="S499" i="5"/>
  <c r="I499" i="5"/>
  <c r="S373" i="5"/>
  <c r="I373" i="5"/>
  <c r="S1040" i="5"/>
  <c r="I1040" i="5"/>
  <c r="S1136" i="5"/>
  <c r="I1136" i="5"/>
  <c r="S553" i="5"/>
  <c r="I553" i="5"/>
  <c r="S456" i="5"/>
  <c r="I456" i="5"/>
  <c r="S199" i="5"/>
  <c r="I199" i="5"/>
  <c r="S1046" i="5"/>
  <c r="I1046" i="5"/>
  <c r="S1033" i="5"/>
  <c r="I1033" i="5"/>
  <c r="S127" i="5"/>
  <c r="I127" i="5"/>
  <c r="S408" i="5"/>
  <c r="I408" i="5"/>
  <c r="S1183" i="5"/>
  <c r="I1183" i="5"/>
  <c r="S600" i="5"/>
  <c r="I600" i="5"/>
  <c r="S258" i="5"/>
  <c r="I258" i="5"/>
  <c r="S1380" i="5"/>
  <c r="I1380" i="5"/>
  <c r="S1326" i="5"/>
  <c r="I1326" i="5"/>
  <c r="S312" i="5"/>
  <c r="I312" i="5"/>
  <c r="S1230" i="5"/>
  <c r="I1230" i="5"/>
  <c r="S115" i="5"/>
  <c r="I115" i="5"/>
  <c r="S211" i="5"/>
  <c r="I211" i="5"/>
  <c r="S423" i="5"/>
  <c r="I423" i="5"/>
  <c r="S753" i="5"/>
  <c r="I753" i="5"/>
  <c r="S985" i="5"/>
  <c r="I985" i="5"/>
  <c r="S476" i="5"/>
  <c r="I476" i="5"/>
  <c r="S1220" i="5"/>
  <c r="I1220" i="5"/>
  <c r="S920" i="5"/>
  <c r="I920" i="5"/>
  <c r="S1328" i="5"/>
  <c r="I1328" i="5"/>
  <c r="S549" i="5"/>
  <c r="I549" i="5"/>
  <c r="S1015" i="5"/>
  <c r="I1015" i="5"/>
  <c r="S240" i="5"/>
  <c r="I240" i="5"/>
  <c r="S1368" i="5"/>
  <c r="I1368" i="5"/>
  <c r="S1086" i="5"/>
  <c r="I1086" i="5"/>
  <c r="S1302" i="5"/>
  <c r="I1302" i="5"/>
  <c r="S109" i="5"/>
  <c r="I109" i="5"/>
  <c r="S930" i="5"/>
  <c r="I930" i="5"/>
  <c r="S945" i="5"/>
  <c r="I945" i="5"/>
  <c r="S164" i="5"/>
  <c r="I164" i="5"/>
  <c r="S403" i="5"/>
  <c r="I403" i="5"/>
  <c r="S1134" i="5"/>
  <c r="I1134" i="5"/>
  <c r="S1383" i="5"/>
  <c r="I1383" i="5"/>
  <c r="S205" i="5"/>
  <c r="I205" i="5"/>
  <c r="S552" i="5"/>
  <c r="I552" i="5"/>
  <c r="S705" i="5"/>
  <c r="I705" i="5"/>
  <c r="S787" i="5"/>
  <c r="I787" i="5"/>
  <c r="S175" i="5"/>
  <c r="I175" i="5"/>
  <c r="S924" i="5"/>
  <c r="I924" i="5"/>
  <c r="S535" i="5"/>
  <c r="I535" i="5"/>
  <c r="S1020" i="5"/>
  <c r="I1020" i="5"/>
  <c r="S1047" i="5"/>
  <c r="I1047" i="5"/>
  <c r="S972" i="5"/>
  <c r="I972" i="5"/>
  <c r="S1200" i="5"/>
  <c r="I1200" i="5"/>
  <c r="S222" i="5"/>
  <c r="I222" i="5"/>
  <c r="S61" i="5"/>
  <c r="I61" i="5"/>
  <c r="S368" i="5"/>
  <c r="I368" i="5"/>
  <c r="S1436" i="5"/>
  <c r="I1436" i="5"/>
  <c r="S615" i="5"/>
  <c r="I615" i="5"/>
  <c r="S849" i="5"/>
  <c r="I849" i="5"/>
  <c r="S1377" i="5"/>
  <c r="I1377" i="5"/>
  <c r="S375" i="5"/>
  <c r="I375" i="5"/>
  <c r="S1429" i="5"/>
  <c r="I1429" i="5"/>
  <c r="S230" i="5"/>
  <c r="I230" i="5"/>
  <c r="S1333" i="5"/>
  <c r="I1333" i="5"/>
  <c r="S612" i="5"/>
  <c r="I612" i="5"/>
  <c r="S486" i="5"/>
  <c r="I486" i="5"/>
  <c r="S1038" i="5"/>
  <c r="I1038" i="5"/>
  <c r="S80" i="5"/>
  <c r="I80" i="5"/>
  <c r="S404" i="5"/>
  <c r="I404" i="5"/>
  <c r="S1398" i="5"/>
  <c r="I1398" i="5"/>
  <c r="S582" i="5"/>
  <c r="I582" i="5"/>
  <c r="S512" i="5"/>
  <c r="I512" i="5"/>
  <c r="S361" i="5"/>
  <c r="I361" i="5"/>
  <c r="S252" i="5"/>
  <c r="I252" i="5"/>
  <c r="S342" i="5"/>
  <c r="I342" i="5"/>
  <c r="S1143" i="5"/>
  <c r="I1143" i="5"/>
  <c r="S390" i="5"/>
  <c r="I390" i="5"/>
  <c r="S1204" i="5"/>
  <c r="I1204" i="5"/>
  <c r="S1369" i="5"/>
  <c r="I1369" i="5"/>
  <c r="S890" i="5"/>
  <c r="I890" i="5"/>
  <c r="S732" i="5"/>
  <c r="I732" i="5"/>
  <c r="S1160" i="5"/>
  <c r="I1160" i="5"/>
  <c r="S595" i="5"/>
  <c r="I595" i="5"/>
  <c r="S1425" i="5"/>
  <c r="I1425" i="5"/>
  <c r="S1206" i="5"/>
  <c r="I1206" i="5"/>
  <c r="S229" i="5"/>
  <c r="I229" i="5"/>
  <c r="S367" i="5"/>
  <c r="I367" i="5"/>
  <c r="S1254" i="5"/>
  <c r="I1254" i="5"/>
  <c r="S840" i="5"/>
  <c r="I840" i="5"/>
  <c r="S727" i="5"/>
  <c r="I727" i="5"/>
  <c r="S1334" i="5"/>
  <c r="I1334" i="5"/>
  <c r="S1122" i="5"/>
  <c r="I1122" i="5"/>
  <c r="S1035" i="5"/>
  <c r="I1035" i="5"/>
  <c r="S493" i="5"/>
  <c r="I493" i="5"/>
  <c r="S1224" i="5"/>
  <c r="I1224" i="5"/>
  <c r="S174" i="5"/>
  <c r="I174" i="5"/>
  <c r="S1275" i="5"/>
  <c r="I1275" i="5"/>
  <c r="S979" i="5"/>
  <c r="I979" i="5"/>
  <c r="S1287" i="5"/>
  <c r="I1287" i="5"/>
  <c r="S609" i="5"/>
  <c r="I609" i="5"/>
  <c r="S1365" i="5"/>
  <c r="I1365" i="5"/>
  <c r="S601" i="5"/>
  <c r="I601" i="5"/>
  <c r="S1135" i="5"/>
  <c r="I1135" i="5"/>
  <c r="S806" i="5"/>
  <c r="I806" i="5"/>
  <c r="S132" i="5"/>
  <c r="I132" i="5"/>
  <c r="S716" i="5"/>
  <c r="I716" i="5"/>
  <c r="S1410" i="5"/>
  <c r="I1410" i="5"/>
  <c r="S396" i="5"/>
  <c r="I396" i="5"/>
  <c r="S561" i="5"/>
  <c r="I561" i="5"/>
  <c r="S1165" i="5"/>
  <c r="I1165" i="5"/>
  <c r="S847" i="5"/>
  <c r="I847" i="5"/>
  <c r="S1092" i="5"/>
  <c r="I1092" i="5"/>
  <c r="S1213" i="5"/>
  <c r="I1213" i="5"/>
  <c r="S567" i="5"/>
  <c r="I567" i="5"/>
  <c r="S168" i="5"/>
  <c r="I168" i="5"/>
  <c r="S206" i="5"/>
  <c r="I206" i="5"/>
  <c r="S739" i="5"/>
  <c r="I739" i="5"/>
  <c r="S1350" i="5"/>
  <c r="I1350" i="5"/>
  <c r="S210" i="5"/>
  <c r="I210" i="5"/>
  <c r="S204" i="5"/>
  <c r="I204" i="5"/>
  <c r="S1363" i="5"/>
  <c r="I1363" i="5"/>
  <c r="S978" i="5"/>
  <c r="I978" i="5"/>
  <c r="S1131" i="5"/>
  <c r="I1131" i="5"/>
  <c r="S241" i="5"/>
  <c r="I241" i="5"/>
  <c r="S468" i="5"/>
  <c r="I468" i="5"/>
  <c r="S644" i="5"/>
  <c r="I644" i="5"/>
  <c r="S726" i="5"/>
  <c r="I726" i="5"/>
  <c r="S1399" i="5"/>
  <c r="I1399" i="5"/>
  <c r="S320" i="5"/>
  <c r="I320" i="5"/>
  <c r="S102" i="5"/>
  <c r="I102" i="5"/>
  <c r="S889" i="5"/>
  <c r="I889" i="5"/>
  <c r="S1320" i="5"/>
  <c r="I1320" i="5"/>
  <c r="S1416" i="5"/>
  <c r="I1416" i="5"/>
  <c r="S416" i="5"/>
  <c r="I416" i="5"/>
  <c r="S800" i="5"/>
  <c r="I800" i="5"/>
  <c r="S984" i="5"/>
  <c r="I984" i="5"/>
  <c r="S828" i="5"/>
  <c r="I828" i="5"/>
  <c r="S546" i="5"/>
  <c r="I546" i="5"/>
  <c r="S698" i="5"/>
  <c r="I698" i="5"/>
  <c r="S1087" i="5"/>
  <c r="I1087" i="5"/>
  <c r="S483" i="5"/>
  <c r="I483" i="5"/>
  <c r="S720" i="5"/>
  <c r="I720" i="5"/>
  <c r="S156" i="5"/>
  <c r="I156" i="5"/>
  <c r="S1260" i="5"/>
  <c r="I1260" i="5"/>
  <c r="S1321" i="5"/>
  <c r="I1321" i="5"/>
  <c r="S1278" i="5"/>
  <c r="I1278" i="5"/>
  <c r="S1309" i="5"/>
  <c r="I1309" i="5"/>
  <c r="S176" i="5"/>
  <c r="I176" i="5"/>
  <c r="S1111" i="5"/>
  <c r="I1111" i="5"/>
  <c r="S613" i="5"/>
  <c r="I613" i="5"/>
  <c r="S608" i="5"/>
  <c r="I608" i="5"/>
  <c r="S589" i="5"/>
  <c r="I589" i="5"/>
  <c r="S1443" i="5"/>
  <c r="I1443" i="5"/>
  <c r="S596" i="5"/>
  <c r="I596" i="5"/>
  <c r="S717" i="5"/>
  <c r="I717" i="5"/>
  <c r="S1202" i="5"/>
  <c r="I1202" i="5"/>
  <c r="S744" i="5"/>
  <c r="I744" i="5"/>
  <c r="S470" i="5"/>
  <c r="I470" i="5"/>
  <c r="S559" i="5"/>
  <c r="I559" i="5"/>
  <c r="S484" i="5"/>
  <c r="I484" i="5"/>
  <c r="S943" i="5"/>
  <c r="I943" i="5"/>
  <c r="S992" i="5"/>
  <c r="I992" i="5"/>
  <c r="S360" i="5"/>
  <c r="I360" i="5"/>
  <c r="S1093" i="5"/>
  <c r="I1093" i="5"/>
  <c r="S162" i="5"/>
  <c r="I162" i="5"/>
  <c r="S1124" i="5"/>
  <c r="I1124" i="5"/>
  <c r="S938" i="5"/>
  <c r="I938" i="5"/>
  <c r="S264" i="5"/>
  <c r="I264" i="5"/>
  <c r="S1255" i="5"/>
  <c r="I1255" i="5"/>
</calcChain>
</file>

<file path=xl/sharedStrings.xml><?xml version="1.0" encoding="utf-8"?>
<sst xmlns="http://schemas.openxmlformats.org/spreadsheetml/2006/main" count="3361" uniqueCount="1276">
  <si>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</si>
  <si>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</si>
  <si>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</si>
  <si>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</si>
  <si>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</si>
  <si>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</si>
  <si>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</si>
  <si>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</si>
  <si>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</si>
  <si>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</si>
  <si>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propertyType</t>
  </si>
  <si>
    <t>deathShow</t>
  </si>
  <si>
    <t>idle_timeline_id</t>
  </si>
  <si>
    <t>move_timeline_id</t>
  </si>
  <si>
    <t>##type</t>
  </si>
  <si>
    <t>string</t>
  </si>
  <si>
    <t>string#ref=ResUnitCfgCategory</t>
  </si>
  <si>
    <t>float</t>
  </si>
  <si>
    <t>bool</t>
  </si>
  <si>
    <t>string#ref=propertyType@UnitPropertyCfgCategory</t>
  </si>
  <si>
    <t>string#ref=ActionCfg_DeathShowCategory</t>
  </si>
  <si>
    <t>string#ref=TimelineCfgCategory?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</si>
  <si>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</si>
  <si>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</si>
  <si>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</si>
  <si>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</si>
  <si>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</si>
  <si>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</si>
  <si>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</si>
  <si>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</si>
  <si>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</si>
  <si>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</si>
  <si>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</si>
  <si>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</si>
  <si>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</si>
  <si>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</si>
  <si>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</si>
  <si>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</si>
  <si>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Player1</t>
  </si>
  <si>
    <t>ResUnit_Player1</t>
  </si>
  <si>
    <t>DeathShow_1</t>
  </si>
  <si>
    <t>Timeline_Idle1</t>
  </si>
  <si>
    <t>Timeline_Move1</t>
  </si>
  <si>
    <t>场景特效空对象(不要删除这条记录)</t>
  </si>
  <si>
    <t>ResUnit_SceneEffectNone</t>
  </si>
  <si>
    <t>DeathShow_Null</t>
  </si>
  <si>
    <t>大本营</t>
  </si>
  <si>
    <t>ResUnit_HeadQuarter1</t>
  </si>
  <si>
    <t>刷怪点</t>
  </si>
  <si>
    <t>ResUnit_MonsterCall</t>
  </si>
  <si>
    <t>OB</t>
  </si>
  <si>
    <t>ResUnit_Observer</t>
  </si>
  <si>
    <t>弩箭塔</t>
  </si>
  <si>
    <t>ResUnit_Tower_ArrowSolo_1</t>
  </si>
  <si>
    <t>ResUnit_Tower_ArrowSolo_2</t>
  </si>
  <si>
    <t>ResUnit_Tower_ArrowSolo_3</t>
  </si>
  <si>
    <t>加农炮</t>
  </si>
  <si>
    <t>ResUnit_Tower_Canon_1</t>
  </si>
  <si>
    <t>ResUnit_Tower_Canon_2</t>
  </si>
  <si>
    <t>ResUnit_Tower_Canon_3</t>
  </si>
  <si>
    <t>火焰塔</t>
  </si>
  <si>
    <t>ResUnit_Tower_FireLine_1</t>
  </si>
  <si>
    <t>ResUnit_Tower_FireLine_2</t>
  </si>
  <si>
    <t>ResUnit_Tower_FireLine_3</t>
  </si>
  <si>
    <t>毒雾塔</t>
  </si>
  <si>
    <t>ResUnit_Tower_DragCircle_1</t>
  </si>
  <si>
    <t>ResUnit_Tower_DragCircle_2</t>
  </si>
  <si>
    <t>ResUnit_Tower_DragCircle_3</t>
  </si>
  <si>
    <t>龙击炮</t>
  </si>
  <si>
    <t>ResUnit_TowerDragon1</t>
  </si>
  <si>
    <t>ResUnit_TowerDragon2</t>
  </si>
  <si>
    <t>ResUnit_TowerDragon3</t>
  </si>
  <si>
    <t>雷电塔</t>
  </si>
  <si>
    <t>ResUnit_TowerElec1</t>
  </si>
  <si>
    <t>ResUnit_TowerElec2</t>
  </si>
  <si>
    <t>ResUnit_TowerElec3</t>
  </si>
  <si>
    <t>冰魔塔</t>
  </si>
  <si>
    <t>ResUnit_TowerIce1</t>
  </si>
  <si>
    <t>ResUnit_TowerIce2</t>
  </si>
  <si>
    <t>ResUnit_TowerIce3</t>
  </si>
  <si>
    <t>加速塔</t>
  </si>
  <si>
    <t>ResUnit_TowerTime1</t>
  </si>
  <si>
    <t>ResUnit_TowerTime2</t>
  </si>
  <si>
    <t>ResUnit_TowerTime3</t>
  </si>
  <si>
    <t>奥术天球</t>
  </si>
  <si>
    <t>ResUnit_TowerMagicBall1</t>
  </si>
  <si>
    <t>ResUnit_TowerMagicBall2</t>
  </si>
  <si>
    <t>ResUnit_TowerMagicBall3</t>
  </si>
  <si>
    <t>炼金塔</t>
  </si>
  <si>
    <t>ResUnit_TowerAlchemy1</t>
  </si>
  <si>
    <t>ResUnit_TowerAlchemy2</t>
  </si>
  <si>
    <t>ResUnit_TowerAlchemy3</t>
  </si>
  <si>
    <t>毒蝎塔</t>
  </si>
  <si>
    <t>ResUnit_TowerScorpio1</t>
  </si>
  <si>
    <t>ResUnit_TowerScorpio2</t>
  </si>
  <si>
    <t>ResUnit_TowerScorpio3</t>
  </si>
  <si>
    <t>破甲诅咒</t>
  </si>
  <si>
    <t>ResUnit_TowerCurse1</t>
  </si>
  <si>
    <t>Tow12</t>
  </si>
  <si>
    <t>ResUnit_TowerCurse2</t>
  </si>
  <si>
    <t>ResUnit_TowerCurse3</t>
  </si>
  <si>
    <t>附魔塔</t>
  </si>
  <si>
    <t>ResUnit_Towerwitch1</t>
  </si>
  <si>
    <t>Tow13</t>
  </si>
  <si>
    <t>ResUnit_Towerwitch2</t>
  </si>
  <si>
    <t>ResUnit_Towerwitch3</t>
  </si>
  <si>
    <t>冰刺箭</t>
  </si>
  <si>
    <t>ResUnit_TowerIceArrow1</t>
  </si>
  <si>
    <t>Tow14</t>
  </si>
  <si>
    <t>ResUnit_TowerIceArrow2</t>
  </si>
  <si>
    <t>ResUnit_TowerIceArrow3</t>
  </si>
  <si>
    <t>水球塔</t>
  </si>
  <si>
    <t>ResUnit_TowerWater1</t>
  </si>
  <si>
    <t>Tow15</t>
  </si>
  <si>
    <t>ResUnit_TowerWater2</t>
  </si>
  <si>
    <t>ResUnit_TowerWater3</t>
  </si>
  <si>
    <t>电磁塔</t>
  </si>
  <si>
    <t>ResUnit_TowerElectromagnetic1</t>
  </si>
  <si>
    <t>Tow16</t>
  </si>
  <si>
    <t>ResUnit_TowerElectromagnetic2</t>
  </si>
  <si>
    <t>ResUnit_TowerElectromagnetic3</t>
  </si>
  <si>
    <t>ResUnit_TowerFire1</t>
  </si>
  <si>
    <t>ResUnit_TowerFire2</t>
  </si>
  <si>
    <t>ResUnit_TowerFire3</t>
  </si>
  <si>
    <t>奥术精灵</t>
  </si>
  <si>
    <t>ResUnit_TowerAoShu1</t>
  </si>
  <si>
    <t>Tow18</t>
  </si>
  <si>
    <t>ResUnit_TowerAoShu2</t>
  </si>
  <si>
    <t>ResUnit_TowerAoShu3</t>
  </si>
  <si>
    <t>连击斧</t>
  </si>
  <si>
    <t>ResUnit_TowerLianJi1</t>
  </si>
  <si>
    <t>Tow19</t>
  </si>
  <si>
    <t>ResUnit_TowerLianJi2</t>
  </si>
  <si>
    <t>ResUnit_TowerLianJi3</t>
  </si>
  <si>
    <t>灾厄塔</t>
  </si>
  <si>
    <t>ResUnit_TowerZaiE1</t>
  </si>
  <si>
    <t>Tow20</t>
  </si>
  <si>
    <t>ResUnit_TowerZaiE2</t>
  </si>
  <si>
    <t>ResUnit_TowerZaiE3</t>
  </si>
  <si>
    <t>窃贼哥布林</t>
  </si>
  <si>
    <t>ResUnit_TowerGoblin1</t>
  </si>
  <si>
    <t>ResUnit_TowerGoblin2</t>
  </si>
  <si>
    <t>ResUnit_TowerGoblin3</t>
  </si>
  <si>
    <t>鱼刺塔</t>
  </si>
  <si>
    <t>ResUnit_TowerDuCi1</t>
  </si>
  <si>
    <t>Tow22</t>
  </si>
  <si>
    <t>ResUnit_TowerDuCi2</t>
  </si>
  <si>
    <t>ResUnit_TowerDuCi3</t>
  </si>
  <si>
    <t>火箭塔</t>
  </si>
  <si>
    <t>ResUnit_TowerRocket1</t>
  </si>
  <si>
    <t>ResUnit_TowerRocket2</t>
  </si>
  <si>
    <t>ResUnit_TowerRocket3</t>
  </si>
  <si>
    <t>火球塔</t>
  </si>
  <si>
    <t>ResUnit_TowerFireBall1</t>
  </si>
  <si>
    <t>Tow24</t>
  </si>
  <si>
    <t>ResUnit_TowerFireBall2</t>
  </si>
  <si>
    <t>ResUnit_TowerFireBall3</t>
  </si>
  <si>
    <t>ResUnit_Dan1</t>
  </si>
  <si>
    <t>ResUnit_ZhiZhu1</t>
  </si>
  <si>
    <t>ResUnit_Dan2</t>
  </si>
  <si>
    <t>ResUnit_ZhiZhu2</t>
  </si>
  <si>
    <t>ResUnit_Dan3</t>
  </si>
  <si>
    <t>ResUnit_MiFeng1</t>
  </si>
  <si>
    <t>ResUnit_MiFeng2</t>
  </si>
  <si>
    <t>ResUnit_ZhongZi1</t>
  </si>
  <si>
    <t>ResUnit_ZhiZhu3</t>
  </si>
  <si>
    <t>ResUnit_Gui1</t>
  </si>
  <si>
    <t>ResUnit_Gui2</t>
  </si>
  <si>
    <t>ResUnit_ZhongZi2</t>
  </si>
  <si>
    <t>ResUnit_MiFeng3</t>
  </si>
  <si>
    <t>ResUnit_BianFu1</t>
  </si>
  <si>
    <t>ResUnit_BianFu2</t>
  </si>
  <si>
    <t>ResUnit_ZhongZi3</t>
  </si>
  <si>
    <t>ResUnit_Gui3</t>
  </si>
  <si>
    <t>Unit_TestTow1_1</t>
  </si>
  <si>
    <t>TestTower1</t>
  </si>
  <si>
    <t>Unit_TestTow1_2</t>
  </si>
  <si>
    <t>Unit_TestTow1_3</t>
  </si>
  <si>
    <t>Unit_TestTow2_1</t>
  </si>
  <si>
    <t>TestTower2</t>
  </si>
  <si>
    <t>Unit_TestTow2_2</t>
  </si>
  <si>
    <t>Unit_TestTow2_3</t>
  </si>
  <si>
    <t>Unit_TestTow3_1</t>
  </si>
  <si>
    <t>火图腾</t>
  </si>
  <si>
    <t>TestTower3</t>
  </si>
  <si>
    <t>Unit_TestTow3_2</t>
  </si>
  <si>
    <t>Unit_TestTow3_3</t>
  </si>
  <si>
    <t>Unit_TestTow4_1</t>
  </si>
  <si>
    <t>TestTower4</t>
  </si>
  <si>
    <t>Unit_TestTow4_2</t>
  </si>
  <si>
    <t>Unit_TestTow4_3</t>
  </si>
  <si>
    <t>Unit_TestTow5_1</t>
  </si>
  <si>
    <t>龙击炮1</t>
  </si>
  <si>
    <t>TestTower5</t>
  </si>
  <si>
    <t>Unit_TestTow5_2</t>
  </si>
  <si>
    <t>龙击炮2</t>
  </si>
  <si>
    <t>Unit_TestTow5_3</t>
  </si>
  <si>
    <t>龙击炮3</t>
  </si>
  <si>
    <t>Unit_TestTow6_1</t>
  </si>
  <si>
    <t>雷电塔1</t>
  </si>
  <si>
    <t>TestTower6</t>
  </si>
  <si>
    <t>Unit_TestTow6_2</t>
  </si>
  <si>
    <t>雷电塔2</t>
  </si>
  <si>
    <t>Unit_TestTow6_3</t>
  </si>
  <si>
    <t>雷电塔3</t>
  </si>
  <si>
    <t>Unit_TestTow7_1</t>
  </si>
  <si>
    <t>冰魔塔1</t>
  </si>
  <si>
    <t>TestTower7</t>
  </si>
  <si>
    <t>Unit_TestTow7_2</t>
  </si>
  <si>
    <t>冰魔塔2</t>
  </si>
  <si>
    <t>Unit_TestTow7_3</t>
  </si>
  <si>
    <t>冰魔塔3</t>
  </si>
  <si>
    <t>Unit_TestTow8_1</t>
  </si>
  <si>
    <t>加速塔1</t>
  </si>
  <si>
    <t>TestTower8</t>
  </si>
  <si>
    <t>Unit_TestTow8_2</t>
  </si>
  <si>
    <t>加速塔2</t>
  </si>
  <si>
    <t>Unit_TestTow8_3</t>
  </si>
  <si>
    <t>加速塔3</t>
  </si>
  <si>
    <t>ResUnit_HeadQuarterPreview</t>
    <phoneticPr fontId="6" type="noConversion"/>
  </si>
  <si>
    <t>大本营预览</t>
    <phoneticPr fontId="6" type="noConversion"/>
  </si>
  <si>
    <t>挑战关卡怪物1_1_1</t>
  </si>
  <si>
    <t>挑战关卡怪物1_2_1</t>
  </si>
  <si>
    <t>挑战关卡怪物2_1_1</t>
  </si>
  <si>
    <t>挑战关卡怪物2_2_1</t>
  </si>
  <si>
    <t>挑战关卡怪物2_2_2</t>
  </si>
  <si>
    <t>挑战关卡怪物2_3_1</t>
  </si>
  <si>
    <t>挑战关卡怪物2_3_2</t>
  </si>
  <si>
    <t>挑战关卡怪物3_2_1</t>
  </si>
  <si>
    <t>挑战关卡怪物3_2_2</t>
  </si>
  <si>
    <t>挑战关卡怪物3_3_1</t>
  </si>
  <si>
    <t>挑战关卡怪物3_3_2</t>
  </si>
  <si>
    <t>挑战关卡怪物4_1_1</t>
  </si>
  <si>
    <t>挑战关卡怪物4_2_1</t>
  </si>
  <si>
    <t>挑战关卡怪物4_2_2</t>
  </si>
  <si>
    <t>挑战关卡怪物4_3_1</t>
  </si>
  <si>
    <t>挑战关卡怪物4_3_2</t>
  </si>
  <si>
    <t>挑战关卡怪物5_1_1</t>
  </si>
  <si>
    <t>挑战关卡怪物5_2_1</t>
  </si>
  <si>
    <t>挑战关卡怪物5_2_2</t>
  </si>
  <si>
    <t>挑战关卡怪物5_3_1</t>
  </si>
  <si>
    <t>挑战关卡怪物5_3_2</t>
  </si>
  <si>
    <t>挑战关卡怪物5_3_3</t>
  </si>
  <si>
    <t>挑战关卡怪物5_4_1</t>
  </si>
  <si>
    <t>挑战关卡怪物5_4_2</t>
  </si>
  <si>
    <t>挑战关卡怪物5_5_1</t>
  </si>
  <si>
    <t>挑战关卡怪物5_5_2</t>
  </si>
  <si>
    <t>挑战关卡怪物5_5_3</t>
  </si>
  <si>
    <t>挑战关卡怪物5_5_4</t>
  </si>
  <si>
    <t>Unit_SceneEffectNone</t>
  </si>
  <si>
    <t>Unit_HeadQuarterPreview</t>
  </si>
  <si>
    <t>Unit_HeadQuarter</t>
  </si>
  <si>
    <t>Unit_MonsterCall</t>
  </si>
  <si>
    <t>Unit_Observer</t>
  </si>
  <si>
    <t>Unit_TowerDragon1</t>
  </si>
  <si>
    <t>Unit_TowerDragon2</t>
  </si>
  <si>
    <t>Unit_TowerDragon3</t>
  </si>
  <si>
    <t>Unit_TowerElec1</t>
  </si>
  <si>
    <t>Unit_TowerElec2</t>
  </si>
  <si>
    <t>Unit_TowerElec3</t>
  </si>
  <si>
    <t>Unit_TowerIce1</t>
  </si>
  <si>
    <t>Unit_TowerIce2</t>
  </si>
  <si>
    <t>Unit_TowerIce3</t>
  </si>
  <si>
    <t>Unit_TowerTime1</t>
  </si>
  <si>
    <t>Unit_TowerTime2</t>
  </si>
  <si>
    <t>Unit_TowerTime3</t>
  </si>
  <si>
    <t>Unit_TowerMagicBall1</t>
  </si>
  <si>
    <t>Unit_TowerMagicBall2</t>
  </si>
  <si>
    <t>Unit_TowerMagicBall3</t>
  </si>
  <si>
    <t>Unit_TowerAlchemy1</t>
  </si>
  <si>
    <t>Unit_TowerAlchemy2</t>
  </si>
  <si>
    <t>Unit_TowerAlchemy3</t>
  </si>
  <si>
    <t>Unit_TowerScorpio2</t>
  </si>
  <si>
    <t>Unit_TowerScorpio3</t>
  </si>
  <si>
    <t>Unit_TowerCurse1</t>
  </si>
  <si>
    <t>Unit_TowerCurse2</t>
  </si>
  <si>
    <t>Unit_TowerCurse3</t>
  </si>
  <si>
    <t>Unit_Towerwitch1</t>
  </si>
  <si>
    <t>Unit_Towerwitch2</t>
  </si>
  <si>
    <t>Unit_Towerwitch3</t>
  </si>
  <si>
    <t>Unit_TowerIceArrow1</t>
  </si>
  <si>
    <t>Unit_TowerIceArrow2</t>
  </si>
  <si>
    <t>Unit_TowerIceArrow3</t>
  </si>
  <si>
    <t>Unit_TowerWater1</t>
  </si>
  <si>
    <t>Unit_TowerWater2</t>
  </si>
  <si>
    <t>Unit_TowerWater3</t>
  </si>
  <si>
    <t>Unit_TowerElectromagnetic1</t>
  </si>
  <si>
    <t>Unit_TowerElectromagnetic2</t>
  </si>
  <si>
    <t>Unit_TowerElectromagnetic3</t>
  </si>
  <si>
    <t>Unit_TowerAoShu1</t>
  </si>
  <si>
    <t>Unit_TowerAoShu2</t>
  </si>
  <si>
    <t>Unit_TowerAoShu3</t>
  </si>
  <si>
    <t>Unit_TowerLianJi1</t>
  </si>
  <si>
    <t>Unit_TowerLianJi2</t>
  </si>
  <si>
    <t>Unit_TowerLianJi3</t>
  </si>
  <si>
    <t>Unit_TowerZaiE1</t>
  </si>
  <si>
    <t>Unit_TowerZaiE2</t>
  </si>
  <si>
    <t>Unit_TowerZaiE3</t>
  </si>
  <si>
    <t>Unit_TowerGoblin1</t>
  </si>
  <si>
    <t>Unit_TowerGoblin2</t>
  </si>
  <si>
    <t>Unit_TowerGoblin3</t>
  </si>
  <si>
    <t>Unit_TowerDuCi1</t>
  </si>
  <si>
    <t>Unit_TowerDuCi2</t>
  </si>
  <si>
    <t>Unit_TowerDuCi3</t>
  </si>
  <si>
    <t>Unit_TowerRocket1</t>
  </si>
  <si>
    <t>Unit_TowerRocket2</t>
  </si>
  <si>
    <t>Unit_TowerRocket3</t>
  </si>
  <si>
    <t>Unit_TowerFireBall1</t>
  </si>
  <si>
    <t>Unit_TowerFireBall2</t>
  </si>
  <si>
    <t>Unit_TowerFireBall3</t>
  </si>
  <si>
    <t>Unit_Monster_Challenge1_1_1</t>
  </si>
  <si>
    <t>Unit_Monster_Challenge1_2_1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</si>
  <si>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</si>
  <si>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</si>
  <si>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</si>
  <si>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</si>
  <si>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</si>
  <si>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Unit_Monster_Challenge3_2_1</t>
  </si>
  <si>
    <t>Unit_Monster_Challenge3_2_2</t>
  </si>
  <si>
    <t>Unit_Monster_Challenge3_3_1</t>
  </si>
  <si>
    <t>Unit_Monster_Challenge3_3_2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</si>
  <si>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</si>
  <si>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</si>
  <si>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</si>
  <si>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</si>
  <si>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</si>
  <si>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</si>
  <si>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</si>
  <si>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</si>
  <si>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</si>
  <si>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</si>
  <si>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</si>
  <si>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</si>
  <si>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</si>
  <si>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</si>
  <si>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</si>
  <si>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</si>
  <si>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</si>
  <si>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</si>
  <si>
    <t>挑战关卡怪物3_1_1</t>
  </si>
  <si>
    <t>Unit_Monster_Challenge6_1_1</t>
  </si>
  <si>
    <t>挑战关卡怪物6_1_1</t>
  </si>
  <si>
    <t>Unit_Monster_Challenge6_1_2</t>
  </si>
  <si>
    <t>挑战关卡怪物6_1_2</t>
  </si>
  <si>
    <t>Unit_Monster_Challenge6_2_1</t>
  </si>
  <si>
    <t>挑战关卡怪物6_2_1</t>
  </si>
  <si>
    <t>Unit_Monster_Challenge6_2_2</t>
  </si>
  <si>
    <t>挑战关卡怪物6_2_2</t>
  </si>
  <si>
    <t>Unit_Monster_Challenge6_3_1</t>
  </si>
  <si>
    <t>挑战关卡怪物6_3_1</t>
  </si>
  <si>
    <t>Unit_Monster_Challenge6_3_2</t>
  </si>
  <si>
    <t>挑战关卡怪物6_3_2</t>
  </si>
  <si>
    <t>Unit_Monster_Challenge6_3_3</t>
  </si>
  <si>
    <t>挑战关卡怪物6_3_3</t>
  </si>
  <si>
    <t>Unit_Monster_Challenge6_4_1</t>
  </si>
  <si>
    <t>挑战关卡怪物6_4_1</t>
  </si>
  <si>
    <t>Unit_Monster_Challenge6_4_2</t>
  </si>
  <si>
    <t>挑战关卡怪物6_4_2</t>
  </si>
  <si>
    <t>Unit_Monster_Challenge6_4_3</t>
  </si>
  <si>
    <t>挑战关卡怪物6_4_3</t>
  </si>
  <si>
    <t>Unit_Monster_Challenge6_5_1</t>
  </si>
  <si>
    <t>挑战关卡怪物6_5_1</t>
  </si>
  <si>
    <t>Unit_Monster_Challenge6_5_2</t>
  </si>
  <si>
    <t>挑战关卡怪物6_5_2</t>
  </si>
  <si>
    <t>Unit_Monster_Challenge6_5_3</t>
  </si>
  <si>
    <t>挑战关卡怪物6_5_3</t>
  </si>
  <si>
    <t>Unit_Monster_Challenge7_1_1</t>
  </si>
  <si>
    <t>挑战关卡怪物7_1_1</t>
  </si>
  <si>
    <t>Unit_Monster_Challenge7_2_1</t>
  </si>
  <si>
    <t>挑战关卡怪物7_2_1</t>
  </si>
  <si>
    <t>Unit_Monster_Challenge7_2_2</t>
  </si>
  <si>
    <t>挑战关卡怪物7_2_2</t>
  </si>
  <si>
    <t>Unit_Monster_Challenge7_3_1</t>
  </si>
  <si>
    <t>挑战关卡怪物7_3_1</t>
  </si>
  <si>
    <t>Unit_Monster_Challenge7_3_2</t>
  </si>
  <si>
    <t>挑战关卡怪物7_3_2</t>
  </si>
  <si>
    <t>Unit_Monster_Challenge7_3_3</t>
  </si>
  <si>
    <t>挑战关卡怪物7_3_3</t>
  </si>
  <si>
    <t>Unit_Monster_Challenge7_4_1</t>
  </si>
  <si>
    <t>挑战关卡怪物7_4_1</t>
  </si>
  <si>
    <t>Unit_Monster_Challenge7_4_2</t>
  </si>
  <si>
    <t>挑战关卡怪物7_4_2</t>
  </si>
  <si>
    <t>Unit_Monster_Challenge7_4_3</t>
  </si>
  <si>
    <t>挑战关卡怪物7_4_3</t>
  </si>
  <si>
    <t>Unit_Monster_Challenge7_5_1</t>
  </si>
  <si>
    <t>挑战关卡怪物7_5_1</t>
  </si>
  <si>
    <t>Unit_Monster_Challenge7_5_2</t>
  </si>
  <si>
    <t>挑战关卡怪物7_5_2</t>
  </si>
  <si>
    <t>Unit_Monster_Challenge7_5_3</t>
  </si>
  <si>
    <t>挑战关卡怪物7_5_3</t>
  </si>
  <si>
    <t>Unit_Monster_Challenge8_1_1</t>
  </si>
  <si>
    <t>挑战关卡怪物8_1_1</t>
  </si>
  <si>
    <t>Unit_Monster_Challenge8_1_2</t>
  </si>
  <si>
    <t>挑战关卡怪物8_1_2</t>
  </si>
  <si>
    <t>Unit_Monster_Challenge8_2_1</t>
  </si>
  <si>
    <t>挑战关卡怪物8_2_1</t>
  </si>
  <si>
    <t>Unit_Monster_Challenge8_2_2</t>
  </si>
  <si>
    <t>挑战关卡怪物8_2_2</t>
  </si>
  <si>
    <t>Unit_Monster_Challenge8_2_3</t>
  </si>
  <si>
    <t>挑战关卡怪物8_2_3</t>
  </si>
  <si>
    <t>Unit_Monster_Challenge8_3_1</t>
  </si>
  <si>
    <t>挑战关卡怪物8_3_1</t>
  </si>
  <si>
    <t>Unit_Monster_Challenge8_3_2</t>
  </si>
  <si>
    <t>挑战关卡怪物8_3_2</t>
  </si>
  <si>
    <t>Unit_Monster_Challenge8_3_3</t>
  </si>
  <si>
    <t>挑战关卡怪物8_3_3</t>
  </si>
  <si>
    <t>Unit_Monster_Challenge8_4_1</t>
  </si>
  <si>
    <t>挑战关卡怪物8_4_1</t>
  </si>
  <si>
    <t>Unit_Monster_Challenge8_4_2</t>
  </si>
  <si>
    <t>挑战关卡怪物8_4_2</t>
  </si>
  <si>
    <t>Unit_Monster_Challenge8_4_3</t>
  </si>
  <si>
    <t>挑战关卡怪物8_4_3</t>
  </si>
  <si>
    <t>Unit_Monster_Challenge8_5_1</t>
  </si>
  <si>
    <t>挑战关卡怪物8_5_1</t>
  </si>
  <si>
    <t>Unit_Monster_Challenge8_5_2</t>
  </si>
  <si>
    <t>挑战关卡怪物8_5_2</t>
  </si>
  <si>
    <t>Unit_Monster_Challenge8_5_3</t>
  </si>
  <si>
    <t>挑战关卡怪物8_5_3</t>
  </si>
  <si>
    <t>Unit_Monster_Challenge8_5_4</t>
  </si>
  <si>
    <t>挑战关卡怪物8_5_4</t>
  </si>
  <si>
    <t>Unit_Monster_Challenge9_1_1</t>
  </si>
  <si>
    <t>挑战关卡怪物9_1_1</t>
  </si>
  <si>
    <t>Unit_Monster_Challenge9_1_2</t>
  </si>
  <si>
    <t>挑战关卡怪物9_1_2</t>
  </si>
  <si>
    <t>Unit_Monster_Challenge9_2_1</t>
  </si>
  <si>
    <t>挑战关卡怪物9_2_1</t>
  </si>
  <si>
    <t>Unit_Monster_Challenge9_2_2</t>
  </si>
  <si>
    <t>挑战关卡怪物9_2_2</t>
  </si>
  <si>
    <t>Unit_Monster_Challenge9_3_1</t>
  </si>
  <si>
    <t>挑战关卡怪物9_3_1</t>
  </si>
  <si>
    <t>Unit_Monster_Challenge9_3_2</t>
  </si>
  <si>
    <t>挑战关卡怪物9_3_2</t>
  </si>
  <si>
    <t>Unit_Monster_Challenge9_3_3</t>
  </si>
  <si>
    <t>挑战关卡怪物9_3_3</t>
  </si>
  <si>
    <t>Unit_Monster_Challenge9_4_1</t>
  </si>
  <si>
    <t>挑战关卡怪物9_4_1</t>
  </si>
  <si>
    <t>Unit_Monster_Challenge9_4_2</t>
  </si>
  <si>
    <t>挑战关卡怪物9_4_2</t>
  </si>
  <si>
    <t>Unit_Monster_Challenge9_4_3</t>
  </si>
  <si>
    <t>挑战关卡怪物9_4_3</t>
  </si>
  <si>
    <t>Unit_Monster_Challenge9_5_1</t>
  </si>
  <si>
    <t>挑战关卡怪物9_5_1</t>
  </si>
  <si>
    <t>Unit_Monster_Challenge9_5_2</t>
  </si>
  <si>
    <t>挑战关卡怪物9_5_2</t>
  </si>
  <si>
    <t>Unit_Monster_Challenge9_5_3</t>
  </si>
  <si>
    <t>挑战关卡怪物9_5_3</t>
  </si>
  <si>
    <t>Unit_Monster_Challenge10_1_1</t>
  </si>
  <si>
    <t>挑战关卡怪物10_1_1</t>
  </si>
  <si>
    <t>Unit_Monster_Challenge10_1_2</t>
  </si>
  <si>
    <t>挑战关卡怪物10_1_2</t>
  </si>
  <si>
    <t>Unit_Monster_Challenge10_2_1</t>
  </si>
  <si>
    <t>挑战关卡怪物10_2_1</t>
  </si>
  <si>
    <t>Unit_Monster_Challenge10_2_2</t>
  </si>
  <si>
    <t>挑战关卡怪物10_2_2</t>
  </si>
  <si>
    <t>Unit_Monster_Challenge10_3_1</t>
  </si>
  <si>
    <t>挑战关卡怪物10_3_1</t>
  </si>
  <si>
    <t>Unit_Monster_Challenge10_3_2</t>
  </si>
  <si>
    <t>挑战关卡怪物10_3_2</t>
  </si>
  <si>
    <t>Unit_Monster_Challenge10_3_3</t>
  </si>
  <si>
    <t>挑战关卡怪物10_3_3</t>
  </si>
  <si>
    <t>Unit_Monster_Challenge10_4_1</t>
  </si>
  <si>
    <t>挑战关卡怪物10_4_1</t>
  </si>
  <si>
    <t>Unit_Monster_Challenge10_4_2</t>
  </si>
  <si>
    <t>挑战关卡怪物10_4_2</t>
  </si>
  <si>
    <t>Unit_Monster_Challenge10_4_3</t>
  </si>
  <si>
    <t>挑战关卡怪物10_4_3</t>
  </si>
  <si>
    <t>Unit_Monster_Challenge10_5_1</t>
  </si>
  <si>
    <t>挑战关卡怪物10_5_1</t>
  </si>
  <si>
    <t>Unit_Monster_Challenge10_5_2</t>
  </si>
  <si>
    <t>挑战关卡怪物10_5_2</t>
  </si>
  <si>
    <t>Unit_Monster_Challenge10_5_3</t>
  </si>
  <si>
    <t>挑战关卡怪物10_5_3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</si>
  <si>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</si>
  <si>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</si>
  <si>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</si>
  <si>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</si>
  <si>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</si>
  <si>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</si>
  <si>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</si>
  <si>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</si>
  <si>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</si>
  <si>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</si>
  <si>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</si>
  <si>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</si>
  <si>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</si>
  <si>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</si>
  <si>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</si>
  <si>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</si>
  <si>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</si>
  <si>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</si>
  <si>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</si>
  <si>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</si>
  <si>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展示怪物-蜜蜂1</t>
    <phoneticPr fontId="6" type="noConversion"/>
  </si>
  <si>
    <t>展示怪物-蜜蜂2</t>
  </si>
  <si>
    <t>展示怪物-蜜蜂3</t>
  </si>
  <si>
    <t>展示怪物-蝙蝠1</t>
    <phoneticPr fontId="6" type="noConversion"/>
  </si>
  <si>
    <t>展示怪物-蝙蝠2</t>
  </si>
  <si>
    <t>展示怪物-蝙蝠3</t>
  </si>
  <si>
    <t>展示怪物-蜘蛛1</t>
    <phoneticPr fontId="6" type="noConversion"/>
  </si>
  <si>
    <t>展示怪物-蜘蛛2</t>
  </si>
  <si>
    <t>展示怪物-蜘蛛3</t>
  </si>
  <si>
    <t>展示怪物-种子1</t>
    <phoneticPr fontId="6" type="noConversion"/>
  </si>
  <si>
    <t>展示怪物-种子2</t>
  </si>
  <si>
    <t>展示怪物-种子3</t>
  </si>
  <si>
    <t>展示怪物-鬼1</t>
    <phoneticPr fontId="6" type="noConversion"/>
  </si>
  <si>
    <t>展示怪物-鬼2</t>
  </si>
  <si>
    <t>展示怪物-鬼3</t>
  </si>
  <si>
    <t>展示怪物-蛋1</t>
    <phoneticPr fontId="6" type="noConversion"/>
  </si>
  <si>
    <t>展示怪物-蛋2</t>
  </si>
  <si>
    <t>展示怪物-蛋3</t>
  </si>
  <si>
    <t>展示怪物-鸟1</t>
    <phoneticPr fontId="6" type="noConversion"/>
  </si>
  <si>
    <t>展示怪物-鸟2</t>
  </si>
  <si>
    <t>展示怪物-鸟3</t>
  </si>
  <si>
    <t>ResUnit_BianFu3</t>
  </si>
  <si>
    <t>ResUnit_Niao1</t>
  </si>
  <si>
    <t>ResUnit_Niao2</t>
  </si>
  <si>
    <t>ResUnit_Niao3</t>
  </si>
  <si>
    <t>Skill_MachineGunTower1,NormalAttack</t>
  </si>
  <si>
    <t>Skill_PlayerSolo1,NormalAttack</t>
  </si>
  <si>
    <t>Skill_PlayerSolo2,NormalAttack</t>
  </si>
  <si>
    <t>Skill_PlayerSolo3,NormalAttack</t>
  </si>
  <si>
    <t>Skill_PlayerAoe1,NormalAttack</t>
  </si>
  <si>
    <t>Skill_PlayerAoe2,NormalAttack</t>
  </si>
  <si>
    <t>Skill_PlayerAoe3,NormalAttack</t>
  </si>
  <si>
    <t>Skill_PlayerLine1,NormalAttack</t>
  </si>
  <si>
    <t>Skill_PlayerLine2,NormalAttack</t>
  </si>
  <si>
    <t>Skill_PlayerLine3,NormalAttack</t>
  </si>
  <si>
    <t>Skill_PlayerCircle1,NormalAttack</t>
  </si>
  <si>
    <t>Skill_PlayerCircle2,NormalAttack</t>
  </si>
  <si>
    <t>Skill_PlayerCircle3,NormalAttack</t>
  </si>
  <si>
    <t>Skill_TowerDragon1,NormalAttack</t>
  </si>
  <si>
    <t>Skill_TowerDragon2,NormalAttack</t>
  </si>
  <si>
    <t>Skill_TowerDragon3,NormalAttack</t>
  </si>
  <si>
    <t>Skill_TowerElec1,NormalAttack</t>
  </si>
  <si>
    <t>Skill_TowerElec2,NormalAttack</t>
  </si>
  <si>
    <t>Skill_TowerElec3,NormalAttack</t>
  </si>
  <si>
    <t>Skill_TowerIce1,NormalAttack</t>
  </si>
  <si>
    <t>Skill_TowerIce2,NormalAttack</t>
  </si>
  <si>
    <t>Skill_TowerIce3,NormalAttack</t>
  </si>
  <si>
    <t>Skill_TowerTime1,NormalAttack</t>
  </si>
  <si>
    <t>Skill_TowerTime2,NormalAttack</t>
  </si>
  <si>
    <t>Skill_TowerTime3,NormalAttack</t>
  </si>
  <si>
    <t>Skill_TowerMagicBall1,NormalAttack</t>
  </si>
  <si>
    <t>Skill_TowerMagicBall2,NormalAttack</t>
  </si>
  <si>
    <t>Skill_TowerMagicBall3,NormalAttack</t>
  </si>
  <si>
    <t>Skill_TowerAlchemy1,NormalAttack</t>
  </si>
  <si>
    <t>Skill_TowerAlchemy2,NormalAttack</t>
  </si>
  <si>
    <t>Skill_TowerAlchemy3,NormalAttack</t>
  </si>
  <si>
    <t>Skill_TowerScorpio1,NormalAttack</t>
  </si>
  <si>
    <t>Skill_TowerScorpio2,NormalAttack</t>
  </si>
  <si>
    <t>Skill_TowerScorpio3,NormalAttack</t>
  </si>
  <si>
    <t>Skill_TowerCurse1,NormalAttack</t>
  </si>
  <si>
    <t>Skill_TowerCurse2,NormalAttack</t>
  </si>
  <si>
    <t>Skill_TowerCurse3,NormalAttack</t>
  </si>
  <si>
    <t>Skill_Towerwitch1,NormalAttack</t>
  </si>
  <si>
    <t>Skill_Towerwitch2,NormalAttack</t>
  </si>
  <si>
    <t>Skill_Towerwitch3,NormalAttack</t>
  </si>
  <si>
    <t>Skill_TowerIceArrow1,NormalAttack</t>
  </si>
  <si>
    <t>Skill_TowerIceArrow2,NormalAttack</t>
  </si>
  <si>
    <t>Skill_TowerIceArrow3,NormalAttack</t>
  </si>
  <si>
    <t>Skill_TowerWater1,NormalAttack</t>
  </si>
  <si>
    <t>Skill_TowerWater2,NormalAttack</t>
  </si>
  <si>
    <t>Skill_TowerWater3,NormalAttack</t>
  </si>
  <si>
    <t>Skill_TowerElectromagnetic1,NormalAttack</t>
  </si>
  <si>
    <t>Skill_TowerElectromagnetic2,NormalAttack</t>
  </si>
  <si>
    <t>Skill_TowerElectromagnetic3,NormalAttack</t>
  </si>
  <si>
    <t>Skill_TowerFire1,NormalAttack</t>
  </si>
  <si>
    <t>Skill_TowerFire2,NormalAttack</t>
  </si>
  <si>
    <t>Skill_TowerFire3,NormalAttack</t>
  </si>
  <si>
    <t>Skill_TowerAoShu1,NormalAttack</t>
  </si>
  <si>
    <t>Skill_TowerAoShu2,NormalAttack</t>
  </si>
  <si>
    <t>Skill_TowerAoShu3,NormalAttack</t>
  </si>
  <si>
    <t>Skill_TowerLianJi1,NormalAttack</t>
  </si>
  <si>
    <t>Skill_TowerLianJi2,NormalAttack</t>
  </si>
  <si>
    <t>Skill_TowerLianJi3,NormalAttack</t>
  </si>
  <si>
    <t>Skill_TowerZaiE1,NormalAttack</t>
  </si>
  <si>
    <t>Skill_TowerZaiE2,NormalAttack</t>
  </si>
  <si>
    <t>Skill_TowerZaiE3,NormalAttack</t>
  </si>
  <si>
    <t>Skill_TowerGoblin1,NormalAttack</t>
  </si>
  <si>
    <t>Skill_TowerGoblin2,NormalAttack</t>
  </si>
  <si>
    <t>Skill_TowerGoblin3,NormalAttack</t>
  </si>
  <si>
    <t>Skill_TowerDuCi1,NormalAttack</t>
  </si>
  <si>
    <t>Skill_TowerDuCi2,NormalAttack</t>
  </si>
  <si>
    <t>Skill_TowerDuCi3,NormalAttack</t>
  </si>
  <si>
    <t>Skill_TowerRocket1,NormalAttack</t>
  </si>
  <si>
    <t>Skill_TowerRocket2,NormalAttack</t>
  </si>
  <si>
    <t>Skill_TowerRocket3,NormalAttack</t>
  </si>
  <si>
    <t>Skill_TowerFireBall1,NormalAttack</t>
  </si>
  <si>
    <t>Skill_TowerFireBall2,NormalAttack</t>
  </si>
  <si>
    <t>Skill_TowerFireBall3,NormalAttack</t>
  </si>
  <si>
    <t>Skill_TestPlayerSolo1,NormalAttack</t>
  </si>
  <si>
    <t>Skill_TestPlayerSolo2,NormalAttack</t>
  </si>
  <si>
    <t>Skill_TestPlayerSolo3,NormalAttack</t>
  </si>
  <si>
    <t>Skill_TestPlayerAoe1,NormalAttack</t>
  </si>
  <si>
    <t>Skill_TestPlayerAoe2,NormalAttack</t>
  </si>
  <si>
    <t>Skill_TestPlayerAoe3,NormalAttack</t>
  </si>
  <si>
    <t>Skill_TestPlayerLine1,NormalAttack</t>
  </si>
  <si>
    <t>Skill_TestPlayerLine2,NormalAttack</t>
  </si>
  <si>
    <t>Skill_TestPlayerLine3,NormalAttack</t>
  </si>
  <si>
    <t>Skill_TestPlayerCircle1,NormalAttack</t>
  </si>
  <si>
    <t>Skill_TestPlayerCircle3,NormalAttack</t>
  </si>
  <si>
    <t>Skill_TestTowerDragon1,NormalAttack</t>
  </si>
  <si>
    <t>Skill_TestTowerDragon2,NormalAttack</t>
  </si>
  <si>
    <t>Skill_TestTowerDragon3,NormalAttack</t>
  </si>
  <si>
    <t>Skill_TestTowerElec1,NormalAttack</t>
  </si>
  <si>
    <t>Skill_TestTowerElec2,NormalAttack</t>
  </si>
  <si>
    <t>Skill_TestTowerElec3,NormalAttack</t>
  </si>
  <si>
    <t>Skill_TestTowerIce1,NormalAttack</t>
  </si>
  <si>
    <t>Skill_TestTowerIce2,NormalAttack</t>
  </si>
  <si>
    <t>Skill_TestTowerIce3,NormalAttack</t>
  </si>
  <si>
    <t>Skill_TestTowerTime2,NormalAttack</t>
  </si>
  <si>
    <t>Skill_TestTowerTime3,NormalAttack</t>
  </si>
  <si>
    <t>skillList</t>
    <phoneticPr fontId="6" type="noConversion"/>
  </si>
  <si>
    <t>(map#sep=,;),string#ref=SkillCfgCategory,SkillSlotType</t>
    <phoneticPr fontId="6" type="noConversion"/>
  </si>
  <si>
    <t>Unit_Monster_Tutorial_1_1</t>
  </si>
  <si>
    <t>Unit_Monster_Tutorial_2_1</t>
  </si>
  <si>
    <t>新手关卡怪物1_1</t>
  </si>
  <si>
    <t>Monster_Tutorial_1_1</t>
  </si>
  <si>
    <t>新手关卡怪物2_1</t>
  </si>
  <si>
    <t>Monster_Tutorial_2_1</t>
  </si>
  <si>
    <t>新手关卡怪物2_2</t>
  </si>
  <si>
    <t>Unit_TowerScorpio1</t>
    <phoneticPr fontId="6" type="noConversion"/>
  </si>
  <si>
    <t>Unit_TowerBomb1</t>
  </si>
  <si>
    <t>Unit_TowerBomb2</t>
  </si>
  <si>
    <t>Unit_TowerBomb3</t>
  </si>
  <si>
    <t>炸弹</t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</si>
  <si>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</si>
  <si>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</si>
  <si>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</si>
  <si>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Skill_TowerBomb1,NormalAttack</t>
    <phoneticPr fontId="6" type="noConversion"/>
  </si>
  <si>
    <t>Skill_TowerBomb2,NormalAttack</t>
    <phoneticPr fontId="6" type="noConversion"/>
  </si>
  <si>
    <t>Skill_TowerBomb3,NormalAttack</t>
    <phoneticPr fontId="6" type="noConversion"/>
  </si>
  <si>
    <t>Unit_Monster_Offline_1_1</t>
  </si>
  <si>
    <t>线下模式怪物1_1</t>
  </si>
  <si>
    <t>Unit_Monster_Offline_2_1</t>
  </si>
  <si>
    <t>线下模式怪物2_1</t>
  </si>
  <si>
    <t>Unit_Monster_Offline_2_2</t>
  </si>
  <si>
    <t>线下模式怪物2_2</t>
  </si>
  <si>
    <t>Unit_Monster_Offline_3_1</t>
  </si>
  <si>
    <t>线下模式怪物3_1</t>
  </si>
  <si>
    <t>Unit_Monster_Offline_3_2</t>
  </si>
  <si>
    <t>线下模式怪物3_2</t>
  </si>
  <si>
    <t>Unit_Monster_Offline_4_1</t>
  </si>
  <si>
    <t>线下模式怪物4_1</t>
  </si>
  <si>
    <t>Unit_Monster_Offline_4_2</t>
  </si>
  <si>
    <t>线下模式怪物4_2</t>
  </si>
  <si>
    <t>Unit_Monster_Offline_5_1</t>
  </si>
  <si>
    <t>线下模式怪物5_1</t>
  </si>
  <si>
    <t>Unit_Monster_Offline_5_2</t>
  </si>
  <si>
    <t>线下模式怪物5_2</t>
  </si>
  <si>
    <t>Unit_Monster_Offline_6_1</t>
  </si>
  <si>
    <t>线下模式怪物6_1</t>
  </si>
  <si>
    <t>Unit_Monster_Offline_6_2</t>
  </si>
  <si>
    <t>线下模式怪物6_2</t>
  </si>
  <si>
    <t>Unit_Monster_Offline_7_1</t>
  </si>
  <si>
    <t>线下模式怪物7_1</t>
  </si>
  <si>
    <t>Unit_Monster_Offline_7_2</t>
  </si>
  <si>
    <t>线下模式怪物7_2</t>
  </si>
  <si>
    <t>Unit_Monster_Offline_8_1</t>
  </si>
  <si>
    <t>线下模式怪物8_1</t>
  </si>
  <si>
    <t>Unit_Monster_Offline_8_2</t>
  </si>
  <si>
    <t>线下模式怪物8_2</t>
  </si>
  <si>
    <t>Unit_Monster_Offline_9_1</t>
  </si>
  <si>
    <t>线下模式怪物9_1</t>
  </si>
  <si>
    <t>Unit_Monster_Offline_9_2</t>
  </si>
  <si>
    <t>线下模式怪物9_2</t>
  </si>
  <si>
    <t>Unit_Monster_Offline_10_1</t>
  </si>
  <si>
    <t>线下模式怪物10_1</t>
  </si>
  <si>
    <t>Unit_Monster_Offline_10_2</t>
  </si>
  <si>
    <t>线下模式怪物10_2</t>
  </si>
  <si>
    <t>Unit_Monster_Offline_11_1</t>
  </si>
  <si>
    <t>线下模式怪物11_1</t>
  </si>
  <si>
    <t>Unit_Monster_Offline_11_2</t>
  </si>
  <si>
    <t>线下模式怪物11_2</t>
  </si>
  <si>
    <t>Unit_Monster_Offline_12_1</t>
  </si>
  <si>
    <t>线下模式怪物12_1</t>
  </si>
  <si>
    <t>Unit_Monster_Offline_13_1</t>
  </si>
  <si>
    <t>线下模式怪物13_1</t>
  </si>
  <si>
    <t>Unit_Monster_Offline_13_2</t>
  </si>
  <si>
    <t>线下模式怪物13_2</t>
  </si>
  <si>
    <t>Unit_Monster_Offline_14_1</t>
  </si>
  <si>
    <t>线下模式怪物14_1</t>
  </si>
  <si>
    <t>Unit_Monster_Offline_14_2</t>
  </si>
  <si>
    <t>线下模式怪物14_2</t>
  </si>
  <si>
    <t>Unit_Monster_Offline_15_1</t>
  </si>
  <si>
    <t>线下模式怪物15_1</t>
  </si>
  <si>
    <t>Unit_Monster_Offline_15_2</t>
  </si>
  <si>
    <t>线下模式怪物15_2</t>
  </si>
  <si>
    <t>Unit_Monster_Offline_15_3</t>
  </si>
  <si>
    <t>线下模式怪物15_3</t>
  </si>
  <si>
    <t>Unit_Monster_Offline_16_1</t>
  </si>
  <si>
    <t>线下模式怪物16_1</t>
  </si>
  <si>
    <t>Unit_Monster_Offline_16_2</t>
  </si>
  <si>
    <t>线下模式怪物16_2</t>
  </si>
  <si>
    <t>Unit_Monster_Offline_17_1</t>
  </si>
  <si>
    <t>线下模式怪物17_1</t>
  </si>
  <si>
    <t>Unit_Monster_Offline_17_2</t>
  </si>
  <si>
    <t>线下模式怪物17_2</t>
  </si>
  <si>
    <t>Unit_Monster_Offline_18_1</t>
  </si>
  <si>
    <t>线下模式怪物18_1</t>
  </si>
  <si>
    <t>Unit_Monster_Offline_18_2</t>
  </si>
  <si>
    <t>线下模式怪物18_2</t>
  </si>
  <si>
    <t>Unit_Monster_Offline_18_3</t>
  </si>
  <si>
    <t>线下模式怪物18_3</t>
  </si>
  <si>
    <t>Unit_Monster_Offline_19_1</t>
  </si>
  <si>
    <t>线下模式怪物19_1</t>
  </si>
  <si>
    <t>Unit_Monster_Offline_19_2</t>
  </si>
  <si>
    <t>线下模式怪物19_2</t>
  </si>
  <si>
    <t>Unit_Monster_Offline_19_3</t>
  </si>
  <si>
    <t>线下模式怪物19_3</t>
  </si>
  <si>
    <t>Unit_Monster_Offline_20_1</t>
  </si>
  <si>
    <t>线下模式怪物20_1</t>
  </si>
  <si>
    <t>Unit_Monster_Offline_20_2</t>
  </si>
  <si>
    <t>线下模式怪物20_2</t>
  </si>
  <si>
    <t>Unit_Monster_Offline_20_3</t>
  </si>
  <si>
    <t>线下模式怪物20_3</t>
  </si>
  <si>
    <t>Skill_TestTowerTime1,NormalAttack</t>
    <phoneticPr fontId="6" type="noConversion"/>
  </si>
  <si>
    <t>Unit_Monster_Rou1</t>
  </si>
  <si>
    <t>ResUnit_Rou1</t>
  </si>
  <si>
    <t>Unit_Monster_Rou2</t>
  </si>
  <si>
    <t>ResUnit_Rou2</t>
  </si>
  <si>
    <t>Unit_Monster_Rou3</t>
  </si>
  <si>
    <t>ResUnit_Rou3</t>
  </si>
  <si>
    <t>Unit_Monster_XueRen1</t>
  </si>
  <si>
    <t>ResUnit_XueRen1</t>
  </si>
  <si>
    <t>Unit_Monster_XueRen2</t>
  </si>
  <si>
    <t>ResUnit_XueRen2</t>
  </si>
  <si>
    <t>Unit_Monster_XueRen3</t>
  </si>
  <si>
    <t>ResUnit_XueRen3</t>
  </si>
  <si>
    <t>Unit_Monster_WuGui1</t>
  </si>
  <si>
    <t>ResUnit_WuGui1</t>
  </si>
  <si>
    <t>Unit_Monster_WuGui2</t>
  </si>
  <si>
    <t>ResUnit_WuGui2</t>
  </si>
  <si>
    <t>Unit_Monster_WuGui3</t>
  </si>
  <si>
    <t>ResUnit_WuGui3</t>
  </si>
  <si>
    <t>展示怪物-肉1</t>
  </si>
  <si>
    <t>展示怪物-肉2</t>
  </si>
  <si>
    <t>展示怪物-肉3</t>
  </si>
  <si>
    <t>展示怪物-雪人1</t>
  </si>
  <si>
    <t>展示怪物-雪人2</t>
  </si>
  <si>
    <t>展示怪物-雪人3</t>
  </si>
  <si>
    <t>展示怪物-乌龟1</t>
  </si>
  <si>
    <t>展示怪物-乌龟2</t>
  </si>
  <si>
    <t>展示怪物-乌龟3</t>
  </si>
  <si>
    <t>1</t>
  </si>
  <si>
    <t>2</t>
  </si>
  <si>
    <t>3</t>
  </si>
  <si>
    <t>4</t>
  </si>
  <si>
    <t>5</t>
  </si>
  <si>
    <t>6</t>
  </si>
  <si>
    <t>7</t>
  </si>
  <si>
    <t>8</t>
  </si>
  <si>
    <t>Unit_TowerGolem1</t>
  </si>
  <si>
    <t>Unit_TowerGolem2</t>
  </si>
  <si>
    <t>Unit_TowerGolem3</t>
  </si>
  <si>
    <t>水晶</t>
  </si>
  <si>
    <t>魔像</t>
  </si>
  <si>
    <t>ResUnit_Golem1</t>
    <phoneticPr fontId="6" type="noConversion"/>
  </si>
  <si>
    <t>ResUnit_Golem2</t>
  </si>
  <si>
    <t>ResUnit_Golem3</t>
  </si>
  <si>
    <t>Skill_TowerGolem1,NormalAttack</t>
  </si>
  <si>
    <t>Skill_TowerGolem2,NormalAttack</t>
  </si>
  <si>
    <t>Skill_TowerGolem3,NormalAttack</t>
  </si>
  <si>
    <t>默认拥有技能列表(skill1,类型;skill2,类型)</t>
    <phoneticPr fontId="6" type="noConversion"/>
  </si>
  <si>
    <t>bool</t>
    <phoneticPr fontId="6" type="noConversion"/>
  </si>
  <si>
    <t>extSkillList1</t>
    <phoneticPr fontId="6" type="noConversion"/>
  </si>
  <si>
    <t>extSkillList2</t>
    <phoneticPr fontId="6" type="noConversion"/>
  </si>
  <si>
    <t>扩展技能列表(skill1,类型;skill2,类型)</t>
    <phoneticPr fontId="6" type="noConversion"/>
  </si>
  <si>
    <t>isSkillClearWhenExt1</t>
    <phoneticPr fontId="6" type="noConversion"/>
  </si>
  <si>
    <t>isSkillClearWhenExt2</t>
    <phoneticPr fontId="6" type="noConversion"/>
  </si>
  <si>
    <t>获取时是否清空所有技能</t>
    <phoneticPr fontId="6" type="noConversion"/>
  </si>
  <si>
    <t>Unit_Monster_Tutorial_2_2</t>
  </si>
  <si>
    <t>Unit_Monster_Tutorial_2_3</t>
  </si>
  <si>
    <t>Monster_Tutorial_2_2</t>
  </si>
  <si>
    <t>新手关卡怪物2_3</t>
  </si>
  <si>
    <t>Monster_Tutorial_2_3</t>
  </si>
  <si>
    <t>Unit_Monster_Challenge1_2_2</t>
  </si>
  <si>
    <t>挑战关卡怪物1_2_2</t>
  </si>
  <si>
    <t>Unit_Monster_Challenge2_3_3</t>
  </si>
  <si>
    <t>Unit_Monster_Challenge3_3_3</t>
  </si>
  <si>
    <t>Unit_Monster_Challenge4_1_2</t>
  </si>
  <si>
    <t>Unit_Monster_Challenge4_2_3</t>
  </si>
  <si>
    <t>Unit_Monster_Challenge4_3_3</t>
  </si>
  <si>
    <t>Unit_Monster_Challenge4_3_4</t>
  </si>
  <si>
    <t>Unit_Monster_Challenge5_4_3</t>
  </si>
  <si>
    <t>Unit_Monster_Challenge6_2_3</t>
  </si>
  <si>
    <t>Unit_Monster_Challenge6_3_4</t>
  </si>
  <si>
    <t>Unit_Monster_Challenge6_5_4</t>
  </si>
  <si>
    <t>Unit_Monster_Challenge9_5_4</t>
  </si>
  <si>
    <t>Unit_Monster_Challenge10_6_1</t>
  </si>
  <si>
    <t>Unit_Monster_Challenge10_6_2</t>
  </si>
  <si>
    <t>Unit_Monster_Challenge10_6_3</t>
  </si>
  <si>
    <t>Unit_Monster_Challenge10_7_1</t>
  </si>
  <si>
    <t>Unit_Monster_Challenge10_7_2</t>
  </si>
  <si>
    <t>Unit_Monster_Challenge10_7_3</t>
  </si>
  <si>
    <t>Unit_Monster_Challenge10_7_4</t>
  </si>
  <si>
    <t>Unit_Monster_Challenge10_8_1</t>
  </si>
  <si>
    <t>Unit_Monster_Challenge10_8_2</t>
  </si>
  <si>
    <t>Unit_Monster_Challenge10_8_3</t>
  </si>
  <si>
    <t>Unit_Monster_Challenge10_8_4</t>
  </si>
  <si>
    <t>挑战关卡怪物2_3_3</t>
  </si>
  <si>
    <t>挑战关卡怪物3_3_3</t>
  </si>
  <si>
    <t>挑战关卡怪物4_1_2</t>
  </si>
  <si>
    <t>挑战关卡怪物4_2_3</t>
  </si>
  <si>
    <t>挑战关卡怪物4_3_3</t>
  </si>
  <si>
    <t>挑战关卡怪物4_3_4</t>
  </si>
  <si>
    <t>挑战关卡怪物5_4_3</t>
  </si>
  <si>
    <t>挑战关卡怪物6_2_3</t>
  </si>
  <si>
    <t>挑战关卡怪物6_3_4</t>
  </si>
  <si>
    <t>挑战关卡怪物6_5_4</t>
  </si>
  <si>
    <t>挑战关卡怪物9_5_4</t>
  </si>
  <si>
    <t>挑战关卡怪物10_6_1</t>
  </si>
  <si>
    <t>挑战关卡怪物10_6_2</t>
  </si>
  <si>
    <t>挑战关卡怪物10_6_3</t>
  </si>
  <si>
    <t>挑战关卡怪物10_7_1</t>
  </si>
  <si>
    <t>挑战关卡怪物10_7_2</t>
  </si>
  <si>
    <t>挑战关卡怪物10_7_3</t>
  </si>
  <si>
    <t>挑战关卡怪物10_7_4</t>
  </si>
  <si>
    <t>挑战关卡怪物10_8_1</t>
  </si>
  <si>
    <t>挑战关卡怪物10_8_2</t>
  </si>
  <si>
    <t>挑战关卡怪物10_8_3</t>
  </si>
  <si>
    <t>挑战关卡怪物10_8_4</t>
  </si>
  <si>
    <r>
      <t>DeathShow_</t>
    </r>
    <r>
      <rPr>
        <sz val="11"/>
        <color theme="1"/>
        <rFont val="等线"/>
        <family val="3"/>
        <charset val="134"/>
        <scheme val="minor"/>
      </rPr>
      <t>BaseDie</t>
    </r>
    <phoneticPr fontId="6" type="noConversion"/>
  </si>
  <si>
    <t>Unit_Monster_Season1_Infinite_1_1</t>
  </si>
  <si>
    <t>赛季1无限模式怪物1_1</t>
  </si>
  <si>
    <t>Unit_Monster_Season1_Infinite_2_1</t>
  </si>
  <si>
    <t>赛季1无限模式怪物2_1</t>
  </si>
  <si>
    <t>Unit_Monster_Season1_Infinite_2_2</t>
  </si>
  <si>
    <t>Unit_Monster_Season1_Infinite_3_1</t>
  </si>
  <si>
    <t>赛季1无限模式怪物3_1</t>
  </si>
  <si>
    <t>Unit_Monster_Season1_Infinite_3_2</t>
  </si>
  <si>
    <t>赛季1无限模式怪物3_2</t>
  </si>
  <si>
    <t>Unit_Monster_Season1_Infinite_4_1</t>
  </si>
  <si>
    <t>赛季1无限模式怪物4_1</t>
  </si>
  <si>
    <t>Unit_Monster_Season1_Infinite_4_2</t>
  </si>
  <si>
    <t>赛季1无限模式怪物4_2</t>
  </si>
  <si>
    <t>Unit_Monster_Season1_Infinite_5_1</t>
  </si>
  <si>
    <t>赛季1无限模式怪物5_1</t>
  </si>
  <si>
    <t>Unit_Monster_Season1_Infinite_6_1</t>
  </si>
  <si>
    <t>赛季1无限模式怪物6_1</t>
  </si>
  <si>
    <t>Unit_Monster_Season1_Infinite_6_2</t>
  </si>
  <si>
    <t>赛季1无限模式怪物6_2</t>
  </si>
  <si>
    <t>Unit_Monster_Season1_Infinite_7_1</t>
  </si>
  <si>
    <t>赛季1无限模式怪物7_1</t>
  </si>
  <si>
    <t>Unit_Monster_Season1_Infinite_7_2</t>
  </si>
  <si>
    <t>赛季1无限模式怪物7_2</t>
  </si>
  <si>
    <t>Unit_Monster_Season1_Infinite_8_1</t>
  </si>
  <si>
    <t>赛季1无限模式怪物8_1</t>
  </si>
  <si>
    <t>Unit_Monster_Season1_Infinite_8_2</t>
  </si>
  <si>
    <t>赛季1无限模式怪物8_2</t>
  </si>
  <si>
    <t>Unit_Monster_Season1_Infinite_9_1</t>
  </si>
  <si>
    <t>赛季1无限模式怪物9_1</t>
  </si>
  <si>
    <t>Unit_Monster_Season1_Infinite_10_1</t>
  </si>
  <si>
    <t>赛季1无限模式怪物10_1</t>
  </si>
  <si>
    <t>Unit_Monster_Season1_Infinite_10_2</t>
  </si>
  <si>
    <t>赛季1无限模式怪物10_2</t>
  </si>
  <si>
    <t>Unit_Monster_Season1_Infinite_11_1</t>
  </si>
  <si>
    <t>赛季1无限模式怪物11_1</t>
  </si>
  <si>
    <t>Unit_Monster_Season1_Infinite_11_2</t>
  </si>
  <si>
    <t>赛季1无限模式怪物11_2</t>
  </si>
  <si>
    <t>Unit_Monster_Season1_Infinite_12_1</t>
  </si>
  <si>
    <t>赛季1无限模式怪物12_1</t>
  </si>
  <si>
    <t>Unit_Monster_Season1_Infinite_12_2</t>
  </si>
  <si>
    <t>赛季1无限模式怪物12_2</t>
  </si>
  <si>
    <t>Unit_Monster_Season1_Infinite_12_3</t>
  </si>
  <si>
    <t>赛季1无限模式怪物12_3</t>
  </si>
  <si>
    <t>Unit_Monster_Season1_Infinite_13_1</t>
  </si>
  <si>
    <t>赛季1无限模式怪物13_1</t>
  </si>
  <si>
    <t>Unit_Monster_Season1_Infinite_14_1</t>
  </si>
  <si>
    <t>赛季1无限模式怪物14_1</t>
  </si>
  <si>
    <t>Unit_Monster_Season1_Infinite_14_2</t>
  </si>
  <si>
    <t>赛季1无限模式怪物14_2</t>
  </si>
  <si>
    <t>Unit_Monster_Season1_Infinite_15_1</t>
  </si>
  <si>
    <t>赛季1无限模式怪物15_1</t>
  </si>
  <si>
    <t>Unit_Monster_Season1_Infinite_15_2</t>
  </si>
  <si>
    <t>赛季1无限模式怪物15_2</t>
  </si>
  <si>
    <t>Unit_Monster_Season1_Infinite_16_1</t>
  </si>
  <si>
    <t>赛季1无限模式怪物16_1</t>
  </si>
  <si>
    <t>Unit_Monster_Season1_Infinite_16_2</t>
  </si>
  <si>
    <t>赛季1无限模式怪物16_2</t>
  </si>
  <si>
    <t>Unit_Monster_Season1_Infinite_17_1</t>
  </si>
  <si>
    <t>赛季1无限模式怪物17_1</t>
  </si>
  <si>
    <t>Unit_Monster_Season1_Infinite_18_1</t>
  </si>
  <si>
    <t>赛季1无限模式怪物18_1</t>
  </si>
  <si>
    <t>Unit_Monster_Season1_Infinite_18_2</t>
  </si>
  <si>
    <t>赛季1无限模式怪物18_2</t>
  </si>
  <si>
    <t>Unit_Monster_Season1_Infinite_19_1</t>
  </si>
  <si>
    <t>赛季1无限模式怪物19_1</t>
  </si>
  <si>
    <t>Unit_Monster_Season1_Infinite_19_2</t>
  </si>
  <si>
    <t>赛季1无限模式怪物19_2</t>
  </si>
  <si>
    <t>Unit_Monster_Season1_Infinite_19_3</t>
  </si>
  <si>
    <t>赛季1无限模式怪物19_3</t>
  </si>
  <si>
    <t>Unit_Monster_Season1_Infinite_20_1</t>
  </si>
  <si>
    <t>赛季1无限模式怪物20_1</t>
  </si>
  <si>
    <t>Unit_Monster_Season1_Infinite_20_2</t>
  </si>
  <si>
    <t>赛季1无限模式怪物20_2</t>
  </si>
  <si>
    <t>Unit_Monster_Season1_Infinite_20_3</t>
  </si>
  <si>
    <t>赛季1无限模式怪物20_3</t>
  </si>
  <si>
    <t>Unit_Monster_Season1_Infinite_20_4</t>
  </si>
  <si>
    <t>赛季1无限模式怪物20_4</t>
  </si>
  <si>
    <t>Unit_Monster_Season2_Infinite_1_1</t>
  </si>
  <si>
    <t>赛季2无限模式怪物1_1</t>
  </si>
  <si>
    <t>Unit_Monster_Season2_Infinite_2_1</t>
  </si>
  <si>
    <t>赛季2无限模式怪物2_1</t>
  </si>
  <si>
    <t>Unit_Monster_Season2_Infinite_2_2</t>
  </si>
  <si>
    <t>赛季2无限模式怪物2_2</t>
  </si>
  <si>
    <t>Unit_Monster_Season2_Infinite_3_1</t>
  </si>
  <si>
    <t>赛季2无限模式怪物3_1</t>
  </si>
  <si>
    <t>Unit_Monster_Season2_Infinite_3_2</t>
  </si>
  <si>
    <t>赛季2无限模式怪物3_2</t>
  </si>
  <si>
    <t>Unit_Monster_Season2_Infinite_4_1</t>
  </si>
  <si>
    <t>赛季2无限模式怪物4_1</t>
  </si>
  <si>
    <t>Unit_Monster_Season2_Infinite_4_2</t>
  </si>
  <si>
    <t>赛季2无限模式怪物4_2</t>
  </si>
  <si>
    <t>Unit_Monster_Season2_Infinite_5_1</t>
  </si>
  <si>
    <t>赛季2无限模式怪物5_1</t>
  </si>
  <si>
    <t>Unit_Monster_Season2_Infinite_6_1</t>
  </si>
  <si>
    <t>赛季2无限模式怪物6_1</t>
  </si>
  <si>
    <t>Unit_Monster_Season2_Infinite_6_2</t>
  </si>
  <si>
    <t>赛季2无限模式怪物6_2</t>
  </si>
  <si>
    <t>Unit_Monster_Season2_Infinite_7_1</t>
  </si>
  <si>
    <t>赛季2无限模式怪物7_1</t>
  </si>
  <si>
    <t>Unit_Monster_Season2_Infinite_7_2</t>
  </si>
  <si>
    <t>赛季2无限模式怪物7_2</t>
  </si>
  <si>
    <t>Unit_Monster_Season2_Infinite_8_1</t>
  </si>
  <si>
    <t>赛季2无限模式怪物8_1</t>
  </si>
  <si>
    <t>Unit_Monster_Season2_Infinite_8_2</t>
  </si>
  <si>
    <t>赛季2无限模式怪物8_2</t>
  </si>
  <si>
    <t>Unit_Monster_Season2_Infinite_9_1</t>
  </si>
  <si>
    <t>赛季2无限模式怪物9_1</t>
  </si>
  <si>
    <t>Unit_Monster_Season2_Infinite_10_1</t>
  </si>
  <si>
    <t>赛季2无限模式怪物10_1</t>
  </si>
  <si>
    <t>Unit_Monster_Season2_Infinite_10_2</t>
  </si>
  <si>
    <t>赛季2无限模式怪物10_2</t>
  </si>
  <si>
    <t>Unit_Monster_Season2_Infinite_11_1</t>
  </si>
  <si>
    <t>赛季2无限模式怪物11_1</t>
  </si>
  <si>
    <t>Unit_Monster_Season2_Infinite_11_2</t>
  </si>
  <si>
    <t>赛季2无限模式怪物11_2</t>
  </si>
  <si>
    <t>Unit_Monster_Season2_Infinite_12_1</t>
  </si>
  <si>
    <t>赛季2无限模式怪物12_1</t>
  </si>
  <si>
    <t>Unit_Monster_Season2_Infinite_12_2</t>
  </si>
  <si>
    <t>赛季2无限模式怪物12_2</t>
  </si>
  <si>
    <t>Unit_Monster_Season2_Infinite_12_3</t>
  </si>
  <si>
    <t>赛季2无限模式怪物12_3</t>
  </si>
  <si>
    <t>Unit_Monster_Season2_Infinite_13_1</t>
  </si>
  <si>
    <t>赛季2无限模式怪物13_1</t>
  </si>
  <si>
    <t>Unit_Monster_Season2_Infinite_14_1</t>
  </si>
  <si>
    <t>赛季2无限模式怪物14_1</t>
  </si>
  <si>
    <t>Unit_Monster_Season2_Infinite_14_2</t>
  </si>
  <si>
    <t>赛季2无限模式怪物14_2</t>
  </si>
  <si>
    <t>Unit_Monster_Season2_Infinite_15_1</t>
  </si>
  <si>
    <t>赛季2无限模式怪物15_1</t>
  </si>
  <si>
    <t>Unit_Monster_Season2_Infinite_15_2</t>
  </si>
  <si>
    <t>赛季2无限模式怪物15_2</t>
  </si>
  <si>
    <t>Unit_Monster_Season2_Infinite_16_1</t>
  </si>
  <si>
    <t>赛季2无限模式怪物16_1</t>
  </si>
  <si>
    <t>Unit_Monster_Season2_Infinite_16_2</t>
  </si>
  <si>
    <t>赛季2无限模式怪物16_2</t>
  </si>
  <si>
    <t>Unit_Monster_Season2_Infinite_17_1</t>
  </si>
  <si>
    <t>赛季2无限模式怪物17_1</t>
  </si>
  <si>
    <t>Unit_Monster_Season2_Infinite_18_1</t>
  </si>
  <si>
    <t>赛季2无限模式怪物18_1</t>
  </si>
  <si>
    <t>Unit_Monster_Season2_Infinite_18_2</t>
  </si>
  <si>
    <t>赛季2无限模式怪物18_2</t>
  </si>
  <si>
    <t>Unit_Monster_Season2_Infinite_19_1</t>
  </si>
  <si>
    <t>赛季2无限模式怪物19_1</t>
  </si>
  <si>
    <t>Unit_Monster_Season2_Infinite_19_2</t>
  </si>
  <si>
    <t>赛季2无限模式怪物19_2</t>
  </si>
  <si>
    <t>Unit_Monster_Season2_Infinite_19_3</t>
  </si>
  <si>
    <t>赛季2无限模式怪物19_3</t>
  </si>
  <si>
    <t>Unit_Monster_Season2_Infinite_20_1</t>
  </si>
  <si>
    <t>赛季2无限模式怪物20_1</t>
  </si>
  <si>
    <t>Unit_Monster_Season2_Infinite_20_2</t>
  </si>
  <si>
    <t>赛季2无限模式怪物20_2</t>
  </si>
  <si>
    <t>Unit_Monster_Season2_Infinite_20_3</t>
  </si>
  <si>
    <t>赛季2无限模式怪物20_3</t>
  </si>
  <si>
    <t>Unit_Monster_Season2_Infinite_20_4</t>
  </si>
  <si>
    <t>赛季2无限模式怪物20_4</t>
  </si>
  <si>
    <t>Unit_Monster_Season3_Infinite_1_1</t>
  </si>
  <si>
    <t>赛季3无限模式怪物1_1</t>
  </si>
  <si>
    <t>Unit_Monster_Season3_Infinite_2_1</t>
  </si>
  <si>
    <t>赛季3无限模式怪物2_1</t>
  </si>
  <si>
    <t>Unit_Monster_Season3_Infinite_2_2</t>
  </si>
  <si>
    <t>赛季3无限模式怪物2_2</t>
  </si>
  <si>
    <t>Unit_Monster_Season3_Infinite_3_1</t>
  </si>
  <si>
    <t>赛季3无限模式怪物3_1</t>
  </si>
  <si>
    <t>Unit_Monster_Season3_Infinite_3_2</t>
  </si>
  <si>
    <t>赛季3无限模式怪物3_2</t>
  </si>
  <si>
    <t>Unit_Monster_Season3_Infinite_4_1</t>
  </si>
  <si>
    <t>赛季3无限模式怪物4_1</t>
  </si>
  <si>
    <t>Unit_Monster_Season3_Infinite_4_2</t>
  </si>
  <si>
    <t>赛季3无限模式怪物4_2</t>
  </si>
  <si>
    <t>Unit_Monster_Season3_Infinite_5_1</t>
  </si>
  <si>
    <t>赛季3无限模式怪物5_1</t>
  </si>
  <si>
    <t>Unit_Monster_Season3_Infinite_6_1</t>
  </si>
  <si>
    <t>赛季3无限模式怪物6_1</t>
  </si>
  <si>
    <t>Unit_Monster_Season3_Infinite_6_2</t>
  </si>
  <si>
    <t>赛季3无限模式怪物6_2</t>
  </si>
  <si>
    <t>Unit_Monster_Season3_Infinite_7_1</t>
  </si>
  <si>
    <t>赛季3无限模式怪物7_1</t>
  </si>
  <si>
    <t>Unit_Monster_Season3_Infinite_7_2</t>
  </si>
  <si>
    <t>赛季3无限模式怪物7_2</t>
  </si>
  <si>
    <t>Unit_Monster_Season3_Infinite_8_1</t>
  </si>
  <si>
    <t>赛季3无限模式怪物8_1</t>
  </si>
  <si>
    <t>Unit_Monster_Season3_Infinite_8_2</t>
  </si>
  <si>
    <t>赛季3无限模式怪物8_2</t>
  </si>
  <si>
    <t>Unit_Monster_Season3_Infinite_9_1</t>
  </si>
  <si>
    <t>赛季3无限模式怪物9_1</t>
  </si>
  <si>
    <t>Unit_Monster_Season3_Infinite_10_1</t>
  </si>
  <si>
    <t>赛季3无限模式怪物10_1</t>
  </si>
  <si>
    <t>Unit_Monster_Season3_Infinite_10_2</t>
  </si>
  <si>
    <t>赛季3无限模式怪物10_2</t>
  </si>
  <si>
    <t>Unit_Monster_Season3_Infinite_11_1</t>
  </si>
  <si>
    <t>赛季3无限模式怪物11_1</t>
  </si>
  <si>
    <t>Unit_Monster_Season3_Infinite_11_2</t>
  </si>
  <si>
    <t>赛季3无限模式怪物11_2</t>
  </si>
  <si>
    <t>Unit_Monster_Season3_Infinite_12_1</t>
  </si>
  <si>
    <t>赛季3无限模式怪物12_1</t>
  </si>
  <si>
    <t>Unit_Monster_Season3_Infinite_12_2</t>
  </si>
  <si>
    <t>赛季3无限模式怪物12_2</t>
  </si>
  <si>
    <t>Unit_Monster_Season3_Infinite_12_3</t>
  </si>
  <si>
    <t>赛季3无限模式怪物12_3</t>
  </si>
  <si>
    <t>Unit_Monster_Season3_Infinite_13_1</t>
  </si>
  <si>
    <t>赛季3无限模式怪物13_1</t>
  </si>
  <si>
    <t>Unit_Monster_Season3_Infinite_14_1</t>
  </si>
  <si>
    <t>赛季3无限模式怪物14_1</t>
  </si>
  <si>
    <t>Unit_Monster_Season3_Infinite_14_2</t>
  </si>
  <si>
    <t>赛季3无限模式怪物14_2</t>
  </si>
  <si>
    <t>Unit_Monster_Season3_Infinite_15_1</t>
  </si>
  <si>
    <t>赛季3无限模式怪物15_1</t>
  </si>
  <si>
    <t>Unit_Monster_Season3_Infinite_15_2</t>
  </si>
  <si>
    <t>赛季3无限模式怪物15_2</t>
  </si>
  <si>
    <t>Unit_Monster_Season3_Infinite_16_1</t>
  </si>
  <si>
    <t>赛季3无限模式怪物16_1</t>
  </si>
  <si>
    <t>Unit_Monster_Season3_Infinite_16_2</t>
  </si>
  <si>
    <t>赛季3无限模式怪物16_2</t>
  </si>
  <si>
    <t>Unit_Monster_Season3_Infinite_17_1</t>
  </si>
  <si>
    <t>赛季3无限模式怪物17_1</t>
  </si>
  <si>
    <t>Unit_Monster_Season3_Infinite_18_1</t>
  </si>
  <si>
    <t>赛季3无限模式怪物18_1</t>
  </si>
  <si>
    <t>Unit_Monster_Season3_Infinite_18_2</t>
  </si>
  <si>
    <t>赛季3无限模式怪物18_2</t>
  </si>
  <si>
    <t>Unit_Monster_Season3_Infinite_19_1</t>
  </si>
  <si>
    <t>赛季3无限模式怪物19_1</t>
  </si>
  <si>
    <t>Unit_Monster_Season3_Infinite_19_2</t>
  </si>
  <si>
    <t>赛季3无限模式怪物19_2</t>
  </si>
  <si>
    <t>Unit_Monster_Season3_Infinite_19_3</t>
  </si>
  <si>
    <t>赛季3无限模式怪物19_3</t>
  </si>
  <si>
    <t>Unit_Monster_Season3_Infinite_20_1</t>
  </si>
  <si>
    <t>赛季3无限模式怪物20_1</t>
  </si>
  <si>
    <t>Unit_Monster_Season3_Infinite_20_2</t>
  </si>
  <si>
    <t>赛季3无限模式怪物20_2</t>
  </si>
  <si>
    <t>Unit_Monster_Season3_Infinite_20_3</t>
  </si>
  <si>
    <t>赛季3无限模式怪物20_3</t>
  </si>
  <si>
    <t>Unit_Monster_Season3_Infinite_20_4</t>
  </si>
  <si>
    <t>赛季3无限模式怪物20_4</t>
  </si>
  <si>
    <t>Unit_Monster_Season4_Infinite_1_1</t>
  </si>
  <si>
    <t>赛季4无限模式怪物1_1</t>
  </si>
  <si>
    <t>Unit_Monster_Season4_Infinite_2_1</t>
  </si>
  <si>
    <t>赛季4无限模式怪物2_1</t>
  </si>
  <si>
    <t>Unit_Monster_Season4_Infinite_2_2</t>
  </si>
  <si>
    <t>赛季4无限模式怪物2_2</t>
  </si>
  <si>
    <t>Unit_Monster_Season4_Infinite_3_1</t>
  </si>
  <si>
    <t>赛季4无限模式怪物3_1</t>
  </si>
  <si>
    <t>Unit_Monster_Season4_Infinite_3_2</t>
  </si>
  <si>
    <t>赛季4无限模式怪物3_2</t>
  </si>
  <si>
    <t>Unit_Monster_Season4_Infinite_4_1</t>
  </si>
  <si>
    <t>赛季4无限模式怪物4_1</t>
  </si>
  <si>
    <t>Unit_Monster_Season4_Infinite_4_2</t>
  </si>
  <si>
    <t>赛季4无限模式怪物4_2</t>
  </si>
  <si>
    <t>Unit_Monster_Season4_Infinite_5_1</t>
  </si>
  <si>
    <t>赛季4无限模式怪物5_1</t>
  </si>
  <si>
    <t>Unit_Monster_Season4_Infinite_6_1</t>
  </si>
  <si>
    <t>赛季4无限模式怪物6_1</t>
  </si>
  <si>
    <t>Unit_Monster_Season4_Infinite_6_2</t>
  </si>
  <si>
    <t>赛季4无限模式怪物6_2</t>
  </si>
  <si>
    <t>Unit_Monster_Season4_Infinite_7_1</t>
  </si>
  <si>
    <t>赛季4无限模式怪物7_1</t>
  </si>
  <si>
    <t>Unit_Monster_Season4_Infinite_7_2</t>
  </si>
  <si>
    <t>赛季4无限模式怪物7_2</t>
  </si>
  <si>
    <t>Unit_Monster_Season4_Infinite_8_1</t>
  </si>
  <si>
    <t>赛季4无限模式怪物8_1</t>
  </si>
  <si>
    <t>Unit_Monster_Season4_Infinite_8_2</t>
  </si>
  <si>
    <t>赛季4无限模式怪物8_2</t>
  </si>
  <si>
    <t>Unit_Monster_Season4_Infinite_9_1</t>
  </si>
  <si>
    <t>赛季4无限模式怪物9_1</t>
  </si>
  <si>
    <t>Unit_Monster_Season4_Infinite_10_1</t>
  </si>
  <si>
    <t>赛季4无限模式怪物10_1</t>
  </si>
  <si>
    <t>Unit_Monster_Season4_Infinite_10_2</t>
  </si>
  <si>
    <t>赛季4无限模式怪物10_2</t>
  </si>
  <si>
    <t>Unit_Monster_Season4_Infinite_11_1</t>
  </si>
  <si>
    <t>赛季4无限模式怪物11_1</t>
  </si>
  <si>
    <t>Unit_Monster_Season4_Infinite_11_2</t>
  </si>
  <si>
    <t>赛季4无限模式怪物11_2</t>
  </si>
  <si>
    <t>Unit_Monster_Season4_Infinite_12_1</t>
  </si>
  <si>
    <t>赛季4无限模式怪物12_1</t>
  </si>
  <si>
    <t>Unit_Monster_Season4_Infinite_12_2</t>
  </si>
  <si>
    <t>赛季4无限模式怪物12_2</t>
  </si>
  <si>
    <t>Unit_Monster_Season4_Infinite_12_3</t>
  </si>
  <si>
    <t>赛季4无限模式怪物12_3</t>
  </si>
  <si>
    <t>Unit_Monster_Season4_Infinite_13_1</t>
  </si>
  <si>
    <t>赛季4无限模式怪物13_1</t>
  </si>
  <si>
    <t>Unit_Monster_Season4_Infinite_14_1</t>
  </si>
  <si>
    <t>赛季4无限模式怪物14_1</t>
  </si>
  <si>
    <t>Unit_Monster_Season4_Infinite_14_2</t>
  </si>
  <si>
    <t>赛季4无限模式怪物14_2</t>
  </si>
  <si>
    <t>Unit_Monster_Season4_Infinite_15_1</t>
  </si>
  <si>
    <t>赛季4无限模式怪物15_1</t>
  </si>
  <si>
    <t>Unit_Monster_Season4_Infinite_15_2</t>
  </si>
  <si>
    <t>赛季4无限模式怪物15_2</t>
  </si>
  <si>
    <t>Unit_Monster_Season4_Infinite_16_1</t>
  </si>
  <si>
    <t>赛季4无限模式怪物16_1</t>
  </si>
  <si>
    <t>Unit_Monster_Season4_Infinite_16_2</t>
  </si>
  <si>
    <t>赛季4无限模式怪物16_2</t>
  </si>
  <si>
    <t>Unit_Monster_Season4_Infinite_17_1</t>
  </si>
  <si>
    <t>赛季4无限模式怪物17_1</t>
  </si>
  <si>
    <t>Unit_Monster_Season4_Infinite_18_1</t>
  </si>
  <si>
    <t>赛季4无限模式怪物18_1</t>
  </si>
  <si>
    <t>Unit_Monster_Season4_Infinite_18_2</t>
  </si>
  <si>
    <t>赛季4无限模式怪物18_2</t>
  </si>
  <si>
    <t>Unit_Monster_Season4_Infinite_19_1</t>
  </si>
  <si>
    <t>赛季4无限模式怪物19_1</t>
  </si>
  <si>
    <t>Unit_Monster_Season4_Infinite_19_2</t>
  </si>
  <si>
    <t>赛季4无限模式怪物19_2</t>
  </si>
  <si>
    <t>Unit_Monster_Season4_Infinite_19_3</t>
  </si>
  <si>
    <t>赛季4无限模式怪物19_3</t>
  </si>
  <si>
    <t>Unit_Monster_Season4_Infinite_20_1</t>
  </si>
  <si>
    <t>赛季4无限模式怪物20_1</t>
  </si>
  <si>
    <t>Unit_Monster_Season4_Infinite_20_2</t>
  </si>
  <si>
    <t>赛季4无限模式怪物20_2</t>
  </si>
  <si>
    <t>Unit_Monster_Season4_Infinite_20_3</t>
  </si>
  <si>
    <t>赛季4无限模式怪物20_3</t>
  </si>
  <si>
    <t>Unit_Monster_Season4_Infinite_20_4</t>
  </si>
  <si>
    <t>赛季4无限模式怪物20_4</t>
  </si>
  <si>
    <t>Unit_TowerBow1</t>
    <phoneticPr fontId="6" type="noConversion"/>
  </si>
  <si>
    <t>Unit_TowerBow2</t>
  </si>
  <si>
    <t>Unit_TowerBow3</t>
  </si>
  <si>
    <t>Unit_TowerFlame1</t>
    <phoneticPr fontId="6" type="noConversion"/>
  </si>
  <si>
    <t>Unit_TowerFlame2</t>
  </si>
  <si>
    <t>Unit_TowerFlame3</t>
  </si>
  <si>
    <t>Unit_TowerCannon1</t>
    <phoneticPr fontId="6" type="noConversion"/>
  </si>
  <si>
    <t>Unit_TowerCannon2</t>
  </si>
  <si>
    <t>Unit_TowerCannon3</t>
  </si>
  <si>
    <t>Unit_TowerPoison1</t>
    <phoneticPr fontId="6" type="noConversion"/>
  </si>
  <si>
    <t>Unit_TowerPoison2</t>
  </si>
  <si>
    <t>Unit_TowerPoison3</t>
  </si>
  <si>
    <t>TowerBow1</t>
  </si>
  <si>
    <t>Unit_TowerCrystal1</t>
    <phoneticPr fontId="6" type="noConversion"/>
  </si>
  <si>
    <t>Unit_TowerCrystal2</t>
  </si>
  <si>
    <t>Unit_TowerCrystal3</t>
  </si>
  <si>
    <t>Unit_Monster_Season1_Infinite_3_3</t>
  </si>
  <si>
    <t>Unit_Monster_Season1_Infinite_4_3</t>
  </si>
  <si>
    <t>Unit_Monster_Season1_Infinite_4_4</t>
  </si>
  <si>
    <t>Unit_Monster_Season1_Infinite_7_3</t>
  </si>
  <si>
    <t>Unit_Monster_Season1_Infinite_8_3</t>
  </si>
  <si>
    <t>Unit_Monster_Season1_Infinite_8_4</t>
  </si>
  <si>
    <t>Unit_Monster_Season1_Infinite_11_3</t>
  </si>
  <si>
    <t>Unit_Monster_Season1_Infinite_12_4</t>
  </si>
  <si>
    <t>Unit_Monster_Season1_Infinite_15_3</t>
  </si>
  <si>
    <t>Unit_Monster_Season1_Infinite_16_3</t>
  </si>
  <si>
    <t>Unit_Monster_Season1_Infinite_16_4</t>
  </si>
  <si>
    <t>辅助列</t>
    <phoneticPr fontId="6" type="noConversion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</si>
  <si>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</si>
  <si>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</si>
  <si>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</si>
  <si>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</si>
  <si>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</si>
  <si>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</si>
  <si>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</si>
  <si>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</si>
  <si>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</si>
  <si>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</si>
  <si>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</si>
  <si>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</si>
  <si>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赛季1无限模式怪物3_3</t>
  </si>
  <si>
    <t>赛季1无限模式怪物4_3</t>
  </si>
  <si>
    <t>赛季1无限模式怪物4_4</t>
  </si>
  <si>
    <t>赛季1无限模式怪物7_3</t>
  </si>
  <si>
    <t>赛季1无限模式怪物8_3</t>
  </si>
  <si>
    <t>赛季1无限模式怪物8_4</t>
  </si>
  <si>
    <t>赛季1无限模式怪物11_3</t>
  </si>
  <si>
    <t>赛季1无限模式怪物12_4</t>
  </si>
  <si>
    <t>赛季1无限模式怪物15_3</t>
  </si>
  <si>
    <t>赛季1无限模式怪物16_3</t>
  </si>
  <si>
    <t>赛季1无限模式怪物16_4</t>
  </si>
  <si>
    <t>Unit_Monster_MiFeng1</t>
    <phoneticPr fontId="6" type="noConversion"/>
  </si>
  <si>
    <t>Unit_Monster_Season2_Infinite_3_3</t>
  </si>
  <si>
    <t>Unit_Monster_Season2_Infinite_4_3</t>
  </si>
  <si>
    <t>Unit_Monster_Season2_Infinite_4_4</t>
  </si>
  <si>
    <t>Unit_Monster_Season2_Infinite_7_3</t>
  </si>
  <si>
    <t>Unit_Monster_Season2_Infinite_8_3</t>
  </si>
  <si>
    <t>Unit_Monster_Season2_Infinite_8_4</t>
  </si>
  <si>
    <t>Unit_Monster_Season2_Infinite_11_3</t>
  </si>
  <si>
    <t>Unit_Monster_Season2_Infinite_12_4</t>
  </si>
  <si>
    <t>Unit_Monster_Season2_Infinite_15_3</t>
  </si>
  <si>
    <t>Unit_Monster_Season2_Infinite_16_3</t>
  </si>
  <si>
    <t>Unit_Monster_Season2_Infinite_16_4</t>
  </si>
  <si>
    <t>Unit_Monster_Season3_Infinite_3_3</t>
  </si>
  <si>
    <t>Unit_Monster_Season3_Infinite_4_3</t>
  </si>
  <si>
    <t>Unit_Monster_Season3_Infinite_4_4</t>
  </si>
  <si>
    <t>Unit_Monster_Season3_Infinite_7_3</t>
  </si>
  <si>
    <t>Unit_Monster_Season3_Infinite_8_3</t>
  </si>
  <si>
    <t>Unit_Monster_Season3_Infinite_8_4</t>
  </si>
  <si>
    <t>Unit_Monster_Season3_Infinite_11_3</t>
  </si>
  <si>
    <t>Unit_Monster_Season3_Infinite_12_4</t>
  </si>
  <si>
    <t>Unit_Monster_Season3_Infinite_15_3</t>
  </si>
  <si>
    <t>Unit_Monster_Season3_Infinite_16_3</t>
  </si>
  <si>
    <t>Unit_Monster_Season3_Infinite_16_4</t>
  </si>
  <si>
    <t>Unit_Monster_Season4_Infinite_3_3</t>
  </si>
  <si>
    <t>Unit_Monster_Season4_Infinite_4_3</t>
  </si>
  <si>
    <t>Unit_Monster_Season4_Infinite_4_4</t>
  </si>
  <si>
    <t>Unit_Monster_Season4_Infinite_7_3</t>
  </si>
  <si>
    <t>Unit_Monster_Season4_Infinite_8_3</t>
  </si>
  <si>
    <t>Unit_Monster_Season4_Infinite_8_4</t>
  </si>
  <si>
    <t>Unit_Monster_Season4_Infinite_11_3</t>
  </si>
  <si>
    <t>Unit_Monster_Season4_Infinite_12_4</t>
  </si>
  <si>
    <t>Unit_Monster_Season4_Infinite_15_3</t>
  </si>
  <si>
    <t>Unit_Monster_Season4_Infinite_16_3</t>
  </si>
  <si>
    <t>Unit_Monster_Season4_Infinite_16_4</t>
  </si>
  <si>
    <t>赛季2无限模式怪物3_3</t>
  </si>
  <si>
    <t>赛季2无限模式怪物4_3</t>
  </si>
  <si>
    <t>赛季2无限模式怪物4_4</t>
  </si>
  <si>
    <t>赛季2无限模式怪物7_3</t>
  </si>
  <si>
    <t>赛季2无限模式怪物8_3</t>
  </si>
  <si>
    <t>赛季2无限模式怪物8_4</t>
  </si>
  <si>
    <t>赛季2无限模式怪物11_3</t>
  </si>
  <si>
    <t>赛季2无限模式怪物12_4</t>
  </si>
  <si>
    <t>赛季2无限模式怪物15_3</t>
  </si>
  <si>
    <t>赛季2无限模式怪物16_3</t>
  </si>
  <si>
    <t>赛季2无限模式怪物16_4</t>
  </si>
  <si>
    <t>赛季3无限模式怪物3_3</t>
  </si>
  <si>
    <t>赛季3无限模式怪物4_3</t>
  </si>
  <si>
    <t>赛季3无限模式怪物4_4</t>
  </si>
  <si>
    <t>赛季3无限模式怪物7_3</t>
  </si>
  <si>
    <t>赛季3无限模式怪物8_3</t>
  </si>
  <si>
    <t>赛季3无限模式怪物8_4</t>
  </si>
  <si>
    <t>赛季3无限模式怪物11_3</t>
  </si>
  <si>
    <t>赛季3无限模式怪物12_4</t>
  </si>
  <si>
    <t>赛季3无限模式怪物15_3</t>
  </si>
  <si>
    <t>赛季3无限模式怪物16_3</t>
  </si>
  <si>
    <t>赛季3无限模式怪物16_4</t>
  </si>
  <si>
    <t>赛季4无限模式怪物3_3</t>
  </si>
  <si>
    <t>赛季4无限模式怪物4_3</t>
  </si>
  <si>
    <t>赛季4无限模式怪物4_4</t>
  </si>
  <si>
    <t>赛季4无限模式怪物7_3</t>
  </si>
  <si>
    <t>赛季4无限模式怪物8_3</t>
  </si>
  <si>
    <t>赛季4无限模式怪物8_4</t>
  </si>
  <si>
    <t>赛季4无限模式怪物11_3</t>
  </si>
  <si>
    <t>赛季4无限模式怪物12_4</t>
  </si>
  <si>
    <t>赛季4无限模式怪物15_3</t>
  </si>
  <si>
    <t>赛季4无限模式怪物16_3</t>
  </si>
  <si>
    <t>赛季4无限模式怪物16_4</t>
  </si>
  <si>
    <t>Unit_Monster_MiFeng3_Actor</t>
    <phoneticPr fontId="6" type="noConversion"/>
  </si>
  <si>
    <t>Monster_MiFeng1</t>
  </si>
  <si>
    <t>蜜蜂3召唤怪物</t>
    <phoneticPr fontId="6" type="noConversion"/>
  </si>
  <si>
    <t>赛季1无限模式怪物2_2</t>
    <phoneticPr fontId="6" type="noConversion"/>
  </si>
  <si>
    <t>辅助字段</t>
    <phoneticPr fontId="6" type="noConversion"/>
  </si>
  <si>
    <t>赛季</t>
  </si>
  <si>
    <t>关卡</t>
  </si>
  <si>
    <t>波次</t>
  </si>
  <si>
    <t>怪物序号</t>
    <phoneticPr fontId="6" type="noConversion"/>
  </si>
  <si>
    <t>totalCommonEnergy</t>
    <phoneticPr fontId="6" type="noConversion"/>
  </si>
  <si>
    <t>int</t>
    <phoneticPr fontId="6" type="noConversion"/>
  </si>
  <si>
    <t>技能本身总通用能量点</t>
    <phoneticPr fontId="6" type="noConversion"/>
  </si>
  <si>
    <t>restoreCommonEnergyByTime</t>
    <phoneticPr fontId="6" type="noConversion"/>
  </si>
  <si>
    <t>恢复通用能量点(每秒)</t>
    <phoneticPr fontId="6" type="noConversion"/>
  </si>
  <si>
    <t>恢复通用能量点(每回合)</t>
    <phoneticPr fontId="6" type="noConversion"/>
  </si>
  <si>
    <t>restoreCommonEnergyByWave</t>
    <phoneticPr fontId="6" type="noConversion"/>
  </si>
  <si>
    <t>float</t>
    <phoneticPr fontId="6" type="noConversion"/>
  </si>
  <si>
    <t>PlayerManualSkill_1_1,ManualSkill;PlayerManualSkill_2_1,ManualSkill;PlayerManualSkill_3_1,ManualSkill;PlayerManualSkill_4_1,ManualSkill;</t>
    <phoneticPr fontId="6" type="noConversion"/>
  </si>
  <si>
    <t>Unit_CameraPlayer</t>
    <phoneticPr fontId="6" type="noConversion"/>
  </si>
  <si>
    <t>CameraPlayer</t>
    <phoneticPr fontId="6" type="noConversion"/>
  </si>
  <si>
    <t>ResUnit_CameraPlayer</t>
    <phoneticPr fontId="6" type="noConversion"/>
  </si>
  <si>
    <r>
      <t>DeathShow_</t>
    </r>
    <r>
      <rPr>
        <sz val="11"/>
        <color theme="1"/>
        <rFont val="等线"/>
        <family val="3"/>
        <charset val="134"/>
        <scheme val="minor"/>
      </rPr>
      <t>Tower</t>
    </r>
    <phoneticPr fontId="6" type="noConversion"/>
  </si>
  <si>
    <t>Unit_PlayerPK</t>
    <phoneticPr fontId="6" type="noConversion"/>
  </si>
  <si>
    <t>PlayerSkill_BreakArmor,ManualSkill;PlayerSkill_IceBind,ManualSkill;PlayerSkill_TimeBarrier,ManualSkill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</si>
</sst>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/>
  </cellStyleXfs>
  <cellXfs count="18">
    <xf numFmtId="0" fontId="0" fillId="0" borderId="0" xfId="0"/>
    <xf numFmtId="0" fontId="2" fillId="2" borderId="1" xfId="2" applyBorder="1" applyAlignment="1">
      <alignment horizontal="left"/>
    </xf>
    <xf numFmtId="0" fontId="2" fillId="2" borderId="2" xfId="2" applyBorder="1" applyAlignment="1">
      <alignment horizontal="left"/>
    </xf>
    <xf numFmtId="0" fontId="0" fillId="0" borderId="0" xfId="0" applyAlignment="1">
      <alignment horizontal="left"/>
    </xf>
    <xf numFmtId="0" fontId="2" fillId="2" borderId="0" xfId="2" applyAlignment="1">
      <alignment horizontal="left"/>
    </xf>
    <xf numFmtId="0" fontId="3" fillId="3" borderId="1" xfId="3" applyBorder="1" applyAlignment="1">
      <alignment horizontal="left"/>
    </xf>
    <xf numFmtId="0" fontId="3" fillId="3" borderId="2" xfId="3" applyBorder="1" applyAlignment="1">
      <alignment horizontal="left"/>
    </xf>
    <xf numFmtId="0" fontId="4" fillId="3" borderId="1" xfId="1" applyFill="1" applyBorder="1" applyAlignment="1">
      <alignment horizontal="left"/>
    </xf>
    <xf numFmtId="0" fontId="3" fillId="3" borderId="0" xfId="3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5" fillId="0" borderId="0" xfId="4"/>
    <xf numFmtId="0" fontId="5" fillId="0" borderId="0" xfId="0" applyFont="1"/>
    <xf numFmtId="0" fontId="3" fillId="3" borderId="0" xfId="3" applyBorder="1" applyAlignment="1">
      <alignment horizontal="left"/>
    </xf>
    <xf numFmtId="0" fontId="2" fillId="2" borderId="0" xfId="2" applyBorder="1" applyAlignment="1">
      <alignment horizontal="left"/>
    </xf>
    <xf numFmtId="0" fontId="0" fillId="4" borderId="0" xfId="0" applyFill="1" applyAlignment="1">
      <alignment horizontal="left"/>
    </xf>
    <xf numFmtId="0" fontId="5" fillId="4" borderId="0" xfId="0" applyFont="1" applyFill="1" applyAlignment="1">
      <alignment horizontal="left"/>
    </xf>
  </cellXfs>
  <cellStyles count="5">
    <cellStyle name="差" xfId="3" builtinId="27"/>
    <cellStyle name="常规" xfId="0" builtinId="0"/>
    <cellStyle name="常规 3" xfId="4" xr:uid="{E5B9ACF7-40A7-4182-9BF0-B7C801F02266}"/>
    <cellStyle name="超链接" xfId="1" builtinId="8"/>
    <cellStyle name="好" xfId="2" builtinId="26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/>
      <sheetData sheetId="1">
        <row r="1">
          <cell r="B1" t="str">
            <v>模型</v>
          </cell>
          <cell r="C1" t="str">
            <v>模型id</v>
          </cell>
          <cell r="D1" t="str">
            <v>特色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  <cell r="L1" t="str">
            <v>指引视频</v>
          </cell>
          <cell r="M1" t="str">
            <v>身体高度</v>
          </cell>
        </row>
        <row r="2">
          <cell r="B2" t="str">
            <v>蜜蜂1</v>
          </cell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  <cell r="M2">
            <v>1</v>
          </cell>
        </row>
        <row r="3">
          <cell r="B3" t="str">
            <v>蜜蜂2</v>
          </cell>
          <cell r="C3" t="str">
            <v>ResUnit_MiFeng2</v>
          </cell>
          <cell r="D3" t="str">
            <v>/</v>
          </cell>
          <cell r="E3">
            <v>4</v>
          </cell>
          <cell r="F3">
            <v>2</v>
          </cell>
          <cell r="G3">
            <v>2</v>
          </cell>
          <cell r="H3">
            <v>1.5</v>
          </cell>
          <cell r="J3" t="str">
            <v>DeathShow_1</v>
          </cell>
          <cell r="K3" t="str">
            <v>Monster_MiFeng2</v>
          </cell>
          <cell r="M3">
            <v>1</v>
          </cell>
        </row>
        <row r="4">
          <cell r="B4" t="str">
            <v>蜜蜂3</v>
          </cell>
          <cell r="C4" t="str">
            <v>ResUnit_MiFeng3</v>
          </cell>
          <cell r="D4" t="str">
            <v>召唤</v>
          </cell>
          <cell r="E4">
            <v>16</v>
          </cell>
          <cell r="F4">
            <v>5</v>
          </cell>
          <cell r="G4">
            <v>1.25</v>
          </cell>
          <cell r="H4">
            <v>2.5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  <cell r="M4">
            <v>1.5</v>
          </cell>
        </row>
        <row r="5">
          <cell r="B5" t="str">
            <v>蝙蝠1</v>
          </cell>
          <cell r="C5" t="str">
            <v>ResUnit_BianFu1</v>
          </cell>
          <cell r="D5" t="str">
            <v>/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J5" t="str">
            <v>DeathShow_1</v>
          </cell>
          <cell r="K5" t="str">
            <v>Monster_BianFu1</v>
          </cell>
          <cell r="M5">
            <v>1</v>
          </cell>
        </row>
        <row r="6">
          <cell r="B6" t="str">
            <v>蝙蝠2</v>
          </cell>
          <cell r="C6" t="str">
            <v>ResUnit_BianFu2</v>
          </cell>
          <cell r="D6" t="str">
            <v>/</v>
          </cell>
          <cell r="E6">
            <v>4</v>
          </cell>
          <cell r="F6">
            <v>2</v>
          </cell>
          <cell r="G6">
            <v>2</v>
          </cell>
          <cell r="H6">
            <v>1.5</v>
          </cell>
          <cell r="J6" t="str">
            <v>DeathShow_1</v>
          </cell>
          <cell r="K6" t="str">
            <v>Monster_BianFu2</v>
          </cell>
          <cell r="M6">
            <v>1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16</v>
          </cell>
          <cell r="F7">
            <v>5</v>
          </cell>
          <cell r="G7">
            <v>1.25</v>
          </cell>
          <cell r="H7">
            <v>2.5</v>
          </cell>
          <cell r="J7" t="str">
            <v>DeathShow_1</v>
          </cell>
          <cell r="K7" t="str">
            <v>Monster_BianFu3</v>
          </cell>
          <cell r="M7">
            <v>1.5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  <cell r="M8">
            <v>1</v>
          </cell>
        </row>
        <row r="9">
          <cell r="B9" t="str">
            <v>蜘蛛2</v>
          </cell>
          <cell r="C9" t="str">
            <v>ResUnit_ZhiZhu2</v>
          </cell>
          <cell r="D9" t="str">
            <v>快速</v>
          </cell>
          <cell r="E9">
            <v>4</v>
          </cell>
          <cell r="F9">
            <v>2</v>
          </cell>
          <cell r="G9">
            <v>4</v>
          </cell>
          <cell r="H9">
            <v>1.5</v>
          </cell>
          <cell r="J9" t="str">
            <v>DeathShow_1</v>
          </cell>
          <cell r="K9" t="str">
            <v>Monster_ZhiZhu2</v>
          </cell>
          <cell r="M9">
            <v>1</v>
          </cell>
        </row>
        <row r="10">
          <cell r="B10" t="str">
            <v>蜘蛛3</v>
          </cell>
          <cell r="C10" t="str">
            <v>ResUnit_ZhiZhu3</v>
          </cell>
          <cell r="D10" t="str">
            <v>快速</v>
          </cell>
          <cell r="E10">
            <v>16</v>
          </cell>
          <cell r="F10">
            <v>5</v>
          </cell>
          <cell r="G10">
            <v>2.5</v>
          </cell>
          <cell r="H10">
            <v>2.5</v>
          </cell>
          <cell r="J10" t="str">
            <v>DeathShow_1</v>
          </cell>
          <cell r="K10" t="str">
            <v>Monster_ZhiZhu3</v>
          </cell>
          <cell r="M10">
            <v>1.5</v>
          </cell>
        </row>
        <row r="11">
          <cell r="B11" t="str">
            <v>种子1</v>
          </cell>
          <cell r="C11" t="str">
            <v>ResUnit_ZhongZi1</v>
          </cell>
          <cell r="D11" t="str">
            <v>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  <cell r="M11">
            <v>1</v>
          </cell>
        </row>
        <row r="12">
          <cell r="B12" t="str">
            <v>种子2</v>
          </cell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  <cell r="M12">
            <v>1</v>
          </cell>
        </row>
        <row r="13">
          <cell r="B13" t="str">
            <v>种子3</v>
          </cell>
          <cell r="C13" t="str">
            <v>ResUnit_ZhongZi3</v>
          </cell>
          <cell r="D13" t="str">
            <v>群体治疗‘</v>
          </cell>
          <cell r="E13">
            <v>16</v>
          </cell>
          <cell r="F13">
            <v>5</v>
          </cell>
          <cell r="G13">
            <v>1.25</v>
          </cell>
          <cell r="H13">
            <v>2.5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  <cell r="M13">
            <v>1.5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  <cell r="L14" t="str">
            <v>Video_Invisible</v>
          </cell>
          <cell r="M14">
            <v>1</v>
          </cell>
        </row>
        <row r="15">
          <cell r="B15" t="str">
            <v>鬼2</v>
          </cell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  <cell r="M15">
            <v>1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16</v>
          </cell>
          <cell r="F16">
            <v>5</v>
          </cell>
          <cell r="G16">
            <v>1.25</v>
          </cell>
          <cell r="H16">
            <v>2.5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  <cell r="M16">
            <v>1.5</v>
          </cell>
        </row>
        <row r="17">
          <cell r="B17" t="str">
            <v>蛋1</v>
          </cell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  <cell r="M17">
            <v>1</v>
          </cell>
        </row>
        <row r="18">
          <cell r="B18" t="str">
            <v>蛋2</v>
          </cell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  <cell r="L18" t="str">
            <v>Video_Weaken</v>
          </cell>
          <cell r="M18">
            <v>1</v>
          </cell>
        </row>
        <row r="19">
          <cell r="B19" t="str">
            <v>蛋3</v>
          </cell>
          <cell r="C19" t="str">
            <v>ResUnit_Dan3</v>
          </cell>
          <cell r="D19" t="str">
            <v>眩晕塔</v>
          </cell>
          <cell r="E19">
            <v>16</v>
          </cell>
          <cell r="F19">
            <v>5</v>
          </cell>
          <cell r="G19">
            <v>1.25</v>
          </cell>
          <cell r="H19">
            <v>2.5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  <cell r="M19">
            <v>1.5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  <cell r="M20">
            <v>1</v>
          </cell>
        </row>
        <row r="21">
          <cell r="B21" t="str">
            <v>鸟2</v>
          </cell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  <cell r="M21">
            <v>1</v>
          </cell>
        </row>
        <row r="22">
          <cell r="B22" t="str">
            <v>鸟3</v>
          </cell>
          <cell r="C22" t="str">
            <v>ResUnit_Niao3</v>
          </cell>
          <cell r="D22" t="str">
            <v>群体霸体</v>
          </cell>
          <cell r="E22">
            <v>16</v>
          </cell>
          <cell r="F22">
            <v>3</v>
          </cell>
          <cell r="G22">
            <v>1.25</v>
          </cell>
          <cell r="H22">
            <v>2.5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  <cell r="M22">
            <v>1.5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  <cell r="M23">
            <v>1</v>
          </cell>
        </row>
        <row r="24">
          <cell r="B24" t="str">
            <v>龙2</v>
          </cell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  <cell r="M24">
            <v>1</v>
          </cell>
        </row>
        <row r="25">
          <cell r="B25" t="str">
            <v>龙3</v>
          </cell>
          <cell r="C25" t="str">
            <v>ResUnit_Rou3</v>
          </cell>
          <cell r="D25" t="str">
            <v>破坏塔</v>
          </cell>
          <cell r="E25">
            <v>16</v>
          </cell>
          <cell r="F25">
            <v>3</v>
          </cell>
          <cell r="G25">
            <v>1.25</v>
          </cell>
          <cell r="H25">
            <v>2.5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  <cell r="M25">
            <v>1.5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  <cell r="M26">
            <v>1</v>
          </cell>
        </row>
        <row r="27">
          <cell r="B27" t="str">
            <v>雪人2</v>
          </cell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  <cell r="M27">
            <v>1</v>
          </cell>
        </row>
        <row r="28">
          <cell r="B28" t="str">
            <v>雪人3</v>
          </cell>
          <cell r="C28" t="str">
            <v>ResUnit_XueRen3</v>
          </cell>
          <cell r="D28" t="str">
            <v>范围冰冻</v>
          </cell>
          <cell r="E28">
            <v>16</v>
          </cell>
          <cell r="F28">
            <v>3</v>
          </cell>
          <cell r="G28">
            <v>1.25</v>
          </cell>
          <cell r="H28">
            <v>2.5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  <cell r="M28">
            <v>1.5</v>
          </cell>
        </row>
        <row r="29">
          <cell r="B29" t="str">
            <v>乌龟1</v>
          </cell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  <cell r="M29">
            <v>1</v>
          </cell>
        </row>
        <row r="30">
          <cell r="B30" t="str">
            <v>乌龟2</v>
          </cell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  <cell r="M30">
            <v>1</v>
          </cell>
        </row>
        <row r="31">
          <cell r="B31" t="str">
            <v>乌龟3</v>
          </cell>
          <cell r="C31" t="str">
            <v>ResUnit_WuGui3</v>
          </cell>
          <cell r="D31" t="str">
            <v>群体减伤</v>
          </cell>
          <cell r="E31">
            <v>16</v>
          </cell>
          <cell r="F31">
            <v>3</v>
          </cell>
          <cell r="G31">
            <v>1.25</v>
          </cell>
          <cell r="H31">
            <v>2.5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  <cell r="M31">
            <v>1.5</v>
          </cell>
        </row>
      </sheetData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特殊怪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</v>
          </cell>
          <cell r="H2">
            <v>44.38</v>
          </cell>
          <cell r="I2">
            <v>1</v>
          </cell>
          <cell r="J2">
            <v>0.5</v>
          </cell>
          <cell r="K2">
            <v>89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Z2">
            <v>178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11</v>
          </cell>
          <cell r="E3">
            <v>0.4</v>
          </cell>
          <cell r="F3">
            <v>2</v>
          </cell>
          <cell r="G3">
            <v>0</v>
          </cell>
          <cell r="H3">
            <v>275</v>
          </cell>
          <cell r="I3">
            <v>1.05</v>
          </cell>
          <cell r="J3">
            <v>0.75</v>
          </cell>
          <cell r="K3">
            <v>367</v>
          </cell>
          <cell r="L3">
            <v>300</v>
          </cell>
          <cell r="M3">
            <v>200</v>
          </cell>
          <cell r="N3" t="str">
            <v>鸟1</v>
          </cell>
          <cell r="O3" t="str">
            <v>蜜蜂1</v>
          </cell>
          <cell r="T3">
            <v>7</v>
          </cell>
          <cell r="U3">
            <v>7</v>
          </cell>
          <cell r="Z3">
            <v>288</v>
          </cell>
          <cell r="AA3">
            <v>288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2.1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14</v>
          </cell>
          <cell r="AM3">
            <v>14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12</v>
          </cell>
          <cell r="E4">
            <v>0.6</v>
          </cell>
          <cell r="F4">
            <v>3</v>
          </cell>
          <cell r="G4">
            <v>0</v>
          </cell>
          <cell r="H4">
            <v>733.44</v>
          </cell>
          <cell r="I4">
            <v>1.1000000000000001</v>
          </cell>
          <cell r="J4">
            <v>1</v>
          </cell>
          <cell r="K4">
            <v>733</v>
          </cell>
          <cell r="L4">
            <v>300</v>
          </cell>
          <cell r="M4">
            <v>200</v>
          </cell>
          <cell r="N4" t="str">
            <v>鸟1</v>
          </cell>
          <cell r="O4" t="str">
            <v>蜜蜂1</v>
          </cell>
          <cell r="P4" t="str">
            <v>蜜蜂2</v>
          </cell>
          <cell r="T4">
            <v>6</v>
          </cell>
          <cell r="U4">
            <v>3</v>
          </cell>
          <cell r="V4">
            <v>3</v>
          </cell>
          <cell r="Z4">
            <v>419</v>
          </cell>
          <cell r="AA4">
            <v>419</v>
          </cell>
          <cell r="AB4">
            <v>1675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2.2000000000000002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13</v>
          </cell>
          <cell r="E5">
            <v>0.8</v>
          </cell>
          <cell r="F5">
            <v>4</v>
          </cell>
          <cell r="G5">
            <v>0</v>
          </cell>
          <cell r="H5">
            <v>1512.5</v>
          </cell>
          <cell r="I5">
            <v>1.1499999999999999</v>
          </cell>
          <cell r="J5">
            <v>1.25</v>
          </cell>
          <cell r="K5">
            <v>1210</v>
          </cell>
          <cell r="L5">
            <v>300</v>
          </cell>
          <cell r="M5">
            <v>200</v>
          </cell>
          <cell r="N5" t="str">
            <v>鸟1</v>
          </cell>
          <cell r="O5" t="str">
            <v>蜜蜂1</v>
          </cell>
          <cell r="P5" t="str">
            <v>蜜蜂2</v>
          </cell>
          <cell r="Q5" t="str">
            <v>蜜蜂3</v>
          </cell>
          <cell r="T5">
            <v>5</v>
          </cell>
          <cell r="U5">
            <v>5</v>
          </cell>
          <cell r="V5">
            <v>5</v>
          </cell>
          <cell r="W5">
            <v>1</v>
          </cell>
          <cell r="Z5">
            <v>342</v>
          </cell>
          <cell r="AA5">
            <v>342</v>
          </cell>
          <cell r="AB5">
            <v>1368</v>
          </cell>
          <cell r="AC5">
            <v>5471</v>
          </cell>
          <cell r="AD5" t="str">
            <v/>
          </cell>
          <cell r="AE5" t="str">
            <v/>
          </cell>
          <cell r="AF5">
            <v>2.2999999999999998</v>
          </cell>
          <cell r="AG5">
            <v>2.2999999999999998</v>
          </cell>
          <cell r="AH5">
            <v>2.2999999999999998</v>
          </cell>
          <cell r="AI5">
            <v>1.4375</v>
          </cell>
          <cell r="AJ5" t="str">
            <v/>
          </cell>
          <cell r="AK5" t="str">
            <v/>
          </cell>
          <cell r="AL5">
            <v>8</v>
          </cell>
          <cell r="AM5">
            <v>8</v>
          </cell>
          <cell r="AN5">
            <v>16</v>
          </cell>
          <cell r="AO5">
            <v>40</v>
          </cell>
          <cell r="AP5" t="str">
            <v/>
          </cell>
          <cell r="AQ5" t="str">
            <v/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14</v>
          </cell>
          <cell r="E6">
            <v>1</v>
          </cell>
          <cell r="F6">
            <v>5</v>
          </cell>
          <cell r="G6">
            <v>1</v>
          </cell>
          <cell r="H6">
            <v>466.25</v>
          </cell>
          <cell r="I6">
            <v>1.2</v>
          </cell>
          <cell r="J6">
            <v>0.5</v>
          </cell>
          <cell r="K6">
            <v>933</v>
          </cell>
          <cell r="L6">
            <v>300</v>
          </cell>
          <cell r="M6">
            <v>200</v>
          </cell>
          <cell r="N6" t="str">
            <v>蝙蝠1</v>
          </cell>
          <cell r="T6">
            <v>7</v>
          </cell>
          <cell r="Z6">
            <v>1866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>
            <v>2.4</v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>
            <v>29</v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15</v>
          </cell>
          <cell r="E7">
            <v>1.3</v>
          </cell>
          <cell r="F7">
            <v>6</v>
          </cell>
          <cell r="G7">
            <v>1</v>
          </cell>
          <cell r="H7">
            <v>1383.83</v>
          </cell>
          <cell r="I7">
            <v>1.25</v>
          </cell>
          <cell r="J7">
            <v>0.875</v>
          </cell>
          <cell r="K7">
            <v>1582</v>
          </cell>
          <cell r="L7">
            <v>300</v>
          </cell>
          <cell r="M7">
            <v>200</v>
          </cell>
          <cell r="N7" t="str">
            <v>蝙蝠1</v>
          </cell>
          <cell r="O7" t="str">
            <v>蜘蛛1</v>
          </cell>
          <cell r="T7">
            <v>7</v>
          </cell>
          <cell r="U7">
            <v>6</v>
          </cell>
          <cell r="Z7">
            <v>1825</v>
          </cell>
          <cell r="AA7">
            <v>1825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15</v>
          </cell>
          <cell r="AM7">
            <v>15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16</v>
          </cell>
          <cell r="E8">
            <v>1.5</v>
          </cell>
          <cell r="F8">
            <v>7</v>
          </cell>
          <cell r="G8">
            <v>1</v>
          </cell>
          <cell r="H8">
            <v>3031.25</v>
          </cell>
          <cell r="I8">
            <v>1.3</v>
          </cell>
          <cell r="J8">
            <v>1.25</v>
          </cell>
          <cell r="K8">
            <v>2425</v>
          </cell>
          <cell r="L8">
            <v>300</v>
          </cell>
          <cell r="M8">
            <v>200</v>
          </cell>
          <cell r="N8" t="str">
            <v>蝙蝠1</v>
          </cell>
          <cell r="O8" t="str">
            <v>蜘蛛1</v>
          </cell>
          <cell r="P8" t="str">
            <v>蜘蛛2</v>
          </cell>
          <cell r="T8">
            <v>6</v>
          </cell>
          <cell r="U8">
            <v>7</v>
          </cell>
          <cell r="V8">
            <v>7</v>
          </cell>
          <cell r="Z8">
            <v>946</v>
          </cell>
          <cell r="AA8">
            <v>946</v>
          </cell>
          <cell r="AB8">
            <v>3785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5.2</v>
          </cell>
          <cell r="AH8">
            <v>5.2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17</v>
          </cell>
          <cell r="E9">
            <v>1.8</v>
          </cell>
          <cell r="F9">
            <v>8</v>
          </cell>
          <cell r="G9">
            <v>1</v>
          </cell>
          <cell r="H9">
            <v>5655.31</v>
          </cell>
          <cell r="I9">
            <v>1.35</v>
          </cell>
          <cell r="J9">
            <v>1.625</v>
          </cell>
          <cell r="K9">
            <v>3480</v>
          </cell>
          <cell r="L9">
            <v>300</v>
          </cell>
          <cell r="M9">
            <v>200</v>
          </cell>
          <cell r="N9" t="str">
            <v>蝙蝠1</v>
          </cell>
          <cell r="O9" t="str">
            <v>蜘蛛1</v>
          </cell>
          <cell r="P9" t="str">
            <v>蜘蛛2</v>
          </cell>
          <cell r="Q9" t="str">
            <v>鸟3</v>
          </cell>
          <cell r="T9">
            <v>9</v>
          </cell>
          <cell r="U9">
            <v>9</v>
          </cell>
          <cell r="V9">
            <v>9</v>
          </cell>
          <cell r="W9">
            <v>1</v>
          </cell>
          <cell r="Z9">
            <v>845</v>
          </cell>
          <cell r="AA9">
            <v>845</v>
          </cell>
          <cell r="AB9">
            <v>3381</v>
          </cell>
          <cell r="AC9">
            <v>13522</v>
          </cell>
          <cell r="AD9" t="str">
            <v/>
          </cell>
          <cell r="AE9" t="str">
            <v/>
          </cell>
          <cell r="AF9">
            <v>2.7</v>
          </cell>
          <cell r="AG9">
            <v>5.4</v>
          </cell>
          <cell r="AH9">
            <v>5.4</v>
          </cell>
          <cell r="AI9">
            <v>1.6875</v>
          </cell>
          <cell r="AJ9" t="str">
            <v/>
          </cell>
          <cell r="AK9" t="str">
            <v/>
          </cell>
          <cell r="AL9">
            <v>5</v>
          </cell>
          <cell r="AM9">
            <v>5</v>
          </cell>
          <cell r="AN9">
            <v>10</v>
          </cell>
          <cell r="AO9">
            <v>15</v>
          </cell>
          <cell r="AP9" t="str">
            <v/>
          </cell>
          <cell r="AQ9" t="str">
            <v/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18</v>
          </cell>
          <cell r="E10">
            <v>2.1</v>
          </cell>
          <cell r="F10">
            <v>9</v>
          </cell>
          <cell r="G10">
            <v>2</v>
          </cell>
          <cell r="H10">
            <v>1023.13</v>
          </cell>
          <cell r="I10">
            <v>1.4</v>
          </cell>
          <cell r="J10">
            <v>0.5</v>
          </cell>
          <cell r="K10">
            <v>2046</v>
          </cell>
          <cell r="L10">
            <v>300</v>
          </cell>
          <cell r="M10">
            <v>200</v>
          </cell>
          <cell r="N10" t="str">
            <v>鬼1</v>
          </cell>
          <cell r="T10">
            <v>9</v>
          </cell>
          <cell r="Z10">
            <v>4092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>
            <v>22</v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19</v>
          </cell>
          <cell r="E11">
            <v>2.4</v>
          </cell>
          <cell r="F11">
            <v>10</v>
          </cell>
          <cell r="G11">
            <v>2</v>
          </cell>
          <cell r="H11">
            <v>3358.44</v>
          </cell>
          <cell r="I11">
            <v>1.45</v>
          </cell>
          <cell r="J11">
            <v>1</v>
          </cell>
          <cell r="K11">
            <v>3358</v>
          </cell>
          <cell r="L11">
            <v>300</v>
          </cell>
          <cell r="M11">
            <v>200</v>
          </cell>
          <cell r="N11" t="str">
            <v>鬼1</v>
          </cell>
          <cell r="O11" t="str">
            <v>鸟2</v>
          </cell>
          <cell r="T11">
            <v>9</v>
          </cell>
          <cell r="U11">
            <v>10</v>
          </cell>
          <cell r="Z11">
            <v>1302</v>
          </cell>
          <cell r="AA11">
            <v>5208</v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>
            <v>7</v>
          </cell>
          <cell r="AM11">
            <v>14</v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20</v>
          </cell>
          <cell r="E12">
            <v>2.8</v>
          </cell>
          <cell r="F12">
            <v>11</v>
          </cell>
          <cell r="G12">
            <v>2</v>
          </cell>
          <cell r="H12">
            <v>7539.69</v>
          </cell>
          <cell r="I12">
            <v>1.5</v>
          </cell>
          <cell r="J12">
            <v>1.5</v>
          </cell>
          <cell r="K12">
            <v>5026</v>
          </cell>
          <cell r="L12">
            <v>300</v>
          </cell>
          <cell r="M12">
            <v>200</v>
          </cell>
          <cell r="N12" t="str">
            <v>鬼1</v>
          </cell>
          <cell r="O12" t="str">
            <v>鬼2</v>
          </cell>
          <cell r="P12" t="str">
            <v>鸟2</v>
          </cell>
          <cell r="T12">
            <v>5</v>
          </cell>
          <cell r="U12">
            <v>15</v>
          </cell>
          <cell r="V12">
            <v>10</v>
          </cell>
          <cell r="Z12">
            <v>957</v>
          </cell>
          <cell r="AA12">
            <v>3829</v>
          </cell>
          <cell r="AB12">
            <v>3829</v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3</v>
          </cell>
          <cell r="AH12">
            <v>3</v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7</v>
          </cell>
          <cell r="AN12">
            <v>7</v>
          </cell>
          <cell r="AO12" t="str">
            <v/>
          </cell>
          <cell r="AP12" t="str">
            <v/>
          </cell>
          <cell r="AQ12" t="str">
            <v/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21</v>
          </cell>
          <cell r="E13">
            <v>3.1</v>
          </cell>
          <cell r="F13">
            <v>12</v>
          </cell>
          <cell r="G13">
            <v>2</v>
          </cell>
          <cell r="H13">
            <v>14084.38</v>
          </cell>
          <cell r="I13">
            <v>1.55</v>
          </cell>
          <cell r="J13">
            <v>2</v>
          </cell>
          <cell r="K13">
            <v>7042</v>
          </cell>
          <cell r="L13">
            <v>300</v>
          </cell>
          <cell r="M13">
            <v>200</v>
          </cell>
          <cell r="N13" t="str">
            <v>鬼1</v>
          </cell>
          <cell r="O13" t="str">
            <v>鬼2</v>
          </cell>
          <cell r="P13" t="str">
            <v>鸟2</v>
          </cell>
          <cell r="Q13" t="str">
            <v>鬼3</v>
          </cell>
          <cell r="T13">
            <v>11</v>
          </cell>
          <cell r="U13">
            <v>20</v>
          </cell>
          <cell r="V13">
            <v>10</v>
          </cell>
          <cell r="W13">
            <v>1</v>
          </cell>
          <cell r="Z13">
            <v>1006</v>
          </cell>
          <cell r="AA13">
            <v>4024</v>
          </cell>
          <cell r="AB13">
            <v>4024</v>
          </cell>
          <cell r="AC13">
            <v>16096</v>
          </cell>
          <cell r="AD13" t="str">
            <v/>
          </cell>
          <cell r="AE13" t="str">
            <v/>
          </cell>
          <cell r="AF13">
            <v>3.1</v>
          </cell>
          <cell r="AG13">
            <v>3.1</v>
          </cell>
          <cell r="AH13">
            <v>3.1</v>
          </cell>
          <cell r="AI13">
            <v>1.9375</v>
          </cell>
          <cell r="AJ13" t="str">
            <v/>
          </cell>
          <cell r="AK13" t="str">
            <v/>
          </cell>
          <cell r="AL13">
            <v>3</v>
          </cell>
          <cell r="AM13">
            <v>5</v>
          </cell>
          <cell r="AN13">
            <v>5</v>
          </cell>
          <cell r="AO13">
            <v>13</v>
          </cell>
          <cell r="AP13" t="str">
            <v/>
          </cell>
          <cell r="AQ13" t="str">
            <v/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22</v>
          </cell>
          <cell r="E14">
            <v>3.5</v>
          </cell>
          <cell r="F14">
            <v>13</v>
          </cell>
          <cell r="G14">
            <v>3</v>
          </cell>
          <cell r="H14">
            <v>1715</v>
          </cell>
          <cell r="I14">
            <v>1.6</v>
          </cell>
          <cell r="J14">
            <v>0.5</v>
          </cell>
          <cell r="K14">
            <v>3430</v>
          </cell>
          <cell r="L14">
            <v>300</v>
          </cell>
          <cell r="M14">
            <v>200</v>
          </cell>
          <cell r="N14" t="str">
            <v>种子1</v>
          </cell>
          <cell r="T14">
            <v>11</v>
          </cell>
          <cell r="Z14">
            <v>6860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>
            <v>3.2</v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>
            <v>18</v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23</v>
          </cell>
          <cell r="E15">
            <v>3.9</v>
          </cell>
          <cell r="F15">
            <v>14</v>
          </cell>
          <cell r="G15">
            <v>3</v>
          </cell>
          <cell r="H15">
            <v>6511.02</v>
          </cell>
          <cell r="I15">
            <v>1.65</v>
          </cell>
          <cell r="J15">
            <v>1.125</v>
          </cell>
          <cell r="K15">
            <v>5788</v>
          </cell>
          <cell r="L15">
            <v>300</v>
          </cell>
          <cell r="M15">
            <v>200</v>
          </cell>
          <cell r="N15" t="str">
            <v>种子1</v>
          </cell>
          <cell r="O15" t="str">
            <v>鬼2</v>
          </cell>
          <cell r="T15">
            <v>12</v>
          </cell>
          <cell r="U15">
            <v>14</v>
          </cell>
          <cell r="Z15">
            <v>1958</v>
          </cell>
          <cell r="AA15">
            <v>7831</v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>
            <v>5</v>
          </cell>
          <cell r="AM15">
            <v>10</v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24</v>
          </cell>
          <cell r="E16">
            <v>4.3</v>
          </cell>
          <cell r="F16">
            <v>15</v>
          </cell>
          <cell r="G16">
            <v>3</v>
          </cell>
          <cell r="H16">
            <v>15260</v>
          </cell>
          <cell r="I16">
            <v>1.7</v>
          </cell>
          <cell r="J16">
            <v>1.75</v>
          </cell>
          <cell r="K16">
            <v>8720</v>
          </cell>
          <cell r="L16">
            <v>300</v>
          </cell>
          <cell r="M16">
            <v>200</v>
          </cell>
          <cell r="N16" t="str">
            <v>鬼2</v>
          </cell>
          <cell r="O16" t="str">
            <v>种子2</v>
          </cell>
          <cell r="P16" t="str">
            <v>鸟2</v>
          </cell>
          <cell r="T16">
            <v>18</v>
          </cell>
          <cell r="U16">
            <v>12</v>
          </cell>
          <cell r="V16">
            <v>12</v>
          </cell>
          <cell r="Z16">
            <v>4983</v>
          </cell>
          <cell r="AA16">
            <v>4983</v>
          </cell>
          <cell r="AB16">
            <v>4983</v>
          </cell>
          <cell r="AC16" t="str">
            <v/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 t="str">
            <v/>
          </cell>
          <cell r="AJ16" t="str">
            <v/>
          </cell>
          <cell r="AK16" t="str">
            <v/>
          </cell>
          <cell r="AL16">
            <v>5</v>
          </cell>
          <cell r="AM16">
            <v>5</v>
          </cell>
          <cell r="AN16">
            <v>5</v>
          </cell>
          <cell r="AO16" t="str">
            <v/>
          </cell>
          <cell r="AP16" t="str">
            <v/>
          </cell>
          <cell r="AQ16" t="str">
            <v/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25</v>
          </cell>
          <cell r="E17">
            <v>4.7</v>
          </cell>
          <cell r="F17">
            <v>16</v>
          </cell>
          <cell r="G17">
            <v>3</v>
          </cell>
          <cell r="H17">
            <v>28900.63</v>
          </cell>
          <cell r="I17">
            <v>1.75</v>
          </cell>
          <cell r="J17">
            <v>2.375</v>
          </cell>
          <cell r="K17">
            <v>12169</v>
          </cell>
          <cell r="L17">
            <v>300</v>
          </cell>
          <cell r="M17">
            <v>200</v>
          </cell>
          <cell r="N17" t="str">
            <v>鬼1</v>
          </cell>
          <cell r="O17" t="str">
            <v>种子2</v>
          </cell>
          <cell r="P17" t="str">
            <v>鸟2</v>
          </cell>
          <cell r="Q17" t="str">
            <v>种子3</v>
          </cell>
          <cell r="T17">
            <v>34</v>
          </cell>
          <cell r="U17">
            <v>12</v>
          </cell>
          <cell r="V17">
            <v>12</v>
          </cell>
          <cell r="W17">
            <v>1</v>
          </cell>
          <cell r="Z17">
            <v>2084</v>
          </cell>
          <cell r="AA17">
            <v>8335</v>
          </cell>
          <cell r="AB17">
            <v>8335</v>
          </cell>
          <cell r="AC17">
            <v>33340</v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>
            <v>3.5</v>
          </cell>
          <cell r="AI17">
            <v>2.1875</v>
          </cell>
          <cell r="AJ17" t="str">
            <v/>
          </cell>
          <cell r="AK17" t="str">
            <v/>
          </cell>
          <cell r="AL17">
            <v>2</v>
          </cell>
          <cell r="AM17">
            <v>5</v>
          </cell>
          <cell r="AN17">
            <v>5</v>
          </cell>
          <cell r="AO17">
            <v>11</v>
          </cell>
          <cell r="AP17" t="str">
            <v/>
          </cell>
          <cell r="AQ17" t="str">
            <v/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26</v>
          </cell>
          <cell r="E18">
            <v>5.0999999999999996</v>
          </cell>
          <cell r="F18">
            <v>17</v>
          </cell>
          <cell r="G18">
            <v>4</v>
          </cell>
          <cell r="H18">
            <v>2541.88</v>
          </cell>
          <cell r="I18">
            <v>1.8</v>
          </cell>
          <cell r="J18">
            <v>0.5</v>
          </cell>
          <cell r="K18">
            <v>5084</v>
          </cell>
          <cell r="L18">
            <v>300</v>
          </cell>
          <cell r="M18">
            <v>200</v>
          </cell>
          <cell r="N18" t="str">
            <v>蛋1</v>
          </cell>
          <cell r="T18">
            <v>13</v>
          </cell>
          <cell r="Z18">
            <v>10168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>
            <v>15</v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27</v>
          </cell>
          <cell r="E19">
            <v>5.6</v>
          </cell>
          <cell r="F19">
            <v>18</v>
          </cell>
          <cell r="G19">
            <v>4</v>
          </cell>
          <cell r="H19">
            <v>11198.75</v>
          </cell>
          <cell r="I19">
            <v>1.85</v>
          </cell>
          <cell r="J19">
            <v>1.25</v>
          </cell>
          <cell r="K19">
            <v>8959</v>
          </cell>
          <cell r="L19">
            <v>300</v>
          </cell>
          <cell r="M19">
            <v>200</v>
          </cell>
          <cell r="N19" t="str">
            <v>蛋1</v>
          </cell>
          <cell r="O19" t="str">
            <v>蛋2</v>
          </cell>
          <cell r="T19">
            <v>21</v>
          </cell>
          <cell r="U19">
            <v>13</v>
          </cell>
          <cell r="Z19">
            <v>3314</v>
          </cell>
          <cell r="AA19">
            <v>13254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>
            <v>4</v>
          </cell>
          <cell r="AM19">
            <v>9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28</v>
          </cell>
          <cell r="E20">
            <v>6</v>
          </cell>
          <cell r="F20">
            <v>19</v>
          </cell>
          <cell r="G20">
            <v>4</v>
          </cell>
          <cell r="H20">
            <v>27373.439999999999</v>
          </cell>
          <cell r="I20">
            <v>1.9</v>
          </cell>
          <cell r="J20">
            <v>2</v>
          </cell>
          <cell r="K20">
            <v>13687</v>
          </cell>
          <cell r="L20">
            <v>300</v>
          </cell>
          <cell r="M20">
            <v>200</v>
          </cell>
          <cell r="N20" t="str">
            <v>鬼2</v>
          </cell>
          <cell r="O20" t="str">
            <v>蛋2</v>
          </cell>
          <cell r="P20" t="str">
            <v>鸟2</v>
          </cell>
          <cell r="T20">
            <v>28</v>
          </cell>
          <cell r="U20">
            <v>14</v>
          </cell>
          <cell r="V20">
            <v>14</v>
          </cell>
          <cell r="Z20">
            <v>6844</v>
          </cell>
          <cell r="AA20">
            <v>6844</v>
          </cell>
          <cell r="AB20">
            <v>6844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4</v>
          </cell>
          <cell r="AM20">
            <v>4</v>
          </cell>
          <cell r="AN20">
            <v>4</v>
          </cell>
          <cell r="AO20" t="str">
            <v/>
          </cell>
          <cell r="AP20" t="str">
            <v/>
          </cell>
          <cell r="AQ20" t="str">
            <v/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29</v>
          </cell>
          <cell r="E21">
            <v>6.5</v>
          </cell>
          <cell r="F21">
            <v>20</v>
          </cell>
          <cell r="G21">
            <v>4</v>
          </cell>
          <cell r="H21">
            <v>52610</v>
          </cell>
          <cell r="I21">
            <v>1.95</v>
          </cell>
          <cell r="J21">
            <v>2.75</v>
          </cell>
          <cell r="K21">
            <v>19131</v>
          </cell>
          <cell r="L21">
            <v>300</v>
          </cell>
          <cell r="M21">
            <v>200</v>
          </cell>
          <cell r="N21" t="str">
            <v>鬼1</v>
          </cell>
          <cell r="O21" t="str">
            <v>蛋2</v>
          </cell>
          <cell r="P21" t="str">
            <v>种子2</v>
          </cell>
          <cell r="Q21" t="str">
            <v>蛋3</v>
          </cell>
          <cell r="T21">
            <v>49</v>
          </cell>
          <cell r="U21">
            <v>15</v>
          </cell>
          <cell r="V21">
            <v>15</v>
          </cell>
          <cell r="W21">
            <v>1</v>
          </cell>
          <cell r="Z21">
            <v>2999</v>
          </cell>
          <cell r="AA21">
            <v>11996</v>
          </cell>
          <cell r="AB21">
            <v>11996</v>
          </cell>
          <cell r="AC21">
            <v>47983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2.4375</v>
          </cell>
          <cell r="AJ21" t="str">
            <v/>
          </cell>
          <cell r="AK21" t="str">
            <v/>
          </cell>
          <cell r="AL21">
            <v>2</v>
          </cell>
          <cell r="AM21">
            <v>4</v>
          </cell>
          <cell r="AN21">
            <v>4</v>
          </cell>
          <cell r="AO21">
            <v>9</v>
          </cell>
          <cell r="AP21" t="str">
            <v/>
          </cell>
          <cell r="AQ21" t="str">
            <v/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</v>
          </cell>
          <cell r="H23">
            <v>44.38</v>
          </cell>
          <cell r="I23">
            <v>1</v>
          </cell>
          <cell r="J23">
            <v>0.5</v>
          </cell>
          <cell r="K23">
            <v>89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Z23">
            <v>178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11</v>
          </cell>
          <cell r="E24">
            <v>0.4</v>
          </cell>
          <cell r="F24">
            <v>2</v>
          </cell>
          <cell r="G24">
            <v>0</v>
          </cell>
          <cell r="H24">
            <v>275</v>
          </cell>
          <cell r="I24">
            <v>1.05</v>
          </cell>
          <cell r="J24">
            <v>0.75</v>
          </cell>
          <cell r="K24">
            <v>367</v>
          </cell>
          <cell r="L24">
            <v>300</v>
          </cell>
          <cell r="M24">
            <v>200</v>
          </cell>
          <cell r="N24" t="str">
            <v>龙1</v>
          </cell>
          <cell r="O24" t="str">
            <v>蜜蜂1</v>
          </cell>
          <cell r="T24">
            <v>7</v>
          </cell>
          <cell r="U24">
            <v>7</v>
          </cell>
          <cell r="Z24">
            <v>288</v>
          </cell>
          <cell r="AA24">
            <v>288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14</v>
          </cell>
          <cell r="AM24">
            <v>14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12</v>
          </cell>
          <cell r="E25">
            <v>0.6</v>
          </cell>
          <cell r="F25">
            <v>3</v>
          </cell>
          <cell r="G25">
            <v>0</v>
          </cell>
          <cell r="H25">
            <v>733.44</v>
          </cell>
          <cell r="I25">
            <v>1.1000000000000001</v>
          </cell>
          <cell r="J25">
            <v>1</v>
          </cell>
          <cell r="K25">
            <v>733</v>
          </cell>
          <cell r="L25">
            <v>300</v>
          </cell>
          <cell r="M25">
            <v>200</v>
          </cell>
          <cell r="N25" t="str">
            <v>龙1</v>
          </cell>
          <cell r="O25" t="str">
            <v>蜜蜂1</v>
          </cell>
          <cell r="P25" t="str">
            <v>蜜蜂2</v>
          </cell>
          <cell r="T25">
            <v>6</v>
          </cell>
          <cell r="U25">
            <v>3</v>
          </cell>
          <cell r="V25">
            <v>3</v>
          </cell>
          <cell r="Z25">
            <v>419</v>
          </cell>
          <cell r="AA25">
            <v>419</v>
          </cell>
          <cell r="AB25">
            <v>1675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13</v>
          </cell>
          <cell r="AM25">
            <v>13</v>
          </cell>
          <cell r="AN25">
            <v>27</v>
          </cell>
          <cell r="AO25" t="str">
            <v/>
          </cell>
          <cell r="AP25" t="str">
            <v/>
          </cell>
          <cell r="AQ25" t="str">
            <v/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13</v>
          </cell>
          <cell r="E26">
            <v>0.8</v>
          </cell>
          <cell r="F26">
            <v>4</v>
          </cell>
          <cell r="G26">
            <v>0</v>
          </cell>
          <cell r="H26">
            <v>1512.5</v>
          </cell>
          <cell r="I26">
            <v>1.1499999999999999</v>
          </cell>
          <cell r="J26">
            <v>1.25</v>
          </cell>
          <cell r="K26">
            <v>1210</v>
          </cell>
          <cell r="L26">
            <v>300</v>
          </cell>
          <cell r="M26">
            <v>200</v>
          </cell>
          <cell r="N26" t="str">
            <v>龙1</v>
          </cell>
          <cell r="O26" t="str">
            <v>蜜蜂1</v>
          </cell>
          <cell r="P26" t="str">
            <v>蜜蜂2</v>
          </cell>
          <cell r="Q26" t="str">
            <v>蜜蜂3</v>
          </cell>
          <cell r="T26">
            <v>5</v>
          </cell>
          <cell r="U26">
            <v>5</v>
          </cell>
          <cell r="V26">
            <v>5</v>
          </cell>
          <cell r="W26">
            <v>1</v>
          </cell>
          <cell r="Z26">
            <v>342</v>
          </cell>
          <cell r="AA26">
            <v>342</v>
          </cell>
          <cell r="AB26">
            <v>1368</v>
          </cell>
          <cell r="AC26">
            <v>5471</v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>
            <v>1.4375</v>
          </cell>
          <cell r="AJ26" t="str">
            <v/>
          </cell>
          <cell r="AK26" t="str">
            <v/>
          </cell>
          <cell r="AL26">
            <v>8</v>
          </cell>
          <cell r="AM26">
            <v>8</v>
          </cell>
          <cell r="AN26">
            <v>16</v>
          </cell>
          <cell r="AO26">
            <v>40</v>
          </cell>
          <cell r="AP26" t="str">
            <v/>
          </cell>
          <cell r="AQ26" t="str">
            <v/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14</v>
          </cell>
          <cell r="E27">
            <v>1</v>
          </cell>
          <cell r="F27">
            <v>5</v>
          </cell>
          <cell r="G27">
            <v>1</v>
          </cell>
          <cell r="H27">
            <v>466.25</v>
          </cell>
          <cell r="I27">
            <v>1.2</v>
          </cell>
          <cell r="J27">
            <v>0.5</v>
          </cell>
          <cell r="K27">
            <v>933</v>
          </cell>
          <cell r="L27">
            <v>300</v>
          </cell>
          <cell r="M27">
            <v>200</v>
          </cell>
          <cell r="N27" t="str">
            <v>蝙蝠1</v>
          </cell>
          <cell r="T27">
            <v>7</v>
          </cell>
          <cell r="Z27">
            <v>1866</v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>
            <v>2.4</v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>
            <v>29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15</v>
          </cell>
          <cell r="E28">
            <v>1.3</v>
          </cell>
          <cell r="F28">
            <v>6</v>
          </cell>
          <cell r="G28">
            <v>1</v>
          </cell>
          <cell r="H28">
            <v>1383.83</v>
          </cell>
          <cell r="I28">
            <v>1.25</v>
          </cell>
          <cell r="J28">
            <v>0.875</v>
          </cell>
          <cell r="K28">
            <v>1582</v>
          </cell>
          <cell r="L28">
            <v>300</v>
          </cell>
          <cell r="M28">
            <v>200</v>
          </cell>
          <cell r="N28" t="str">
            <v>蝙蝠1</v>
          </cell>
          <cell r="O28" t="str">
            <v>蜘蛛1</v>
          </cell>
          <cell r="T28">
            <v>7</v>
          </cell>
          <cell r="U28">
            <v>6</v>
          </cell>
          <cell r="Z28">
            <v>1825</v>
          </cell>
          <cell r="AA28">
            <v>1825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2.5</v>
          </cell>
          <cell r="AG28">
            <v>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15</v>
          </cell>
          <cell r="AM28">
            <v>15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16</v>
          </cell>
          <cell r="E29">
            <v>1.5</v>
          </cell>
          <cell r="F29">
            <v>7</v>
          </cell>
          <cell r="G29">
            <v>1</v>
          </cell>
          <cell r="H29">
            <v>3031.25</v>
          </cell>
          <cell r="I29">
            <v>1.3</v>
          </cell>
          <cell r="J29">
            <v>1.25</v>
          </cell>
          <cell r="K29">
            <v>2425</v>
          </cell>
          <cell r="L29">
            <v>300</v>
          </cell>
          <cell r="M29">
            <v>200</v>
          </cell>
          <cell r="N29" t="str">
            <v>蝙蝠1</v>
          </cell>
          <cell r="O29" t="str">
            <v>蜘蛛1</v>
          </cell>
          <cell r="P29" t="str">
            <v>蜘蛛2</v>
          </cell>
          <cell r="T29">
            <v>6</v>
          </cell>
          <cell r="U29">
            <v>7</v>
          </cell>
          <cell r="V29">
            <v>7</v>
          </cell>
          <cell r="Z29">
            <v>946</v>
          </cell>
          <cell r="AA29">
            <v>946</v>
          </cell>
          <cell r="AB29">
            <v>3785</v>
          </cell>
          <cell r="AC29" t="str">
            <v/>
          </cell>
          <cell r="AD29" t="str">
            <v/>
          </cell>
          <cell r="AE29" t="str">
            <v/>
          </cell>
          <cell r="AF29">
            <v>2.6</v>
          </cell>
          <cell r="AG29">
            <v>5.2</v>
          </cell>
          <cell r="AH29">
            <v>5.2</v>
          </cell>
          <cell r="AI29" t="str">
            <v/>
          </cell>
          <cell r="AJ29" t="str">
            <v/>
          </cell>
          <cell r="AK29" t="str">
            <v/>
          </cell>
          <cell r="AL29">
            <v>7</v>
          </cell>
          <cell r="AM29">
            <v>7</v>
          </cell>
          <cell r="AN29">
            <v>15</v>
          </cell>
          <cell r="AO29" t="str">
            <v/>
          </cell>
          <cell r="AP29" t="str">
            <v/>
          </cell>
          <cell r="AQ29" t="str">
            <v/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17</v>
          </cell>
          <cell r="E30">
            <v>1.8</v>
          </cell>
          <cell r="F30">
            <v>8</v>
          </cell>
          <cell r="G30">
            <v>1</v>
          </cell>
          <cell r="H30">
            <v>5655.31</v>
          </cell>
          <cell r="I30">
            <v>1.35</v>
          </cell>
          <cell r="J30">
            <v>1.625</v>
          </cell>
          <cell r="K30">
            <v>3480</v>
          </cell>
          <cell r="L30">
            <v>300</v>
          </cell>
          <cell r="M30">
            <v>200</v>
          </cell>
          <cell r="N30" t="str">
            <v>蝙蝠1</v>
          </cell>
          <cell r="O30" t="str">
            <v>蜘蛛1</v>
          </cell>
          <cell r="P30" t="str">
            <v>蜘蛛2</v>
          </cell>
          <cell r="Q30" t="str">
            <v>龙3</v>
          </cell>
          <cell r="T30">
            <v>9</v>
          </cell>
          <cell r="U30">
            <v>9</v>
          </cell>
          <cell r="V30">
            <v>9</v>
          </cell>
          <cell r="W30">
            <v>1</v>
          </cell>
          <cell r="Z30">
            <v>845</v>
          </cell>
          <cell r="AA30">
            <v>845</v>
          </cell>
          <cell r="AB30">
            <v>3381</v>
          </cell>
          <cell r="AC30">
            <v>13522</v>
          </cell>
          <cell r="AD30" t="str">
            <v/>
          </cell>
          <cell r="AE30" t="str">
            <v/>
          </cell>
          <cell r="AF30">
            <v>2.7</v>
          </cell>
          <cell r="AG30">
            <v>5.4</v>
          </cell>
          <cell r="AH30">
            <v>5.4</v>
          </cell>
          <cell r="AI30">
            <v>1.6875</v>
          </cell>
          <cell r="AJ30" t="str">
            <v/>
          </cell>
          <cell r="AK30" t="str">
            <v/>
          </cell>
          <cell r="AL30">
            <v>5</v>
          </cell>
          <cell r="AM30">
            <v>5</v>
          </cell>
          <cell r="AN30">
            <v>10</v>
          </cell>
          <cell r="AO30">
            <v>15</v>
          </cell>
          <cell r="AP30" t="str">
            <v/>
          </cell>
          <cell r="AQ30" t="str">
            <v/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18</v>
          </cell>
          <cell r="E31">
            <v>2.1</v>
          </cell>
          <cell r="F31">
            <v>9</v>
          </cell>
          <cell r="G31">
            <v>2</v>
          </cell>
          <cell r="H31">
            <v>1023.13</v>
          </cell>
          <cell r="I31">
            <v>1.4</v>
          </cell>
          <cell r="J31">
            <v>0.5</v>
          </cell>
          <cell r="K31">
            <v>2046</v>
          </cell>
          <cell r="L31">
            <v>300</v>
          </cell>
          <cell r="M31">
            <v>200</v>
          </cell>
          <cell r="N31" t="str">
            <v>鬼1</v>
          </cell>
          <cell r="T31">
            <v>9</v>
          </cell>
          <cell r="Z31">
            <v>4092</v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>
            <v>22</v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19</v>
          </cell>
          <cell r="E32">
            <v>2.4</v>
          </cell>
          <cell r="F32">
            <v>10</v>
          </cell>
          <cell r="G32">
            <v>2</v>
          </cell>
          <cell r="H32">
            <v>3358.44</v>
          </cell>
          <cell r="I32">
            <v>1.45</v>
          </cell>
          <cell r="J32">
            <v>1</v>
          </cell>
          <cell r="K32">
            <v>3358</v>
          </cell>
          <cell r="L32">
            <v>300</v>
          </cell>
          <cell r="M32">
            <v>200</v>
          </cell>
          <cell r="N32" t="str">
            <v>鬼1</v>
          </cell>
          <cell r="O32" t="str">
            <v>龙2</v>
          </cell>
          <cell r="T32">
            <v>9</v>
          </cell>
          <cell r="U32">
            <v>10</v>
          </cell>
          <cell r="Z32">
            <v>1302</v>
          </cell>
          <cell r="AA32">
            <v>5208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>
            <v>7</v>
          </cell>
          <cell r="AM32">
            <v>14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20</v>
          </cell>
          <cell r="E33">
            <v>2.8</v>
          </cell>
          <cell r="F33">
            <v>11</v>
          </cell>
          <cell r="G33">
            <v>2</v>
          </cell>
          <cell r="H33">
            <v>7539.69</v>
          </cell>
          <cell r="I33">
            <v>1.5</v>
          </cell>
          <cell r="J33">
            <v>1.5</v>
          </cell>
          <cell r="K33">
            <v>5026</v>
          </cell>
          <cell r="L33">
            <v>300</v>
          </cell>
          <cell r="M33">
            <v>200</v>
          </cell>
          <cell r="N33" t="str">
            <v>鬼1</v>
          </cell>
          <cell r="O33" t="str">
            <v>鬼2</v>
          </cell>
          <cell r="P33" t="str">
            <v>龙2</v>
          </cell>
          <cell r="T33">
            <v>5</v>
          </cell>
          <cell r="U33">
            <v>15</v>
          </cell>
          <cell r="V33">
            <v>10</v>
          </cell>
          <cell r="Z33">
            <v>957</v>
          </cell>
          <cell r="AA33">
            <v>3829</v>
          </cell>
          <cell r="AB33">
            <v>3829</v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>
            <v>3</v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7</v>
          </cell>
          <cell r="AN33">
            <v>7</v>
          </cell>
          <cell r="AO33" t="str">
            <v/>
          </cell>
          <cell r="AP33" t="str">
            <v/>
          </cell>
          <cell r="AQ33" t="str">
            <v/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21</v>
          </cell>
          <cell r="E34">
            <v>3.1</v>
          </cell>
          <cell r="F34">
            <v>12</v>
          </cell>
          <cell r="G34">
            <v>2</v>
          </cell>
          <cell r="H34">
            <v>14084.38</v>
          </cell>
          <cell r="I34">
            <v>1.55</v>
          </cell>
          <cell r="J34">
            <v>2</v>
          </cell>
          <cell r="K34">
            <v>7042</v>
          </cell>
          <cell r="L34">
            <v>300</v>
          </cell>
          <cell r="M34">
            <v>200</v>
          </cell>
          <cell r="N34" t="str">
            <v>鬼1</v>
          </cell>
          <cell r="O34" t="str">
            <v>鬼2</v>
          </cell>
          <cell r="P34" t="str">
            <v>龙2</v>
          </cell>
          <cell r="Q34" t="str">
            <v>鬼3</v>
          </cell>
          <cell r="T34">
            <v>11</v>
          </cell>
          <cell r="U34">
            <v>20</v>
          </cell>
          <cell r="V34">
            <v>10</v>
          </cell>
          <cell r="W34">
            <v>1</v>
          </cell>
          <cell r="Z34">
            <v>1006</v>
          </cell>
          <cell r="AA34">
            <v>4024</v>
          </cell>
          <cell r="AB34">
            <v>4024</v>
          </cell>
          <cell r="AC34">
            <v>16096</v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>
            <v>1.9375</v>
          </cell>
          <cell r="AJ34" t="str">
            <v/>
          </cell>
          <cell r="AK34" t="str">
            <v/>
          </cell>
          <cell r="AL34">
            <v>3</v>
          </cell>
          <cell r="AM34">
            <v>5</v>
          </cell>
          <cell r="AN34">
            <v>5</v>
          </cell>
          <cell r="AO34">
            <v>13</v>
          </cell>
          <cell r="AP34" t="str">
            <v/>
          </cell>
          <cell r="AQ34" t="str">
            <v/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22</v>
          </cell>
          <cell r="E35">
            <v>3.5</v>
          </cell>
          <cell r="F35">
            <v>13</v>
          </cell>
          <cell r="G35">
            <v>3</v>
          </cell>
          <cell r="H35">
            <v>1715</v>
          </cell>
          <cell r="I35">
            <v>1.6</v>
          </cell>
          <cell r="J35">
            <v>0.5</v>
          </cell>
          <cell r="K35">
            <v>3430</v>
          </cell>
          <cell r="L35">
            <v>300</v>
          </cell>
          <cell r="M35">
            <v>200</v>
          </cell>
          <cell r="N35" t="str">
            <v>种子1</v>
          </cell>
          <cell r="T35">
            <v>11</v>
          </cell>
          <cell r="Z35">
            <v>6860</v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>
            <v>18</v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23</v>
          </cell>
          <cell r="E36">
            <v>3.9</v>
          </cell>
          <cell r="F36">
            <v>14</v>
          </cell>
          <cell r="G36">
            <v>3</v>
          </cell>
          <cell r="H36">
            <v>6511.02</v>
          </cell>
          <cell r="I36">
            <v>1.65</v>
          </cell>
          <cell r="J36">
            <v>1.125</v>
          </cell>
          <cell r="K36">
            <v>5788</v>
          </cell>
          <cell r="L36">
            <v>300</v>
          </cell>
          <cell r="M36">
            <v>200</v>
          </cell>
          <cell r="N36" t="str">
            <v>种子1</v>
          </cell>
          <cell r="O36" t="str">
            <v>鬼2</v>
          </cell>
          <cell r="T36">
            <v>12</v>
          </cell>
          <cell r="U36">
            <v>14</v>
          </cell>
          <cell r="Z36">
            <v>1958</v>
          </cell>
          <cell r="AA36">
            <v>7831</v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>
            <v>5</v>
          </cell>
          <cell r="AM36">
            <v>10</v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24</v>
          </cell>
          <cell r="E37">
            <v>4.3</v>
          </cell>
          <cell r="F37">
            <v>15</v>
          </cell>
          <cell r="G37">
            <v>3</v>
          </cell>
          <cell r="H37">
            <v>15260</v>
          </cell>
          <cell r="I37">
            <v>1.7</v>
          </cell>
          <cell r="J37">
            <v>1.75</v>
          </cell>
          <cell r="K37">
            <v>8720</v>
          </cell>
          <cell r="L37">
            <v>300</v>
          </cell>
          <cell r="M37">
            <v>200</v>
          </cell>
          <cell r="N37" t="str">
            <v>鬼2</v>
          </cell>
          <cell r="O37" t="str">
            <v>种子2</v>
          </cell>
          <cell r="P37" t="str">
            <v>龙2</v>
          </cell>
          <cell r="T37">
            <v>18</v>
          </cell>
          <cell r="U37">
            <v>12</v>
          </cell>
          <cell r="V37">
            <v>12</v>
          </cell>
          <cell r="Z37">
            <v>4983</v>
          </cell>
          <cell r="AA37">
            <v>4983</v>
          </cell>
          <cell r="AB37">
            <v>4983</v>
          </cell>
          <cell r="AC37" t="str">
            <v/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 t="str">
            <v/>
          </cell>
          <cell r="AJ37" t="str">
            <v/>
          </cell>
          <cell r="AK37" t="str">
            <v/>
          </cell>
          <cell r="AL37">
            <v>5</v>
          </cell>
          <cell r="AM37">
            <v>5</v>
          </cell>
          <cell r="AN37">
            <v>5</v>
          </cell>
          <cell r="AO37" t="str">
            <v/>
          </cell>
          <cell r="AP37" t="str">
            <v/>
          </cell>
          <cell r="AQ37" t="str">
            <v/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25</v>
          </cell>
          <cell r="E38">
            <v>4.7</v>
          </cell>
          <cell r="F38">
            <v>16</v>
          </cell>
          <cell r="G38">
            <v>3</v>
          </cell>
          <cell r="H38">
            <v>28900.63</v>
          </cell>
          <cell r="I38">
            <v>1.75</v>
          </cell>
          <cell r="J38">
            <v>2.375</v>
          </cell>
          <cell r="K38">
            <v>12169</v>
          </cell>
          <cell r="L38">
            <v>300</v>
          </cell>
          <cell r="M38">
            <v>200</v>
          </cell>
          <cell r="N38" t="str">
            <v>鬼1</v>
          </cell>
          <cell r="O38" t="str">
            <v>种子2</v>
          </cell>
          <cell r="P38" t="str">
            <v>龙2</v>
          </cell>
          <cell r="Q38" t="str">
            <v>种子3</v>
          </cell>
          <cell r="T38">
            <v>34</v>
          </cell>
          <cell r="U38">
            <v>12</v>
          </cell>
          <cell r="V38">
            <v>12</v>
          </cell>
          <cell r="W38">
            <v>1</v>
          </cell>
          <cell r="Z38">
            <v>2084</v>
          </cell>
          <cell r="AA38">
            <v>8335</v>
          </cell>
          <cell r="AB38">
            <v>8335</v>
          </cell>
          <cell r="AC38">
            <v>33340</v>
          </cell>
          <cell r="AD38" t="str">
            <v/>
          </cell>
          <cell r="AE38" t="str">
            <v/>
          </cell>
          <cell r="AF38">
            <v>3.5</v>
          </cell>
          <cell r="AG38">
            <v>3.5</v>
          </cell>
          <cell r="AH38">
            <v>3.5</v>
          </cell>
          <cell r="AI38">
            <v>2.1875</v>
          </cell>
          <cell r="AJ38" t="str">
            <v/>
          </cell>
          <cell r="AK38" t="str">
            <v/>
          </cell>
          <cell r="AL38">
            <v>2</v>
          </cell>
          <cell r="AM38">
            <v>5</v>
          </cell>
          <cell r="AN38">
            <v>5</v>
          </cell>
          <cell r="AO38">
            <v>11</v>
          </cell>
          <cell r="AP38" t="str">
            <v/>
          </cell>
          <cell r="AQ38" t="str">
            <v/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26</v>
          </cell>
          <cell r="E39">
            <v>5.0999999999999996</v>
          </cell>
          <cell r="F39">
            <v>17</v>
          </cell>
          <cell r="G39">
            <v>4</v>
          </cell>
          <cell r="H39">
            <v>2541.88</v>
          </cell>
          <cell r="I39">
            <v>1.8</v>
          </cell>
          <cell r="J39">
            <v>0.5</v>
          </cell>
          <cell r="K39">
            <v>5084</v>
          </cell>
          <cell r="L39">
            <v>300</v>
          </cell>
          <cell r="M39">
            <v>200</v>
          </cell>
          <cell r="N39" t="str">
            <v>蛋1</v>
          </cell>
          <cell r="T39">
            <v>13</v>
          </cell>
          <cell r="Z39">
            <v>10168</v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>
            <v>15</v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27</v>
          </cell>
          <cell r="E40">
            <v>5.6</v>
          </cell>
          <cell r="F40">
            <v>18</v>
          </cell>
          <cell r="G40">
            <v>4</v>
          </cell>
          <cell r="H40">
            <v>11198.75</v>
          </cell>
          <cell r="I40">
            <v>1.85</v>
          </cell>
          <cell r="J40">
            <v>1.25</v>
          </cell>
          <cell r="K40">
            <v>8959</v>
          </cell>
          <cell r="L40">
            <v>300</v>
          </cell>
          <cell r="M40">
            <v>200</v>
          </cell>
          <cell r="N40" t="str">
            <v>蛋1</v>
          </cell>
          <cell r="O40" t="str">
            <v>蛋2</v>
          </cell>
          <cell r="T40">
            <v>21</v>
          </cell>
          <cell r="U40">
            <v>13</v>
          </cell>
          <cell r="Z40">
            <v>3314</v>
          </cell>
          <cell r="AA40">
            <v>13254</v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>
            <v>3.7</v>
          </cell>
          <cell r="AG40">
            <v>3.7</v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>
            <v>4</v>
          </cell>
          <cell r="AM40">
            <v>9</v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28</v>
          </cell>
          <cell r="E41">
            <v>6</v>
          </cell>
          <cell r="F41">
            <v>19</v>
          </cell>
          <cell r="G41">
            <v>4</v>
          </cell>
          <cell r="H41">
            <v>27373.439999999999</v>
          </cell>
          <cell r="I41">
            <v>1.9</v>
          </cell>
          <cell r="J41">
            <v>2</v>
          </cell>
          <cell r="K41">
            <v>13687</v>
          </cell>
          <cell r="L41">
            <v>300</v>
          </cell>
          <cell r="M41">
            <v>200</v>
          </cell>
          <cell r="N41" t="str">
            <v>鬼2</v>
          </cell>
          <cell r="O41" t="str">
            <v>蛋2</v>
          </cell>
          <cell r="P41" t="str">
            <v>龙2</v>
          </cell>
          <cell r="T41">
            <v>28</v>
          </cell>
          <cell r="U41">
            <v>14</v>
          </cell>
          <cell r="V41">
            <v>14</v>
          </cell>
          <cell r="Z41">
            <v>6844</v>
          </cell>
          <cell r="AA41">
            <v>6844</v>
          </cell>
          <cell r="AB41">
            <v>6844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4</v>
          </cell>
          <cell r="AM41">
            <v>4</v>
          </cell>
          <cell r="AN41">
            <v>4</v>
          </cell>
          <cell r="AO41" t="str">
            <v/>
          </cell>
          <cell r="AP41" t="str">
            <v/>
          </cell>
          <cell r="AQ41" t="str">
            <v/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29</v>
          </cell>
          <cell r="E42">
            <v>6.5</v>
          </cell>
          <cell r="F42">
            <v>20</v>
          </cell>
          <cell r="G42">
            <v>4</v>
          </cell>
          <cell r="H42">
            <v>52610</v>
          </cell>
          <cell r="I42">
            <v>1.95</v>
          </cell>
          <cell r="J42">
            <v>2.75</v>
          </cell>
          <cell r="K42">
            <v>19131</v>
          </cell>
          <cell r="L42">
            <v>300</v>
          </cell>
          <cell r="M42">
            <v>200</v>
          </cell>
          <cell r="N42" t="str">
            <v>鬼1</v>
          </cell>
          <cell r="O42" t="str">
            <v>蛋2</v>
          </cell>
          <cell r="P42" t="str">
            <v>种子2</v>
          </cell>
          <cell r="Q42" t="str">
            <v>蛋3</v>
          </cell>
          <cell r="T42">
            <v>49</v>
          </cell>
          <cell r="U42">
            <v>15</v>
          </cell>
          <cell r="V42">
            <v>15</v>
          </cell>
          <cell r="W42">
            <v>1</v>
          </cell>
          <cell r="Z42">
            <v>2999</v>
          </cell>
          <cell r="AA42">
            <v>11996</v>
          </cell>
          <cell r="AB42">
            <v>11996</v>
          </cell>
          <cell r="AC42">
            <v>47983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2.4375</v>
          </cell>
          <cell r="AJ42" t="str">
            <v/>
          </cell>
          <cell r="AK42" t="str">
            <v/>
          </cell>
          <cell r="AL42">
            <v>2</v>
          </cell>
          <cell r="AM42">
            <v>4</v>
          </cell>
          <cell r="AN42">
            <v>4</v>
          </cell>
          <cell r="AO42">
            <v>9</v>
          </cell>
          <cell r="AP42" t="str">
            <v/>
          </cell>
          <cell r="AQ42" t="str">
            <v/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</v>
          </cell>
          <cell r="H44">
            <v>44.38</v>
          </cell>
          <cell r="I44">
            <v>1</v>
          </cell>
          <cell r="J44">
            <v>0.5</v>
          </cell>
          <cell r="K44">
            <v>89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Z44">
            <v>178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11</v>
          </cell>
          <cell r="E45">
            <v>0.4</v>
          </cell>
          <cell r="F45">
            <v>2</v>
          </cell>
          <cell r="G45">
            <v>0</v>
          </cell>
          <cell r="H45">
            <v>275</v>
          </cell>
          <cell r="I45">
            <v>1.05</v>
          </cell>
          <cell r="J45">
            <v>0.75</v>
          </cell>
          <cell r="K45">
            <v>367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蜜蜂1</v>
          </cell>
          <cell r="T45">
            <v>7</v>
          </cell>
          <cell r="U45">
            <v>7</v>
          </cell>
          <cell r="Z45">
            <v>384</v>
          </cell>
          <cell r="AA45">
            <v>192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14</v>
          </cell>
          <cell r="AM45">
            <v>14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12</v>
          </cell>
          <cell r="E46">
            <v>0.6</v>
          </cell>
          <cell r="F46">
            <v>3</v>
          </cell>
          <cell r="G46">
            <v>0</v>
          </cell>
          <cell r="H46">
            <v>733.44</v>
          </cell>
          <cell r="I46">
            <v>1.1000000000000001</v>
          </cell>
          <cell r="J46">
            <v>1</v>
          </cell>
          <cell r="K46">
            <v>733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蜜蜂1</v>
          </cell>
          <cell r="P46" t="str">
            <v>蜜蜂2</v>
          </cell>
          <cell r="T46">
            <v>6</v>
          </cell>
          <cell r="U46">
            <v>3</v>
          </cell>
          <cell r="V46">
            <v>3</v>
          </cell>
          <cell r="Z46">
            <v>652</v>
          </cell>
          <cell r="AA46">
            <v>326</v>
          </cell>
          <cell r="AB46">
            <v>1303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2.2000000000000002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13</v>
          </cell>
          <cell r="E47">
            <v>0.8</v>
          </cell>
          <cell r="F47">
            <v>4</v>
          </cell>
          <cell r="G47">
            <v>0</v>
          </cell>
          <cell r="H47">
            <v>1512.5</v>
          </cell>
          <cell r="I47">
            <v>1.1499999999999999</v>
          </cell>
          <cell r="J47">
            <v>1.25</v>
          </cell>
          <cell r="K47">
            <v>1210</v>
          </cell>
          <cell r="L47">
            <v>300</v>
          </cell>
          <cell r="M47">
            <v>200</v>
          </cell>
          <cell r="N47" t="str">
            <v>雪人1</v>
          </cell>
          <cell r="O47" t="str">
            <v>蜜蜂1</v>
          </cell>
          <cell r="P47" t="str">
            <v>蜜蜂2</v>
          </cell>
          <cell r="Q47" t="str">
            <v>蜜蜂3</v>
          </cell>
          <cell r="T47">
            <v>5</v>
          </cell>
          <cell r="U47">
            <v>5</v>
          </cell>
          <cell r="V47">
            <v>5</v>
          </cell>
          <cell r="W47">
            <v>1</v>
          </cell>
          <cell r="Z47">
            <v>617</v>
          </cell>
          <cell r="AA47">
            <v>308</v>
          </cell>
          <cell r="AB47">
            <v>1234</v>
          </cell>
          <cell r="AC47">
            <v>4935</v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2.2999999999999998</v>
          </cell>
          <cell r="AH47">
            <v>2.2999999999999998</v>
          </cell>
          <cell r="AI47">
            <v>1.4375</v>
          </cell>
          <cell r="AJ47" t="str">
            <v/>
          </cell>
          <cell r="AK47" t="str">
            <v/>
          </cell>
          <cell r="AL47">
            <v>8</v>
          </cell>
          <cell r="AM47">
            <v>8</v>
          </cell>
          <cell r="AN47">
            <v>16</v>
          </cell>
          <cell r="AO47">
            <v>40</v>
          </cell>
          <cell r="AP47" t="str">
            <v/>
          </cell>
          <cell r="AQ47" t="str">
            <v/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14</v>
          </cell>
          <cell r="E48">
            <v>1</v>
          </cell>
          <cell r="F48">
            <v>5</v>
          </cell>
          <cell r="G48">
            <v>1</v>
          </cell>
          <cell r="H48">
            <v>466.25</v>
          </cell>
          <cell r="I48">
            <v>1.2</v>
          </cell>
          <cell r="J48">
            <v>0.5</v>
          </cell>
          <cell r="K48">
            <v>933</v>
          </cell>
          <cell r="L48">
            <v>300</v>
          </cell>
          <cell r="M48">
            <v>200</v>
          </cell>
          <cell r="N48" t="str">
            <v>蝙蝠1</v>
          </cell>
          <cell r="T48">
            <v>7</v>
          </cell>
          <cell r="Z48">
            <v>1866</v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>
            <v>2.4</v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>
            <v>29</v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15</v>
          </cell>
          <cell r="E49">
            <v>1.3</v>
          </cell>
          <cell r="F49">
            <v>6</v>
          </cell>
          <cell r="G49">
            <v>1</v>
          </cell>
          <cell r="H49">
            <v>1383.83</v>
          </cell>
          <cell r="I49">
            <v>1.25</v>
          </cell>
          <cell r="J49">
            <v>0.875</v>
          </cell>
          <cell r="K49">
            <v>1582</v>
          </cell>
          <cell r="L49">
            <v>300</v>
          </cell>
          <cell r="M49">
            <v>200</v>
          </cell>
          <cell r="N49" t="str">
            <v>蝙蝠1</v>
          </cell>
          <cell r="O49" t="str">
            <v>蜘蛛1</v>
          </cell>
          <cell r="T49">
            <v>7</v>
          </cell>
          <cell r="U49">
            <v>6</v>
          </cell>
          <cell r="Z49">
            <v>1825</v>
          </cell>
          <cell r="AA49">
            <v>1825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15</v>
          </cell>
          <cell r="AM49">
            <v>15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16</v>
          </cell>
          <cell r="E50">
            <v>1.5</v>
          </cell>
          <cell r="F50">
            <v>7</v>
          </cell>
          <cell r="G50">
            <v>1</v>
          </cell>
          <cell r="H50">
            <v>3031.25</v>
          </cell>
          <cell r="I50">
            <v>1.3</v>
          </cell>
          <cell r="J50">
            <v>1.25</v>
          </cell>
          <cell r="K50">
            <v>2425</v>
          </cell>
          <cell r="L50">
            <v>300</v>
          </cell>
          <cell r="M50">
            <v>200</v>
          </cell>
          <cell r="N50" t="str">
            <v>蝙蝠1</v>
          </cell>
          <cell r="O50" t="str">
            <v>蜘蛛1</v>
          </cell>
          <cell r="P50" t="str">
            <v>蜘蛛2</v>
          </cell>
          <cell r="T50">
            <v>6</v>
          </cell>
          <cell r="U50">
            <v>7</v>
          </cell>
          <cell r="V50">
            <v>7</v>
          </cell>
          <cell r="Z50">
            <v>946</v>
          </cell>
          <cell r="AA50">
            <v>946</v>
          </cell>
          <cell r="AB50">
            <v>3785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5.2</v>
          </cell>
          <cell r="AH50">
            <v>5.2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15</v>
          </cell>
          <cell r="AO50" t="str">
            <v/>
          </cell>
          <cell r="AP50" t="str">
            <v/>
          </cell>
          <cell r="AQ50" t="str">
            <v/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17</v>
          </cell>
          <cell r="E51">
            <v>1.8</v>
          </cell>
          <cell r="F51">
            <v>8</v>
          </cell>
          <cell r="G51">
            <v>1</v>
          </cell>
          <cell r="H51">
            <v>5655.31</v>
          </cell>
          <cell r="I51">
            <v>1.35</v>
          </cell>
          <cell r="J51">
            <v>1.625</v>
          </cell>
          <cell r="K51">
            <v>3480</v>
          </cell>
          <cell r="L51">
            <v>300</v>
          </cell>
          <cell r="M51">
            <v>200</v>
          </cell>
          <cell r="N51" t="str">
            <v>蝙蝠1</v>
          </cell>
          <cell r="O51" t="str">
            <v>蜘蛛1</v>
          </cell>
          <cell r="P51" t="str">
            <v>蜘蛛2</v>
          </cell>
          <cell r="Q51" t="str">
            <v>雪人3</v>
          </cell>
          <cell r="T51">
            <v>9</v>
          </cell>
          <cell r="U51">
            <v>9</v>
          </cell>
          <cell r="V51">
            <v>9</v>
          </cell>
          <cell r="W51">
            <v>1</v>
          </cell>
          <cell r="Z51">
            <v>845</v>
          </cell>
          <cell r="AA51">
            <v>845</v>
          </cell>
          <cell r="AB51">
            <v>3381</v>
          </cell>
          <cell r="AC51">
            <v>13522</v>
          </cell>
          <cell r="AD51" t="str">
            <v/>
          </cell>
          <cell r="AE51" t="str">
            <v/>
          </cell>
          <cell r="AF51">
            <v>2.7</v>
          </cell>
          <cell r="AG51">
            <v>5.4</v>
          </cell>
          <cell r="AH51">
            <v>5.4</v>
          </cell>
          <cell r="AI51">
            <v>1.6875</v>
          </cell>
          <cell r="AJ51" t="str">
            <v/>
          </cell>
          <cell r="AK51" t="str">
            <v/>
          </cell>
          <cell r="AL51">
            <v>5</v>
          </cell>
          <cell r="AM51">
            <v>5</v>
          </cell>
          <cell r="AN51">
            <v>10</v>
          </cell>
          <cell r="AO51">
            <v>15</v>
          </cell>
          <cell r="AP51" t="str">
            <v/>
          </cell>
          <cell r="AQ51" t="str">
            <v/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18</v>
          </cell>
          <cell r="E52">
            <v>2.1</v>
          </cell>
          <cell r="F52">
            <v>9</v>
          </cell>
          <cell r="G52">
            <v>2</v>
          </cell>
          <cell r="H52">
            <v>1023.13</v>
          </cell>
          <cell r="I52">
            <v>1.4</v>
          </cell>
          <cell r="J52">
            <v>0.5</v>
          </cell>
          <cell r="K52">
            <v>2046</v>
          </cell>
          <cell r="L52">
            <v>300</v>
          </cell>
          <cell r="M52">
            <v>200</v>
          </cell>
          <cell r="N52" t="str">
            <v>鬼1</v>
          </cell>
          <cell r="T52">
            <v>9</v>
          </cell>
          <cell r="Z52">
            <v>4092</v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>
            <v>22</v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19</v>
          </cell>
          <cell r="E53">
            <v>2.4</v>
          </cell>
          <cell r="F53">
            <v>10</v>
          </cell>
          <cell r="G53">
            <v>2</v>
          </cell>
          <cell r="H53">
            <v>3358.44</v>
          </cell>
          <cell r="I53">
            <v>1.45</v>
          </cell>
          <cell r="J53">
            <v>1</v>
          </cell>
          <cell r="K53">
            <v>3358</v>
          </cell>
          <cell r="L53">
            <v>300</v>
          </cell>
          <cell r="M53">
            <v>200</v>
          </cell>
          <cell r="N53" t="str">
            <v>鬼1</v>
          </cell>
          <cell r="O53" t="str">
            <v>雪人2</v>
          </cell>
          <cell r="T53">
            <v>9</v>
          </cell>
          <cell r="U53">
            <v>10</v>
          </cell>
          <cell r="Z53">
            <v>1302</v>
          </cell>
          <cell r="AA53">
            <v>5208</v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>
            <v>7</v>
          </cell>
          <cell r="AM53">
            <v>14</v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20</v>
          </cell>
          <cell r="E54">
            <v>2.8</v>
          </cell>
          <cell r="F54">
            <v>11</v>
          </cell>
          <cell r="G54">
            <v>2</v>
          </cell>
          <cell r="H54">
            <v>7539.69</v>
          </cell>
          <cell r="I54">
            <v>1.5</v>
          </cell>
          <cell r="J54">
            <v>1.5</v>
          </cell>
          <cell r="K54">
            <v>5026</v>
          </cell>
          <cell r="L54">
            <v>300</v>
          </cell>
          <cell r="M54">
            <v>200</v>
          </cell>
          <cell r="N54" t="str">
            <v>鬼1</v>
          </cell>
          <cell r="O54" t="str">
            <v>鬼2</v>
          </cell>
          <cell r="P54" t="str">
            <v>雪人2</v>
          </cell>
          <cell r="T54">
            <v>5</v>
          </cell>
          <cell r="U54">
            <v>15</v>
          </cell>
          <cell r="V54">
            <v>10</v>
          </cell>
          <cell r="Z54">
            <v>957</v>
          </cell>
          <cell r="AA54">
            <v>3829</v>
          </cell>
          <cell r="AB54">
            <v>3829</v>
          </cell>
          <cell r="AC54" t="str">
            <v/>
          </cell>
          <cell r="AD54" t="str">
            <v/>
          </cell>
          <cell r="AE54" t="str">
            <v/>
          </cell>
          <cell r="AF54">
            <v>3</v>
          </cell>
          <cell r="AG54">
            <v>3</v>
          </cell>
          <cell r="AH54">
            <v>3</v>
          </cell>
          <cell r="AI54" t="str">
            <v/>
          </cell>
          <cell r="AJ54" t="str">
            <v/>
          </cell>
          <cell r="AK54" t="str">
            <v/>
          </cell>
          <cell r="AL54">
            <v>4</v>
          </cell>
          <cell r="AM54">
            <v>7</v>
          </cell>
          <cell r="AN54">
            <v>7</v>
          </cell>
          <cell r="AO54" t="str">
            <v/>
          </cell>
          <cell r="AP54" t="str">
            <v/>
          </cell>
          <cell r="AQ54" t="str">
            <v/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21</v>
          </cell>
          <cell r="E55">
            <v>3.1</v>
          </cell>
          <cell r="F55">
            <v>12</v>
          </cell>
          <cell r="G55">
            <v>2</v>
          </cell>
          <cell r="H55">
            <v>14084.38</v>
          </cell>
          <cell r="I55">
            <v>1.55</v>
          </cell>
          <cell r="J55">
            <v>2</v>
          </cell>
          <cell r="K55">
            <v>7042</v>
          </cell>
          <cell r="L55">
            <v>300</v>
          </cell>
          <cell r="M55">
            <v>200</v>
          </cell>
          <cell r="N55" t="str">
            <v>鬼1</v>
          </cell>
          <cell r="O55" t="str">
            <v>鬼2</v>
          </cell>
          <cell r="P55" t="str">
            <v>雪人2</v>
          </cell>
          <cell r="Q55" t="str">
            <v>鬼3</v>
          </cell>
          <cell r="T55">
            <v>11</v>
          </cell>
          <cell r="U55">
            <v>20</v>
          </cell>
          <cell r="V55">
            <v>10</v>
          </cell>
          <cell r="W55">
            <v>1</v>
          </cell>
          <cell r="Z55">
            <v>1006</v>
          </cell>
          <cell r="AA55">
            <v>4024</v>
          </cell>
          <cell r="AB55">
            <v>4024</v>
          </cell>
          <cell r="AC55">
            <v>16096</v>
          </cell>
          <cell r="AD55" t="str">
            <v/>
          </cell>
          <cell r="AE55" t="str">
            <v/>
          </cell>
          <cell r="AF55">
            <v>3.1</v>
          </cell>
          <cell r="AG55">
            <v>3.1</v>
          </cell>
          <cell r="AH55">
            <v>3.1</v>
          </cell>
          <cell r="AI55">
            <v>1.9375</v>
          </cell>
          <cell r="AJ55" t="str">
            <v/>
          </cell>
          <cell r="AK55" t="str">
            <v/>
          </cell>
          <cell r="AL55">
            <v>3</v>
          </cell>
          <cell r="AM55">
            <v>5</v>
          </cell>
          <cell r="AN55">
            <v>5</v>
          </cell>
          <cell r="AO55">
            <v>13</v>
          </cell>
          <cell r="AP55" t="str">
            <v/>
          </cell>
          <cell r="AQ55" t="str">
            <v/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22</v>
          </cell>
          <cell r="E56">
            <v>3.5</v>
          </cell>
          <cell r="F56">
            <v>13</v>
          </cell>
          <cell r="G56">
            <v>3</v>
          </cell>
          <cell r="H56">
            <v>1715</v>
          </cell>
          <cell r="I56">
            <v>1.6</v>
          </cell>
          <cell r="J56">
            <v>0.5</v>
          </cell>
          <cell r="K56">
            <v>3430</v>
          </cell>
          <cell r="L56">
            <v>300</v>
          </cell>
          <cell r="M56">
            <v>200</v>
          </cell>
          <cell r="N56" t="str">
            <v>种子1</v>
          </cell>
          <cell r="T56">
            <v>11</v>
          </cell>
          <cell r="Z56">
            <v>6860</v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>
            <v>18</v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23</v>
          </cell>
          <cell r="E57">
            <v>3.9</v>
          </cell>
          <cell r="F57">
            <v>14</v>
          </cell>
          <cell r="G57">
            <v>3</v>
          </cell>
          <cell r="H57">
            <v>6511.02</v>
          </cell>
          <cell r="I57">
            <v>1.65</v>
          </cell>
          <cell r="J57">
            <v>1.125</v>
          </cell>
          <cell r="K57">
            <v>5788</v>
          </cell>
          <cell r="L57">
            <v>300</v>
          </cell>
          <cell r="M57">
            <v>200</v>
          </cell>
          <cell r="N57" t="str">
            <v>种子1</v>
          </cell>
          <cell r="O57" t="str">
            <v>鬼2</v>
          </cell>
          <cell r="T57">
            <v>12</v>
          </cell>
          <cell r="U57">
            <v>14</v>
          </cell>
          <cell r="Z57">
            <v>1958</v>
          </cell>
          <cell r="AA57">
            <v>7831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24</v>
          </cell>
          <cell r="E58">
            <v>4.3</v>
          </cell>
          <cell r="F58">
            <v>15</v>
          </cell>
          <cell r="G58">
            <v>3</v>
          </cell>
          <cell r="H58">
            <v>15260</v>
          </cell>
          <cell r="I58">
            <v>1.7</v>
          </cell>
          <cell r="J58">
            <v>1.75</v>
          </cell>
          <cell r="K58">
            <v>8720</v>
          </cell>
          <cell r="L58">
            <v>300</v>
          </cell>
          <cell r="M58">
            <v>200</v>
          </cell>
          <cell r="N58" t="str">
            <v>鬼2</v>
          </cell>
          <cell r="O58" t="str">
            <v>种子2</v>
          </cell>
          <cell r="P58" t="str">
            <v>雪人2</v>
          </cell>
          <cell r="T58">
            <v>18</v>
          </cell>
          <cell r="U58">
            <v>12</v>
          </cell>
          <cell r="V58">
            <v>12</v>
          </cell>
          <cell r="Z58">
            <v>4983</v>
          </cell>
          <cell r="AA58">
            <v>4983</v>
          </cell>
          <cell r="AB58">
            <v>4983</v>
          </cell>
          <cell r="AC58" t="str">
            <v/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 t="str">
            <v/>
          </cell>
          <cell r="AJ58" t="str">
            <v/>
          </cell>
          <cell r="AK58" t="str">
            <v/>
          </cell>
          <cell r="AL58">
            <v>5</v>
          </cell>
          <cell r="AM58">
            <v>5</v>
          </cell>
          <cell r="AN58">
            <v>5</v>
          </cell>
          <cell r="AO58" t="str">
            <v/>
          </cell>
          <cell r="AP58" t="str">
            <v/>
          </cell>
          <cell r="AQ58" t="str">
            <v/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25</v>
          </cell>
          <cell r="E59">
            <v>4.7</v>
          </cell>
          <cell r="F59">
            <v>16</v>
          </cell>
          <cell r="G59">
            <v>3</v>
          </cell>
          <cell r="H59">
            <v>28900.63</v>
          </cell>
          <cell r="I59">
            <v>1.75</v>
          </cell>
          <cell r="J59">
            <v>2.375</v>
          </cell>
          <cell r="K59">
            <v>12169</v>
          </cell>
          <cell r="L59">
            <v>300</v>
          </cell>
          <cell r="M59">
            <v>200</v>
          </cell>
          <cell r="N59" t="str">
            <v>鬼1</v>
          </cell>
          <cell r="O59" t="str">
            <v>种子2</v>
          </cell>
          <cell r="P59" t="str">
            <v>雪人2</v>
          </cell>
          <cell r="Q59" t="str">
            <v>种子3</v>
          </cell>
          <cell r="T59">
            <v>34</v>
          </cell>
          <cell r="U59">
            <v>12</v>
          </cell>
          <cell r="V59">
            <v>12</v>
          </cell>
          <cell r="W59">
            <v>1</v>
          </cell>
          <cell r="Z59">
            <v>2084</v>
          </cell>
          <cell r="AA59">
            <v>8335</v>
          </cell>
          <cell r="AB59">
            <v>8335</v>
          </cell>
          <cell r="AC59">
            <v>33340</v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>
            <v>3.5</v>
          </cell>
          <cell r="AI59">
            <v>2.1875</v>
          </cell>
          <cell r="AJ59" t="str">
            <v/>
          </cell>
          <cell r="AK59" t="str">
            <v/>
          </cell>
          <cell r="AL59">
            <v>2</v>
          </cell>
          <cell r="AM59">
            <v>5</v>
          </cell>
          <cell r="AN59">
            <v>5</v>
          </cell>
          <cell r="AO59">
            <v>11</v>
          </cell>
          <cell r="AP59" t="str">
            <v/>
          </cell>
          <cell r="AQ59" t="str">
            <v/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26</v>
          </cell>
          <cell r="E60">
            <v>5.0999999999999996</v>
          </cell>
          <cell r="F60">
            <v>17</v>
          </cell>
          <cell r="G60">
            <v>4</v>
          </cell>
          <cell r="H60">
            <v>2541.88</v>
          </cell>
          <cell r="I60">
            <v>1.8</v>
          </cell>
          <cell r="J60">
            <v>0.5</v>
          </cell>
          <cell r="K60">
            <v>5084</v>
          </cell>
          <cell r="L60">
            <v>300</v>
          </cell>
          <cell r="M60">
            <v>200</v>
          </cell>
          <cell r="N60" t="str">
            <v>蛋1</v>
          </cell>
          <cell r="T60">
            <v>13</v>
          </cell>
          <cell r="Z60">
            <v>10168</v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>
            <v>15</v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27</v>
          </cell>
          <cell r="E61">
            <v>5.6</v>
          </cell>
          <cell r="F61">
            <v>18</v>
          </cell>
          <cell r="G61">
            <v>4</v>
          </cell>
          <cell r="H61">
            <v>11198.75</v>
          </cell>
          <cell r="I61">
            <v>1.85</v>
          </cell>
          <cell r="J61">
            <v>1.25</v>
          </cell>
          <cell r="K61">
            <v>8959</v>
          </cell>
          <cell r="L61">
            <v>300</v>
          </cell>
          <cell r="M61">
            <v>200</v>
          </cell>
          <cell r="N61" t="str">
            <v>蛋1</v>
          </cell>
          <cell r="O61" t="str">
            <v>蛋2</v>
          </cell>
          <cell r="T61">
            <v>21</v>
          </cell>
          <cell r="U61">
            <v>13</v>
          </cell>
          <cell r="Z61">
            <v>3314</v>
          </cell>
          <cell r="AA61">
            <v>13254</v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>
            <v>4</v>
          </cell>
          <cell r="AM61">
            <v>9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28</v>
          </cell>
          <cell r="E62">
            <v>6</v>
          </cell>
          <cell r="F62">
            <v>19</v>
          </cell>
          <cell r="G62">
            <v>4</v>
          </cell>
          <cell r="H62">
            <v>27373.439999999999</v>
          </cell>
          <cell r="I62">
            <v>1.9</v>
          </cell>
          <cell r="J62">
            <v>2</v>
          </cell>
          <cell r="K62">
            <v>13687</v>
          </cell>
          <cell r="L62">
            <v>300</v>
          </cell>
          <cell r="M62">
            <v>200</v>
          </cell>
          <cell r="N62" t="str">
            <v>鬼2</v>
          </cell>
          <cell r="O62" t="str">
            <v>蛋2</v>
          </cell>
          <cell r="P62" t="str">
            <v>雪人2</v>
          </cell>
          <cell r="T62">
            <v>28</v>
          </cell>
          <cell r="U62">
            <v>14</v>
          </cell>
          <cell r="V62">
            <v>14</v>
          </cell>
          <cell r="Z62">
            <v>6844</v>
          </cell>
          <cell r="AA62">
            <v>6844</v>
          </cell>
          <cell r="AB62">
            <v>6844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4</v>
          </cell>
          <cell r="AM62">
            <v>4</v>
          </cell>
          <cell r="AN62">
            <v>4</v>
          </cell>
          <cell r="AO62" t="str">
            <v/>
          </cell>
          <cell r="AP62" t="str">
            <v/>
          </cell>
          <cell r="AQ62" t="str">
            <v/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29</v>
          </cell>
          <cell r="E63">
            <v>6.5</v>
          </cell>
          <cell r="F63">
            <v>20</v>
          </cell>
          <cell r="G63">
            <v>4</v>
          </cell>
          <cell r="H63">
            <v>52610</v>
          </cell>
          <cell r="I63">
            <v>1.95</v>
          </cell>
          <cell r="J63">
            <v>2.75</v>
          </cell>
          <cell r="K63">
            <v>19131</v>
          </cell>
          <cell r="L63">
            <v>300</v>
          </cell>
          <cell r="M63">
            <v>200</v>
          </cell>
          <cell r="N63" t="str">
            <v>鬼1</v>
          </cell>
          <cell r="O63" t="str">
            <v>蛋2</v>
          </cell>
          <cell r="P63" t="str">
            <v>种子2</v>
          </cell>
          <cell r="Q63" t="str">
            <v>蛋3</v>
          </cell>
          <cell r="T63">
            <v>49</v>
          </cell>
          <cell r="U63">
            <v>15</v>
          </cell>
          <cell r="V63">
            <v>15</v>
          </cell>
          <cell r="W63">
            <v>1</v>
          </cell>
          <cell r="Z63">
            <v>2999</v>
          </cell>
          <cell r="AA63">
            <v>11996</v>
          </cell>
          <cell r="AB63">
            <v>11996</v>
          </cell>
          <cell r="AC63">
            <v>47983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2.4375</v>
          </cell>
          <cell r="AJ63" t="str">
            <v/>
          </cell>
          <cell r="AK63" t="str">
            <v/>
          </cell>
          <cell r="AL63">
            <v>2</v>
          </cell>
          <cell r="AM63">
            <v>4</v>
          </cell>
          <cell r="AN63">
            <v>4</v>
          </cell>
          <cell r="AO63">
            <v>9</v>
          </cell>
          <cell r="AP63" t="str">
            <v/>
          </cell>
          <cell r="AQ63" t="str">
            <v/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</v>
          </cell>
          <cell r="H65">
            <v>44.38</v>
          </cell>
          <cell r="I65">
            <v>1</v>
          </cell>
          <cell r="J65">
            <v>0.5</v>
          </cell>
          <cell r="K65">
            <v>89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Z65">
            <v>178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11</v>
          </cell>
          <cell r="E66">
            <v>0.4</v>
          </cell>
          <cell r="F66">
            <v>2</v>
          </cell>
          <cell r="G66">
            <v>0</v>
          </cell>
          <cell r="H66">
            <v>275</v>
          </cell>
          <cell r="I66">
            <v>1.05</v>
          </cell>
          <cell r="J66">
            <v>0.75</v>
          </cell>
          <cell r="K66">
            <v>367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蜜蜂1</v>
          </cell>
          <cell r="T66">
            <v>7</v>
          </cell>
          <cell r="U66">
            <v>7</v>
          </cell>
          <cell r="Z66">
            <v>288</v>
          </cell>
          <cell r="AA66">
            <v>288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14</v>
          </cell>
          <cell r="AM66">
            <v>14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12</v>
          </cell>
          <cell r="E67">
            <v>0.6</v>
          </cell>
          <cell r="F67">
            <v>3</v>
          </cell>
          <cell r="G67">
            <v>0</v>
          </cell>
          <cell r="H67">
            <v>733.44</v>
          </cell>
          <cell r="I67">
            <v>1.1000000000000001</v>
          </cell>
          <cell r="J67">
            <v>1</v>
          </cell>
          <cell r="K67">
            <v>733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蜜蜂1</v>
          </cell>
          <cell r="P67" t="str">
            <v>蜜蜂2</v>
          </cell>
          <cell r="T67">
            <v>6</v>
          </cell>
          <cell r="U67">
            <v>3</v>
          </cell>
          <cell r="V67">
            <v>3</v>
          </cell>
          <cell r="Z67">
            <v>419</v>
          </cell>
          <cell r="AA67">
            <v>419</v>
          </cell>
          <cell r="AB67">
            <v>1675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13</v>
          </cell>
          <cell r="E68">
            <v>0.8</v>
          </cell>
          <cell r="F68">
            <v>4</v>
          </cell>
          <cell r="G68">
            <v>0</v>
          </cell>
          <cell r="H68">
            <v>1512.5</v>
          </cell>
          <cell r="I68">
            <v>1.1499999999999999</v>
          </cell>
          <cell r="J68">
            <v>1.25</v>
          </cell>
          <cell r="K68">
            <v>1210</v>
          </cell>
          <cell r="L68">
            <v>300</v>
          </cell>
          <cell r="M68">
            <v>200</v>
          </cell>
          <cell r="N68" t="str">
            <v>乌龟1</v>
          </cell>
          <cell r="O68" t="str">
            <v>蜜蜂1</v>
          </cell>
          <cell r="P68" t="str">
            <v>蜜蜂2</v>
          </cell>
          <cell r="Q68" t="str">
            <v>蜜蜂3</v>
          </cell>
          <cell r="T68">
            <v>5</v>
          </cell>
          <cell r="U68">
            <v>5</v>
          </cell>
          <cell r="V68">
            <v>5</v>
          </cell>
          <cell r="W68">
            <v>1</v>
          </cell>
          <cell r="Z68">
            <v>342</v>
          </cell>
          <cell r="AA68">
            <v>342</v>
          </cell>
          <cell r="AB68">
            <v>1368</v>
          </cell>
          <cell r="AC68">
            <v>5471</v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>
            <v>1.4375</v>
          </cell>
          <cell r="AJ68" t="str">
            <v/>
          </cell>
          <cell r="AK68" t="str">
            <v/>
          </cell>
          <cell r="AL68">
            <v>8</v>
          </cell>
          <cell r="AM68">
            <v>8</v>
          </cell>
          <cell r="AN68">
            <v>16</v>
          </cell>
          <cell r="AO68">
            <v>40</v>
          </cell>
          <cell r="AP68" t="str">
            <v/>
          </cell>
          <cell r="AQ68" t="str">
            <v/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14</v>
          </cell>
          <cell r="E69">
            <v>1</v>
          </cell>
          <cell r="F69">
            <v>5</v>
          </cell>
          <cell r="G69">
            <v>1</v>
          </cell>
          <cell r="H69">
            <v>466.25</v>
          </cell>
          <cell r="I69">
            <v>1.2</v>
          </cell>
          <cell r="J69">
            <v>0.5</v>
          </cell>
          <cell r="K69">
            <v>933</v>
          </cell>
          <cell r="L69">
            <v>300</v>
          </cell>
          <cell r="M69">
            <v>200</v>
          </cell>
          <cell r="N69" t="str">
            <v>蝙蝠1</v>
          </cell>
          <cell r="T69">
            <v>7</v>
          </cell>
          <cell r="Z69">
            <v>1866</v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>
            <v>2.4</v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>
            <v>29</v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15</v>
          </cell>
          <cell r="E70">
            <v>1.3</v>
          </cell>
          <cell r="F70">
            <v>6</v>
          </cell>
          <cell r="G70">
            <v>1</v>
          </cell>
          <cell r="H70">
            <v>1383.83</v>
          </cell>
          <cell r="I70">
            <v>1.25</v>
          </cell>
          <cell r="J70">
            <v>0.875</v>
          </cell>
          <cell r="K70">
            <v>1582</v>
          </cell>
          <cell r="L70">
            <v>300</v>
          </cell>
          <cell r="M70">
            <v>200</v>
          </cell>
          <cell r="N70" t="str">
            <v>蝙蝠1</v>
          </cell>
          <cell r="O70" t="str">
            <v>蜘蛛1</v>
          </cell>
          <cell r="T70">
            <v>7</v>
          </cell>
          <cell r="U70">
            <v>6</v>
          </cell>
          <cell r="Z70">
            <v>1825</v>
          </cell>
          <cell r="AA70">
            <v>1825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15</v>
          </cell>
          <cell r="AM70">
            <v>15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16</v>
          </cell>
          <cell r="E71">
            <v>1.5</v>
          </cell>
          <cell r="F71">
            <v>7</v>
          </cell>
          <cell r="G71">
            <v>1</v>
          </cell>
          <cell r="H71">
            <v>3031.25</v>
          </cell>
          <cell r="I71">
            <v>1.3</v>
          </cell>
          <cell r="J71">
            <v>1.25</v>
          </cell>
          <cell r="K71">
            <v>2425</v>
          </cell>
          <cell r="L71">
            <v>300</v>
          </cell>
          <cell r="M71">
            <v>200</v>
          </cell>
          <cell r="N71" t="str">
            <v>蝙蝠1</v>
          </cell>
          <cell r="O71" t="str">
            <v>蜘蛛1</v>
          </cell>
          <cell r="P71" t="str">
            <v>蜘蛛2</v>
          </cell>
          <cell r="T71">
            <v>6</v>
          </cell>
          <cell r="U71">
            <v>7</v>
          </cell>
          <cell r="V71">
            <v>7</v>
          </cell>
          <cell r="Z71">
            <v>946</v>
          </cell>
          <cell r="AA71">
            <v>946</v>
          </cell>
          <cell r="AB71">
            <v>3785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5.2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7</v>
          </cell>
          <cell r="AN71">
            <v>15</v>
          </cell>
          <cell r="AO71" t="str">
            <v/>
          </cell>
          <cell r="AP71" t="str">
            <v/>
          </cell>
          <cell r="AQ71" t="str">
            <v/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17</v>
          </cell>
          <cell r="E72">
            <v>1.8</v>
          </cell>
          <cell r="F72">
            <v>8</v>
          </cell>
          <cell r="G72">
            <v>1</v>
          </cell>
          <cell r="H72">
            <v>5655.31</v>
          </cell>
          <cell r="I72">
            <v>1.35</v>
          </cell>
          <cell r="J72">
            <v>1.625</v>
          </cell>
          <cell r="K72">
            <v>3480</v>
          </cell>
          <cell r="L72">
            <v>300</v>
          </cell>
          <cell r="M72">
            <v>200</v>
          </cell>
          <cell r="N72" t="str">
            <v>蝙蝠1</v>
          </cell>
          <cell r="O72" t="str">
            <v>蜘蛛1</v>
          </cell>
          <cell r="P72" t="str">
            <v>蜘蛛2</v>
          </cell>
          <cell r="Q72" t="str">
            <v>乌龟3</v>
          </cell>
          <cell r="T72">
            <v>9</v>
          </cell>
          <cell r="U72">
            <v>9</v>
          </cell>
          <cell r="V72">
            <v>9</v>
          </cell>
          <cell r="W72">
            <v>1</v>
          </cell>
          <cell r="Z72">
            <v>845</v>
          </cell>
          <cell r="AA72">
            <v>845</v>
          </cell>
          <cell r="AB72">
            <v>3381</v>
          </cell>
          <cell r="AC72">
            <v>13522</v>
          </cell>
          <cell r="AD72" t="str">
            <v/>
          </cell>
          <cell r="AE72" t="str">
            <v/>
          </cell>
          <cell r="AF72">
            <v>2.7</v>
          </cell>
          <cell r="AG72">
            <v>5.4</v>
          </cell>
          <cell r="AH72">
            <v>5.4</v>
          </cell>
          <cell r="AI72">
            <v>1.6875</v>
          </cell>
          <cell r="AJ72" t="str">
            <v/>
          </cell>
          <cell r="AK72" t="str">
            <v/>
          </cell>
          <cell r="AL72">
            <v>5</v>
          </cell>
          <cell r="AM72">
            <v>5</v>
          </cell>
          <cell r="AN72">
            <v>10</v>
          </cell>
          <cell r="AO72">
            <v>15</v>
          </cell>
          <cell r="AP72" t="str">
            <v/>
          </cell>
          <cell r="AQ72" t="str">
            <v/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18</v>
          </cell>
          <cell r="E73">
            <v>2.1</v>
          </cell>
          <cell r="F73">
            <v>9</v>
          </cell>
          <cell r="G73">
            <v>2</v>
          </cell>
          <cell r="H73">
            <v>1023.13</v>
          </cell>
          <cell r="I73">
            <v>1.4</v>
          </cell>
          <cell r="J73">
            <v>0.5</v>
          </cell>
          <cell r="K73">
            <v>2046</v>
          </cell>
          <cell r="L73">
            <v>300</v>
          </cell>
          <cell r="M73">
            <v>200</v>
          </cell>
          <cell r="N73" t="str">
            <v>鬼1</v>
          </cell>
          <cell r="T73">
            <v>9</v>
          </cell>
          <cell r="Z73">
            <v>4092</v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>
            <v>22</v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19</v>
          </cell>
          <cell r="E74">
            <v>2.4</v>
          </cell>
          <cell r="F74">
            <v>10</v>
          </cell>
          <cell r="G74">
            <v>2</v>
          </cell>
          <cell r="H74">
            <v>3358.44</v>
          </cell>
          <cell r="I74">
            <v>1.45</v>
          </cell>
          <cell r="J74">
            <v>1</v>
          </cell>
          <cell r="K74">
            <v>3358</v>
          </cell>
          <cell r="L74">
            <v>300</v>
          </cell>
          <cell r="M74">
            <v>200</v>
          </cell>
          <cell r="N74" t="str">
            <v>鬼1</v>
          </cell>
          <cell r="O74" t="str">
            <v>乌龟2</v>
          </cell>
          <cell r="T74">
            <v>9</v>
          </cell>
          <cell r="U74">
            <v>10</v>
          </cell>
          <cell r="Z74">
            <v>1302</v>
          </cell>
          <cell r="AA74">
            <v>5208</v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>
            <v>7</v>
          </cell>
          <cell r="AM74">
            <v>14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20</v>
          </cell>
          <cell r="E75">
            <v>2.8</v>
          </cell>
          <cell r="F75">
            <v>11</v>
          </cell>
          <cell r="G75">
            <v>2</v>
          </cell>
          <cell r="H75">
            <v>7539.69</v>
          </cell>
          <cell r="I75">
            <v>1.5</v>
          </cell>
          <cell r="J75">
            <v>1.5</v>
          </cell>
          <cell r="K75">
            <v>5026</v>
          </cell>
          <cell r="L75">
            <v>300</v>
          </cell>
          <cell r="M75">
            <v>200</v>
          </cell>
          <cell r="N75" t="str">
            <v>鬼1</v>
          </cell>
          <cell r="O75" t="str">
            <v>鬼2</v>
          </cell>
          <cell r="P75" t="str">
            <v>乌龟2</v>
          </cell>
          <cell r="T75">
            <v>5</v>
          </cell>
          <cell r="U75">
            <v>15</v>
          </cell>
          <cell r="V75">
            <v>10</v>
          </cell>
          <cell r="Z75">
            <v>957</v>
          </cell>
          <cell r="AA75">
            <v>3829</v>
          </cell>
          <cell r="AB75">
            <v>3829</v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>
            <v>3</v>
          </cell>
          <cell r="AI75" t="str">
            <v/>
          </cell>
          <cell r="AJ75" t="str">
            <v/>
          </cell>
          <cell r="AK75" t="str">
            <v/>
          </cell>
          <cell r="AL75">
            <v>4</v>
          </cell>
          <cell r="AM75">
            <v>7</v>
          </cell>
          <cell r="AN75">
            <v>7</v>
          </cell>
          <cell r="AO75" t="str">
            <v/>
          </cell>
          <cell r="AP75" t="str">
            <v/>
          </cell>
          <cell r="AQ75" t="str">
            <v/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21</v>
          </cell>
          <cell r="E76">
            <v>3.1</v>
          </cell>
          <cell r="F76">
            <v>12</v>
          </cell>
          <cell r="G76">
            <v>2</v>
          </cell>
          <cell r="H76">
            <v>14084.38</v>
          </cell>
          <cell r="I76">
            <v>1.55</v>
          </cell>
          <cell r="J76">
            <v>2</v>
          </cell>
          <cell r="K76">
            <v>7042</v>
          </cell>
          <cell r="L76">
            <v>300</v>
          </cell>
          <cell r="M76">
            <v>200</v>
          </cell>
          <cell r="N76" t="str">
            <v>鬼1</v>
          </cell>
          <cell r="O76" t="str">
            <v>鬼2</v>
          </cell>
          <cell r="P76" t="str">
            <v>乌龟2</v>
          </cell>
          <cell r="Q76" t="str">
            <v>鬼3</v>
          </cell>
          <cell r="T76">
            <v>11</v>
          </cell>
          <cell r="U76">
            <v>20</v>
          </cell>
          <cell r="V76">
            <v>10</v>
          </cell>
          <cell r="W76">
            <v>1</v>
          </cell>
          <cell r="Z76">
            <v>1006</v>
          </cell>
          <cell r="AA76">
            <v>4024</v>
          </cell>
          <cell r="AB76">
            <v>4024</v>
          </cell>
          <cell r="AC76">
            <v>16096</v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>
            <v>1.9375</v>
          </cell>
          <cell r="AJ76" t="str">
            <v/>
          </cell>
          <cell r="AK76" t="str">
            <v/>
          </cell>
          <cell r="AL76">
            <v>3</v>
          </cell>
          <cell r="AM76">
            <v>5</v>
          </cell>
          <cell r="AN76">
            <v>5</v>
          </cell>
          <cell r="AO76">
            <v>13</v>
          </cell>
          <cell r="AP76" t="str">
            <v/>
          </cell>
          <cell r="AQ76" t="str">
            <v/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22</v>
          </cell>
          <cell r="E77">
            <v>3.5</v>
          </cell>
          <cell r="F77">
            <v>13</v>
          </cell>
          <cell r="G77">
            <v>3</v>
          </cell>
          <cell r="H77">
            <v>1715</v>
          </cell>
          <cell r="I77">
            <v>1.6</v>
          </cell>
          <cell r="J77">
            <v>0.5</v>
          </cell>
          <cell r="K77">
            <v>3430</v>
          </cell>
          <cell r="L77">
            <v>300</v>
          </cell>
          <cell r="M77">
            <v>200</v>
          </cell>
          <cell r="N77" t="str">
            <v>种子1</v>
          </cell>
          <cell r="T77">
            <v>11</v>
          </cell>
          <cell r="Z77">
            <v>6860</v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>
            <v>18</v>
          </cell>
          <cell r="AM77" t="str">
            <v/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23</v>
          </cell>
          <cell r="E78">
            <v>3.9</v>
          </cell>
          <cell r="F78">
            <v>14</v>
          </cell>
          <cell r="G78">
            <v>3</v>
          </cell>
          <cell r="H78">
            <v>6511.02</v>
          </cell>
          <cell r="I78">
            <v>1.65</v>
          </cell>
          <cell r="J78">
            <v>1.125</v>
          </cell>
          <cell r="K78">
            <v>5788</v>
          </cell>
          <cell r="L78">
            <v>300</v>
          </cell>
          <cell r="M78">
            <v>200</v>
          </cell>
          <cell r="N78" t="str">
            <v>种子1</v>
          </cell>
          <cell r="O78" t="str">
            <v>鬼2</v>
          </cell>
          <cell r="T78">
            <v>12</v>
          </cell>
          <cell r="U78">
            <v>14</v>
          </cell>
          <cell r="Z78">
            <v>1958</v>
          </cell>
          <cell r="AA78">
            <v>7831</v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>
            <v>5</v>
          </cell>
          <cell r="AM78">
            <v>10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24</v>
          </cell>
          <cell r="E79">
            <v>4.3</v>
          </cell>
          <cell r="F79">
            <v>15</v>
          </cell>
          <cell r="G79">
            <v>3</v>
          </cell>
          <cell r="H79">
            <v>15260</v>
          </cell>
          <cell r="I79">
            <v>1.7</v>
          </cell>
          <cell r="J79">
            <v>1.75</v>
          </cell>
          <cell r="K79">
            <v>8720</v>
          </cell>
          <cell r="L79">
            <v>300</v>
          </cell>
          <cell r="M79">
            <v>200</v>
          </cell>
          <cell r="N79" t="str">
            <v>鬼2</v>
          </cell>
          <cell r="O79" t="str">
            <v>种子2</v>
          </cell>
          <cell r="P79" t="str">
            <v>乌龟2</v>
          </cell>
          <cell r="T79">
            <v>18</v>
          </cell>
          <cell r="U79">
            <v>12</v>
          </cell>
          <cell r="V79">
            <v>12</v>
          </cell>
          <cell r="Z79">
            <v>4983</v>
          </cell>
          <cell r="AA79">
            <v>4983</v>
          </cell>
          <cell r="AB79">
            <v>4983</v>
          </cell>
          <cell r="AC79" t="str">
            <v/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 t="str">
            <v/>
          </cell>
          <cell r="AJ79" t="str">
            <v/>
          </cell>
          <cell r="AK79" t="str">
            <v/>
          </cell>
          <cell r="AL79">
            <v>5</v>
          </cell>
          <cell r="AM79">
            <v>5</v>
          </cell>
          <cell r="AN79">
            <v>5</v>
          </cell>
          <cell r="AO79" t="str">
            <v/>
          </cell>
          <cell r="AP79" t="str">
            <v/>
          </cell>
          <cell r="AQ79" t="str">
            <v/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25</v>
          </cell>
          <cell r="E80">
            <v>4.7</v>
          </cell>
          <cell r="F80">
            <v>16</v>
          </cell>
          <cell r="G80">
            <v>3</v>
          </cell>
          <cell r="H80">
            <v>28900.63</v>
          </cell>
          <cell r="I80">
            <v>1.75</v>
          </cell>
          <cell r="J80">
            <v>2.375</v>
          </cell>
          <cell r="K80">
            <v>12169</v>
          </cell>
          <cell r="L80">
            <v>300</v>
          </cell>
          <cell r="M80">
            <v>200</v>
          </cell>
          <cell r="N80" t="str">
            <v>鬼1</v>
          </cell>
          <cell r="O80" t="str">
            <v>种子2</v>
          </cell>
          <cell r="P80" t="str">
            <v>乌龟2</v>
          </cell>
          <cell r="Q80" t="str">
            <v>种子3</v>
          </cell>
          <cell r="T80">
            <v>34</v>
          </cell>
          <cell r="U80">
            <v>12</v>
          </cell>
          <cell r="V80">
            <v>12</v>
          </cell>
          <cell r="W80">
            <v>1</v>
          </cell>
          <cell r="Z80">
            <v>2084</v>
          </cell>
          <cell r="AA80">
            <v>8335</v>
          </cell>
          <cell r="AB80">
            <v>8335</v>
          </cell>
          <cell r="AC80">
            <v>33340</v>
          </cell>
          <cell r="AD80" t="str">
            <v/>
          </cell>
          <cell r="AE80" t="str">
            <v/>
          </cell>
          <cell r="AF80">
            <v>3.5</v>
          </cell>
          <cell r="AG80">
            <v>3.5</v>
          </cell>
          <cell r="AH80">
            <v>3.5</v>
          </cell>
          <cell r="AI80">
            <v>2.1875</v>
          </cell>
          <cell r="AJ80" t="str">
            <v/>
          </cell>
          <cell r="AK80" t="str">
            <v/>
          </cell>
          <cell r="AL80">
            <v>2</v>
          </cell>
          <cell r="AM80">
            <v>5</v>
          </cell>
          <cell r="AN80">
            <v>5</v>
          </cell>
          <cell r="AO80">
            <v>11</v>
          </cell>
          <cell r="AP80" t="str">
            <v/>
          </cell>
          <cell r="AQ80" t="str">
            <v/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26</v>
          </cell>
          <cell r="E81">
            <v>5.0999999999999996</v>
          </cell>
          <cell r="F81">
            <v>17</v>
          </cell>
          <cell r="G81">
            <v>4</v>
          </cell>
          <cell r="H81">
            <v>2541.88</v>
          </cell>
          <cell r="I81">
            <v>1.8</v>
          </cell>
          <cell r="J81">
            <v>0.5</v>
          </cell>
          <cell r="K81">
            <v>5084</v>
          </cell>
          <cell r="L81">
            <v>300</v>
          </cell>
          <cell r="M81">
            <v>200</v>
          </cell>
          <cell r="N81" t="str">
            <v>蛋1</v>
          </cell>
          <cell r="T81">
            <v>13</v>
          </cell>
          <cell r="Z81">
            <v>10168</v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>
            <v>3.6</v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>
            <v>15</v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27</v>
          </cell>
          <cell r="E82">
            <v>5.6</v>
          </cell>
          <cell r="F82">
            <v>18</v>
          </cell>
          <cell r="G82">
            <v>4</v>
          </cell>
          <cell r="H82">
            <v>11198.75</v>
          </cell>
          <cell r="I82">
            <v>1.85</v>
          </cell>
          <cell r="J82">
            <v>1.25</v>
          </cell>
          <cell r="K82">
            <v>8959</v>
          </cell>
          <cell r="L82">
            <v>300</v>
          </cell>
          <cell r="M82">
            <v>200</v>
          </cell>
          <cell r="N82" t="str">
            <v>蛋1</v>
          </cell>
          <cell r="O82" t="str">
            <v>蛋2</v>
          </cell>
          <cell r="T82">
            <v>21</v>
          </cell>
          <cell r="U82">
            <v>13</v>
          </cell>
          <cell r="Z82">
            <v>3314</v>
          </cell>
          <cell r="AA82">
            <v>13254</v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9</v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28</v>
          </cell>
          <cell r="E83">
            <v>6</v>
          </cell>
          <cell r="F83">
            <v>19</v>
          </cell>
          <cell r="G83">
            <v>4</v>
          </cell>
          <cell r="H83">
            <v>27373.439999999999</v>
          </cell>
          <cell r="I83">
            <v>1.9</v>
          </cell>
          <cell r="J83">
            <v>2</v>
          </cell>
          <cell r="K83">
            <v>13687</v>
          </cell>
          <cell r="L83">
            <v>300</v>
          </cell>
          <cell r="M83">
            <v>200</v>
          </cell>
          <cell r="N83" t="str">
            <v>鬼2</v>
          </cell>
          <cell r="O83" t="str">
            <v>蛋2</v>
          </cell>
          <cell r="P83" t="str">
            <v>乌龟2</v>
          </cell>
          <cell r="T83">
            <v>28</v>
          </cell>
          <cell r="U83">
            <v>14</v>
          </cell>
          <cell r="V83">
            <v>14</v>
          </cell>
          <cell r="Z83">
            <v>6844</v>
          </cell>
          <cell r="AA83">
            <v>6844</v>
          </cell>
          <cell r="AB83">
            <v>6844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4</v>
          </cell>
          <cell r="AM83">
            <v>4</v>
          </cell>
          <cell r="AN83">
            <v>4</v>
          </cell>
          <cell r="AO83" t="str">
            <v/>
          </cell>
          <cell r="AP83" t="str">
            <v/>
          </cell>
          <cell r="AQ83" t="str">
            <v/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29</v>
          </cell>
          <cell r="E84">
            <v>6.5</v>
          </cell>
          <cell r="F84">
            <v>20</v>
          </cell>
          <cell r="G84">
            <v>4</v>
          </cell>
          <cell r="H84">
            <v>52610</v>
          </cell>
          <cell r="I84">
            <v>1.95</v>
          </cell>
          <cell r="J84">
            <v>2.75</v>
          </cell>
          <cell r="K84">
            <v>19131</v>
          </cell>
          <cell r="L84">
            <v>300</v>
          </cell>
          <cell r="M84">
            <v>200</v>
          </cell>
          <cell r="N84" t="str">
            <v>鬼1</v>
          </cell>
          <cell r="O84" t="str">
            <v>蛋2</v>
          </cell>
          <cell r="P84" t="str">
            <v>种子2</v>
          </cell>
          <cell r="Q84" t="str">
            <v>蛋3</v>
          </cell>
          <cell r="T84">
            <v>49</v>
          </cell>
          <cell r="U84">
            <v>15</v>
          </cell>
          <cell r="V84">
            <v>15</v>
          </cell>
          <cell r="W84">
            <v>1</v>
          </cell>
          <cell r="Z84">
            <v>2999</v>
          </cell>
          <cell r="AA84">
            <v>11996</v>
          </cell>
          <cell r="AB84">
            <v>11996</v>
          </cell>
          <cell r="AC84">
            <v>47983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2.4375</v>
          </cell>
          <cell r="AJ84" t="str">
            <v/>
          </cell>
          <cell r="AK84" t="str">
            <v/>
          </cell>
          <cell r="AL84">
            <v>2</v>
          </cell>
          <cell r="AM84">
            <v>4</v>
          </cell>
          <cell r="AN84">
            <v>4</v>
          </cell>
          <cell r="AO84">
            <v>9</v>
          </cell>
          <cell r="AP84" t="str">
            <v/>
          </cell>
          <cell r="AQ84" t="str">
            <v/>
          </cell>
        </row>
        <row r="85">
          <cell r="C85">
            <v>21</v>
          </cell>
          <cell r="D85">
            <v>18</v>
          </cell>
          <cell r="H85">
            <v>7673.4750000000004</v>
          </cell>
          <cell r="I85">
            <v>1.4</v>
          </cell>
          <cell r="J85">
            <v>0.5</v>
          </cell>
          <cell r="K85">
            <v>15347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30694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25188.3</v>
          </cell>
          <cell r="I86">
            <v>2</v>
          </cell>
        </row>
        <row r="87">
          <cell r="C87">
            <v>23</v>
          </cell>
          <cell r="H87">
            <v>56547.674999999996</v>
          </cell>
          <cell r="I87">
            <v>3</v>
          </cell>
          <cell r="P87">
            <v>30690</v>
          </cell>
        </row>
        <row r="88">
          <cell r="C88">
            <v>24</v>
          </cell>
          <cell r="H88">
            <v>105632.84999999999</v>
          </cell>
          <cell r="I88">
            <v>4</v>
          </cell>
        </row>
        <row r="89">
          <cell r="C89">
            <v>25</v>
          </cell>
          <cell r="H89">
            <v>12862.5</v>
          </cell>
          <cell r="I89">
            <v>5</v>
          </cell>
        </row>
        <row r="90">
          <cell r="C90">
            <v>26</v>
          </cell>
          <cell r="H90">
            <v>48832.65</v>
          </cell>
          <cell r="I90">
            <v>6</v>
          </cell>
        </row>
        <row r="91">
          <cell r="C91">
            <v>27</v>
          </cell>
          <cell r="H91">
            <v>114450</v>
          </cell>
          <cell r="I91">
            <v>7</v>
          </cell>
        </row>
        <row r="92">
          <cell r="C92">
            <v>28</v>
          </cell>
          <cell r="H92">
            <v>216754.72500000001</v>
          </cell>
          <cell r="I92">
            <v>8</v>
          </cell>
        </row>
        <row r="93">
          <cell r="C93">
            <v>29</v>
          </cell>
          <cell r="H93">
            <v>19064.100000000002</v>
          </cell>
          <cell r="I93">
            <v>9</v>
          </cell>
        </row>
        <row r="94">
          <cell r="C94">
            <v>30</v>
          </cell>
          <cell r="H94">
            <v>83990.625</v>
          </cell>
          <cell r="I94">
            <v>10</v>
          </cell>
        </row>
        <row r="95">
          <cell r="C95">
            <v>31</v>
          </cell>
          <cell r="H95">
            <v>205300.8</v>
          </cell>
          <cell r="I95">
            <v>11</v>
          </cell>
        </row>
        <row r="96">
          <cell r="C96">
            <v>32</v>
          </cell>
          <cell r="H96">
            <v>394575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怪物种类</v>
          </cell>
          <cell r="H1" t="str">
            <v>特殊怪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I2">
            <v>67.5</v>
          </cell>
          <cell r="J2">
            <v>1</v>
          </cell>
          <cell r="K2">
            <v>0.5</v>
          </cell>
          <cell r="L2">
            <v>135</v>
          </cell>
          <cell r="M2">
            <v>300</v>
          </cell>
          <cell r="N2">
            <v>200</v>
          </cell>
          <cell r="O2" t="str">
            <v>蜜蜂1</v>
          </cell>
          <cell r="U2">
            <v>5</v>
          </cell>
          <cell r="AA2">
            <v>270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I3">
            <v>177.32</v>
          </cell>
          <cell r="J3">
            <v>1</v>
          </cell>
          <cell r="K3">
            <v>0.63</v>
          </cell>
          <cell r="L3">
            <v>281</v>
          </cell>
          <cell r="M3">
            <v>300</v>
          </cell>
          <cell r="N3">
            <v>200</v>
          </cell>
          <cell r="O3" t="str">
            <v>蜜蜂1</v>
          </cell>
          <cell r="P3" t="str">
            <v>蜜蜂2</v>
          </cell>
          <cell r="U3">
            <v>6</v>
          </cell>
          <cell r="V3">
            <v>3</v>
          </cell>
          <cell r="AA3">
            <v>234</v>
          </cell>
          <cell r="AB3">
            <v>937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17</v>
          </cell>
          <cell r="AN3">
            <v>33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I4">
            <v>85.05</v>
          </cell>
          <cell r="J4">
            <v>1.1299999999999999</v>
          </cell>
          <cell r="K4">
            <v>0.63</v>
          </cell>
          <cell r="L4">
            <v>135</v>
          </cell>
          <cell r="M4">
            <v>300</v>
          </cell>
          <cell r="N4">
            <v>200</v>
          </cell>
          <cell r="O4" t="str">
            <v>蜘蛛1</v>
          </cell>
          <cell r="U4">
            <v>6</v>
          </cell>
          <cell r="AA4">
            <v>225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4.5199999999999996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33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I5">
            <v>216.65</v>
          </cell>
          <cell r="J5">
            <v>1.1299999999999999</v>
          </cell>
          <cell r="K5">
            <v>0.75</v>
          </cell>
          <cell r="L5">
            <v>289</v>
          </cell>
          <cell r="M5">
            <v>300</v>
          </cell>
          <cell r="N5">
            <v>200</v>
          </cell>
          <cell r="O5" t="str">
            <v>蜘蛛1</v>
          </cell>
          <cell r="P5" t="str">
            <v>蜜蜂1</v>
          </cell>
          <cell r="U5">
            <v>6</v>
          </cell>
          <cell r="V5">
            <v>5</v>
          </cell>
          <cell r="AA5">
            <v>394</v>
          </cell>
          <cell r="AB5">
            <v>394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4.5199999999999996</v>
          </cell>
          <cell r="AH5">
            <v>2.2599999999999998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18</v>
          </cell>
          <cell r="AN5">
            <v>18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I6">
            <v>396.68</v>
          </cell>
          <cell r="J6">
            <v>1.1299999999999999</v>
          </cell>
          <cell r="K6">
            <v>0.88</v>
          </cell>
          <cell r="L6">
            <v>451</v>
          </cell>
          <cell r="M6">
            <v>300</v>
          </cell>
          <cell r="N6">
            <v>200</v>
          </cell>
          <cell r="O6" t="str">
            <v>蜘蛛1</v>
          </cell>
          <cell r="P6" t="str">
            <v>蜜蜂1</v>
          </cell>
          <cell r="Q6" t="str">
            <v>蜜蜂2</v>
          </cell>
          <cell r="U6">
            <v>10</v>
          </cell>
          <cell r="V6">
            <v>6</v>
          </cell>
          <cell r="W6">
            <v>2</v>
          </cell>
          <cell r="AA6">
            <v>376</v>
          </cell>
          <cell r="AB6">
            <v>376</v>
          </cell>
          <cell r="AC6">
            <v>1503</v>
          </cell>
          <cell r="AD6" t="str">
            <v/>
          </cell>
          <cell r="AE6" t="str">
            <v/>
          </cell>
          <cell r="AF6" t="str">
            <v/>
          </cell>
          <cell r="AG6">
            <v>4.5199999999999996</v>
          </cell>
          <cell r="AH6">
            <v>2.2599999999999998</v>
          </cell>
          <cell r="AI6">
            <v>2.2599999999999998</v>
          </cell>
          <cell r="AJ6" t="str">
            <v/>
          </cell>
          <cell r="AK6" t="str">
            <v/>
          </cell>
          <cell r="AL6" t="str">
            <v/>
          </cell>
          <cell r="AM6">
            <v>10</v>
          </cell>
          <cell r="AN6">
            <v>10</v>
          </cell>
          <cell r="AO6">
            <v>20</v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I7">
            <v>101.25</v>
          </cell>
          <cell r="J7">
            <v>1.25</v>
          </cell>
          <cell r="K7">
            <v>0.75</v>
          </cell>
          <cell r="L7">
            <v>135</v>
          </cell>
          <cell r="M7">
            <v>300</v>
          </cell>
          <cell r="N7">
            <v>200</v>
          </cell>
          <cell r="O7" t="str">
            <v>鬼1</v>
          </cell>
          <cell r="U7">
            <v>8</v>
          </cell>
          <cell r="AA7">
            <v>169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25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I8">
            <v>259.91000000000003</v>
          </cell>
          <cell r="J8">
            <v>1.25</v>
          </cell>
          <cell r="K8">
            <v>0.88</v>
          </cell>
          <cell r="L8">
            <v>295</v>
          </cell>
          <cell r="M8">
            <v>300</v>
          </cell>
          <cell r="N8">
            <v>200</v>
          </cell>
          <cell r="O8" t="str">
            <v>鬼1</v>
          </cell>
          <cell r="P8" t="str">
            <v>蜜蜂1</v>
          </cell>
          <cell r="U8">
            <v>3</v>
          </cell>
          <cell r="V8">
            <v>10</v>
          </cell>
          <cell r="AA8">
            <v>340</v>
          </cell>
          <cell r="AB8">
            <v>340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2.5</v>
          </cell>
          <cell r="AH8">
            <v>2.5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15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I9">
            <v>466.9</v>
          </cell>
          <cell r="J9">
            <v>1.25</v>
          </cell>
          <cell r="K9">
            <v>1</v>
          </cell>
          <cell r="L9">
            <v>467</v>
          </cell>
          <cell r="M9">
            <v>300</v>
          </cell>
          <cell r="N9">
            <v>200</v>
          </cell>
          <cell r="O9" t="str">
            <v>蜘蛛1</v>
          </cell>
          <cell r="P9" t="str">
            <v>蜜蜂2</v>
          </cell>
          <cell r="U9">
            <v>5</v>
          </cell>
          <cell r="V9">
            <v>15</v>
          </cell>
          <cell r="AA9">
            <v>144</v>
          </cell>
          <cell r="AB9">
            <v>575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5</v>
          </cell>
          <cell r="AH9">
            <v>2.5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6</v>
          </cell>
          <cell r="AN9">
            <v>11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I10">
            <v>730.15</v>
          </cell>
          <cell r="J10">
            <v>1.25</v>
          </cell>
          <cell r="K10">
            <v>1.1299999999999999</v>
          </cell>
          <cell r="L10">
            <v>646</v>
          </cell>
          <cell r="M10">
            <v>300</v>
          </cell>
          <cell r="N10">
            <v>200</v>
          </cell>
          <cell r="O10" t="str">
            <v>蜘蛛1</v>
          </cell>
          <cell r="P10" t="str">
            <v>蜜蜂2</v>
          </cell>
          <cell r="Q10" t="str">
            <v>蜜蜂1</v>
          </cell>
          <cell r="U10">
            <v>8</v>
          </cell>
          <cell r="V10">
            <v>10</v>
          </cell>
          <cell r="W10">
            <v>10</v>
          </cell>
          <cell r="AA10">
            <v>278</v>
          </cell>
          <cell r="AB10">
            <v>1114</v>
          </cell>
          <cell r="AC10">
            <v>278</v>
          </cell>
          <cell r="AD10" t="str">
            <v/>
          </cell>
          <cell r="AE10" t="str">
            <v/>
          </cell>
          <cell r="AF10" t="str">
            <v/>
          </cell>
          <cell r="AG10">
            <v>5</v>
          </cell>
          <cell r="AH10">
            <v>2.5</v>
          </cell>
          <cell r="AI10">
            <v>2.5</v>
          </cell>
          <cell r="AJ10" t="str">
            <v/>
          </cell>
          <cell r="AK10" t="str">
            <v/>
          </cell>
          <cell r="AL10" t="str">
            <v/>
          </cell>
          <cell r="AM10">
            <v>5</v>
          </cell>
          <cell r="AN10">
            <v>11</v>
          </cell>
          <cell r="AO10">
            <v>5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I11">
            <v>1039.21</v>
          </cell>
          <cell r="J11">
            <v>1.25</v>
          </cell>
          <cell r="K11">
            <v>1.25</v>
          </cell>
          <cell r="L11">
            <v>831</v>
          </cell>
          <cell r="M11">
            <v>300</v>
          </cell>
          <cell r="N11">
            <v>200</v>
          </cell>
          <cell r="O11" t="str">
            <v>鬼1</v>
          </cell>
          <cell r="P11" t="str">
            <v>蜜蜂2</v>
          </cell>
          <cell r="Q11" t="str">
            <v>蜜蜂1</v>
          </cell>
          <cell r="U11">
            <v>8</v>
          </cell>
          <cell r="V11">
            <v>20</v>
          </cell>
          <cell r="W11">
            <v>10</v>
          </cell>
          <cell r="AA11">
            <v>254</v>
          </cell>
          <cell r="AB11">
            <v>1018</v>
          </cell>
          <cell r="AC11">
            <v>254</v>
          </cell>
          <cell r="AD11" t="str">
            <v/>
          </cell>
          <cell r="AE11" t="str">
            <v/>
          </cell>
          <cell r="AF11" t="str">
            <v/>
          </cell>
          <cell r="AG11">
            <v>2.5</v>
          </cell>
          <cell r="AH11">
            <v>2.5</v>
          </cell>
          <cell r="AI11">
            <v>2.5</v>
          </cell>
          <cell r="AJ11" t="str">
            <v/>
          </cell>
          <cell r="AK11" t="str">
            <v/>
          </cell>
          <cell r="AL11" t="str">
            <v/>
          </cell>
          <cell r="AM11">
            <v>3</v>
          </cell>
          <cell r="AN11">
            <v>7</v>
          </cell>
          <cell r="AO11">
            <v>3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I12">
            <v>1409.63</v>
          </cell>
          <cell r="J12">
            <v>1.25</v>
          </cell>
          <cell r="K12">
            <v>1.38</v>
          </cell>
          <cell r="L12">
            <v>1021</v>
          </cell>
          <cell r="M12">
            <v>300</v>
          </cell>
          <cell r="N12">
            <v>200</v>
          </cell>
          <cell r="O12" t="str">
            <v>鬼1</v>
          </cell>
          <cell r="P12" t="str">
            <v>蜘蛛1</v>
          </cell>
          <cell r="Q12" t="str">
            <v>蜜蜂1</v>
          </cell>
          <cell r="R12" t="str">
            <v>蜜蜂2</v>
          </cell>
          <cell r="U12">
            <v>7</v>
          </cell>
          <cell r="V12">
            <v>14</v>
          </cell>
          <cell r="W12">
            <v>10</v>
          </cell>
          <cell r="X12">
            <v>10</v>
          </cell>
          <cell r="AA12">
            <v>431</v>
          </cell>
          <cell r="AB12">
            <v>431</v>
          </cell>
          <cell r="AC12">
            <v>431</v>
          </cell>
          <cell r="AD12">
            <v>1726</v>
          </cell>
          <cell r="AE12" t="str">
            <v/>
          </cell>
          <cell r="AF12" t="str">
            <v/>
          </cell>
          <cell r="AG12">
            <v>2.5</v>
          </cell>
          <cell r="AH12">
            <v>5</v>
          </cell>
          <cell r="AI12">
            <v>2.5</v>
          </cell>
          <cell r="AJ12">
            <v>2.5</v>
          </cell>
          <cell r="AK12" t="str">
            <v/>
          </cell>
          <cell r="AL12" t="str">
            <v/>
          </cell>
          <cell r="AM12">
            <v>4</v>
          </cell>
          <cell r="AN12">
            <v>4</v>
          </cell>
          <cell r="AO12">
            <v>4</v>
          </cell>
          <cell r="AP12">
            <v>8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I13">
            <v>118.8</v>
          </cell>
          <cell r="J13">
            <v>1.38</v>
          </cell>
          <cell r="K13">
            <v>0.88</v>
          </cell>
          <cell r="L13">
            <v>135</v>
          </cell>
          <cell r="M13">
            <v>300</v>
          </cell>
          <cell r="N13">
            <v>200</v>
          </cell>
          <cell r="O13" t="str">
            <v>种子1</v>
          </cell>
          <cell r="U13">
            <v>9</v>
          </cell>
          <cell r="AA13">
            <v>150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2.76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22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I14">
            <v>301.32</v>
          </cell>
          <cell r="J14">
            <v>1.38</v>
          </cell>
          <cell r="K14">
            <v>1</v>
          </cell>
          <cell r="L14">
            <v>301</v>
          </cell>
          <cell r="M14">
            <v>300</v>
          </cell>
          <cell r="N14">
            <v>200</v>
          </cell>
          <cell r="O14" t="str">
            <v>种子1</v>
          </cell>
          <cell r="P14" t="str">
            <v>蜜蜂1</v>
          </cell>
          <cell r="U14">
            <v>5</v>
          </cell>
          <cell r="V14">
            <v>10</v>
          </cell>
          <cell r="AA14">
            <v>301</v>
          </cell>
          <cell r="AB14">
            <v>301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2.76</v>
          </cell>
          <cell r="AH14">
            <v>2.76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13</v>
          </cell>
          <cell r="AN14">
            <v>13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I15">
            <v>544.6</v>
          </cell>
          <cell r="J15">
            <v>1.38</v>
          </cell>
          <cell r="K15">
            <v>1.1299999999999999</v>
          </cell>
          <cell r="L15">
            <v>482</v>
          </cell>
          <cell r="M15">
            <v>300</v>
          </cell>
          <cell r="N15">
            <v>200</v>
          </cell>
          <cell r="O15" t="str">
            <v>鬼1</v>
          </cell>
          <cell r="P15" t="str">
            <v>蜜蜂1</v>
          </cell>
          <cell r="Q15" t="str">
            <v>蜜蜂2</v>
          </cell>
          <cell r="U15">
            <v>13</v>
          </cell>
          <cell r="V15">
            <v>5</v>
          </cell>
          <cell r="W15">
            <v>5</v>
          </cell>
          <cell r="AA15">
            <v>254</v>
          </cell>
          <cell r="AB15">
            <v>254</v>
          </cell>
          <cell r="AC15">
            <v>1015</v>
          </cell>
          <cell r="AD15" t="str">
            <v/>
          </cell>
          <cell r="AE15" t="str">
            <v/>
          </cell>
          <cell r="AF15" t="str">
            <v/>
          </cell>
          <cell r="AG15">
            <v>2.76</v>
          </cell>
          <cell r="AH15">
            <v>2.76</v>
          </cell>
          <cell r="AI15">
            <v>2.76</v>
          </cell>
          <cell r="AJ15" t="str">
            <v/>
          </cell>
          <cell r="AK15" t="str">
            <v/>
          </cell>
          <cell r="AL15" t="str">
            <v/>
          </cell>
          <cell r="AM15">
            <v>7</v>
          </cell>
          <cell r="AN15">
            <v>7</v>
          </cell>
          <cell r="AO15">
            <v>14</v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I16">
            <v>840.69</v>
          </cell>
          <cell r="J16">
            <v>1.38</v>
          </cell>
          <cell r="K16">
            <v>1.25</v>
          </cell>
          <cell r="L16">
            <v>673</v>
          </cell>
          <cell r="M16">
            <v>300</v>
          </cell>
          <cell r="N16">
            <v>200</v>
          </cell>
          <cell r="O16" t="str">
            <v>鬼1</v>
          </cell>
          <cell r="P16" t="str">
            <v>蜘蛛1</v>
          </cell>
          <cell r="Q16" t="str">
            <v>蜜蜂1</v>
          </cell>
          <cell r="R16" t="str">
            <v>蜜蜂2</v>
          </cell>
          <cell r="U16">
            <v>16</v>
          </cell>
          <cell r="V16">
            <v>5</v>
          </cell>
          <cell r="W16">
            <v>5</v>
          </cell>
          <cell r="X16">
            <v>5</v>
          </cell>
          <cell r="AA16">
            <v>366</v>
          </cell>
          <cell r="AB16">
            <v>366</v>
          </cell>
          <cell r="AC16">
            <v>366</v>
          </cell>
          <cell r="AD16">
            <v>1463</v>
          </cell>
          <cell r="AE16" t="str">
            <v/>
          </cell>
          <cell r="AF16" t="str">
            <v/>
          </cell>
          <cell r="AG16">
            <v>2.76</v>
          </cell>
          <cell r="AH16">
            <v>5.52</v>
          </cell>
          <cell r="AI16">
            <v>2.76</v>
          </cell>
          <cell r="AJ16">
            <v>2.76</v>
          </cell>
          <cell r="AK16" t="str">
            <v/>
          </cell>
          <cell r="AL16" t="str">
            <v/>
          </cell>
          <cell r="AM16">
            <v>6</v>
          </cell>
          <cell r="AN16">
            <v>6</v>
          </cell>
          <cell r="AO16">
            <v>6</v>
          </cell>
          <cell r="AP16">
            <v>11</v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I17">
            <v>1201.8699999999999</v>
          </cell>
          <cell r="J17">
            <v>1.38</v>
          </cell>
          <cell r="K17">
            <v>1.38</v>
          </cell>
          <cell r="L17">
            <v>871</v>
          </cell>
          <cell r="M17">
            <v>300</v>
          </cell>
          <cell r="N17">
            <v>200</v>
          </cell>
          <cell r="O17" t="str">
            <v>种子1</v>
          </cell>
          <cell r="P17" t="str">
            <v>鬼1</v>
          </cell>
          <cell r="Q17" t="str">
            <v>蜜蜂1</v>
          </cell>
          <cell r="U17">
            <v>11</v>
          </cell>
          <cell r="V17">
            <v>15</v>
          </cell>
          <cell r="W17">
            <v>15</v>
          </cell>
          <cell r="AA17">
            <v>637</v>
          </cell>
          <cell r="AB17">
            <v>637</v>
          </cell>
          <cell r="AC17">
            <v>637</v>
          </cell>
          <cell r="AD17" t="str">
            <v/>
          </cell>
          <cell r="AE17" t="str">
            <v/>
          </cell>
          <cell r="AF17" t="str">
            <v/>
          </cell>
          <cell r="AG17">
            <v>2.76</v>
          </cell>
          <cell r="AH17">
            <v>2.76</v>
          </cell>
          <cell r="AI17">
            <v>2.76</v>
          </cell>
          <cell r="AJ17" t="str">
            <v/>
          </cell>
          <cell r="AK17" t="str">
            <v/>
          </cell>
          <cell r="AL17" t="str">
            <v/>
          </cell>
          <cell r="AM17">
            <v>5</v>
          </cell>
          <cell r="AN17">
            <v>5</v>
          </cell>
          <cell r="AO17">
            <v>5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I18">
            <v>1613.58</v>
          </cell>
          <cell r="J18">
            <v>1.38</v>
          </cell>
          <cell r="K18">
            <v>1.5</v>
          </cell>
          <cell r="L18">
            <v>1076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鬼1</v>
          </cell>
          <cell r="Q18" t="str">
            <v>蜜蜂2</v>
          </cell>
          <cell r="R18" t="str">
            <v>蜘蛛1</v>
          </cell>
          <cell r="U18">
            <v>15</v>
          </cell>
          <cell r="V18">
            <v>10</v>
          </cell>
          <cell r="W18">
            <v>10</v>
          </cell>
          <cell r="X18">
            <v>10</v>
          </cell>
          <cell r="AA18">
            <v>430</v>
          </cell>
          <cell r="AB18">
            <v>430</v>
          </cell>
          <cell r="AC18">
            <v>1722</v>
          </cell>
          <cell r="AD18">
            <v>430</v>
          </cell>
          <cell r="AE18" t="str">
            <v/>
          </cell>
          <cell r="AF18" t="str">
            <v/>
          </cell>
          <cell r="AG18">
            <v>2.76</v>
          </cell>
          <cell r="AH18">
            <v>2.76</v>
          </cell>
          <cell r="AI18">
            <v>2.76</v>
          </cell>
          <cell r="AJ18">
            <v>5.52</v>
          </cell>
          <cell r="AK18" t="str">
            <v/>
          </cell>
          <cell r="AL18" t="str">
            <v/>
          </cell>
          <cell r="AM18">
            <v>4</v>
          </cell>
          <cell r="AN18">
            <v>4</v>
          </cell>
          <cell r="AO18">
            <v>7</v>
          </cell>
          <cell r="AP18">
            <v>4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I19">
            <v>135</v>
          </cell>
          <cell r="J19">
            <v>1.5</v>
          </cell>
          <cell r="K19">
            <v>1</v>
          </cell>
          <cell r="L19">
            <v>135</v>
          </cell>
          <cell r="M19">
            <v>300</v>
          </cell>
          <cell r="N19">
            <v>200</v>
          </cell>
          <cell r="O19" t="str">
            <v>蜘蛛1</v>
          </cell>
          <cell r="P19" t="str">
            <v>蜜蜂1</v>
          </cell>
          <cell r="U19">
            <v>5</v>
          </cell>
          <cell r="V19">
            <v>5</v>
          </cell>
          <cell r="AA19">
            <v>135</v>
          </cell>
          <cell r="AB19">
            <v>135</v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6</v>
          </cell>
          <cell r="AH19">
            <v>3</v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20</v>
          </cell>
          <cell r="AN19">
            <v>20</v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I20">
            <v>346.87</v>
          </cell>
          <cell r="J20">
            <v>1.5</v>
          </cell>
          <cell r="K20">
            <v>1.1299999999999999</v>
          </cell>
          <cell r="L20">
            <v>307</v>
          </cell>
          <cell r="M20">
            <v>300</v>
          </cell>
          <cell r="N20">
            <v>200</v>
          </cell>
          <cell r="O20" t="str">
            <v>蜘蛛1</v>
          </cell>
          <cell r="P20" t="str">
            <v>蜜蜂2</v>
          </cell>
          <cell r="Q20" t="str">
            <v>蜜蜂1</v>
          </cell>
          <cell r="U20">
            <v>7</v>
          </cell>
          <cell r="V20">
            <v>5</v>
          </cell>
          <cell r="W20">
            <v>5</v>
          </cell>
          <cell r="AA20">
            <v>144</v>
          </cell>
          <cell r="AB20">
            <v>576</v>
          </cell>
          <cell r="AC20">
            <v>144</v>
          </cell>
          <cell r="AD20" t="str">
            <v/>
          </cell>
          <cell r="AE20" t="str">
            <v/>
          </cell>
          <cell r="AF20" t="str">
            <v/>
          </cell>
          <cell r="AG20">
            <v>6</v>
          </cell>
          <cell r="AH20">
            <v>3</v>
          </cell>
          <cell r="AI20">
            <v>3</v>
          </cell>
          <cell r="AJ20" t="str">
            <v/>
          </cell>
          <cell r="AK20" t="str">
            <v/>
          </cell>
          <cell r="AL20" t="str">
            <v/>
          </cell>
          <cell r="AM20">
            <v>9</v>
          </cell>
          <cell r="AN20">
            <v>18</v>
          </cell>
          <cell r="AO20">
            <v>9</v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I21">
            <v>620.41999999999996</v>
          </cell>
          <cell r="J21">
            <v>1.5</v>
          </cell>
          <cell r="K21">
            <v>1.25</v>
          </cell>
          <cell r="L21">
            <v>496</v>
          </cell>
          <cell r="M21">
            <v>300</v>
          </cell>
          <cell r="N21">
            <v>200</v>
          </cell>
          <cell r="O21" t="str">
            <v>鬼1</v>
          </cell>
          <cell r="P21" t="str">
            <v>蜜蜂2</v>
          </cell>
          <cell r="U21">
            <v>15</v>
          </cell>
          <cell r="V21">
            <v>10</v>
          </cell>
          <cell r="AA21">
            <v>180</v>
          </cell>
          <cell r="AB21">
            <v>721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3</v>
          </cell>
          <cell r="AH21">
            <v>3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6</v>
          </cell>
          <cell r="AN21">
            <v>11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I22">
            <v>963.21</v>
          </cell>
          <cell r="J22">
            <v>1.5</v>
          </cell>
          <cell r="K22">
            <v>1.38</v>
          </cell>
          <cell r="L22">
            <v>698</v>
          </cell>
          <cell r="M22">
            <v>300</v>
          </cell>
          <cell r="N22">
            <v>200</v>
          </cell>
          <cell r="O22" t="str">
            <v>鬼1</v>
          </cell>
          <cell r="P22" t="str">
            <v>蜘蛛1</v>
          </cell>
          <cell r="Q22" t="str">
            <v>蜜蜂2</v>
          </cell>
          <cell r="U22">
            <v>15</v>
          </cell>
          <cell r="V22">
            <v>10</v>
          </cell>
          <cell r="W22">
            <v>10</v>
          </cell>
          <cell r="AA22">
            <v>268</v>
          </cell>
          <cell r="AB22">
            <v>268</v>
          </cell>
          <cell r="AC22">
            <v>1074</v>
          </cell>
          <cell r="AD22" t="str">
            <v/>
          </cell>
          <cell r="AE22" t="str">
            <v/>
          </cell>
          <cell r="AF22" t="str">
            <v/>
          </cell>
          <cell r="AG22">
            <v>3</v>
          </cell>
          <cell r="AH22">
            <v>6</v>
          </cell>
          <cell r="AI22">
            <v>3</v>
          </cell>
          <cell r="AJ22" t="str">
            <v/>
          </cell>
          <cell r="AK22" t="str">
            <v/>
          </cell>
          <cell r="AL22" t="str">
            <v/>
          </cell>
          <cell r="AM22">
            <v>4</v>
          </cell>
          <cell r="AN22">
            <v>4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I23">
            <v>1363.9</v>
          </cell>
          <cell r="J23">
            <v>1.5</v>
          </cell>
          <cell r="K23">
            <v>1.5</v>
          </cell>
          <cell r="L23">
            <v>909</v>
          </cell>
          <cell r="M23">
            <v>300</v>
          </cell>
          <cell r="N23">
            <v>200</v>
          </cell>
          <cell r="O23" t="str">
            <v>种子1</v>
          </cell>
          <cell r="P23" t="str">
            <v>蜜蜂2</v>
          </cell>
          <cell r="Q23" t="str">
            <v>蜜蜂1</v>
          </cell>
          <cell r="U23">
            <v>15</v>
          </cell>
          <cell r="V23">
            <v>10</v>
          </cell>
          <cell r="W23">
            <v>20</v>
          </cell>
          <cell r="AA23">
            <v>364</v>
          </cell>
          <cell r="AB23">
            <v>1454</v>
          </cell>
          <cell r="AC23">
            <v>364</v>
          </cell>
          <cell r="AD23" t="str">
            <v/>
          </cell>
          <cell r="AE23" t="str">
            <v/>
          </cell>
          <cell r="AF23" t="str">
            <v/>
          </cell>
          <cell r="AG23">
            <v>3</v>
          </cell>
          <cell r="AH23">
            <v>3</v>
          </cell>
          <cell r="AI23">
            <v>3</v>
          </cell>
          <cell r="AJ23" t="str">
            <v/>
          </cell>
          <cell r="AK23" t="str">
            <v/>
          </cell>
          <cell r="AL23" t="str">
            <v/>
          </cell>
          <cell r="AM23">
            <v>4</v>
          </cell>
          <cell r="AN23">
            <v>7</v>
          </cell>
          <cell r="AO23">
            <v>4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I24">
            <v>1839.57</v>
          </cell>
          <cell r="J24">
            <v>1.5</v>
          </cell>
          <cell r="K24">
            <v>1.63</v>
          </cell>
          <cell r="L24">
            <v>1129</v>
          </cell>
          <cell r="M24">
            <v>300</v>
          </cell>
          <cell r="N24">
            <v>200</v>
          </cell>
          <cell r="O24" t="str">
            <v>种子1</v>
          </cell>
          <cell r="P24" t="str">
            <v>蜘蛛1</v>
          </cell>
          <cell r="Q24" t="str">
            <v>蜜蜂2</v>
          </cell>
          <cell r="R24" t="str">
            <v>蜜蜂1</v>
          </cell>
          <cell r="U24">
            <v>9</v>
          </cell>
          <cell r="V24">
            <v>10</v>
          </cell>
          <cell r="W24">
            <v>10</v>
          </cell>
          <cell r="X24">
            <v>20</v>
          </cell>
          <cell r="AA24">
            <v>429</v>
          </cell>
          <cell r="AB24">
            <v>429</v>
          </cell>
          <cell r="AC24">
            <v>1715</v>
          </cell>
          <cell r="AD24">
            <v>429</v>
          </cell>
          <cell r="AE24" t="str">
            <v/>
          </cell>
          <cell r="AF24" t="str">
            <v/>
          </cell>
          <cell r="AG24">
            <v>3</v>
          </cell>
          <cell r="AH24">
            <v>6</v>
          </cell>
          <cell r="AI24">
            <v>3</v>
          </cell>
          <cell r="AJ24">
            <v>3</v>
          </cell>
          <cell r="AK24" t="str">
            <v/>
          </cell>
          <cell r="AL24" t="str">
            <v/>
          </cell>
          <cell r="AM24">
            <v>3</v>
          </cell>
          <cell r="AN24">
            <v>3</v>
          </cell>
          <cell r="AO24">
            <v>7</v>
          </cell>
          <cell r="AP24">
            <v>3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0_5_7</v>
          </cell>
          <cell r="B25">
            <v>0</v>
          </cell>
          <cell r="C25">
            <v>5</v>
          </cell>
          <cell r="D25">
            <v>7</v>
          </cell>
          <cell r="E25">
            <v>30</v>
          </cell>
          <cell r="I25">
            <v>2370.86</v>
          </cell>
          <cell r="J25">
            <v>1.5</v>
          </cell>
          <cell r="K25">
            <v>1.75</v>
          </cell>
          <cell r="L25">
            <v>1355</v>
          </cell>
          <cell r="M25">
            <v>300</v>
          </cell>
          <cell r="N25">
            <v>200</v>
          </cell>
          <cell r="O25" t="str">
            <v>种子1</v>
          </cell>
          <cell r="P25" t="str">
            <v>鬼1</v>
          </cell>
          <cell r="Q25" t="str">
            <v>蜘蛛1</v>
          </cell>
          <cell r="U25">
            <v>13</v>
          </cell>
          <cell r="V25">
            <v>20</v>
          </cell>
          <cell r="W25">
            <v>20</v>
          </cell>
          <cell r="AA25">
            <v>767</v>
          </cell>
          <cell r="AB25">
            <v>767</v>
          </cell>
          <cell r="AC25">
            <v>767</v>
          </cell>
          <cell r="AD25" t="str">
            <v/>
          </cell>
          <cell r="AE25" t="str">
            <v/>
          </cell>
          <cell r="AF25" t="str">
            <v/>
          </cell>
          <cell r="AG25">
            <v>3</v>
          </cell>
          <cell r="AH25">
            <v>3</v>
          </cell>
          <cell r="AI25">
            <v>6</v>
          </cell>
          <cell r="AJ25" t="str">
            <v/>
          </cell>
          <cell r="AK25" t="str">
            <v/>
          </cell>
          <cell r="AL25" t="str">
            <v/>
          </cell>
          <cell r="AM25">
            <v>4</v>
          </cell>
          <cell r="AN25">
            <v>4</v>
          </cell>
          <cell r="AO25">
            <v>4</v>
          </cell>
          <cell r="AP25" t="str">
            <v/>
          </cell>
          <cell r="AQ25" t="str">
            <v/>
          </cell>
          <cell r="AR25" t="str">
            <v/>
          </cell>
          <cell r="AS25">
            <v>2100</v>
          </cell>
        </row>
        <row r="26">
          <cell r="A26" t="str">
            <v>0_5_8</v>
          </cell>
          <cell r="B26">
            <v>0</v>
          </cell>
          <cell r="C26">
            <v>5</v>
          </cell>
          <cell r="D26">
            <v>8</v>
          </cell>
          <cell r="E26">
            <v>30</v>
          </cell>
          <cell r="I26">
            <v>2983.68</v>
          </cell>
          <cell r="J26">
            <v>1.5</v>
          </cell>
          <cell r="K26">
            <v>1.88</v>
          </cell>
          <cell r="L26">
            <v>1587</v>
          </cell>
          <cell r="M26">
            <v>300</v>
          </cell>
          <cell r="N26">
            <v>200</v>
          </cell>
          <cell r="O26" t="str">
            <v>种子1</v>
          </cell>
          <cell r="P26" t="str">
            <v>鬼1</v>
          </cell>
          <cell r="Q26" t="str">
            <v>蜘蛛1</v>
          </cell>
          <cell r="R26" t="str">
            <v>蜜蜂2</v>
          </cell>
          <cell r="S26" t="str">
            <v>蜜蜂3</v>
          </cell>
          <cell r="U26">
            <v>20</v>
          </cell>
          <cell r="V26">
            <v>15</v>
          </cell>
          <cell r="W26">
            <v>10</v>
          </cell>
          <cell r="X26">
            <v>10</v>
          </cell>
          <cell r="Y26">
            <v>1</v>
          </cell>
          <cell r="AA26">
            <v>471</v>
          </cell>
          <cell r="AB26">
            <v>471</v>
          </cell>
          <cell r="AC26">
            <v>471</v>
          </cell>
          <cell r="AD26">
            <v>1886</v>
          </cell>
          <cell r="AE26">
            <v>7542</v>
          </cell>
          <cell r="AF26" t="str">
            <v/>
          </cell>
          <cell r="AG26">
            <v>3</v>
          </cell>
          <cell r="AH26">
            <v>3</v>
          </cell>
          <cell r="AI26">
            <v>6</v>
          </cell>
          <cell r="AJ26">
            <v>3</v>
          </cell>
          <cell r="AK26">
            <v>1.875</v>
          </cell>
          <cell r="AL26" t="str">
            <v/>
          </cell>
          <cell r="AM26">
            <v>3</v>
          </cell>
          <cell r="AN26">
            <v>3</v>
          </cell>
          <cell r="AO26">
            <v>3</v>
          </cell>
          <cell r="AP26">
            <v>6</v>
          </cell>
          <cell r="AQ26">
            <v>14</v>
          </cell>
          <cell r="AR26" t="str">
            <v/>
          </cell>
          <cell r="AS26">
            <v>2400</v>
          </cell>
        </row>
        <row r="27">
          <cell r="A27" t="str">
            <v>0_6_1</v>
          </cell>
          <cell r="B27">
            <v>0</v>
          </cell>
          <cell r="C27">
            <v>6</v>
          </cell>
          <cell r="D27">
            <v>1</v>
          </cell>
          <cell r="E27">
            <v>10</v>
          </cell>
          <cell r="I27">
            <v>152.55000000000001</v>
          </cell>
          <cell r="J27">
            <v>1.63</v>
          </cell>
          <cell r="K27">
            <v>1.1299999999999999</v>
          </cell>
          <cell r="L27">
            <v>135</v>
          </cell>
          <cell r="M27">
            <v>300</v>
          </cell>
          <cell r="N27">
            <v>200</v>
          </cell>
          <cell r="O27" t="str">
            <v>蝙蝠1</v>
          </cell>
          <cell r="U27">
            <v>11</v>
          </cell>
          <cell r="AA27">
            <v>123</v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3.26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18</v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300</v>
          </cell>
        </row>
        <row r="28">
          <cell r="A28" t="str">
            <v>0_6_2</v>
          </cell>
          <cell r="B28">
            <v>0</v>
          </cell>
          <cell r="C28">
            <v>6</v>
          </cell>
          <cell r="D28">
            <v>2</v>
          </cell>
          <cell r="E28">
            <v>15</v>
          </cell>
          <cell r="I28">
            <v>390.47</v>
          </cell>
          <cell r="J28">
            <v>1.63</v>
          </cell>
          <cell r="K28">
            <v>1.25</v>
          </cell>
          <cell r="L28">
            <v>312</v>
          </cell>
          <cell r="M28">
            <v>300</v>
          </cell>
          <cell r="N28">
            <v>200</v>
          </cell>
          <cell r="O28" t="str">
            <v>蝙蝠1</v>
          </cell>
          <cell r="U28">
            <v>19</v>
          </cell>
          <cell r="AA28">
            <v>246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>
            <v>3.26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>
            <v>11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>
            <v>600</v>
          </cell>
        </row>
        <row r="29">
          <cell r="A29" t="str">
            <v>0_6_3</v>
          </cell>
          <cell r="B29">
            <v>0</v>
          </cell>
          <cell r="C29">
            <v>6</v>
          </cell>
          <cell r="D29">
            <v>3</v>
          </cell>
          <cell r="E29">
            <v>20</v>
          </cell>
          <cell r="I29">
            <v>704.17</v>
          </cell>
          <cell r="J29">
            <v>1.63</v>
          </cell>
          <cell r="K29">
            <v>1.38</v>
          </cell>
          <cell r="L29">
            <v>510</v>
          </cell>
          <cell r="M29">
            <v>300</v>
          </cell>
          <cell r="N29">
            <v>200</v>
          </cell>
          <cell r="O29" t="str">
            <v>蛋1</v>
          </cell>
          <cell r="U29">
            <v>28</v>
          </cell>
          <cell r="AA29">
            <v>364</v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>
            <v>3.26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>
            <v>7</v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>
            <v>900</v>
          </cell>
        </row>
        <row r="30">
          <cell r="A30" t="str">
            <v>0_6_4</v>
          </cell>
          <cell r="B30">
            <v>0</v>
          </cell>
          <cell r="C30">
            <v>6</v>
          </cell>
          <cell r="D30">
            <v>4</v>
          </cell>
          <cell r="E30">
            <v>25</v>
          </cell>
          <cell r="I30">
            <v>1084.19</v>
          </cell>
          <cell r="J30">
            <v>1.63</v>
          </cell>
          <cell r="K30">
            <v>1.5</v>
          </cell>
          <cell r="L30">
            <v>723</v>
          </cell>
          <cell r="M30">
            <v>300</v>
          </cell>
          <cell r="N30">
            <v>200</v>
          </cell>
          <cell r="O30" t="str">
            <v>蛋1</v>
          </cell>
          <cell r="P30" t="str">
            <v>蝙蝠1</v>
          </cell>
          <cell r="U30">
            <v>18</v>
          </cell>
          <cell r="V30">
            <v>20</v>
          </cell>
          <cell r="AA30">
            <v>476</v>
          </cell>
          <cell r="AB30">
            <v>476</v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>
            <v>3.26</v>
          </cell>
          <cell r="AH30">
            <v>3.26</v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>
            <v>5</v>
          </cell>
          <cell r="AN30">
            <v>5</v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>
            <v>1200</v>
          </cell>
        </row>
        <row r="31">
          <cell r="A31" t="str">
            <v>0_6_5</v>
          </cell>
          <cell r="B31">
            <v>0</v>
          </cell>
          <cell r="C31">
            <v>6</v>
          </cell>
          <cell r="D31">
            <v>5</v>
          </cell>
          <cell r="E31">
            <v>30</v>
          </cell>
          <cell r="I31">
            <v>1543.44</v>
          </cell>
          <cell r="J31">
            <v>1.63</v>
          </cell>
          <cell r="K31">
            <v>1.63</v>
          </cell>
          <cell r="L31">
            <v>947</v>
          </cell>
          <cell r="M31">
            <v>300</v>
          </cell>
          <cell r="N31">
            <v>200</v>
          </cell>
          <cell r="O31" t="str">
            <v>蛋1</v>
          </cell>
          <cell r="P31" t="str">
            <v>蝙蝠1</v>
          </cell>
          <cell r="U31">
            <v>19</v>
          </cell>
          <cell r="V31">
            <v>30</v>
          </cell>
          <cell r="AA31">
            <v>580</v>
          </cell>
          <cell r="AB31">
            <v>580</v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>
            <v>3.26</v>
          </cell>
          <cell r="AH31">
            <v>3.26</v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>
            <v>4</v>
          </cell>
          <cell r="AN31">
            <v>4</v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>
            <v>1500</v>
          </cell>
        </row>
        <row r="32">
          <cell r="A32" t="str">
            <v>0_7_1</v>
          </cell>
          <cell r="B32">
            <v>0</v>
          </cell>
          <cell r="C32">
            <v>7</v>
          </cell>
          <cell r="D32">
            <v>1</v>
          </cell>
          <cell r="E32">
            <v>10</v>
          </cell>
          <cell r="I32">
            <v>168.75</v>
          </cell>
          <cell r="J32">
            <v>1.75</v>
          </cell>
          <cell r="K32">
            <v>1.25</v>
          </cell>
          <cell r="L32">
            <v>135</v>
          </cell>
          <cell r="M32">
            <v>300</v>
          </cell>
          <cell r="N32">
            <v>200</v>
          </cell>
          <cell r="O32" t="str">
            <v>蛋2</v>
          </cell>
          <cell r="U32">
            <v>13</v>
          </cell>
          <cell r="AA32">
            <v>104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>
            <v>3.5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>
            <v>15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>
            <v>300</v>
          </cell>
        </row>
        <row r="33">
          <cell r="A33" t="str">
            <v>0_7_2</v>
          </cell>
          <cell r="B33">
            <v>0</v>
          </cell>
          <cell r="C33">
            <v>7</v>
          </cell>
          <cell r="D33">
            <v>2</v>
          </cell>
          <cell r="E33">
            <v>15</v>
          </cell>
          <cell r="I33">
            <v>438.29</v>
          </cell>
          <cell r="J33">
            <v>1.75</v>
          </cell>
          <cell r="K33">
            <v>1.38</v>
          </cell>
          <cell r="L33">
            <v>318</v>
          </cell>
          <cell r="M33">
            <v>300</v>
          </cell>
          <cell r="N33">
            <v>200</v>
          </cell>
          <cell r="O33" t="str">
            <v>蛋2</v>
          </cell>
          <cell r="P33" t="str">
            <v>蝙蝠1</v>
          </cell>
          <cell r="U33">
            <v>11</v>
          </cell>
          <cell r="V33">
            <v>10</v>
          </cell>
          <cell r="AA33">
            <v>353</v>
          </cell>
          <cell r="AB33">
            <v>88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3.5</v>
          </cell>
          <cell r="AH33">
            <v>3.5</v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13</v>
          </cell>
          <cell r="AN33">
            <v>6</v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600</v>
          </cell>
        </row>
        <row r="34">
          <cell r="A34" t="str">
            <v>0_7_3</v>
          </cell>
          <cell r="B34">
            <v>0</v>
          </cell>
          <cell r="C34">
            <v>7</v>
          </cell>
          <cell r="D34">
            <v>3</v>
          </cell>
          <cell r="E34">
            <v>20</v>
          </cell>
          <cell r="I34">
            <v>785.82</v>
          </cell>
          <cell r="J34">
            <v>1.75</v>
          </cell>
          <cell r="K34">
            <v>1.5</v>
          </cell>
          <cell r="L34">
            <v>524</v>
          </cell>
          <cell r="M34">
            <v>300</v>
          </cell>
          <cell r="N34">
            <v>200</v>
          </cell>
          <cell r="O34" t="str">
            <v>蛋1</v>
          </cell>
          <cell r="P34" t="str">
            <v>蛋2</v>
          </cell>
          <cell r="U34">
            <v>15</v>
          </cell>
          <cell r="V34">
            <v>15</v>
          </cell>
          <cell r="AA34">
            <v>140</v>
          </cell>
          <cell r="AB34">
            <v>559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3.5</v>
          </cell>
          <cell r="AH34">
            <v>3.5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4</v>
          </cell>
          <cell r="AN34">
            <v>9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900</v>
          </cell>
        </row>
        <row r="35">
          <cell r="A35" t="str">
            <v>0_7_4</v>
          </cell>
          <cell r="B35">
            <v>0</v>
          </cell>
          <cell r="C35">
            <v>7</v>
          </cell>
          <cell r="D35">
            <v>4</v>
          </cell>
          <cell r="E35">
            <v>25</v>
          </cell>
          <cell r="I35">
            <v>1217.94</v>
          </cell>
          <cell r="J35">
            <v>1.75</v>
          </cell>
          <cell r="K35">
            <v>1.63</v>
          </cell>
          <cell r="L35">
            <v>747</v>
          </cell>
          <cell r="M35">
            <v>300</v>
          </cell>
          <cell r="N35">
            <v>200</v>
          </cell>
          <cell r="O35" t="str">
            <v>蛋1</v>
          </cell>
          <cell r="P35" t="str">
            <v>蛋2</v>
          </cell>
          <cell r="U35">
            <v>21</v>
          </cell>
          <cell r="V35">
            <v>20</v>
          </cell>
          <cell r="AA35">
            <v>185</v>
          </cell>
          <cell r="AB35">
            <v>740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3.5</v>
          </cell>
          <cell r="AH35">
            <v>3.5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3</v>
          </cell>
          <cell r="AN35">
            <v>7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1200</v>
          </cell>
        </row>
        <row r="36">
          <cell r="A36" t="str">
            <v>0_7_5</v>
          </cell>
          <cell r="B36">
            <v>0</v>
          </cell>
          <cell r="C36">
            <v>7</v>
          </cell>
          <cell r="D36">
            <v>5</v>
          </cell>
          <cell r="E36">
            <v>30</v>
          </cell>
          <cell r="I36">
            <v>1722.23</v>
          </cell>
          <cell r="J36">
            <v>1.75</v>
          </cell>
          <cell r="K36">
            <v>1.75</v>
          </cell>
          <cell r="L36">
            <v>984</v>
          </cell>
          <cell r="M36">
            <v>300</v>
          </cell>
          <cell r="N36">
            <v>200</v>
          </cell>
          <cell r="O36" t="str">
            <v>蛋1</v>
          </cell>
          <cell r="P36" t="str">
            <v>蛋2</v>
          </cell>
          <cell r="Q36" t="str">
            <v>蝙蝠1</v>
          </cell>
          <cell r="U36">
            <v>13</v>
          </cell>
          <cell r="V36">
            <v>20</v>
          </cell>
          <cell r="W36">
            <v>20</v>
          </cell>
          <cell r="AA36">
            <v>261</v>
          </cell>
          <cell r="AB36">
            <v>1045</v>
          </cell>
          <cell r="AC36">
            <v>261</v>
          </cell>
          <cell r="AD36" t="str">
            <v/>
          </cell>
          <cell r="AE36" t="str">
            <v/>
          </cell>
          <cell r="AF36" t="str">
            <v/>
          </cell>
          <cell r="AG36">
            <v>3.5</v>
          </cell>
          <cell r="AH36">
            <v>3.5</v>
          </cell>
          <cell r="AI36">
            <v>3.5</v>
          </cell>
          <cell r="AJ36" t="str">
            <v/>
          </cell>
          <cell r="AK36" t="str">
            <v/>
          </cell>
          <cell r="AL36" t="str">
            <v/>
          </cell>
          <cell r="AM36">
            <v>3</v>
          </cell>
          <cell r="AN36">
            <v>5</v>
          </cell>
          <cell r="AO36">
            <v>3</v>
          </cell>
          <cell r="AP36" t="str">
            <v/>
          </cell>
          <cell r="AQ36" t="str">
            <v/>
          </cell>
          <cell r="AR36" t="str">
            <v/>
          </cell>
          <cell r="AS36">
            <v>1500</v>
          </cell>
        </row>
        <row r="37">
          <cell r="A37" t="str">
            <v>0_8_1</v>
          </cell>
          <cell r="B37">
            <v>0</v>
          </cell>
          <cell r="C37">
            <v>8</v>
          </cell>
          <cell r="D37">
            <v>1</v>
          </cell>
          <cell r="E37">
            <v>10</v>
          </cell>
          <cell r="I37">
            <v>186.3</v>
          </cell>
          <cell r="J37">
            <v>1.88</v>
          </cell>
          <cell r="K37">
            <v>1.38</v>
          </cell>
          <cell r="L37">
            <v>135</v>
          </cell>
          <cell r="M37">
            <v>300</v>
          </cell>
          <cell r="N37">
            <v>200</v>
          </cell>
          <cell r="O37" t="str">
            <v>鬼2</v>
          </cell>
          <cell r="U37">
            <v>14</v>
          </cell>
          <cell r="AA37">
            <v>96</v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>
            <v>3.76</v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>
            <v>14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>
            <v>300</v>
          </cell>
        </row>
        <row r="38">
          <cell r="A38" t="str">
            <v>0_8_2</v>
          </cell>
          <cell r="B38">
            <v>0</v>
          </cell>
          <cell r="C38">
            <v>8</v>
          </cell>
          <cell r="D38">
            <v>2</v>
          </cell>
          <cell r="E38">
            <v>15</v>
          </cell>
          <cell r="I38">
            <v>484.05</v>
          </cell>
          <cell r="J38">
            <v>1.88</v>
          </cell>
          <cell r="K38">
            <v>1.5</v>
          </cell>
          <cell r="L38">
            <v>323</v>
          </cell>
          <cell r="M38">
            <v>300</v>
          </cell>
          <cell r="N38">
            <v>200</v>
          </cell>
          <cell r="O38" t="str">
            <v>鬼2</v>
          </cell>
          <cell r="P38" t="str">
            <v>蝙蝠1</v>
          </cell>
          <cell r="U38">
            <v>13</v>
          </cell>
          <cell r="V38">
            <v>10</v>
          </cell>
          <cell r="AA38">
            <v>313</v>
          </cell>
          <cell r="AB38">
            <v>78</v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>
            <v>3.76</v>
          </cell>
          <cell r="AH38">
            <v>3.76</v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>
            <v>11</v>
          </cell>
          <cell r="AN38">
            <v>6</v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>
            <v>600</v>
          </cell>
        </row>
        <row r="39">
          <cell r="A39" t="str">
            <v>0_8_3</v>
          </cell>
          <cell r="B39">
            <v>0</v>
          </cell>
          <cell r="C39">
            <v>8</v>
          </cell>
          <cell r="D39">
            <v>3</v>
          </cell>
          <cell r="E39">
            <v>20</v>
          </cell>
          <cell r="I39">
            <v>875.73</v>
          </cell>
          <cell r="J39">
            <v>1.88</v>
          </cell>
          <cell r="K39">
            <v>1.63</v>
          </cell>
          <cell r="L39">
            <v>537</v>
          </cell>
          <cell r="M39">
            <v>300</v>
          </cell>
          <cell r="N39">
            <v>200</v>
          </cell>
          <cell r="O39" t="str">
            <v>蛋2</v>
          </cell>
          <cell r="P39" t="str">
            <v>蛋1</v>
          </cell>
          <cell r="U39">
            <v>13</v>
          </cell>
          <cell r="V39">
            <v>20</v>
          </cell>
          <cell r="AA39">
            <v>597</v>
          </cell>
          <cell r="AB39">
            <v>149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3.76</v>
          </cell>
          <cell r="AH39">
            <v>3.76</v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9</v>
          </cell>
          <cell r="AN39">
            <v>4</v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900</v>
          </cell>
        </row>
        <row r="40">
          <cell r="A40" t="str">
            <v>0_8_4</v>
          </cell>
          <cell r="B40">
            <v>0</v>
          </cell>
          <cell r="C40">
            <v>8</v>
          </cell>
          <cell r="D40">
            <v>4</v>
          </cell>
          <cell r="E40">
            <v>25</v>
          </cell>
          <cell r="I40">
            <v>1349.89</v>
          </cell>
          <cell r="J40">
            <v>1.88</v>
          </cell>
          <cell r="K40">
            <v>1.75</v>
          </cell>
          <cell r="L40">
            <v>771</v>
          </cell>
          <cell r="M40">
            <v>300</v>
          </cell>
          <cell r="N40">
            <v>200</v>
          </cell>
          <cell r="O40" t="str">
            <v>蛋2</v>
          </cell>
          <cell r="P40" t="str">
            <v>蛋1</v>
          </cell>
          <cell r="Q40" t="str">
            <v>蝙蝠1</v>
          </cell>
          <cell r="U40">
            <v>4</v>
          </cell>
          <cell r="V40">
            <v>20</v>
          </cell>
          <cell r="W40">
            <v>20</v>
          </cell>
          <cell r="AA40">
            <v>1377</v>
          </cell>
          <cell r="AB40">
            <v>344</v>
          </cell>
          <cell r="AC40">
            <v>344</v>
          </cell>
          <cell r="AD40" t="str">
            <v/>
          </cell>
          <cell r="AE40" t="str">
            <v/>
          </cell>
          <cell r="AF40" t="str">
            <v/>
          </cell>
          <cell r="AG40">
            <v>3.76</v>
          </cell>
          <cell r="AH40">
            <v>3.76</v>
          </cell>
          <cell r="AI40">
            <v>3.76</v>
          </cell>
          <cell r="AJ40" t="str">
            <v/>
          </cell>
          <cell r="AK40" t="str">
            <v/>
          </cell>
          <cell r="AL40" t="str">
            <v/>
          </cell>
          <cell r="AM40">
            <v>8</v>
          </cell>
          <cell r="AN40">
            <v>4</v>
          </cell>
          <cell r="AO40">
            <v>4</v>
          </cell>
          <cell r="AP40" t="str">
            <v/>
          </cell>
          <cell r="AQ40" t="str">
            <v/>
          </cell>
          <cell r="AR40" t="str">
            <v/>
          </cell>
          <cell r="AS40">
            <v>1200</v>
          </cell>
        </row>
        <row r="41">
          <cell r="A41" t="str">
            <v>0_8_5</v>
          </cell>
          <cell r="B41">
            <v>0</v>
          </cell>
          <cell r="C41">
            <v>8</v>
          </cell>
          <cell r="D41">
            <v>5</v>
          </cell>
          <cell r="E41">
            <v>30</v>
          </cell>
          <cell r="I41">
            <v>1919.79</v>
          </cell>
          <cell r="J41">
            <v>1.88</v>
          </cell>
          <cell r="K41">
            <v>1.88</v>
          </cell>
          <cell r="L41">
            <v>1021</v>
          </cell>
          <cell r="M41">
            <v>300</v>
          </cell>
          <cell r="N41">
            <v>200</v>
          </cell>
          <cell r="O41" t="str">
            <v>鬼2</v>
          </cell>
          <cell r="P41" t="str">
            <v>蛋1</v>
          </cell>
          <cell r="Q41" t="str">
            <v>蝙蝠1</v>
          </cell>
          <cell r="U41">
            <v>16</v>
          </cell>
          <cell r="V41">
            <v>20</v>
          </cell>
          <cell r="W41">
            <v>20</v>
          </cell>
          <cell r="AA41">
            <v>1178</v>
          </cell>
          <cell r="AB41">
            <v>295</v>
          </cell>
          <cell r="AC41">
            <v>295</v>
          </cell>
          <cell r="AD41" t="str">
            <v/>
          </cell>
          <cell r="AE41" t="str">
            <v/>
          </cell>
          <cell r="AF41" t="str">
            <v/>
          </cell>
          <cell r="AG41">
            <v>3.76</v>
          </cell>
          <cell r="AH41">
            <v>3.76</v>
          </cell>
          <cell r="AI41">
            <v>3.76</v>
          </cell>
          <cell r="AJ41" t="str">
            <v/>
          </cell>
          <cell r="AK41" t="str">
            <v/>
          </cell>
          <cell r="AL41" t="str">
            <v/>
          </cell>
          <cell r="AM41">
            <v>6</v>
          </cell>
          <cell r="AN41">
            <v>3</v>
          </cell>
          <cell r="AO41">
            <v>3</v>
          </cell>
          <cell r="AP41" t="str">
            <v/>
          </cell>
          <cell r="AQ41" t="str">
            <v/>
          </cell>
          <cell r="AR41" t="str">
            <v/>
          </cell>
          <cell r="AS41">
            <v>1500</v>
          </cell>
        </row>
        <row r="42">
          <cell r="A42" t="str">
            <v>0_8_6</v>
          </cell>
          <cell r="B42">
            <v>0</v>
          </cell>
          <cell r="C42">
            <v>8</v>
          </cell>
          <cell r="D42">
            <v>6</v>
          </cell>
          <cell r="E42">
            <v>30</v>
          </cell>
          <cell r="I42">
            <v>2568.48</v>
          </cell>
          <cell r="J42">
            <v>1.88</v>
          </cell>
          <cell r="K42">
            <v>2</v>
          </cell>
          <cell r="L42">
            <v>1284</v>
          </cell>
          <cell r="M42">
            <v>300</v>
          </cell>
          <cell r="N42">
            <v>200</v>
          </cell>
          <cell r="O42" t="str">
            <v>鬼2</v>
          </cell>
          <cell r="P42" t="str">
            <v>蛋2</v>
          </cell>
          <cell r="Q42" t="str">
            <v>蝙蝠1</v>
          </cell>
          <cell r="R42" t="str">
            <v>蛋1</v>
          </cell>
          <cell r="U42">
            <v>10</v>
          </cell>
          <cell r="V42">
            <v>10</v>
          </cell>
          <cell r="W42">
            <v>20</v>
          </cell>
          <cell r="X42">
            <v>20</v>
          </cell>
          <cell r="AA42">
            <v>1284</v>
          </cell>
          <cell r="AB42">
            <v>1284</v>
          </cell>
          <cell r="AC42">
            <v>321</v>
          </cell>
          <cell r="AD42">
            <v>321</v>
          </cell>
          <cell r="AE42" t="str">
            <v/>
          </cell>
          <cell r="AF42" t="str">
            <v/>
          </cell>
          <cell r="AG42">
            <v>3.76</v>
          </cell>
          <cell r="AH42">
            <v>3.76</v>
          </cell>
          <cell r="AI42">
            <v>3.76</v>
          </cell>
          <cell r="AJ42">
            <v>3.76</v>
          </cell>
          <cell r="AK42" t="str">
            <v/>
          </cell>
          <cell r="AL42" t="str">
            <v/>
          </cell>
          <cell r="AM42">
            <v>5</v>
          </cell>
          <cell r="AN42">
            <v>5</v>
          </cell>
          <cell r="AO42">
            <v>3</v>
          </cell>
          <cell r="AP42">
            <v>3</v>
          </cell>
          <cell r="AQ42" t="str">
            <v/>
          </cell>
          <cell r="AR42" t="str">
            <v/>
          </cell>
          <cell r="AS42">
            <v>1800</v>
          </cell>
        </row>
        <row r="43">
          <cell r="A43" t="str">
            <v>0_9_1</v>
          </cell>
          <cell r="B43">
            <v>0</v>
          </cell>
          <cell r="C43">
            <v>9</v>
          </cell>
          <cell r="D43">
            <v>1</v>
          </cell>
          <cell r="E43">
            <v>10</v>
          </cell>
          <cell r="I43">
            <v>202.5</v>
          </cell>
          <cell r="J43">
            <v>2</v>
          </cell>
          <cell r="K43">
            <v>1.5</v>
          </cell>
          <cell r="L43">
            <v>135</v>
          </cell>
          <cell r="M43">
            <v>300</v>
          </cell>
          <cell r="N43">
            <v>200</v>
          </cell>
          <cell r="O43" t="str">
            <v>种子2</v>
          </cell>
          <cell r="U43">
            <v>15</v>
          </cell>
          <cell r="AA43">
            <v>90</v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>
            <v>4</v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>
            <v>13</v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>
            <v>300</v>
          </cell>
        </row>
        <row r="44">
          <cell r="A44" t="str">
            <v>0_9_2</v>
          </cell>
          <cell r="B44">
            <v>0</v>
          </cell>
          <cell r="C44">
            <v>9</v>
          </cell>
          <cell r="D44">
            <v>2</v>
          </cell>
          <cell r="E44">
            <v>15</v>
          </cell>
          <cell r="I44">
            <v>534.12</v>
          </cell>
          <cell r="J44">
            <v>2</v>
          </cell>
          <cell r="K44">
            <v>1.63</v>
          </cell>
          <cell r="L44">
            <v>328</v>
          </cell>
          <cell r="M44">
            <v>300</v>
          </cell>
          <cell r="N44">
            <v>200</v>
          </cell>
          <cell r="O44" t="str">
            <v>种子2</v>
          </cell>
          <cell r="P44" t="str">
            <v>蛋2</v>
          </cell>
          <cell r="U44">
            <v>9</v>
          </cell>
          <cell r="V44">
            <v>15</v>
          </cell>
          <cell r="AA44">
            <v>205</v>
          </cell>
          <cell r="AB44">
            <v>205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>
            <v>4</v>
          </cell>
          <cell r="AH44">
            <v>4</v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>
            <v>8</v>
          </cell>
          <cell r="AN44">
            <v>8</v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>
            <v>600</v>
          </cell>
        </row>
        <row r="45">
          <cell r="A45" t="str">
            <v>0_9_3</v>
          </cell>
          <cell r="B45">
            <v>0</v>
          </cell>
          <cell r="C45">
            <v>9</v>
          </cell>
          <cell r="D45">
            <v>3</v>
          </cell>
          <cell r="E45">
            <v>20</v>
          </cell>
          <cell r="I45">
            <v>963.32</v>
          </cell>
          <cell r="J45">
            <v>2</v>
          </cell>
          <cell r="K45">
            <v>1.75</v>
          </cell>
          <cell r="L45">
            <v>550</v>
          </cell>
          <cell r="M45">
            <v>300</v>
          </cell>
          <cell r="N45">
            <v>200</v>
          </cell>
          <cell r="O45" t="str">
            <v>鬼2</v>
          </cell>
          <cell r="P45" t="str">
            <v>蝙蝠1</v>
          </cell>
          <cell r="Q45" t="str">
            <v>蛋1</v>
          </cell>
          <cell r="U45">
            <v>15</v>
          </cell>
          <cell r="V45">
            <v>10</v>
          </cell>
          <cell r="W45">
            <v>10</v>
          </cell>
          <cell r="AA45">
            <v>550</v>
          </cell>
          <cell r="AB45">
            <v>138</v>
          </cell>
          <cell r="AC45">
            <v>138</v>
          </cell>
          <cell r="AD45" t="str">
            <v/>
          </cell>
          <cell r="AE45" t="str">
            <v/>
          </cell>
          <cell r="AF45" t="str">
            <v/>
          </cell>
          <cell r="AG45">
            <v>4</v>
          </cell>
          <cell r="AH45">
            <v>4</v>
          </cell>
          <cell r="AI45">
            <v>4</v>
          </cell>
          <cell r="AJ45" t="str">
            <v/>
          </cell>
          <cell r="AK45" t="str">
            <v/>
          </cell>
          <cell r="AL45" t="str">
            <v/>
          </cell>
          <cell r="AM45">
            <v>8</v>
          </cell>
          <cell r="AN45">
            <v>4</v>
          </cell>
          <cell r="AO45">
            <v>4</v>
          </cell>
          <cell r="AP45" t="str">
            <v/>
          </cell>
          <cell r="AQ45" t="str">
            <v/>
          </cell>
          <cell r="AR45" t="str">
            <v/>
          </cell>
          <cell r="AS45">
            <v>900</v>
          </cell>
        </row>
        <row r="46">
          <cell r="A46" t="str">
            <v>0_9_4</v>
          </cell>
          <cell r="B46">
            <v>0</v>
          </cell>
          <cell r="C46">
            <v>9</v>
          </cell>
          <cell r="D46">
            <v>4</v>
          </cell>
          <cell r="E46">
            <v>25</v>
          </cell>
          <cell r="I46">
            <v>1495.29</v>
          </cell>
          <cell r="J46">
            <v>2</v>
          </cell>
          <cell r="K46">
            <v>1.88</v>
          </cell>
          <cell r="L46">
            <v>795</v>
          </cell>
          <cell r="M46">
            <v>300</v>
          </cell>
          <cell r="N46">
            <v>200</v>
          </cell>
          <cell r="O46" t="str">
            <v>鬼2</v>
          </cell>
          <cell r="P46" t="str">
            <v>蛋2</v>
          </cell>
          <cell r="Q46" t="str">
            <v>蝙蝠1</v>
          </cell>
          <cell r="R46" t="str">
            <v>蛋1</v>
          </cell>
          <cell r="U46">
            <v>17</v>
          </cell>
          <cell r="V46">
            <v>10</v>
          </cell>
          <cell r="W46">
            <v>10</v>
          </cell>
          <cell r="X46">
            <v>10</v>
          </cell>
          <cell r="AA46">
            <v>621</v>
          </cell>
          <cell r="AB46">
            <v>621</v>
          </cell>
          <cell r="AC46">
            <v>155</v>
          </cell>
          <cell r="AD46">
            <v>155</v>
          </cell>
          <cell r="AE46" t="str">
            <v/>
          </cell>
          <cell r="AF46" t="str">
            <v/>
          </cell>
          <cell r="AG46">
            <v>4</v>
          </cell>
          <cell r="AH46">
            <v>4</v>
          </cell>
          <cell r="AI46">
            <v>4</v>
          </cell>
          <cell r="AJ46">
            <v>4</v>
          </cell>
          <cell r="AK46" t="str">
            <v/>
          </cell>
          <cell r="AL46" t="str">
            <v/>
          </cell>
          <cell r="AM46">
            <v>5</v>
          </cell>
          <cell r="AN46">
            <v>5</v>
          </cell>
          <cell r="AO46">
            <v>3</v>
          </cell>
          <cell r="AP46">
            <v>3</v>
          </cell>
          <cell r="AQ46" t="str">
            <v/>
          </cell>
          <cell r="AR46" t="str">
            <v/>
          </cell>
          <cell r="AS46">
            <v>1200</v>
          </cell>
        </row>
        <row r="47">
          <cell r="A47" t="str">
            <v>0_9_5</v>
          </cell>
          <cell r="B47">
            <v>0</v>
          </cell>
          <cell r="C47">
            <v>9</v>
          </cell>
          <cell r="D47">
            <v>5</v>
          </cell>
          <cell r="E47">
            <v>30</v>
          </cell>
          <cell r="I47">
            <v>2116.31</v>
          </cell>
          <cell r="J47">
            <v>2</v>
          </cell>
          <cell r="K47">
            <v>2</v>
          </cell>
          <cell r="L47">
            <v>1058</v>
          </cell>
          <cell r="M47">
            <v>300</v>
          </cell>
          <cell r="N47">
            <v>200</v>
          </cell>
          <cell r="O47" t="str">
            <v>种子2</v>
          </cell>
          <cell r="P47" t="str">
            <v>鬼2</v>
          </cell>
          <cell r="Q47" t="str">
            <v>蝙蝠1</v>
          </cell>
          <cell r="U47">
            <v>15</v>
          </cell>
          <cell r="V47">
            <v>20</v>
          </cell>
          <cell r="W47">
            <v>25</v>
          </cell>
          <cell r="AA47">
            <v>769</v>
          </cell>
          <cell r="AB47">
            <v>769</v>
          </cell>
          <cell r="AC47">
            <v>192</v>
          </cell>
          <cell r="AD47" t="str">
            <v/>
          </cell>
          <cell r="AE47" t="str">
            <v/>
          </cell>
          <cell r="AF47" t="str">
            <v/>
          </cell>
          <cell r="AG47">
            <v>4</v>
          </cell>
          <cell r="AH47">
            <v>4</v>
          </cell>
          <cell r="AI47">
            <v>4</v>
          </cell>
          <cell r="AJ47" t="str">
            <v/>
          </cell>
          <cell r="AK47" t="str">
            <v/>
          </cell>
          <cell r="AL47" t="str">
            <v/>
          </cell>
          <cell r="AM47">
            <v>4</v>
          </cell>
          <cell r="AN47">
            <v>4</v>
          </cell>
          <cell r="AO47">
            <v>2</v>
          </cell>
          <cell r="AP47" t="str">
            <v/>
          </cell>
          <cell r="AQ47" t="str">
            <v/>
          </cell>
          <cell r="AR47" t="str">
            <v/>
          </cell>
          <cell r="AS47">
            <v>1500</v>
          </cell>
        </row>
        <row r="48">
          <cell r="A48" t="str">
            <v>0_9_6</v>
          </cell>
          <cell r="B48">
            <v>0</v>
          </cell>
          <cell r="C48">
            <v>9</v>
          </cell>
          <cell r="D48">
            <v>6</v>
          </cell>
          <cell r="E48">
            <v>30</v>
          </cell>
          <cell r="I48">
            <v>2845.95</v>
          </cell>
          <cell r="J48">
            <v>2</v>
          </cell>
          <cell r="K48">
            <v>2.13</v>
          </cell>
          <cell r="L48">
            <v>1336</v>
          </cell>
          <cell r="M48">
            <v>300</v>
          </cell>
          <cell r="N48">
            <v>200</v>
          </cell>
          <cell r="O48" t="str">
            <v>种子2</v>
          </cell>
          <cell r="P48" t="str">
            <v>鬼2</v>
          </cell>
          <cell r="Q48" t="str">
            <v>蛋1</v>
          </cell>
          <cell r="R48" t="str">
            <v>蛋2</v>
          </cell>
          <cell r="U48">
            <v>14</v>
          </cell>
          <cell r="V48">
            <v>20</v>
          </cell>
          <cell r="W48">
            <v>10</v>
          </cell>
          <cell r="X48">
            <v>20</v>
          </cell>
          <cell r="AA48">
            <v>709</v>
          </cell>
          <cell r="AB48">
            <v>709</v>
          </cell>
          <cell r="AC48">
            <v>177</v>
          </cell>
          <cell r="AD48">
            <v>709</v>
          </cell>
          <cell r="AE48" t="str">
            <v/>
          </cell>
          <cell r="AF48" t="str">
            <v/>
          </cell>
          <cell r="AG48">
            <v>4</v>
          </cell>
          <cell r="AH48">
            <v>4</v>
          </cell>
          <cell r="AI48">
            <v>4</v>
          </cell>
          <cell r="AJ48">
            <v>4</v>
          </cell>
          <cell r="AK48" t="str">
            <v/>
          </cell>
          <cell r="AL48" t="str">
            <v/>
          </cell>
          <cell r="AM48">
            <v>3</v>
          </cell>
          <cell r="AN48">
            <v>3</v>
          </cell>
          <cell r="AO48">
            <v>2</v>
          </cell>
          <cell r="AP48">
            <v>3</v>
          </cell>
          <cell r="AQ48" t="str">
            <v/>
          </cell>
          <cell r="AR48" t="str">
            <v/>
          </cell>
          <cell r="AS48">
            <v>1800</v>
          </cell>
        </row>
        <row r="49">
          <cell r="A49" t="str">
            <v>0_10_1</v>
          </cell>
          <cell r="B49">
            <v>0</v>
          </cell>
          <cell r="C49">
            <v>10</v>
          </cell>
          <cell r="D49">
            <v>1</v>
          </cell>
          <cell r="E49">
            <v>10</v>
          </cell>
          <cell r="I49">
            <v>220.05</v>
          </cell>
          <cell r="J49">
            <v>2.13</v>
          </cell>
          <cell r="K49">
            <v>1.63</v>
          </cell>
          <cell r="L49">
            <v>135</v>
          </cell>
          <cell r="M49">
            <v>300</v>
          </cell>
          <cell r="N49">
            <v>200</v>
          </cell>
          <cell r="O49" t="str">
            <v>蛋2</v>
          </cell>
          <cell r="P49" t="str">
            <v>蝙蝠1</v>
          </cell>
          <cell r="U49">
            <v>6</v>
          </cell>
          <cell r="V49">
            <v>10</v>
          </cell>
          <cell r="AA49">
            <v>159</v>
          </cell>
          <cell r="AB49">
            <v>40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>
            <v>4.26</v>
          </cell>
          <cell r="AH49">
            <v>4.26</v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>
            <v>18</v>
          </cell>
          <cell r="AN49">
            <v>9</v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>
            <v>300</v>
          </cell>
        </row>
        <row r="50">
          <cell r="A50" t="str">
            <v>0_10_2</v>
          </cell>
          <cell r="B50">
            <v>0</v>
          </cell>
          <cell r="C50">
            <v>10</v>
          </cell>
          <cell r="D50">
            <v>2</v>
          </cell>
          <cell r="E50">
            <v>15</v>
          </cell>
          <cell r="I50">
            <v>582</v>
          </cell>
          <cell r="J50">
            <v>2.13</v>
          </cell>
          <cell r="K50">
            <v>1.75</v>
          </cell>
          <cell r="L50">
            <v>333</v>
          </cell>
          <cell r="M50">
            <v>300</v>
          </cell>
          <cell r="N50">
            <v>200</v>
          </cell>
          <cell r="O50" t="str">
            <v>蛋2</v>
          </cell>
          <cell r="P50" t="str">
            <v>蛋1</v>
          </cell>
          <cell r="Q50" t="str">
            <v>蝙蝠1</v>
          </cell>
          <cell r="U50">
            <v>6</v>
          </cell>
          <cell r="V50">
            <v>10</v>
          </cell>
          <cell r="W50">
            <v>10</v>
          </cell>
          <cell r="AA50">
            <v>454</v>
          </cell>
          <cell r="AB50">
            <v>114</v>
          </cell>
          <cell r="AC50">
            <v>114</v>
          </cell>
          <cell r="AD50" t="str">
            <v/>
          </cell>
          <cell r="AE50" t="str">
            <v/>
          </cell>
          <cell r="AF50" t="str">
            <v/>
          </cell>
          <cell r="AG50">
            <v>4.26</v>
          </cell>
          <cell r="AH50">
            <v>4.26</v>
          </cell>
          <cell r="AI50">
            <v>4.26</v>
          </cell>
          <cell r="AJ50" t="str">
            <v/>
          </cell>
          <cell r="AK50" t="str">
            <v/>
          </cell>
          <cell r="AL50" t="str">
            <v/>
          </cell>
          <cell r="AM50">
            <v>13</v>
          </cell>
          <cell r="AN50">
            <v>6</v>
          </cell>
          <cell r="AO50">
            <v>6</v>
          </cell>
          <cell r="AP50" t="str">
            <v/>
          </cell>
          <cell r="AQ50" t="str">
            <v/>
          </cell>
          <cell r="AR50" t="str">
            <v/>
          </cell>
          <cell r="AS50">
            <v>600</v>
          </cell>
        </row>
        <row r="51">
          <cell r="A51" t="str">
            <v>0_10_3</v>
          </cell>
          <cell r="B51">
            <v>0</v>
          </cell>
          <cell r="C51">
            <v>10</v>
          </cell>
          <cell r="D51">
            <v>3</v>
          </cell>
          <cell r="E51">
            <v>20</v>
          </cell>
          <cell r="I51">
            <v>1059.47</v>
          </cell>
          <cell r="J51">
            <v>2.13</v>
          </cell>
          <cell r="K51">
            <v>1.88</v>
          </cell>
          <cell r="L51">
            <v>564</v>
          </cell>
          <cell r="M51">
            <v>300</v>
          </cell>
          <cell r="N51">
            <v>200</v>
          </cell>
          <cell r="O51" t="str">
            <v>鬼2</v>
          </cell>
          <cell r="P51" t="str">
            <v>蛋1</v>
          </cell>
          <cell r="U51">
            <v>18</v>
          </cell>
          <cell r="V51">
            <v>20</v>
          </cell>
          <cell r="AA51">
            <v>490</v>
          </cell>
          <cell r="AB51">
            <v>123</v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4.26</v>
          </cell>
          <cell r="AH51">
            <v>4.26</v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7</v>
          </cell>
          <cell r="AN51">
            <v>4</v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900</v>
          </cell>
        </row>
        <row r="52">
          <cell r="A52" t="str">
            <v>0_10_4</v>
          </cell>
          <cell r="B52">
            <v>0</v>
          </cell>
          <cell r="C52">
            <v>10</v>
          </cell>
          <cell r="D52">
            <v>4</v>
          </cell>
          <cell r="E52">
            <v>25</v>
          </cell>
          <cell r="I52">
            <v>1638.59</v>
          </cell>
          <cell r="J52">
            <v>2.13</v>
          </cell>
          <cell r="K52">
            <v>2</v>
          </cell>
          <cell r="L52">
            <v>819</v>
          </cell>
          <cell r="M52">
            <v>300</v>
          </cell>
          <cell r="N52">
            <v>200</v>
          </cell>
          <cell r="O52" t="str">
            <v>鬼2</v>
          </cell>
          <cell r="P52" t="str">
            <v>蛋2</v>
          </cell>
          <cell r="Q52" t="str">
            <v>蛋1</v>
          </cell>
          <cell r="U52">
            <v>10</v>
          </cell>
          <cell r="V52">
            <v>20</v>
          </cell>
          <cell r="W52">
            <v>20</v>
          </cell>
          <cell r="AA52">
            <v>585</v>
          </cell>
          <cell r="AB52">
            <v>585</v>
          </cell>
          <cell r="AC52">
            <v>146</v>
          </cell>
          <cell r="AD52" t="str">
            <v/>
          </cell>
          <cell r="AE52" t="str">
            <v/>
          </cell>
          <cell r="AF52" t="str">
            <v/>
          </cell>
          <cell r="AG52">
            <v>4.26</v>
          </cell>
          <cell r="AH52">
            <v>4.26</v>
          </cell>
          <cell r="AI52">
            <v>4.26</v>
          </cell>
          <cell r="AJ52" t="str">
            <v/>
          </cell>
          <cell r="AK52" t="str">
            <v/>
          </cell>
          <cell r="AL52" t="str">
            <v/>
          </cell>
          <cell r="AM52">
            <v>5</v>
          </cell>
          <cell r="AN52">
            <v>5</v>
          </cell>
          <cell r="AO52">
            <v>3</v>
          </cell>
          <cell r="AP52" t="str">
            <v/>
          </cell>
          <cell r="AQ52" t="str">
            <v/>
          </cell>
          <cell r="AR52" t="str">
            <v/>
          </cell>
          <cell r="AS52">
            <v>1200</v>
          </cell>
        </row>
        <row r="53">
          <cell r="A53" t="str">
            <v>0_10_5</v>
          </cell>
          <cell r="B53">
            <v>0</v>
          </cell>
          <cell r="C53">
            <v>10</v>
          </cell>
          <cell r="D53">
            <v>5</v>
          </cell>
          <cell r="E53">
            <v>30</v>
          </cell>
          <cell r="I53">
            <v>2332.77</v>
          </cell>
          <cell r="J53">
            <v>2.13</v>
          </cell>
          <cell r="K53">
            <v>2.13</v>
          </cell>
          <cell r="L53">
            <v>1095</v>
          </cell>
          <cell r="M53">
            <v>300</v>
          </cell>
          <cell r="N53">
            <v>200</v>
          </cell>
          <cell r="O53" t="str">
            <v>种子2</v>
          </cell>
          <cell r="P53" t="str">
            <v>蛋1</v>
          </cell>
          <cell r="Q53" t="str">
            <v>蝙蝠1</v>
          </cell>
          <cell r="U53">
            <v>14</v>
          </cell>
          <cell r="V53">
            <v>25</v>
          </cell>
          <cell r="W53">
            <v>25</v>
          </cell>
          <cell r="AA53">
            <v>1240</v>
          </cell>
          <cell r="AB53">
            <v>310</v>
          </cell>
          <cell r="AC53">
            <v>310</v>
          </cell>
          <cell r="AD53" t="str">
            <v/>
          </cell>
          <cell r="AE53" t="str">
            <v/>
          </cell>
          <cell r="AF53" t="str">
            <v/>
          </cell>
          <cell r="AG53">
            <v>4.26</v>
          </cell>
          <cell r="AH53">
            <v>4.26</v>
          </cell>
          <cell r="AI53">
            <v>4.26</v>
          </cell>
          <cell r="AJ53" t="str">
            <v/>
          </cell>
          <cell r="AK53" t="str">
            <v/>
          </cell>
          <cell r="AL53" t="str">
            <v/>
          </cell>
          <cell r="AM53">
            <v>5</v>
          </cell>
          <cell r="AN53">
            <v>3</v>
          </cell>
          <cell r="AO53">
            <v>3</v>
          </cell>
          <cell r="AP53" t="str">
            <v/>
          </cell>
          <cell r="AQ53" t="str">
            <v/>
          </cell>
          <cell r="AR53" t="str">
            <v/>
          </cell>
          <cell r="AS53">
            <v>1500</v>
          </cell>
        </row>
        <row r="54">
          <cell r="A54" t="str">
            <v>0_10_6</v>
          </cell>
          <cell r="B54">
            <v>0</v>
          </cell>
          <cell r="C54">
            <v>10</v>
          </cell>
          <cell r="D54">
            <v>6</v>
          </cell>
          <cell r="E54">
            <v>30</v>
          </cell>
          <cell r="I54">
            <v>3123.68</v>
          </cell>
          <cell r="J54">
            <v>2.13</v>
          </cell>
          <cell r="K54">
            <v>2.25</v>
          </cell>
          <cell r="L54">
            <v>1388</v>
          </cell>
          <cell r="M54">
            <v>300</v>
          </cell>
          <cell r="N54">
            <v>200</v>
          </cell>
          <cell r="O54" t="str">
            <v>种子2</v>
          </cell>
          <cell r="P54" t="str">
            <v>蛋2</v>
          </cell>
          <cell r="Q54" t="str">
            <v>蛋1</v>
          </cell>
          <cell r="R54" t="str">
            <v>蝙蝠1</v>
          </cell>
          <cell r="U54">
            <v>13</v>
          </cell>
          <cell r="V54">
            <v>15</v>
          </cell>
          <cell r="W54">
            <v>20</v>
          </cell>
          <cell r="X54">
            <v>20</v>
          </cell>
          <cell r="AA54">
            <v>1096</v>
          </cell>
          <cell r="AB54">
            <v>1096</v>
          </cell>
          <cell r="AC54">
            <v>274</v>
          </cell>
          <cell r="AD54">
            <v>274</v>
          </cell>
          <cell r="AE54" t="str">
            <v/>
          </cell>
          <cell r="AF54" t="str">
            <v/>
          </cell>
          <cell r="AG54">
            <v>4.26</v>
          </cell>
          <cell r="AH54">
            <v>4.26</v>
          </cell>
          <cell r="AI54">
            <v>4.26</v>
          </cell>
          <cell r="AJ54">
            <v>4.26</v>
          </cell>
          <cell r="AK54" t="str">
            <v/>
          </cell>
          <cell r="AL54" t="str">
            <v/>
          </cell>
          <cell r="AM54">
            <v>4</v>
          </cell>
          <cell r="AN54">
            <v>4</v>
          </cell>
          <cell r="AO54">
            <v>2</v>
          </cell>
          <cell r="AP54">
            <v>2</v>
          </cell>
          <cell r="AQ54" t="str">
            <v/>
          </cell>
          <cell r="AR54" t="str">
            <v/>
          </cell>
          <cell r="AS54">
            <v>1800</v>
          </cell>
        </row>
        <row r="55">
          <cell r="A55" t="str">
            <v>0_10_7</v>
          </cell>
          <cell r="B55">
            <v>0</v>
          </cell>
          <cell r="C55">
            <v>10</v>
          </cell>
          <cell r="D55">
            <v>7</v>
          </cell>
          <cell r="E55">
            <v>30</v>
          </cell>
          <cell r="I55">
            <v>4037.76</v>
          </cell>
          <cell r="J55">
            <v>2.13</v>
          </cell>
          <cell r="K55">
            <v>2.38</v>
          </cell>
          <cell r="L55">
            <v>1697</v>
          </cell>
          <cell r="M55">
            <v>300</v>
          </cell>
          <cell r="N55">
            <v>200</v>
          </cell>
          <cell r="O55" t="str">
            <v>种子2</v>
          </cell>
          <cell r="P55" t="str">
            <v>鬼2</v>
          </cell>
          <cell r="Q55" t="str">
            <v>蛋2</v>
          </cell>
          <cell r="U55">
            <v>16</v>
          </cell>
          <cell r="V55">
            <v>25</v>
          </cell>
          <cell r="W55">
            <v>30</v>
          </cell>
          <cell r="AA55">
            <v>717</v>
          </cell>
          <cell r="AB55">
            <v>717</v>
          </cell>
          <cell r="AC55">
            <v>717</v>
          </cell>
          <cell r="AD55" t="str">
            <v/>
          </cell>
          <cell r="AE55" t="str">
            <v/>
          </cell>
          <cell r="AF55" t="str">
            <v/>
          </cell>
          <cell r="AG55">
            <v>4.26</v>
          </cell>
          <cell r="AH55">
            <v>4.26</v>
          </cell>
          <cell r="AI55">
            <v>4.26</v>
          </cell>
          <cell r="AJ55" t="str">
            <v/>
          </cell>
          <cell r="AK55" t="str">
            <v/>
          </cell>
          <cell r="AL55" t="str">
            <v/>
          </cell>
          <cell r="AM55">
            <v>3</v>
          </cell>
          <cell r="AN55">
            <v>3</v>
          </cell>
          <cell r="AO55">
            <v>3</v>
          </cell>
          <cell r="AP55" t="str">
            <v/>
          </cell>
          <cell r="AQ55" t="str">
            <v/>
          </cell>
          <cell r="AR55" t="str">
            <v/>
          </cell>
          <cell r="AS55">
            <v>2100</v>
          </cell>
        </row>
        <row r="56">
          <cell r="A56" t="str">
            <v>0_10_8</v>
          </cell>
          <cell r="B56">
            <v>0</v>
          </cell>
          <cell r="C56">
            <v>10</v>
          </cell>
          <cell r="D56">
            <v>8</v>
          </cell>
          <cell r="E56">
            <v>30</v>
          </cell>
          <cell r="I56">
            <v>5045.8500000000004</v>
          </cell>
          <cell r="J56">
            <v>2.13</v>
          </cell>
          <cell r="K56">
            <v>2.5</v>
          </cell>
          <cell r="L56">
            <v>2018</v>
          </cell>
          <cell r="M56">
            <v>300</v>
          </cell>
          <cell r="N56">
            <v>200</v>
          </cell>
          <cell r="O56" t="str">
            <v>种子2</v>
          </cell>
          <cell r="P56" t="str">
            <v>鬼2</v>
          </cell>
          <cell r="Q56" t="str">
            <v>蛋2</v>
          </cell>
          <cell r="R56" t="str">
            <v>蛋1</v>
          </cell>
          <cell r="S56" t="str">
            <v>蛋3</v>
          </cell>
          <cell r="U56">
            <v>15</v>
          </cell>
          <cell r="V56">
            <v>20</v>
          </cell>
          <cell r="W56">
            <v>20</v>
          </cell>
          <cell r="X56">
            <v>19</v>
          </cell>
          <cell r="Y56">
            <v>1</v>
          </cell>
          <cell r="AA56">
            <v>950</v>
          </cell>
          <cell r="AB56">
            <v>950</v>
          </cell>
          <cell r="AC56">
            <v>950</v>
          </cell>
          <cell r="AD56">
            <v>237</v>
          </cell>
          <cell r="AE56">
            <v>3799</v>
          </cell>
          <cell r="AF56" t="str">
            <v/>
          </cell>
          <cell r="AG56">
            <v>4.26</v>
          </cell>
          <cell r="AH56">
            <v>4.26</v>
          </cell>
          <cell r="AI56">
            <v>4.26</v>
          </cell>
          <cell r="AJ56">
            <v>4.26</v>
          </cell>
          <cell r="AK56">
            <v>2.6624999999999996</v>
          </cell>
          <cell r="AL56" t="str">
            <v/>
          </cell>
          <cell r="AM56">
            <v>3</v>
          </cell>
          <cell r="AN56">
            <v>3</v>
          </cell>
          <cell r="AO56">
            <v>3</v>
          </cell>
          <cell r="AP56">
            <v>1</v>
          </cell>
          <cell r="AQ56">
            <v>7</v>
          </cell>
          <cell r="AR56" t="str">
            <v/>
          </cell>
          <cell r="AS56">
            <v>2400</v>
          </cell>
        </row>
        <row r="58">
          <cell r="A58" t="str">
            <v>1_1_1</v>
          </cell>
          <cell r="B58">
            <v>1</v>
          </cell>
          <cell r="C58">
            <v>1</v>
          </cell>
          <cell r="D58">
            <v>1</v>
          </cell>
          <cell r="E58">
            <v>10</v>
          </cell>
          <cell r="I58">
            <v>67.5</v>
          </cell>
          <cell r="J58">
            <v>1</v>
          </cell>
          <cell r="K58">
            <v>0.5</v>
          </cell>
          <cell r="L58">
            <v>135</v>
          </cell>
          <cell r="M58">
            <v>300</v>
          </cell>
          <cell r="N58">
            <v>200</v>
          </cell>
          <cell r="O58" t="str">
            <v>蜘蛛1</v>
          </cell>
          <cell r="P58" t="str">
            <v>鸟1</v>
          </cell>
          <cell r="U58">
            <v>2</v>
          </cell>
          <cell r="V58">
            <v>3</v>
          </cell>
          <cell r="AA58">
            <v>270</v>
          </cell>
          <cell r="AB58">
            <v>270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4</v>
          </cell>
          <cell r="AH58">
            <v>2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40</v>
          </cell>
          <cell r="AN58">
            <v>40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300</v>
          </cell>
        </row>
        <row r="59">
          <cell r="A59" t="str">
            <v>1_1_2</v>
          </cell>
          <cell r="B59">
            <v>1</v>
          </cell>
          <cell r="C59">
            <v>1</v>
          </cell>
          <cell r="D59">
            <v>2</v>
          </cell>
          <cell r="E59">
            <v>15</v>
          </cell>
          <cell r="I59">
            <v>181.05</v>
          </cell>
          <cell r="J59">
            <v>1</v>
          </cell>
          <cell r="K59">
            <v>0.63</v>
          </cell>
          <cell r="L59">
            <v>287</v>
          </cell>
          <cell r="M59">
            <v>300</v>
          </cell>
          <cell r="N59">
            <v>200</v>
          </cell>
          <cell r="O59" t="str">
            <v>蜘蛛1</v>
          </cell>
          <cell r="P59" t="str">
            <v>蜜蜂1</v>
          </cell>
          <cell r="U59">
            <v>3</v>
          </cell>
          <cell r="V59">
            <v>6</v>
          </cell>
          <cell r="AA59">
            <v>478</v>
          </cell>
          <cell r="AB59">
            <v>478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4</v>
          </cell>
          <cell r="AH59">
            <v>2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22</v>
          </cell>
          <cell r="AN59">
            <v>22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600</v>
          </cell>
        </row>
        <row r="60">
          <cell r="A60" t="str">
            <v>1_1_3</v>
          </cell>
          <cell r="B60">
            <v>1</v>
          </cell>
          <cell r="C60">
            <v>1</v>
          </cell>
          <cell r="D60">
            <v>3</v>
          </cell>
          <cell r="E60">
            <v>20</v>
          </cell>
          <cell r="I60">
            <v>335.32</v>
          </cell>
          <cell r="J60">
            <v>1</v>
          </cell>
          <cell r="K60">
            <v>0.75</v>
          </cell>
          <cell r="L60">
            <v>447</v>
          </cell>
          <cell r="M60">
            <v>300</v>
          </cell>
          <cell r="N60">
            <v>200</v>
          </cell>
          <cell r="O60" t="str">
            <v>蜜蜂1</v>
          </cell>
          <cell r="P60" t="str">
            <v>蜜蜂2</v>
          </cell>
          <cell r="Q60" t="str">
            <v>鸟1</v>
          </cell>
          <cell r="U60">
            <v>3</v>
          </cell>
          <cell r="V60">
            <v>6</v>
          </cell>
          <cell r="W60">
            <v>6</v>
          </cell>
          <cell r="AA60">
            <v>271</v>
          </cell>
          <cell r="AB60">
            <v>1084</v>
          </cell>
          <cell r="AC60">
            <v>271</v>
          </cell>
          <cell r="AD60" t="str">
            <v/>
          </cell>
          <cell r="AE60" t="str">
            <v/>
          </cell>
          <cell r="AF60" t="str">
            <v/>
          </cell>
          <cell r="AG60">
            <v>2</v>
          </cell>
          <cell r="AH60">
            <v>2</v>
          </cell>
          <cell r="AI60">
            <v>2</v>
          </cell>
          <cell r="AJ60" t="str">
            <v/>
          </cell>
          <cell r="AK60" t="str">
            <v/>
          </cell>
          <cell r="AL60" t="str">
            <v/>
          </cell>
          <cell r="AM60">
            <v>10</v>
          </cell>
          <cell r="AN60">
            <v>19</v>
          </cell>
          <cell r="AO60">
            <v>10</v>
          </cell>
          <cell r="AP60" t="str">
            <v/>
          </cell>
          <cell r="AQ60" t="str">
            <v/>
          </cell>
          <cell r="AR60" t="str">
            <v/>
          </cell>
          <cell r="AS60">
            <v>900</v>
          </cell>
        </row>
        <row r="61">
          <cell r="A61" t="str">
            <v>1_1_4</v>
          </cell>
          <cell r="B61">
            <v>1</v>
          </cell>
          <cell r="C61">
            <v>1</v>
          </cell>
          <cell r="D61">
            <v>4</v>
          </cell>
          <cell r="E61">
            <v>25</v>
          </cell>
          <cell r="I61">
            <v>538.35</v>
          </cell>
          <cell r="J61">
            <v>1</v>
          </cell>
          <cell r="K61">
            <v>0.88</v>
          </cell>
          <cell r="L61">
            <v>612</v>
          </cell>
          <cell r="M61">
            <v>300</v>
          </cell>
          <cell r="N61">
            <v>200</v>
          </cell>
          <cell r="O61" t="str">
            <v>蜘蛛1</v>
          </cell>
          <cell r="P61" t="str">
            <v>蜜蜂2</v>
          </cell>
          <cell r="U61">
            <v>10</v>
          </cell>
          <cell r="V61">
            <v>12</v>
          </cell>
          <cell r="AA61">
            <v>264</v>
          </cell>
          <cell r="AB61">
            <v>1055</v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>
            <v>4</v>
          </cell>
          <cell r="AH61">
            <v>2</v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>
            <v>6</v>
          </cell>
          <cell r="AN61">
            <v>12</v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>
            <v>1200</v>
          </cell>
        </row>
        <row r="62">
          <cell r="A62" t="str">
            <v>1_1_5</v>
          </cell>
          <cell r="B62">
            <v>1</v>
          </cell>
          <cell r="C62">
            <v>1</v>
          </cell>
          <cell r="D62">
            <v>5</v>
          </cell>
          <cell r="E62">
            <v>30</v>
          </cell>
          <cell r="I62">
            <v>780.21</v>
          </cell>
          <cell r="J62">
            <v>1</v>
          </cell>
          <cell r="K62">
            <v>1</v>
          </cell>
          <cell r="L62">
            <v>780</v>
          </cell>
          <cell r="M62">
            <v>300</v>
          </cell>
          <cell r="N62">
            <v>200</v>
          </cell>
          <cell r="O62" t="str">
            <v>蜘蛛1</v>
          </cell>
          <cell r="P62" t="str">
            <v>蜜蜂1</v>
          </cell>
          <cell r="Q62" t="str">
            <v>蜜蜂2</v>
          </cell>
          <cell r="R62" t="str">
            <v>鸟1</v>
          </cell>
          <cell r="U62">
            <v>5</v>
          </cell>
          <cell r="V62">
            <v>10</v>
          </cell>
          <cell r="W62">
            <v>5</v>
          </cell>
          <cell r="X62">
            <v>10</v>
          </cell>
          <cell r="AA62">
            <v>520</v>
          </cell>
          <cell r="AB62">
            <v>520</v>
          </cell>
          <cell r="AC62">
            <v>2080</v>
          </cell>
          <cell r="AD62">
            <v>520</v>
          </cell>
          <cell r="AE62" t="str">
            <v/>
          </cell>
          <cell r="AF62" t="str">
            <v/>
          </cell>
          <cell r="AG62">
            <v>4</v>
          </cell>
          <cell r="AH62">
            <v>2</v>
          </cell>
          <cell r="AI62">
            <v>2</v>
          </cell>
          <cell r="AJ62">
            <v>2</v>
          </cell>
          <cell r="AK62" t="str">
            <v/>
          </cell>
          <cell r="AL62" t="str">
            <v/>
          </cell>
          <cell r="AM62">
            <v>6</v>
          </cell>
          <cell r="AN62">
            <v>6</v>
          </cell>
          <cell r="AO62">
            <v>11</v>
          </cell>
          <cell r="AP62">
            <v>6</v>
          </cell>
          <cell r="AQ62" t="str">
            <v/>
          </cell>
          <cell r="AR62" t="str">
            <v/>
          </cell>
          <cell r="AS62">
            <v>1500</v>
          </cell>
        </row>
        <row r="63">
          <cell r="A63" t="str">
            <v>1_2_1</v>
          </cell>
          <cell r="B63">
            <v>1</v>
          </cell>
          <cell r="C63">
            <v>2</v>
          </cell>
          <cell r="D63">
            <v>1</v>
          </cell>
          <cell r="E63">
            <v>10</v>
          </cell>
          <cell r="I63">
            <v>85.05</v>
          </cell>
          <cell r="J63">
            <v>1.1299999999999999</v>
          </cell>
          <cell r="K63">
            <v>0.63</v>
          </cell>
          <cell r="L63">
            <v>135</v>
          </cell>
          <cell r="M63">
            <v>300</v>
          </cell>
          <cell r="N63">
            <v>200</v>
          </cell>
          <cell r="O63" t="str">
            <v>种子1</v>
          </cell>
          <cell r="P63" t="str">
            <v>鸟1</v>
          </cell>
          <cell r="U63">
            <v>3</v>
          </cell>
          <cell r="V63">
            <v>3</v>
          </cell>
          <cell r="AA63">
            <v>225</v>
          </cell>
          <cell r="AB63">
            <v>225</v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2.2599999999999998</v>
          </cell>
          <cell r="AH63">
            <v>2.2599999999999998</v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>
            <v>33</v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</row>
        <row r="64">
          <cell r="A64" t="str">
            <v>1_2_2</v>
          </cell>
          <cell r="B64">
            <v>1</v>
          </cell>
          <cell r="C64">
            <v>2</v>
          </cell>
          <cell r="D64">
            <v>2</v>
          </cell>
          <cell r="E64">
            <v>15</v>
          </cell>
          <cell r="I64">
            <v>232.57</v>
          </cell>
          <cell r="J64">
            <v>1.1299999999999999</v>
          </cell>
          <cell r="K64">
            <v>0.75</v>
          </cell>
          <cell r="L64">
            <v>310</v>
          </cell>
          <cell r="M64">
            <v>300</v>
          </cell>
          <cell r="N64">
            <v>200</v>
          </cell>
          <cell r="O64" t="str">
            <v>种子1</v>
          </cell>
          <cell r="P64" t="str">
            <v>蜘蛛1</v>
          </cell>
          <cell r="U64">
            <v>3</v>
          </cell>
          <cell r="V64">
            <v>8</v>
          </cell>
          <cell r="AA64">
            <v>423</v>
          </cell>
          <cell r="AB64">
            <v>423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2.2599999999999998</v>
          </cell>
          <cell r="AH64">
            <v>4.5199999999999996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18</v>
          </cell>
          <cell r="AN64">
            <v>18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</row>
        <row r="65">
          <cell r="A65" t="str">
            <v>1_2_3</v>
          </cell>
          <cell r="B65">
            <v>1</v>
          </cell>
          <cell r="C65">
            <v>2</v>
          </cell>
          <cell r="D65">
            <v>3</v>
          </cell>
          <cell r="E65">
            <v>20</v>
          </cell>
          <cell r="I65">
            <v>443.84</v>
          </cell>
          <cell r="J65">
            <v>1.1299999999999999</v>
          </cell>
          <cell r="K65">
            <v>0.88</v>
          </cell>
          <cell r="L65">
            <v>504</v>
          </cell>
          <cell r="M65">
            <v>300</v>
          </cell>
          <cell r="N65">
            <v>200</v>
          </cell>
          <cell r="O65" t="str">
            <v>鬼1</v>
          </cell>
          <cell r="P65" t="str">
            <v>蜜蜂1</v>
          </cell>
          <cell r="Q65" t="str">
            <v>蜜蜂2</v>
          </cell>
          <cell r="R65" t="str">
            <v>鸟1</v>
          </cell>
          <cell r="U65">
            <v>9</v>
          </cell>
          <cell r="V65">
            <v>3</v>
          </cell>
          <cell r="W65">
            <v>3</v>
          </cell>
          <cell r="X65">
            <v>3</v>
          </cell>
          <cell r="AA65">
            <v>373</v>
          </cell>
          <cell r="AB65">
            <v>373</v>
          </cell>
          <cell r="AC65">
            <v>1493</v>
          </cell>
          <cell r="AD65">
            <v>373</v>
          </cell>
          <cell r="AE65" t="str">
            <v/>
          </cell>
          <cell r="AF65" t="str">
            <v/>
          </cell>
          <cell r="AG65">
            <v>2.2599999999999998</v>
          </cell>
          <cell r="AH65">
            <v>2.2599999999999998</v>
          </cell>
          <cell r="AI65">
            <v>2.2599999999999998</v>
          </cell>
          <cell r="AJ65">
            <v>2.2599999999999998</v>
          </cell>
          <cell r="AK65" t="str">
            <v/>
          </cell>
          <cell r="AL65" t="str">
            <v/>
          </cell>
          <cell r="AM65">
            <v>10</v>
          </cell>
          <cell r="AN65">
            <v>10</v>
          </cell>
          <cell r="AO65">
            <v>19</v>
          </cell>
          <cell r="AP65">
            <v>10</v>
          </cell>
          <cell r="AQ65" t="str">
            <v/>
          </cell>
          <cell r="AR65" t="str">
            <v/>
          </cell>
          <cell r="AS65">
            <v>900</v>
          </cell>
        </row>
        <row r="66">
          <cell r="A66" t="str">
            <v>1_2_4</v>
          </cell>
          <cell r="B66">
            <v>1</v>
          </cell>
          <cell r="C66">
            <v>2</v>
          </cell>
          <cell r="D66">
            <v>4</v>
          </cell>
          <cell r="E66">
            <v>25</v>
          </cell>
          <cell r="I66">
            <v>712.26</v>
          </cell>
          <cell r="J66">
            <v>1.1299999999999999</v>
          </cell>
          <cell r="K66">
            <v>1</v>
          </cell>
          <cell r="L66">
            <v>712</v>
          </cell>
          <cell r="M66">
            <v>300</v>
          </cell>
          <cell r="N66">
            <v>200</v>
          </cell>
          <cell r="O66" t="str">
            <v>鬼1</v>
          </cell>
          <cell r="P66" t="str">
            <v>蜘蛛1</v>
          </cell>
          <cell r="Q66" t="str">
            <v>蜜蜂1</v>
          </cell>
          <cell r="R66" t="str">
            <v>蜜蜂2</v>
          </cell>
          <cell r="U66">
            <v>10</v>
          </cell>
          <cell r="V66">
            <v>5</v>
          </cell>
          <cell r="W66">
            <v>5</v>
          </cell>
          <cell r="X66">
            <v>5</v>
          </cell>
          <cell r="AA66">
            <v>445</v>
          </cell>
          <cell r="AB66">
            <v>445</v>
          </cell>
          <cell r="AC66">
            <v>445</v>
          </cell>
          <cell r="AD66">
            <v>1780</v>
          </cell>
          <cell r="AE66" t="str">
            <v/>
          </cell>
          <cell r="AF66" t="str">
            <v/>
          </cell>
          <cell r="AG66">
            <v>2.2599999999999998</v>
          </cell>
          <cell r="AH66">
            <v>4.5199999999999996</v>
          </cell>
          <cell r="AI66">
            <v>2.2599999999999998</v>
          </cell>
          <cell r="AJ66">
            <v>2.2599999999999998</v>
          </cell>
          <cell r="AK66" t="str">
            <v/>
          </cell>
          <cell r="AL66" t="str">
            <v/>
          </cell>
          <cell r="AM66">
            <v>7</v>
          </cell>
          <cell r="AN66">
            <v>7</v>
          </cell>
          <cell r="AO66">
            <v>7</v>
          </cell>
          <cell r="AP66">
            <v>13</v>
          </cell>
          <cell r="AQ66" t="str">
            <v/>
          </cell>
          <cell r="AR66" t="str">
            <v/>
          </cell>
          <cell r="AS66">
            <v>1200</v>
          </cell>
        </row>
        <row r="67">
          <cell r="A67" t="str">
            <v>1_2_5</v>
          </cell>
          <cell r="B67">
            <v>1</v>
          </cell>
          <cell r="C67">
            <v>2</v>
          </cell>
          <cell r="D67">
            <v>5</v>
          </cell>
          <cell r="E67">
            <v>30</v>
          </cell>
          <cell r="I67">
            <v>1051.92</v>
          </cell>
          <cell r="J67">
            <v>1.1299999999999999</v>
          </cell>
          <cell r="K67">
            <v>1.1299999999999999</v>
          </cell>
          <cell r="L67">
            <v>931</v>
          </cell>
          <cell r="M67">
            <v>300</v>
          </cell>
          <cell r="N67">
            <v>200</v>
          </cell>
          <cell r="O67" t="str">
            <v>种子1</v>
          </cell>
          <cell r="P67" t="str">
            <v>鬼1</v>
          </cell>
          <cell r="Q67" t="str">
            <v>蜜蜂1</v>
          </cell>
          <cell r="R67" t="str">
            <v>鸟1</v>
          </cell>
          <cell r="U67">
            <v>12</v>
          </cell>
          <cell r="V67">
            <v>6</v>
          </cell>
          <cell r="W67">
            <v>10</v>
          </cell>
          <cell r="X67">
            <v>6</v>
          </cell>
          <cell r="AA67">
            <v>821</v>
          </cell>
          <cell r="AB67">
            <v>821</v>
          </cell>
          <cell r="AC67">
            <v>821</v>
          </cell>
          <cell r="AD67">
            <v>821</v>
          </cell>
          <cell r="AE67" t="str">
            <v/>
          </cell>
          <cell r="AF67" t="str">
            <v/>
          </cell>
          <cell r="AG67">
            <v>2.2599999999999998</v>
          </cell>
          <cell r="AH67">
            <v>2.2599999999999998</v>
          </cell>
          <cell r="AI67">
            <v>2.2599999999999998</v>
          </cell>
          <cell r="AJ67">
            <v>2.2599999999999998</v>
          </cell>
          <cell r="AK67" t="str">
            <v/>
          </cell>
          <cell r="AL67" t="str">
            <v/>
          </cell>
          <cell r="AM67">
            <v>6</v>
          </cell>
          <cell r="AN67">
            <v>6</v>
          </cell>
          <cell r="AO67">
            <v>6</v>
          </cell>
          <cell r="AP67">
            <v>6</v>
          </cell>
          <cell r="AQ67" t="str">
            <v/>
          </cell>
          <cell r="AR67" t="str">
            <v/>
          </cell>
          <cell r="AS67">
            <v>1500</v>
          </cell>
        </row>
        <row r="68">
          <cell r="A68" t="str">
            <v>1_2_6</v>
          </cell>
          <cell r="B68">
            <v>1</v>
          </cell>
          <cell r="C68">
            <v>2</v>
          </cell>
          <cell r="D68">
            <v>6</v>
          </cell>
          <cell r="E68">
            <v>30</v>
          </cell>
          <cell r="I68">
            <v>1448.14</v>
          </cell>
          <cell r="J68">
            <v>1.1299999999999999</v>
          </cell>
          <cell r="K68">
            <v>1.25</v>
          </cell>
          <cell r="L68">
            <v>1159</v>
          </cell>
          <cell r="M68">
            <v>300</v>
          </cell>
          <cell r="N68">
            <v>200</v>
          </cell>
          <cell r="O68" t="str">
            <v>种子1</v>
          </cell>
          <cell r="P68" t="str">
            <v>鬼1</v>
          </cell>
          <cell r="Q68" t="str">
            <v>蜜蜂2</v>
          </cell>
          <cell r="R68" t="str">
            <v>蜘蛛1</v>
          </cell>
          <cell r="S68" t="str">
            <v>鸟1</v>
          </cell>
          <cell r="U68">
            <v>7</v>
          </cell>
          <cell r="V68">
            <v>7</v>
          </cell>
          <cell r="W68">
            <v>7</v>
          </cell>
          <cell r="X68">
            <v>10</v>
          </cell>
          <cell r="Y68">
            <v>7</v>
          </cell>
          <cell r="AA68">
            <v>589</v>
          </cell>
          <cell r="AB68">
            <v>589</v>
          </cell>
          <cell r="AC68">
            <v>2357</v>
          </cell>
          <cell r="AD68">
            <v>589</v>
          </cell>
          <cell r="AE68">
            <v>589</v>
          </cell>
          <cell r="AF68" t="str">
            <v/>
          </cell>
          <cell r="AG68">
            <v>2.2599999999999998</v>
          </cell>
          <cell r="AH68">
            <v>2.2599999999999998</v>
          </cell>
          <cell r="AI68">
            <v>2.2599999999999998</v>
          </cell>
          <cell r="AJ68">
            <v>4.5199999999999996</v>
          </cell>
          <cell r="AK68">
            <v>2.2599999999999998</v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>
            <v>4</v>
          </cell>
          <cell r="AR68" t="str">
            <v/>
          </cell>
          <cell r="AS68">
            <v>1800</v>
          </cell>
        </row>
        <row r="69">
          <cell r="A69" t="str">
            <v>1_3_1</v>
          </cell>
          <cell r="B69">
            <v>1</v>
          </cell>
          <cell r="C69">
            <v>3</v>
          </cell>
          <cell r="D69">
            <v>1</v>
          </cell>
          <cell r="E69">
            <v>10</v>
          </cell>
          <cell r="I69">
            <v>101.25</v>
          </cell>
          <cell r="J69">
            <v>1.25</v>
          </cell>
          <cell r="K69">
            <v>0.75</v>
          </cell>
          <cell r="L69">
            <v>135</v>
          </cell>
          <cell r="M69">
            <v>300</v>
          </cell>
          <cell r="N69">
            <v>200</v>
          </cell>
          <cell r="O69" t="str">
            <v>鬼2</v>
          </cell>
          <cell r="P69" t="str">
            <v>鸟2</v>
          </cell>
          <cell r="U69">
            <v>3</v>
          </cell>
          <cell r="V69">
            <v>5</v>
          </cell>
          <cell r="AA69">
            <v>169</v>
          </cell>
          <cell r="AB69">
            <v>169</v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>
            <v>2.5</v>
          </cell>
          <cell r="AH69">
            <v>2.5</v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>
            <v>25</v>
          </cell>
          <cell r="AN69">
            <v>25</v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>
            <v>300</v>
          </cell>
        </row>
        <row r="70">
          <cell r="A70" t="str">
            <v>1_3_2</v>
          </cell>
          <cell r="B70">
            <v>1</v>
          </cell>
          <cell r="C70">
            <v>3</v>
          </cell>
          <cell r="D70">
            <v>2</v>
          </cell>
          <cell r="E70">
            <v>15</v>
          </cell>
          <cell r="I70">
            <v>296.27</v>
          </cell>
          <cell r="J70">
            <v>1.25</v>
          </cell>
          <cell r="K70">
            <v>0.88</v>
          </cell>
          <cell r="L70">
            <v>337</v>
          </cell>
          <cell r="M70">
            <v>300</v>
          </cell>
          <cell r="N70">
            <v>200</v>
          </cell>
          <cell r="O70" t="str">
            <v>鬼2</v>
          </cell>
          <cell r="P70" t="str">
            <v>蝙蝠1</v>
          </cell>
          <cell r="U70">
            <v>8</v>
          </cell>
          <cell r="V70">
            <v>5</v>
          </cell>
          <cell r="AA70">
            <v>546</v>
          </cell>
          <cell r="AB70">
            <v>137</v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>
            <v>2.5</v>
          </cell>
          <cell r="AH70">
            <v>2.5</v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>
            <v>19</v>
          </cell>
          <cell r="AN70">
            <v>10</v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>
            <v>600</v>
          </cell>
        </row>
        <row r="71">
          <cell r="A71" t="str">
            <v>1_3_3</v>
          </cell>
          <cell r="B71">
            <v>1</v>
          </cell>
          <cell r="C71">
            <v>3</v>
          </cell>
          <cell r="D71">
            <v>3</v>
          </cell>
          <cell r="E71">
            <v>20</v>
          </cell>
          <cell r="I71">
            <v>574.59</v>
          </cell>
          <cell r="J71">
            <v>1.25</v>
          </cell>
          <cell r="K71">
            <v>1</v>
          </cell>
          <cell r="L71">
            <v>575</v>
          </cell>
          <cell r="M71">
            <v>300</v>
          </cell>
          <cell r="N71">
            <v>200</v>
          </cell>
          <cell r="O71" t="str">
            <v>蛋2</v>
          </cell>
          <cell r="P71" t="str">
            <v>蛋1</v>
          </cell>
          <cell r="Q71" t="str">
            <v>鸟2</v>
          </cell>
          <cell r="U71">
            <v>5</v>
          </cell>
          <cell r="V71">
            <v>10</v>
          </cell>
          <cell r="W71">
            <v>5</v>
          </cell>
          <cell r="AA71">
            <v>920</v>
          </cell>
          <cell r="AB71">
            <v>230</v>
          </cell>
          <cell r="AC71">
            <v>920</v>
          </cell>
          <cell r="AD71" t="str">
            <v/>
          </cell>
          <cell r="AE71" t="str">
            <v/>
          </cell>
          <cell r="AF71" t="str">
            <v/>
          </cell>
          <cell r="AG71">
            <v>2.5</v>
          </cell>
          <cell r="AH71">
            <v>2.5</v>
          </cell>
          <cell r="AI71">
            <v>2.5</v>
          </cell>
          <cell r="AJ71" t="str">
            <v/>
          </cell>
          <cell r="AK71" t="str">
            <v/>
          </cell>
          <cell r="AL71" t="str">
            <v/>
          </cell>
          <cell r="AM71">
            <v>13</v>
          </cell>
          <cell r="AN71">
            <v>7</v>
          </cell>
          <cell r="AO71">
            <v>13</v>
          </cell>
          <cell r="AP71" t="str">
            <v/>
          </cell>
          <cell r="AQ71" t="str">
            <v/>
          </cell>
          <cell r="AR71" t="str">
            <v/>
          </cell>
          <cell r="AS71">
            <v>900</v>
          </cell>
        </row>
        <row r="72">
          <cell r="A72" t="str">
            <v>1_3_4</v>
          </cell>
          <cell r="B72">
            <v>1</v>
          </cell>
          <cell r="C72">
            <v>3</v>
          </cell>
          <cell r="D72">
            <v>4</v>
          </cell>
          <cell r="E72">
            <v>25</v>
          </cell>
          <cell r="I72">
            <v>948.75</v>
          </cell>
          <cell r="J72">
            <v>1.25</v>
          </cell>
          <cell r="K72">
            <v>1.1299999999999999</v>
          </cell>
          <cell r="L72">
            <v>840</v>
          </cell>
          <cell r="M72">
            <v>300</v>
          </cell>
          <cell r="N72">
            <v>200</v>
          </cell>
          <cell r="O72" t="str">
            <v>蛋2</v>
          </cell>
          <cell r="P72" t="str">
            <v>蛋1</v>
          </cell>
          <cell r="Q72" t="str">
            <v>蝙蝠1</v>
          </cell>
          <cell r="U72">
            <v>8</v>
          </cell>
          <cell r="V72">
            <v>10</v>
          </cell>
          <cell r="W72">
            <v>10</v>
          </cell>
          <cell r="AA72">
            <v>1615</v>
          </cell>
          <cell r="AB72">
            <v>404</v>
          </cell>
          <cell r="AC72">
            <v>404</v>
          </cell>
          <cell r="AD72" t="str">
            <v/>
          </cell>
          <cell r="AE72" t="str">
            <v/>
          </cell>
          <cell r="AF72" t="str">
            <v/>
          </cell>
          <cell r="AG72">
            <v>2.5</v>
          </cell>
          <cell r="AH72">
            <v>2.5</v>
          </cell>
          <cell r="AI72">
            <v>2.5</v>
          </cell>
          <cell r="AJ72" t="str">
            <v/>
          </cell>
          <cell r="AK72" t="str">
            <v/>
          </cell>
          <cell r="AL72" t="str">
            <v/>
          </cell>
          <cell r="AM72">
            <v>11</v>
          </cell>
          <cell r="AN72">
            <v>6</v>
          </cell>
          <cell r="AO72">
            <v>6</v>
          </cell>
          <cell r="AP72" t="str">
            <v/>
          </cell>
          <cell r="AQ72" t="str">
            <v/>
          </cell>
          <cell r="AR72" t="str">
            <v/>
          </cell>
          <cell r="AS72">
            <v>1200</v>
          </cell>
        </row>
        <row r="73">
          <cell r="A73" t="str">
            <v>1_3_5</v>
          </cell>
          <cell r="B73">
            <v>1</v>
          </cell>
          <cell r="C73">
            <v>3</v>
          </cell>
          <cell r="D73">
            <v>5</v>
          </cell>
          <cell r="E73">
            <v>30</v>
          </cell>
          <cell r="I73">
            <v>1408.46</v>
          </cell>
          <cell r="J73">
            <v>1.25</v>
          </cell>
          <cell r="K73">
            <v>1.25</v>
          </cell>
          <cell r="L73">
            <v>1127</v>
          </cell>
          <cell r="M73">
            <v>300</v>
          </cell>
          <cell r="N73">
            <v>200</v>
          </cell>
          <cell r="O73" t="str">
            <v>鬼2</v>
          </cell>
          <cell r="P73" t="str">
            <v>蛋1</v>
          </cell>
          <cell r="Q73" t="str">
            <v>蝙蝠1</v>
          </cell>
          <cell r="R73" t="str">
            <v>鸟2</v>
          </cell>
          <cell r="U73">
            <v>8</v>
          </cell>
          <cell r="V73">
            <v>10</v>
          </cell>
          <cell r="W73">
            <v>10</v>
          </cell>
          <cell r="X73">
            <v>10</v>
          </cell>
          <cell r="AA73">
            <v>1470</v>
          </cell>
          <cell r="AB73">
            <v>368</v>
          </cell>
          <cell r="AC73">
            <v>368</v>
          </cell>
          <cell r="AD73">
            <v>1470</v>
          </cell>
          <cell r="AE73" t="str">
            <v/>
          </cell>
          <cell r="AF73" t="str">
            <v/>
          </cell>
          <cell r="AG73">
            <v>2.5</v>
          </cell>
          <cell r="AH73">
            <v>2.5</v>
          </cell>
          <cell r="AI73">
            <v>2.5</v>
          </cell>
          <cell r="AJ73">
            <v>2.5</v>
          </cell>
          <cell r="AK73" t="str">
            <v/>
          </cell>
          <cell r="AL73" t="str">
            <v/>
          </cell>
          <cell r="AM73">
            <v>7</v>
          </cell>
          <cell r="AN73">
            <v>4</v>
          </cell>
          <cell r="AO73">
            <v>4</v>
          </cell>
          <cell r="AP73">
            <v>7</v>
          </cell>
          <cell r="AQ73" t="str">
            <v/>
          </cell>
          <cell r="AR73" t="str">
            <v/>
          </cell>
          <cell r="AS73">
            <v>1500</v>
          </cell>
        </row>
        <row r="74">
          <cell r="A74" t="str">
            <v>1_3_6</v>
          </cell>
          <cell r="B74">
            <v>1</v>
          </cell>
          <cell r="C74">
            <v>3</v>
          </cell>
          <cell r="D74">
            <v>6</v>
          </cell>
          <cell r="E74">
            <v>30</v>
          </cell>
          <cell r="I74">
            <v>1977.44</v>
          </cell>
          <cell r="J74">
            <v>1.25</v>
          </cell>
          <cell r="K74">
            <v>1.38</v>
          </cell>
          <cell r="L74">
            <v>1433</v>
          </cell>
          <cell r="M74">
            <v>300</v>
          </cell>
          <cell r="N74">
            <v>200</v>
          </cell>
          <cell r="O74" t="str">
            <v>鬼2</v>
          </cell>
          <cell r="P74" t="str">
            <v>蛋2</v>
          </cell>
          <cell r="Q74" t="str">
            <v>蝙蝠1</v>
          </cell>
          <cell r="R74" t="str">
            <v>蛋1</v>
          </cell>
          <cell r="S74" t="str">
            <v>鸟2</v>
          </cell>
          <cell r="U74">
            <v>16</v>
          </cell>
          <cell r="V74">
            <v>5</v>
          </cell>
          <cell r="W74">
            <v>5</v>
          </cell>
          <cell r="X74">
            <v>10</v>
          </cell>
          <cell r="Y74">
            <v>5</v>
          </cell>
          <cell r="AA74">
            <v>1445</v>
          </cell>
          <cell r="AB74">
            <v>1445</v>
          </cell>
          <cell r="AC74">
            <v>361</v>
          </cell>
          <cell r="AD74">
            <v>361</v>
          </cell>
          <cell r="AE74">
            <v>1445</v>
          </cell>
          <cell r="AF74" t="str">
            <v/>
          </cell>
          <cell r="AG74">
            <v>2.5</v>
          </cell>
          <cell r="AH74">
            <v>2.5</v>
          </cell>
          <cell r="AI74">
            <v>2.5</v>
          </cell>
          <cell r="AJ74">
            <v>2.5</v>
          </cell>
          <cell r="AK74">
            <v>2.5</v>
          </cell>
          <cell r="AL74" t="str">
            <v/>
          </cell>
          <cell r="AM74">
            <v>6</v>
          </cell>
          <cell r="AN74">
            <v>6</v>
          </cell>
          <cell r="AO74">
            <v>3</v>
          </cell>
          <cell r="AP74">
            <v>3</v>
          </cell>
          <cell r="AQ74">
            <v>6</v>
          </cell>
          <cell r="AR74" t="str">
            <v/>
          </cell>
          <cell r="AS74">
            <v>1800</v>
          </cell>
        </row>
        <row r="75">
          <cell r="A75" t="str">
            <v>1_4_1</v>
          </cell>
          <cell r="B75">
            <v>1</v>
          </cell>
          <cell r="C75">
            <v>4</v>
          </cell>
          <cell r="D75">
            <v>1</v>
          </cell>
          <cell r="E75">
            <v>10</v>
          </cell>
          <cell r="I75">
            <v>118.8</v>
          </cell>
          <cell r="J75">
            <v>1.38</v>
          </cell>
          <cell r="K75">
            <v>0.88</v>
          </cell>
          <cell r="L75">
            <v>135</v>
          </cell>
          <cell r="M75">
            <v>300</v>
          </cell>
          <cell r="N75">
            <v>200</v>
          </cell>
          <cell r="O75" t="str">
            <v>种子2</v>
          </cell>
          <cell r="P75" t="str">
            <v>鸟2</v>
          </cell>
          <cell r="U75">
            <v>4</v>
          </cell>
          <cell r="V75">
            <v>5</v>
          </cell>
          <cell r="AA75">
            <v>150</v>
          </cell>
          <cell r="AB75">
            <v>150</v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>
            <v>2.76</v>
          </cell>
          <cell r="AH75">
            <v>2.76</v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>
            <v>22</v>
          </cell>
          <cell r="AN75">
            <v>22</v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>
            <v>300</v>
          </cell>
        </row>
        <row r="76">
          <cell r="A76" t="str">
            <v>1_4_2</v>
          </cell>
          <cell r="B76">
            <v>1</v>
          </cell>
          <cell r="C76">
            <v>4</v>
          </cell>
          <cell r="D76">
            <v>2</v>
          </cell>
          <cell r="E76">
            <v>15</v>
          </cell>
          <cell r="I76">
            <v>367.1</v>
          </cell>
          <cell r="J76">
            <v>1.38</v>
          </cell>
          <cell r="K76">
            <v>1</v>
          </cell>
          <cell r="L76">
            <v>367</v>
          </cell>
          <cell r="M76">
            <v>300</v>
          </cell>
          <cell r="N76">
            <v>200</v>
          </cell>
          <cell r="O76" t="str">
            <v>种子2</v>
          </cell>
          <cell r="P76" t="str">
            <v>蛋2</v>
          </cell>
          <cell r="U76">
            <v>7</v>
          </cell>
          <cell r="V76">
            <v>8</v>
          </cell>
          <cell r="AA76">
            <v>367</v>
          </cell>
          <cell r="AB76">
            <v>367</v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>
            <v>2.76</v>
          </cell>
          <cell r="AH76">
            <v>2.76</v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>
            <v>13</v>
          </cell>
          <cell r="AN76">
            <v>13</v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>
            <v>600</v>
          </cell>
        </row>
        <row r="77">
          <cell r="A77" t="str">
            <v>1_4_3</v>
          </cell>
          <cell r="B77">
            <v>1</v>
          </cell>
          <cell r="C77">
            <v>4</v>
          </cell>
          <cell r="D77">
            <v>3</v>
          </cell>
          <cell r="E77">
            <v>20</v>
          </cell>
          <cell r="I77">
            <v>744.73</v>
          </cell>
          <cell r="J77">
            <v>1.38</v>
          </cell>
          <cell r="K77">
            <v>1.1299999999999999</v>
          </cell>
          <cell r="L77">
            <v>659</v>
          </cell>
          <cell r="M77">
            <v>300</v>
          </cell>
          <cell r="N77">
            <v>200</v>
          </cell>
          <cell r="O77" t="str">
            <v>鬼2</v>
          </cell>
          <cell r="P77" t="str">
            <v>蝙蝠1</v>
          </cell>
          <cell r="Q77" t="str">
            <v>蛋1</v>
          </cell>
          <cell r="R77" t="str">
            <v>鸟2</v>
          </cell>
          <cell r="U77">
            <v>8</v>
          </cell>
          <cell r="V77">
            <v>5</v>
          </cell>
          <cell r="W77">
            <v>5</v>
          </cell>
          <cell r="X77">
            <v>5</v>
          </cell>
          <cell r="AA77">
            <v>850</v>
          </cell>
          <cell r="AB77">
            <v>213</v>
          </cell>
          <cell r="AC77">
            <v>213</v>
          </cell>
          <cell r="AD77">
            <v>850</v>
          </cell>
          <cell r="AE77" t="str">
            <v/>
          </cell>
          <cell r="AF77" t="str">
            <v/>
          </cell>
          <cell r="AG77">
            <v>2.76</v>
          </cell>
          <cell r="AH77">
            <v>2.76</v>
          </cell>
          <cell r="AI77">
            <v>2.76</v>
          </cell>
          <cell r="AJ77">
            <v>2.76</v>
          </cell>
          <cell r="AK77" t="str">
            <v/>
          </cell>
          <cell r="AL77" t="str">
            <v/>
          </cell>
          <cell r="AM77">
            <v>11</v>
          </cell>
          <cell r="AN77">
            <v>6</v>
          </cell>
          <cell r="AO77">
            <v>6</v>
          </cell>
          <cell r="AP77">
            <v>11</v>
          </cell>
          <cell r="AQ77" t="str">
            <v/>
          </cell>
          <cell r="AR77" t="str">
            <v/>
          </cell>
          <cell r="AS77">
            <v>900</v>
          </cell>
        </row>
        <row r="78">
          <cell r="A78" t="str">
            <v>1_4_4</v>
          </cell>
          <cell r="B78">
            <v>1</v>
          </cell>
          <cell r="C78">
            <v>4</v>
          </cell>
          <cell r="D78">
            <v>4</v>
          </cell>
          <cell r="E78">
            <v>25</v>
          </cell>
          <cell r="I78">
            <v>1247.8</v>
          </cell>
          <cell r="J78">
            <v>1.38</v>
          </cell>
          <cell r="K78">
            <v>1.25</v>
          </cell>
          <cell r="L78">
            <v>998</v>
          </cell>
          <cell r="M78">
            <v>300</v>
          </cell>
          <cell r="N78">
            <v>200</v>
          </cell>
          <cell r="O78" t="str">
            <v>鬼2</v>
          </cell>
          <cell r="P78" t="str">
            <v>蛋2</v>
          </cell>
          <cell r="Q78" t="str">
            <v>蝙蝠1</v>
          </cell>
          <cell r="R78" t="str">
            <v>蛋1</v>
          </cell>
          <cell r="U78">
            <v>8</v>
          </cell>
          <cell r="V78">
            <v>5</v>
          </cell>
          <cell r="W78">
            <v>8</v>
          </cell>
          <cell r="X78">
            <v>10</v>
          </cell>
          <cell r="AA78">
            <v>1426</v>
          </cell>
          <cell r="AB78">
            <v>1426</v>
          </cell>
          <cell r="AC78">
            <v>356</v>
          </cell>
          <cell r="AD78">
            <v>356</v>
          </cell>
          <cell r="AE78" t="str">
            <v/>
          </cell>
          <cell r="AF78" t="str">
            <v/>
          </cell>
          <cell r="AG78">
            <v>2.76</v>
          </cell>
          <cell r="AH78">
            <v>2.76</v>
          </cell>
          <cell r="AI78">
            <v>2.76</v>
          </cell>
          <cell r="AJ78">
            <v>2.76</v>
          </cell>
          <cell r="AK78" t="str">
            <v/>
          </cell>
          <cell r="AL78" t="str">
            <v/>
          </cell>
          <cell r="AM78">
            <v>9</v>
          </cell>
          <cell r="AN78">
            <v>9</v>
          </cell>
          <cell r="AO78">
            <v>5</v>
          </cell>
          <cell r="AP78">
            <v>5</v>
          </cell>
          <cell r="AQ78" t="str">
            <v/>
          </cell>
          <cell r="AR78" t="str">
            <v/>
          </cell>
          <cell r="AS78">
            <v>1200</v>
          </cell>
        </row>
        <row r="79">
          <cell r="A79" t="str">
            <v>1_4_5</v>
          </cell>
          <cell r="B79">
            <v>1</v>
          </cell>
          <cell r="C79">
            <v>4</v>
          </cell>
          <cell r="D79">
            <v>5</v>
          </cell>
          <cell r="E79">
            <v>30</v>
          </cell>
          <cell r="I79">
            <v>1900.97</v>
          </cell>
          <cell r="J79">
            <v>1.38</v>
          </cell>
          <cell r="K79">
            <v>1.38</v>
          </cell>
          <cell r="L79">
            <v>1378</v>
          </cell>
          <cell r="M79">
            <v>300</v>
          </cell>
          <cell r="N79">
            <v>200</v>
          </cell>
          <cell r="O79" t="str">
            <v>种子2</v>
          </cell>
          <cell r="P79" t="str">
            <v>鬼2</v>
          </cell>
          <cell r="Q79" t="str">
            <v>蝙蝠1</v>
          </cell>
          <cell r="R79" t="str">
            <v>鸟2</v>
          </cell>
          <cell r="U79">
            <v>6</v>
          </cell>
          <cell r="V79">
            <v>15</v>
          </cell>
          <cell r="W79">
            <v>10</v>
          </cell>
          <cell r="X79">
            <v>10</v>
          </cell>
          <cell r="AA79">
            <v>1234</v>
          </cell>
          <cell r="AB79">
            <v>1234</v>
          </cell>
          <cell r="AC79">
            <v>309</v>
          </cell>
          <cell r="AD79">
            <v>1234</v>
          </cell>
          <cell r="AE79" t="str">
            <v/>
          </cell>
          <cell r="AF79" t="str">
            <v/>
          </cell>
          <cell r="AG79">
            <v>2.76</v>
          </cell>
          <cell r="AH79">
            <v>2.76</v>
          </cell>
          <cell r="AI79">
            <v>2.76</v>
          </cell>
          <cell r="AJ79">
            <v>2.76</v>
          </cell>
          <cell r="AK79" t="str">
            <v/>
          </cell>
          <cell r="AL79" t="str">
            <v/>
          </cell>
          <cell r="AM79">
            <v>6</v>
          </cell>
          <cell r="AN79">
            <v>6</v>
          </cell>
          <cell r="AO79">
            <v>3</v>
          </cell>
          <cell r="AP79">
            <v>6</v>
          </cell>
          <cell r="AQ79" t="str">
            <v/>
          </cell>
          <cell r="AR79" t="str">
            <v/>
          </cell>
          <cell r="AS79">
            <v>1500</v>
          </cell>
        </row>
        <row r="80">
          <cell r="A80" t="str">
            <v>1_4_6</v>
          </cell>
          <cell r="B80">
            <v>1</v>
          </cell>
          <cell r="C80">
            <v>4</v>
          </cell>
          <cell r="D80">
            <v>6</v>
          </cell>
          <cell r="E80">
            <v>30</v>
          </cell>
          <cell r="I80">
            <v>2688.2</v>
          </cell>
          <cell r="J80">
            <v>1.38</v>
          </cell>
          <cell r="K80">
            <v>1.5</v>
          </cell>
          <cell r="L80">
            <v>1792</v>
          </cell>
          <cell r="M80">
            <v>300</v>
          </cell>
          <cell r="N80">
            <v>200</v>
          </cell>
          <cell r="O80" t="str">
            <v>种子2</v>
          </cell>
          <cell r="P80" t="str">
            <v>鬼2</v>
          </cell>
          <cell r="Q80" t="str">
            <v>蛋1</v>
          </cell>
          <cell r="R80" t="str">
            <v>蛋2</v>
          </cell>
          <cell r="S80" t="str">
            <v>鸟2</v>
          </cell>
          <cell r="U80">
            <v>11</v>
          </cell>
          <cell r="V80">
            <v>10</v>
          </cell>
          <cell r="W80">
            <v>10</v>
          </cell>
          <cell r="X80">
            <v>7</v>
          </cell>
          <cell r="Y80">
            <v>7</v>
          </cell>
          <cell r="AA80">
            <v>1434</v>
          </cell>
          <cell r="AB80">
            <v>1434</v>
          </cell>
          <cell r="AC80">
            <v>358</v>
          </cell>
          <cell r="AD80">
            <v>1434</v>
          </cell>
          <cell r="AE80">
            <v>1434</v>
          </cell>
          <cell r="AF80" t="str">
            <v/>
          </cell>
          <cell r="AG80">
            <v>2.76</v>
          </cell>
          <cell r="AH80">
            <v>2.76</v>
          </cell>
          <cell r="AI80">
            <v>2.76</v>
          </cell>
          <cell r="AJ80">
            <v>2.76</v>
          </cell>
          <cell r="AK80">
            <v>2.76</v>
          </cell>
          <cell r="AL80" t="str">
            <v/>
          </cell>
          <cell r="AM80">
            <v>5</v>
          </cell>
          <cell r="AN80">
            <v>5</v>
          </cell>
          <cell r="AO80">
            <v>3</v>
          </cell>
          <cell r="AP80">
            <v>5</v>
          </cell>
          <cell r="AQ80">
            <v>5</v>
          </cell>
          <cell r="AR80" t="str">
            <v/>
          </cell>
          <cell r="AS80">
            <v>1800</v>
          </cell>
        </row>
        <row r="81">
          <cell r="A81" t="str">
            <v>1_5_1</v>
          </cell>
          <cell r="B81">
            <v>1</v>
          </cell>
          <cell r="C81">
            <v>5</v>
          </cell>
          <cell r="D81">
            <v>1</v>
          </cell>
          <cell r="E81">
            <v>10</v>
          </cell>
          <cell r="I81">
            <v>135</v>
          </cell>
          <cell r="J81">
            <v>1.5</v>
          </cell>
          <cell r="K81">
            <v>1</v>
          </cell>
          <cell r="L81">
            <v>135</v>
          </cell>
          <cell r="M81">
            <v>300</v>
          </cell>
          <cell r="N81">
            <v>200</v>
          </cell>
          <cell r="O81" t="str">
            <v>蛋2</v>
          </cell>
          <cell r="P81" t="str">
            <v>蝙蝠1</v>
          </cell>
          <cell r="Q81" t="str">
            <v>鸟2</v>
          </cell>
          <cell r="U81">
            <v>4</v>
          </cell>
          <cell r="V81">
            <v>3</v>
          </cell>
          <cell r="W81">
            <v>3</v>
          </cell>
          <cell r="AA81">
            <v>174</v>
          </cell>
          <cell r="AB81">
            <v>44</v>
          </cell>
          <cell r="AC81">
            <v>174</v>
          </cell>
          <cell r="AD81" t="str">
            <v/>
          </cell>
          <cell r="AE81" t="str">
            <v/>
          </cell>
          <cell r="AF81" t="str">
            <v/>
          </cell>
          <cell r="AG81">
            <v>3</v>
          </cell>
          <cell r="AH81">
            <v>3</v>
          </cell>
          <cell r="AI81">
            <v>3</v>
          </cell>
          <cell r="AJ81" t="str">
            <v/>
          </cell>
          <cell r="AK81" t="str">
            <v/>
          </cell>
          <cell r="AL81" t="str">
            <v/>
          </cell>
          <cell r="AM81">
            <v>24</v>
          </cell>
          <cell r="AN81">
            <v>12</v>
          </cell>
          <cell r="AO81">
            <v>24</v>
          </cell>
          <cell r="AP81" t="str">
            <v/>
          </cell>
          <cell r="AQ81" t="str">
            <v/>
          </cell>
          <cell r="AR81" t="str">
            <v/>
          </cell>
          <cell r="AS81">
            <v>300</v>
          </cell>
        </row>
        <row r="82">
          <cell r="A82" t="str">
            <v>1_5_2</v>
          </cell>
          <cell r="B82">
            <v>1</v>
          </cell>
          <cell r="C82">
            <v>5</v>
          </cell>
          <cell r="D82">
            <v>2</v>
          </cell>
          <cell r="E82">
            <v>15</v>
          </cell>
          <cell r="I82">
            <v>453.83</v>
          </cell>
          <cell r="J82">
            <v>1.5</v>
          </cell>
          <cell r="K82">
            <v>1.1299999999999999</v>
          </cell>
          <cell r="L82">
            <v>402</v>
          </cell>
          <cell r="M82">
            <v>300</v>
          </cell>
          <cell r="N82">
            <v>200</v>
          </cell>
          <cell r="O82" t="str">
            <v>蛋2</v>
          </cell>
          <cell r="P82" t="str">
            <v>蛋1</v>
          </cell>
          <cell r="Q82" t="str">
            <v>蝙蝠1</v>
          </cell>
          <cell r="U82">
            <v>7</v>
          </cell>
          <cell r="V82">
            <v>5</v>
          </cell>
          <cell r="W82">
            <v>5</v>
          </cell>
          <cell r="AA82">
            <v>635</v>
          </cell>
          <cell r="AB82">
            <v>159</v>
          </cell>
          <cell r="AC82">
            <v>159</v>
          </cell>
          <cell r="AD82" t="str">
            <v/>
          </cell>
          <cell r="AE82" t="str">
            <v/>
          </cell>
          <cell r="AF82" t="str">
            <v/>
          </cell>
          <cell r="AG82">
            <v>3</v>
          </cell>
          <cell r="AH82">
            <v>3</v>
          </cell>
          <cell r="AI82">
            <v>3</v>
          </cell>
          <cell r="AJ82" t="str">
            <v/>
          </cell>
          <cell r="AK82" t="str">
            <v/>
          </cell>
          <cell r="AL82" t="str">
            <v/>
          </cell>
          <cell r="AM82">
            <v>17</v>
          </cell>
          <cell r="AN82">
            <v>8</v>
          </cell>
          <cell r="AO82">
            <v>8</v>
          </cell>
          <cell r="AP82" t="str">
            <v/>
          </cell>
          <cell r="AQ82" t="str">
            <v/>
          </cell>
          <cell r="AR82" t="str">
            <v/>
          </cell>
          <cell r="AS82">
            <v>600</v>
          </cell>
        </row>
        <row r="83">
          <cell r="A83" t="str">
            <v>1_5_3</v>
          </cell>
          <cell r="B83">
            <v>1</v>
          </cell>
          <cell r="C83">
            <v>5</v>
          </cell>
          <cell r="D83">
            <v>3</v>
          </cell>
          <cell r="E83">
            <v>20</v>
          </cell>
          <cell r="I83">
            <v>949.94</v>
          </cell>
          <cell r="J83">
            <v>1.5</v>
          </cell>
          <cell r="K83">
            <v>1.25</v>
          </cell>
          <cell r="L83">
            <v>760</v>
          </cell>
          <cell r="M83">
            <v>300</v>
          </cell>
          <cell r="N83">
            <v>200</v>
          </cell>
          <cell r="O83" t="str">
            <v>鬼2</v>
          </cell>
          <cell r="P83" t="str">
            <v>蛋1</v>
          </cell>
          <cell r="Q83" t="str">
            <v>鸟2</v>
          </cell>
          <cell r="U83">
            <v>10</v>
          </cell>
          <cell r="V83">
            <v>5</v>
          </cell>
          <cell r="W83">
            <v>10</v>
          </cell>
          <cell r="AA83">
            <v>715</v>
          </cell>
          <cell r="AB83">
            <v>179</v>
          </cell>
          <cell r="AC83">
            <v>715</v>
          </cell>
          <cell r="AD83" t="str">
            <v/>
          </cell>
          <cell r="AE83" t="str">
            <v/>
          </cell>
          <cell r="AF83" t="str">
            <v/>
          </cell>
          <cell r="AG83">
            <v>3</v>
          </cell>
          <cell r="AH83">
            <v>3</v>
          </cell>
          <cell r="AI83">
            <v>3</v>
          </cell>
          <cell r="AJ83" t="str">
            <v/>
          </cell>
          <cell r="AK83" t="str">
            <v/>
          </cell>
          <cell r="AL83" t="str">
            <v/>
          </cell>
          <cell r="AM83">
            <v>9</v>
          </cell>
          <cell r="AN83">
            <v>4</v>
          </cell>
          <cell r="AO83">
            <v>9</v>
          </cell>
          <cell r="AP83" t="str">
            <v/>
          </cell>
          <cell r="AQ83" t="str">
            <v/>
          </cell>
          <cell r="AR83" t="str">
            <v/>
          </cell>
          <cell r="AS83">
            <v>900</v>
          </cell>
        </row>
        <row r="84">
          <cell r="A84" t="str">
            <v>1_5_4</v>
          </cell>
          <cell r="B84">
            <v>1</v>
          </cell>
          <cell r="C84">
            <v>5</v>
          </cell>
          <cell r="D84">
            <v>4</v>
          </cell>
          <cell r="E84">
            <v>25</v>
          </cell>
          <cell r="I84">
            <v>1648.83</v>
          </cell>
          <cell r="J84">
            <v>1.5</v>
          </cell>
          <cell r="K84">
            <v>1.38</v>
          </cell>
          <cell r="L84">
            <v>1195</v>
          </cell>
          <cell r="M84">
            <v>300</v>
          </cell>
          <cell r="N84">
            <v>200</v>
          </cell>
          <cell r="O84" t="str">
            <v>鬼2</v>
          </cell>
          <cell r="P84" t="str">
            <v>蛋2</v>
          </cell>
          <cell r="Q84" t="str">
            <v>蛋1</v>
          </cell>
          <cell r="U84">
            <v>11</v>
          </cell>
          <cell r="V84">
            <v>12</v>
          </cell>
          <cell r="W84">
            <v>12</v>
          </cell>
          <cell r="AA84">
            <v>1149</v>
          </cell>
          <cell r="AB84">
            <v>1149</v>
          </cell>
          <cell r="AC84">
            <v>287</v>
          </cell>
          <cell r="AD84" t="str">
            <v/>
          </cell>
          <cell r="AE84" t="str">
            <v/>
          </cell>
          <cell r="AF84" t="str">
            <v/>
          </cell>
          <cell r="AG84">
            <v>3</v>
          </cell>
          <cell r="AH84">
            <v>3</v>
          </cell>
          <cell r="AI84">
            <v>3</v>
          </cell>
          <cell r="AJ84" t="str">
            <v/>
          </cell>
          <cell r="AK84" t="str">
            <v/>
          </cell>
          <cell r="AL84" t="str">
            <v/>
          </cell>
          <cell r="AM84">
            <v>7</v>
          </cell>
          <cell r="AN84">
            <v>7</v>
          </cell>
          <cell r="AO84">
            <v>3</v>
          </cell>
          <cell r="AP84" t="str">
            <v/>
          </cell>
          <cell r="AQ84" t="str">
            <v/>
          </cell>
          <cell r="AR84" t="str">
            <v/>
          </cell>
          <cell r="AS84">
            <v>1200</v>
          </cell>
        </row>
        <row r="85">
          <cell r="A85" t="str">
            <v>1_5_5</v>
          </cell>
          <cell r="B85">
            <v>1</v>
          </cell>
          <cell r="C85">
            <v>5</v>
          </cell>
          <cell r="D85">
            <v>5</v>
          </cell>
          <cell r="E85">
            <v>30</v>
          </cell>
          <cell r="I85">
            <v>2545.75</v>
          </cell>
          <cell r="J85">
            <v>1.5</v>
          </cell>
          <cell r="K85">
            <v>1.5</v>
          </cell>
          <cell r="L85">
            <v>1697</v>
          </cell>
          <cell r="M85">
            <v>300</v>
          </cell>
          <cell r="N85">
            <v>200</v>
          </cell>
          <cell r="O85" t="str">
            <v>种子2</v>
          </cell>
          <cell r="P85" t="str">
            <v>蛋1</v>
          </cell>
          <cell r="Q85" t="str">
            <v>蝙蝠1</v>
          </cell>
          <cell r="R85" t="str">
            <v>鸟2</v>
          </cell>
          <cell r="U85">
            <v>10</v>
          </cell>
          <cell r="V85">
            <v>10</v>
          </cell>
          <cell r="W85">
            <v>15</v>
          </cell>
          <cell r="X85">
            <v>10</v>
          </cell>
          <cell r="AA85">
            <v>1939</v>
          </cell>
          <cell r="AB85">
            <v>485</v>
          </cell>
          <cell r="AC85">
            <v>485</v>
          </cell>
          <cell r="AD85">
            <v>1939</v>
          </cell>
          <cell r="AE85" t="str">
            <v/>
          </cell>
          <cell r="AF85" t="str">
            <v/>
          </cell>
          <cell r="AG85">
            <v>3</v>
          </cell>
          <cell r="AH85">
            <v>3</v>
          </cell>
          <cell r="AI85">
            <v>3</v>
          </cell>
          <cell r="AJ85">
            <v>3</v>
          </cell>
          <cell r="AK85" t="str">
            <v/>
          </cell>
          <cell r="AL85" t="str">
            <v/>
          </cell>
          <cell r="AM85">
            <v>6</v>
          </cell>
          <cell r="AN85">
            <v>3</v>
          </cell>
          <cell r="AO85">
            <v>3</v>
          </cell>
          <cell r="AP85">
            <v>6</v>
          </cell>
          <cell r="AQ85" t="str">
            <v/>
          </cell>
          <cell r="AR85" t="str">
            <v/>
          </cell>
          <cell r="AS85">
            <v>1500</v>
          </cell>
        </row>
        <row r="86">
          <cell r="A86" t="str">
            <v>1_5_6</v>
          </cell>
          <cell r="B86">
            <v>1</v>
          </cell>
          <cell r="C86">
            <v>5</v>
          </cell>
          <cell r="D86">
            <v>6</v>
          </cell>
          <cell r="E86">
            <v>30</v>
          </cell>
          <cell r="I86">
            <v>3685.14</v>
          </cell>
          <cell r="J86">
            <v>1.5</v>
          </cell>
          <cell r="K86">
            <v>1.63</v>
          </cell>
          <cell r="L86">
            <v>2261</v>
          </cell>
          <cell r="M86">
            <v>300</v>
          </cell>
          <cell r="N86">
            <v>200</v>
          </cell>
          <cell r="O86" t="str">
            <v>种子2</v>
          </cell>
          <cell r="P86" t="str">
            <v>蛋2</v>
          </cell>
          <cell r="Q86" t="str">
            <v>蛋1</v>
          </cell>
          <cell r="R86" t="str">
            <v>蝙蝠1</v>
          </cell>
          <cell r="U86">
            <v>9</v>
          </cell>
          <cell r="V86">
            <v>10</v>
          </cell>
          <cell r="W86">
            <v>15</v>
          </cell>
          <cell r="X86">
            <v>15</v>
          </cell>
          <cell r="AA86">
            <v>2560</v>
          </cell>
          <cell r="AB86">
            <v>2560</v>
          </cell>
          <cell r="AC86">
            <v>640</v>
          </cell>
          <cell r="AD86">
            <v>640</v>
          </cell>
          <cell r="AE86" t="str">
            <v/>
          </cell>
          <cell r="AF86" t="str">
            <v/>
          </cell>
          <cell r="AG86">
            <v>3</v>
          </cell>
          <cell r="AH86">
            <v>3</v>
          </cell>
          <cell r="AI86">
            <v>3</v>
          </cell>
          <cell r="AJ86">
            <v>3</v>
          </cell>
          <cell r="AK86" t="str">
            <v/>
          </cell>
          <cell r="AL86" t="str">
            <v/>
          </cell>
          <cell r="AM86">
            <v>6</v>
          </cell>
          <cell r="AN86">
            <v>6</v>
          </cell>
          <cell r="AO86">
            <v>3</v>
          </cell>
          <cell r="AP86">
            <v>3</v>
          </cell>
          <cell r="AQ86" t="str">
            <v/>
          </cell>
          <cell r="AR86" t="str">
            <v/>
          </cell>
          <cell r="AS86">
            <v>1800</v>
          </cell>
        </row>
        <row r="87">
          <cell r="A87" t="str">
            <v>1_5_7</v>
          </cell>
          <cell r="B87">
            <v>1</v>
          </cell>
          <cell r="C87">
            <v>5</v>
          </cell>
          <cell r="D87">
            <v>7</v>
          </cell>
          <cell r="E87">
            <v>30</v>
          </cell>
          <cell r="I87">
            <v>5042.01</v>
          </cell>
          <cell r="J87">
            <v>1.5</v>
          </cell>
          <cell r="K87">
            <v>1.75</v>
          </cell>
          <cell r="L87">
            <v>2881</v>
          </cell>
          <cell r="M87">
            <v>300</v>
          </cell>
          <cell r="N87">
            <v>200</v>
          </cell>
          <cell r="O87" t="str">
            <v>种子2</v>
          </cell>
          <cell r="P87" t="str">
            <v>鬼2</v>
          </cell>
          <cell r="Q87" t="str">
            <v>蛋2</v>
          </cell>
          <cell r="R87" t="str">
            <v>鸟2</v>
          </cell>
          <cell r="U87">
            <v>10</v>
          </cell>
          <cell r="V87">
            <v>15</v>
          </cell>
          <cell r="W87">
            <v>15</v>
          </cell>
          <cell r="X87">
            <v>13</v>
          </cell>
          <cell r="AA87">
            <v>1631</v>
          </cell>
          <cell r="AB87">
            <v>1631</v>
          </cell>
          <cell r="AC87">
            <v>1631</v>
          </cell>
          <cell r="AD87">
            <v>1631</v>
          </cell>
          <cell r="AE87" t="str">
            <v/>
          </cell>
          <cell r="AF87" t="str">
            <v/>
          </cell>
          <cell r="AG87">
            <v>3</v>
          </cell>
          <cell r="AH87">
            <v>3</v>
          </cell>
          <cell r="AI87">
            <v>3</v>
          </cell>
          <cell r="AJ87">
            <v>3</v>
          </cell>
          <cell r="AK87" t="str">
            <v/>
          </cell>
          <cell r="AL87" t="str">
            <v/>
          </cell>
          <cell r="AM87">
            <v>4</v>
          </cell>
          <cell r="AN87">
            <v>4</v>
          </cell>
          <cell r="AO87">
            <v>4</v>
          </cell>
          <cell r="AP87">
            <v>4</v>
          </cell>
          <cell r="AQ87" t="str">
            <v/>
          </cell>
          <cell r="AR87" t="str">
            <v/>
          </cell>
          <cell r="AS87">
            <v>2100</v>
          </cell>
        </row>
        <row r="88">
          <cell r="A88" t="str">
            <v>1_5_8</v>
          </cell>
          <cell r="B88">
            <v>1</v>
          </cell>
          <cell r="C88">
            <v>5</v>
          </cell>
          <cell r="D88">
            <v>8</v>
          </cell>
          <cell r="E88">
            <v>30</v>
          </cell>
          <cell r="I88">
            <v>6682.47</v>
          </cell>
          <cell r="J88">
            <v>1.5</v>
          </cell>
          <cell r="K88">
            <v>1.88</v>
          </cell>
          <cell r="L88">
            <v>3555</v>
          </cell>
          <cell r="M88">
            <v>300</v>
          </cell>
          <cell r="N88">
            <v>200</v>
          </cell>
          <cell r="O88" t="str">
            <v>种子2</v>
          </cell>
          <cell r="P88" t="str">
            <v>鬼2</v>
          </cell>
          <cell r="Q88" t="str">
            <v>蛋2</v>
          </cell>
          <cell r="R88" t="str">
            <v>蛋1</v>
          </cell>
          <cell r="S88" t="str">
            <v>鸟3</v>
          </cell>
          <cell r="U88">
            <v>10</v>
          </cell>
          <cell r="V88">
            <v>12</v>
          </cell>
          <cell r="W88">
            <v>13</v>
          </cell>
          <cell r="X88">
            <v>20</v>
          </cell>
          <cell r="Y88">
            <v>1</v>
          </cell>
          <cell r="AA88">
            <v>2424</v>
          </cell>
          <cell r="AB88">
            <v>2424</v>
          </cell>
          <cell r="AC88">
            <v>2424</v>
          </cell>
          <cell r="AD88">
            <v>606</v>
          </cell>
          <cell r="AE88">
            <v>9695</v>
          </cell>
          <cell r="AF88" t="str">
            <v/>
          </cell>
          <cell r="AG88">
            <v>3</v>
          </cell>
          <cell r="AH88">
            <v>3</v>
          </cell>
          <cell r="AI88">
            <v>3</v>
          </cell>
          <cell r="AJ88">
            <v>3</v>
          </cell>
          <cell r="AK88">
            <v>1.875</v>
          </cell>
          <cell r="AL88" t="str">
            <v/>
          </cell>
          <cell r="AM88">
            <v>4</v>
          </cell>
          <cell r="AN88">
            <v>4</v>
          </cell>
          <cell r="AO88">
            <v>4</v>
          </cell>
          <cell r="AP88">
            <v>2</v>
          </cell>
          <cell r="AQ88">
            <v>6</v>
          </cell>
          <cell r="AR88" t="str">
            <v/>
          </cell>
          <cell r="AS88">
            <v>2400</v>
          </cell>
        </row>
        <row r="89">
          <cell r="A89" t="str">
            <v>2_1_1</v>
          </cell>
          <cell r="B89">
            <v>2</v>
          </cell>
          <cell r="C89">
            <v>1</v>
          </cell>
          <cell r="D89">
            <v>1</v>
          </cell>
          <cell r="E89">
            <v>10</v>
          </cell>
          <cell r="I89">
            <v>67.5</v>
          </cell>
          <cell r="J89">
            <v>1</v>
          </cell>
          <cell r="K89">
            <v>0.5</v>
          </cell>
          <cell r="L89">
            <v>135</v>
          </cell>
          <cell r="M89">
            <v>300</v>
          </cell>
          <cell r="N89">
            <v>200</v>
          </cell>
          <cell r="O89" t="str">
            <v>蜘蛛1</v>
          </cell>
          <cell r="P89" t="str">
            <v>龙1</v>
          </cell>
          <cell r="U89">
            <v>2</v>
          </cell>
          <cell r="V89">
            <v>3</v>
          </cell>
          <cell r="AA89">
            <v>270</v>
          </cell>
          <cell r="AB89">
            <v>270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4</v>
          </cell>
          <cell r="AH89">
            <v>2</v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40</v>
          </cell>
          <cell r="AN89">
            <v>40</v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</row>
        <row r="90">
          <cell r="A90" t="str">
            <v>2_1_2</v>
          </cell>
          <cell r="B90">
            <v>2</v>
          </cell>
          <cell r="C90">
            <v>1</v>
          </cell>
          <cell r="D90">
            <v>2</v>
          </cell>
          <cell r="E90">
            <v>15</v>
          </cell>
          <cell r="I90">
            <v>181.05</v>
          </cell>
          <cell r="J90">
            <v>1</v>
          </cell>
          <cell r="K90">
            <v>0.63</v>
          </cell>
          <cell r="L90">
            <v>287</v>
          </cell>
          <cell r="M90">
            <v>300</v>
          </cell>
          <cell r="N90">
            <v>200</v>
          </cell>
          <cell r="O90" t="str">
            <v>蜘蛛1</v>
          </cell>
          <cell r="P90" t="str">
            <v>蜜蜂1</v>
          </cell>
          <cell r="U90">
            <v>3</v>
          </cell>
          <cell r="V90">
            <v>6</v>
          </cell>
          <cell r="AA90">
            <v>478</v>
          </cell>
          <cell r="AB90">
            <v>478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4</v>
          </cell>
          <cell r="AH90">
            <v>2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22</v>
          </cell>
          <cell r="AN90">
            <v>22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</row>
        <row r="91">
          <cell r="A91" t="str">
            <v>2_1_3</v>
          </cell>
          <cell r="B91">
            <v>2</v>
          </cell>
          <cell r="C91">
            <v>1</v>
          </cell>
          <cell r="D91">
            <v>3</v>
          </cell>
          <cell r="E91">
            <v>20</v>
          </cell>
          <cell r="I91">
            <v>335.32</v>
          </cell>
          <cell r="J91">
            <v>1</v>
          </cell>
          <cell r="K91">
            <v>0.75</v>
          </cell>
          <cell r="L91">
            <v>447</v>
          </cell>
          <cell r="M91">
            <v>300</v>
          </cell>
          <cell r="N91">
            <v>200</v>
          </cell>
          <cell r="O91" t="str">
            <v>蜜蜂1</v>
          </cell>
          <cell r="P91" t="str">
            <v>蜜蜂2</v>
          </cell>
          <cell r="Q91" t="str">
            <v>龙1</v>
          </cell>
          <cell r="U91">
            <v>3</v>
          </cell>
          <cell r="V91">
            <v>6</v>
          </cell>
          <cell r="W91">
            <v>6</v>
          </cell>
          <cell r="AA91">
            <v>271</v>
          </cell>
          <cell r="AB91">
            <v>1084</v>
          </cell>
          <cell r="AC91">
            <v>271</v>
          </cell>
          <cell r="AD91" t="str">
            <v/>
          </cell>
          <cell r="AE91" t="str">
            <v/>
          </cell>
          <cell r="AF91" t="str">
            <v/>
          </cell>
          <cell r="AG91">
            <v>2</v>
          </cell>
          <cell r="AH91">
            <v>2</v>
          </cell>
          <cell r="AI91">
            <v>2</v>
          </cell>
          <cell r="AJ91" t="str">
            <v/>
          </cell>
          <cell r="AK91" t="str">
            <v/>
          </cell>
          <cell r="AL91" t="str">
            <v/>
          </cell>
          <cell r="AM91">
            <v>10</v>
          </cell>
          <cell r="AN91">
            <v>19</v>
          </cell>
          <cell r="AO91">
            <v>10</v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</row>
        <row r="92">
          <cell r="A92" t="str">
            <v>2_1_4</v>
          </cell>
          <cell r="B92">
            <v>2</v>
          </cell>
          <cell r="C92">
            <v>1</v>
          </cell>
          <cell r="D92">
            <v>4</v>
          </cell>
          <cell r="E92">
            <v>25</v>
          </cell>
          <cell r="I92">
            <v>538.35</v>
          </cell>
          <cell r="J92">
            <v>1</v>
          </cell>
          <cell r="K92">
            <v>0.88</v>
          </cell>
          <cell r="L92">
            <v>612</v>
          </cell>
          <cell r="M92">
            <v>300</v>
          </cell>
          <cell r="N92">
            <v>200</v>
          </cell>
          <cell r="O92" t="str">
            <v>蜘蛛1</v>
          </cell>
          <cell r="P92" t="str">
            <v>蜜蜂2</v>
          </cell>
          <cell r="U92">
            <v>10</v>
          </cell>
          <cell r="V92">
            <v>12</v>
          </cell>
          <cell r="AA92">
            <v>264</v>
          </cell>
          <cell r="AB92">
            <v>1055</v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>
            <v>4</v>
          </cell>
          <cell r="AH92">
            <v>2</v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>
            <v>6</v>
          </cell>
          <cell r="AN92">
            <v>12</v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</row>
        <row r="93">
          <cell r="A93" t="str">
            <v>2_1_5</v>
          </cell>
          <cell r="B93">
            <v>2</v>
          </cell>
          <cell r="C93">
            <v>1</v>
          </cell>
          <cell r="D93">
            <v>5</v>
          </cell>
          <cell r="E93">
            <v>30</v>
          </cell>
          <cell r="I93">
            <v>780.21</v>
          </cell>
          <cell r="J93">
            <v>1</v>
          </cell>
          <cell r="K93">
            <v>1</v>
          </cell>
          <cell r="L93">
            <v>780</v>
          </cell>
          <cell r="M93">
            <v>300</v>
          </cell>
          <cell r="N93">
            <v>200</v>
          </cell>
          <cell r="O93" t="str">
            <v>蜘蛛1</v>
          </cell>
          <cell r="P93" t="str">
            <v>蜜蜂1</v>
          </cell>
          <cell r="Q93" t="str">
            <v>蜜蜂2</v>
          </cell>
          <cell r="R93" t="str">
            <v>龙1</v>
          </cell>
          <cell r="U93">
            <v>5</v>
          </cell>
          <cell r="V93">
            <v>10</v>
          </cell>
          <cell r="W93">
            <v>5</v>
          </cell>
          <cell r="X93">
            <v>10</v>
          </cell>
          <cell r="AA93">
            <v>520</v>
          </cell>
          <cell r="AB93">
            <v>520</v>
          </cell>
          <cell r="AC93">
            <v>2080</v>
          </cell>
          <cell r="AD93">
            <v>520</v>
          </cell>
          <cell r="AE93" t="str">
            <v/>
          </cell>
          <cell r="AF93" t="str">
            <v/>
          </cell>
          <cell r="AG93">
            <v>4</v>
          </cell>
          <cell r="AH93">
            <v>2</v>
          </cell>
          <cell r="AI93">
            <v>2</v>
          </cell>
          <cell r="AJ93">
            <v>2</v>
          </cell>
          <cell r="AK93" t="str">
            <v/>
          </cell>
          <cell r="AL93" t="str">
            <v/>
          </cell>
          <cell r="AM93">
            <v>6</v>
          </cell>
          <cell r="AN93">
            <v>6</v>
          </cell>
          <cell r="AO93">
            <v>11</v>
          </cell>
          <cell r="AP93">
            <v>6</v>
          </cell>
          <cell r="AQ93" t="str">
            <v/>
          </cell>
          <cell r="AR93" t="str">
            <v/>
          </cell>
          <cell r="AS93">
            <v>1500</v>
          </cell>
        </row>
        <row r="94">
          <cell r="A94" t="str">
            <v>2_2_1</v>
          </cell>
          <cell r="B94">
            <v>2</v>
          </cell>
          <cell r="C94">
            <v>2</v>
          </cell>
          <cell r="D94">
            <v>1</v>
          </cell>
          <cell r="E94">
            <v>10</v>
          </cell>
          <cell r="I94">
            <v>85.05</v>
          </cell>
          <cell r="J94">
            <v>1.1299999999999999</v>
          </cell>
          <cell r="K94">
            <v>0.63</v>
          </cell>
          <cell r="L94">
            <v>135</v>
          </cell>
          <cell r="M94">
            <v>300</v>
          </cell>
          <cell r="N94">
            <v>200</v>
          </cell>
          <cell r="O94" t="str">
            <v>种子1</v>
          </cell>
          <cell r="P94" t="str">
            <v>龙1</v>
          </cell>
          <cell r="U94">
            <v>3</v>
          </cell>
          <cell r="V94">
            <v>3</v>
          </cell>
          <cell r="AA94">
            <v>225</v>
          </cell>
          <cell r="AB94">
            <v>225</v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>
            <v>2.2599999999999998</v>
          </cell>
          <cell r="AH94">
            <v>2.2599999999999998</v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>
            <v>33</v>
          </cell>
          <cell r="AN94">
            <v>33</v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>
            <v>300</v>
          </cell>
        </row>
        <row r="95">
          <cell r="A95" t="str">
            <v>2_2_2</v>
          </cell>
          <cell r="B95">
            <v>2</v>
          </cell>
          <cell r="C95">
            <v>2</v>
          </cell>
          <cell r="D95">
            <v>2</v>
          </cell>
          <cell r="E95">
            <v>15</v>
          </cell>
          <cell r="I95">
            <v>232.57</v>
          </cell>
          <cell r="J95">
            <v>1.1299999999999999</v>
          </cell>
          <cell r="K95">
            <v>0.75</v>
          </cell>
          <cell r="L95">
            <v>310</v>
          </cell>
          <cell r="M95">
            <v>300</v>
          </cell>
          <cell r="N95">
            <v>200</v>
          </cell>
          <cell r="O95" t="str">
            <v>种子1</v>
          </cell>
          <cell r="P95" t="str">
            <v>蜘蛛1</v>
          </cell>
          <cell r="U95">
            <v>3</v>
          </cell>
          <cell r="V95">
            <v>8</v>
          </cell>
          <cell r="AA95">
            <v>423</v>
          </cell>
          <cell r="AB95">
            <v>423</v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2.2599999999999998</v>
          </cell>
          <cell r="AH95">
            <v>4.5199999999999996</v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18</v>
          </cell>
          <cell r="AN95">
            <v>18</v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600</v>
          </cell>
        </row>
        <row r="96">
          <cell r="A96" t="str">
            <v>2_2_3</v>
          </cell>
          <cell r="B96">
            <v>2</v>
          </cell>
          <cell r="C96">
            <v>2</v>
          </cell>
          <cell r="D96">
            <v>3</v>
          </cell>
          <cell r="E96">
            <v>20</v>
          </cell>
          <cell r="I96">
            <v>443.84</v>
          </cell>
          <cell r="J96">
            <v>1.1299999999999999</v>
          </cell>
          <cell r="K96">
            <v>0.88</v>
          </cell>
          <cell r="L96">
            <v>504</v>
          </cell>
          <cell r="M96">
            <v>300</v>
          </cell>
          <cell r="N96">
            <v>200</v>
          </cell>
          <cell r="O96" t="str">
            <v>鬼1</v>
          </cell>
          <cell r="P96" t="str">
            <v>蜜蜂1</v>
          </cell>
          <cell r="Q96" t="str">
            <v>蜜蜂2</v>
          </cell>
          <cell r="R96" t="str">
            <v>龙1</v>
          </cell>
          <cell r="U96">
            <v>9</v>
          </cell>
          <cell r="V96">
            <v>3</v>
          </cell>
          <cell r="W96">
            <v>3</v>
          </cell>
          <cell r="X96">
            <v>3</v>
          </cell>
          <cell r="AA96">
            <v>373</v>
          </cell>
          <cell r="AB96">
            <v>373</v>
          </cell>
          <cell r="AC96">
            <v>1493</v>
          </cell>
          <cell r="AD96">
            <v>373</v>
          </cell>
          <cell r="AE96" t="str">
            <v/>
          </cell>
          <cell r="AF96" t="str">
            <v/>
          </cell>
          <cell r="AG96">
            <v>2.2599999999999998</v>
          </cell>
          <cell r="AH96">
            <v>2.2599999999999998</v>
          </cell>
          <cell r="AI96">
            <v>2.2599999999999998</v>
          </cell>
          <cell r="AJ96">
            <v>2.2599999999999998</v>
          </cell>
          <cell r="AK96" t="str">
            <v/>
          </cell>
          <cell r="AL96" t="str">
            <v/>
          </cell>
          <cell r="AM96">
            <v>10</v>
          </cell>
          <cell r="AN96">
            <v>10</v>
          </cell>
          <cell r="AO96">
            <v>19</v>
          </cell>
          <cell r="AP96">
            <v>10</v>
          </cell>
          <cell r="AQ96" t="str">
            <v/>
          </cell>
          <cell r="AR96" t="str">
            <v/>
          </cell>
          <cell r="AS96">
            <v>900</v>
          </cell>
        </row>
        <row r="97">
          <cell r="A97" t="str">
            <v>2_2_4</v>
          </cell>
          <cell r="B97">
            <v>2</v>
          </cell>
          <cell r="C97">
            <v>2</v>
          </cell>
          <cell r="D97">
            <v>4</v>
          </cell>
          <cell r="E97">
            <v>25</v>
          </cell>
          <cell r="I97">
            <v>712.26</v>
          </cell>
          <cell r="J97">
            <v>1.1299999999999999</v>
          </cell>
          <cell r="K97">
            <v>1</v>
          </cell>
          <cell r="L97">
            <v>712</v>
          </cell>
          <cell r="M97">
            <v>300</v>
          </cell>
          <cell r="N97">
            <v>200</v>
          </cell>
          <cell r="O97" t="str">
            <v>鬼1</v>
          </cell>
          <cell r="P97" t="str">
            <v>蜘蛛1</v>
          </cell>
          <cell r="Q97" t="str">
            <v>蜜蜂1</v>
          </cell>
          <cell r="R97" t="str">
            <v>蜜蜂2</v>
          </cell>
          <cell r="U97">
            <v>10</v>
          </cell>
          <cell r="V97">
            <v>5</v>
          </cell>
          <cell r="W97">
            <v>5</v>
          </cell>
          <cell r="X97">
            <v>5</v>
          </cell>
          <cell r="AA97">
            <v>445</v>
          </cell>
          <cell r="AB97">
            <v>445</v>
          </cell>
          <cell r="AC97">
            <v>445</v>
          </cell>
          <cell r="AD97">
            <v>1780</v>
          </cell>
          <cell r="AE97" t="str">
            <v/>
          </cell>
          <cell r="AF97" t="str">
            <v/>
          </cell>
          <cell r="AG97">
            <v>2.2599999999999998</v>
          </cell>
          <cell r="AH97">
            <v>4.5199999999999996</v>
          </cell>
          <cell r="AI97">
            <v>2.2599999999999998</v>
          </cell>
          <cell r="AJ97">
            <v>2.2599999999999998</v>
          </cell>
          <cell r="AK97" t="str">
            <v/>
          </cell>
          <cell r="AL97" t="str">
            <v/>
          </cell>
          <cell r="AM97">
            <v>7</v>
          </cell>
          <cell r="AN97">
            <v>7</v>
          </cell>
          <cell r="AO97">
            <v>7</v>
          </cell>
          <cell r="AP97">
            <v>13</v>
          </cell>
          <cell r="AQ97" t="str">
            <v/>
          </cell>
          <cell r="AR97" t="str">
            <v/>
          </cell>
          <cell r="AS97">
            <v>1200</v>
          </cell>
        </row>
        <row r="98">
          <cell r="A98" t="str">
            <v>2_2_5</v>
          </cell>
          <cell r="B98">
            <v>2</v>
          </cell>
          <cell r="C98">
            <v>2</v>
          </cell>
          <cell r="D98">
            <v>5</v>
          </cell>
          <cell r="E98">
            <v>30</v>
          </cell>
          <cell r="I98">
            <v>1051.92</v>
          </cell>
          <cell r="J98">
            <v>1.1299999999999999</v>
          </cell>
          <cell r="K98">
            <v>1.1299999999999999</v>
          </cell>
          <cell r="L98">
            <v>931</v>
          </cell>
          <cell r="M98">
            <v>300</v>
          </cell>
          <cell r="N98">
            <v>200</v>
          </cell>
          <cell r="O98" t="str">
            <v>种子1</v>
          </cell>
          <cell r="P98" t="str">
            <v>鬼1</v>
          </cell>
          <cell r="Q98" t="str">
            <v>蜜蜂1</v>
          </cell>
          <cell r="R98" t="str">
            <v>龙1</v>
          </cell>
          <cell r="U98">
            <v>12</v>
          </cell>
          <cell r="V98">
            <v>6</v>
          </cell>
          <cell r="W98">
            <v>10</v>
          </cell>
          <cell r="X98">
            <v>6</v>
          </cell>
          <cell r="AA98">
            <v>821</v>
          </cell>
          <cell r="AB98">
            <v>821</v>
          </cell>
          <cell r="AC98">
            <v>821</v>
          </cell>
          <cell r="AD98">
            <v>821</v>
          </cell>
          <cell r="AE98" t="str">
            <v/>
          </cell>
          <cell r="AF98" t="str">
            <v/>
          </cell>
          <cell r="AG98">
            <v>2.2599999999999998</v>
          </cell>
          <cell r="AH98">
            <v>2.2599999999999998</v>
          </cell>
          <cell r="AI98">
            <v>2.2599999999999998</v>
          </cell>
          <cell r="AJ98">
            <v>2.2599999999999998</v>
          </cell>
          <cell r="AK98" t="str">
            <v/>
          </cell>
          <cell r="AL98" t="str">
            <v/>
          </cell>
          <cell r="AM98">
            <v>6</v>
          </cell>
          <cell r="AN98">
            <v>6</v>
          </cell>
          <cell r="AO98">
            <v>6</v>
          </cell>
          <cell r="AP98">
            <v>6</v>
          </cell>
          <cell r="AQ98" t="str">
            <v/>
          </cell>
          <cell r="AR98" t="str">
            <v/>
          </cell>
          <cell r="AS98">
            <v>1500</v>
          </cell>
        </row>
        <row r="99">
          <cell r="A99" t="str">
            <v>2_2_6</v>
          </cell>
          <cell r="B99">
            <v>2</v>
          </cell>
          <cell r="C99">
            <v>2</v>
          </cell>
          <cell r="D99">
            <v>6</v>
          </cell>
          <cell r="E99">
            <v>30</v>
          </cell>
          <cell r="I99">
            <v>1448.14</v>
          </cell>
          <cell r="J99">
            <v>1.1299999999999999</v>
          </cell>
          <cell r="K99">
            <v>1.25</v>
          </cell>
          <cell r="L99">
            <v>1159</v>
          </cell>
          <cell r="M99">
            <v>300</v>
          </cell>
          <cell r="N99">
            <v>200</v>
          </cell>
          <cell r="O99" t="str">
            <v>种子1</v>
          </cell>
          <cell r="P99" t="str">
            <v>鬼1</v>
          </cell>
          <cell r="Q99" t="str">
            <v>蜜蜂2</v>
          </cell>
          <cell r="R99" t="str">
            <v>蜘蛛1</v>
          </cell>
          <cell r="S99" t="str">
            <v>龙1</v>
          </cell>
          <cell r="U99">
            <v>7</v>
          </cell>
          <cell r="V99">
            <v>7</v>
          </cell>
          <cell r="W99">
            <v>7</v>
          </cell>
          <cell r="X99">
            <v>10</v>
          </cell>
          <cell r="Y99">
            <v>7</v>
          </cell>
          <cell r="AA99">
            <v>589</v>
          </cell>
          <cell r="AB99">
            <v>589</v>
          </cell>
          <cell r="AC99">
            <v>2357</v>
          </cell>
          <cell r="AD99">
            <v>589</v>
          </cell>
          <cell r="AE99">
            <v>589</v>
          </cell>
          <cell r="AF99" t="str">
            <v/>
          </cell>
          <cell r="AG99">
            <v>2.2599999999999998</v>
          </cell>
          <cell r="AH99">
            <v>2.2599999999999998</v>
          </cell>
          <cell r="AI99">
            <v>2.2599999999999998</v>
          </cell>
          <cell r="AJ99">
            <v>4.5199999999999996</v>
          </cell>
          <cell r="AK99">
            <v>2.2599999999999998</v>
          </cell>
          <cell r="AL99" t="str">
            <v/>
          </cell>
          <cell r="AM99">
            <v>4</v>
          </cell>
          <cell r="AN99">
            <v>4</v>
          </cell>
          <cell r="AO99">
            <v>9</v>
          </cell>
          <cell r="AP99">
            <v>4</v>
          </cell>
          <cell r="AQ99">
            <v>4</v>
          </cell>
          <cell r="AR99" t="str">
            <v/>
          </cell>
          <cell r="AS99">
            <v>1800</v>
          </cell>
        </row>
        <row r="100">
          <cell r="A100" t="str">
            <v>2_3_1</v>
          </cell>
          <cell r="B100">
            <v>2</v>
          </cell>
          <cell r="C100">
            <v>3</v>
          </cell>
          <cell r="D100">
            <v>1</v>
          </cell>
          <cell r="E100">
            <v>10</v>
          </cell>
          <cell r="I100">
            <v>101.25</v>
          </cell>
          <cell r="J100">
            <v>1.25</v>
          </cell>
          <cell r="K100">
            <v>0.75</v>
          </cell>
          <cell r="L100">
            <v>135</v>
          </cell>
          <cell r="M100">
            <v>300</v>
          </cell>
          <cell r="N100">
            <v>200</v>
          </cell>
          <cell r="O100" t="str">
            <v>鬼2</v>
          </cell>
          <cell r="P100" t="str">
            <v>龙2</v>
          </cell>
          <cell r="U100">
            <v>3</v>
          </cell>
          <cell r="V100">
            <v>5</v>
          </cell>
          <cell r="AA100">
            <v>169</v>
          </cell>
          <cell r="AB100">
            <v>169</v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>
            <v>2.5</v>
          </cell>
          <cell r="AH100">
            <v>2.5</v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25</v>
          </cell>
          <cell r="AN100">
            <v>25</v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>
            <v>300</v>
          </cell>
        </row>
        <row r="101">
          <cell r="A101" t="str">
            <v>2_3_2</v>
          </cell>
          <cell r="B101">
            <v>2</v>
          </cell>
          <cell r="C101">
            <v>3</v>
          </cell>
          <cell r="D101">
            <v>2</v>
          </cell>
          <cell r="E101">
            <v>15</v>
          </cell>
          <cell r="I101">
            <v>296.27</v>
          </cell>
          <cell r="J101">
            <v>1.25</v>
          </cell>
          <cell r="K101">
            <v>0.88</v>
          </cell>
          <cell r="L101">
            <v>337</v>
          </cell>
          <cell r="M101">
            <v>300</v>
          </cell>
          <cell r="N101">
            <v>200</v>
          </cell>
          <cell r="O101" t="str">
            <v>鬼2</v>
          </cell>
          <cell r="P101" t="str">
            <v>蝙蝠1</v>
          </cell>
          <cell r="U101">
            <v>8</v>
          </cell>
          <cell r="V101">
            <v>5</v>
          </cell>
          <cell r="AA101">
            <v>546</v>
          </cell>
          <cell r="AB101">
            <v>137</v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2.5</v>
          </cell>
          <cell r="AH101">
            <v>2.5</v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19</v>
          </cell>
          <cell r="AN101">
            <v>10</v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600</v>
          </cell>
        </row>
        <row r="102">
          <cell r="A102" t="str">
            <v>2_3_3</v>
          </cell>
          <cell r="B102">
            <v>2</v>
          </cell>
          <cell r="C102">
            <v>3</v>
          </cell>
          <cell r="D102">
            <v>3</v>
          </cell>
          <cell r="E102">
            <v>20</v>
          </cell>
          <cell r="I102">
            <v>574.59</v>
          </cell>
          <cell r="J102">
            <v>1.25</v>
          </cell>
          <cell r="K102">
            <v>1</v>
          </cell>
          <cell r="L102">
            <v>575</v>
          </cell>
          <cell r="M102">
            <v>300</v>
          </cell>
          <cell r="N102">
            <v>200</v>
          </cell>
          <cell r="O102" t="str">
            <v>蛋2</v>
          </cell>
          <cell r="P102" t="str">
            <v>蛋1</v>
          </cell>
          <cell r="Q102" t="str">
            <v>龙2</v>
          </cell>
          <cell r="U102">
            <v>5</v>
          </cell>
          <cell r="V102">
            <v>10</v>
          </cell>
          <cell r="W102">
            <v>5</v>
          </cell>
          <cell r="AA102">
            <v>920</v>
          </cell>
          <cell r="AB102">
            <v>230</v>
          </cell>
          <cell r="AC102">
            <v>920</v>
          </cell>
          <cell r="AD102" t="str">
            <v/>
          </cell>
          <cell r="AE102" t="str">
            <v/>
          </cell>
          <cell r="AF102" t="str">
            <v/>
          </cell>
          <cell r="AG102">
            <v>2.5</v>
          </cell>
          <cell r="AH102">
            <v>2.5</v>
          </cell>
          <cell r="AI102">
            <v>2.5</v>
          </cell>
          <cell r="AJ102" t="str">
            <v/>
          </cell>
          <cell r="AK102" t="str">
            <v/>
          </cell>
          <cell r="AL102" t="str">
            <v/>
          </cell>
          <cell r="AM102">
            <v>13</v>
          </cell>
          <cell r="AN102">
            <v>7</v>
          </cell>
          <cell r="AO102">
            <v>13</v>
          </cell>
          <cell r="AP102" t="str">
            <v/>
          </cell>
          <cell r="AQ102" t="str">
            <v/>
          </cell>
          <cell r="AR102" t="str">
            <v/>
          </cell>
          <cell r="AS102">
            <v>900</v>
          </cell>
        </row>
        <row r="103">
          <cell r="A103" t="str">
            <v>2_3_4</v>
          </cell>
          <cell r="B103">
            <v>2</v>
          </cell>
          <cell r="C103">
            <v>3</v>
          </cell>
          <cell r="D103">
            <v>4</v>
          </cell>
          <cell r="E103">
            <v>25</v>
          </cell>
          <cell r="I103">
            <v>948.75</v>
          </cell>
          <cell r="J103">
            <v>1.25</v>
          </cell>
          <cell r="K103">
            <v>1.1299999999999999</v>
          </cell>
          <cell r="L103">
            <v>840</v>
          </cell>
          <cell r="M103">
            <v>300</v>
          </cell>
          <cell r="N103">
            <v>200</v>
          </cell>
          <cell r="O103" t="str">
            <v>蛋2</v>
          </cell>
          <cell r="P103" t="str">
            <v>蛋1</v>
          </cell>
          <cell r="Q103" t="str">
            <v>蝙蝠1</v>
          </cell>
          <cell r="U103">
            <v>8</v>
          </cell>
          <cell r="V103">
            <v>10</v>
          </cell>
          <cell r="W103">
            <v>10</v>
          </cell>
          <cell r="AA103">
            <v>1615</v>
          </cell>
          <cell r="AB103">
            <v>404</v>
          </cell>
          <cell r="AC103">
            <v>404</v>
          </cell>
          <cell r="AD103" t="str">
            <v/>
          </cell>
          <cell r="AE103" t="str">
            <v/>
          </cell>
          <cell r="AF103" t="str">
            <v/>
          </cell>
          <cell r="AG103">
            <v>2.5</v>
          </cell>
          <cell r="AH103">
            <v>2.5</v>
          </cell>
          <cell r="AI103">
            <v>2.5</v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6</v>
          </cell>
          <cell r="AO103">
            <v>6</v>
          </cell>
          <cell r="AP103" t="str">
            <v/>
          </cell>
          <cell r="AQ103" t="str">
            <v/>
          </cell>
          <cell r="AR103" t="str">
            <v/>
          </cell>
          <cell r="AS103">
            <v>1200</v>
          </cell>
        </row>
        <row r="104">
          <cell r="A104" t="str">
            <v>2_3_5</v>
          </cell>
          <cell r="B104">
            <v>2</v>
          </cell>
          <cell r="C104">
            <v>3</v>
          </cell>
          <cell r="D104">
            <v>5</v>
          </cell>
          <cell r="E104">
            <v>30</v>
          </cell>
          <cell r="I104">
            <v>1408.46</v>
          </cell>
          <cell r="J104">
            <v>1.25</v>
          </cell>
          <cell r="K104">
            <v>1.25</v>
          </cell>
          <cell r="L104">
            <v>1127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蛋1</v>
          </cell>
          <cell r="Q104" t="str">
            <v>蝙蝠1</v>
          </cell>
          <cell r="R104" t="str">
            <v>龙2</v>
          </cell>
          <cell r="U104">
            <v>8</v>
          </cell>
          <cell r="V104">
            <v>10</v>
          </cell>
          <cell r="W104">
            <v>10</v>
          </cell>
          <cell r="X104">
            <v>10</v>
          </cell>
          <cell r="AA104">
            <v>1470</v>
          </cell>
          <cell r="AB104">
            <v>368</v>
          </cell>
          <cell r="AC104">
            <v>368</v>
          </cell>
          <cell r="AD104">
            <v>1470</v>
          </cell>
          <cell r="AE104" t="str">
            <v/>
          </cell>
          <cell r="AF104" t="str">
            <v/>
          </cell>
          <cell r="AG104">
            <v>2.5</v>
          </cell>
          <cell r="AH104">
            <v>2.5</v>
          </cell>
          <cell r="AI104">
            <v>2.5</v>
          </cell>
          <cell r="AJ104">
            <v>2.5</v>
          </cell>
          <cell r="AK104" t="str">
            <v/>
          </cell>
          <cell r="AL104" t="str">
            <v/>
          </cell>
          <cell r="AM104">
            <v>7</v>
          </cell>
          <cell r="AN104">
            <v>4</v>
          </cell>
          <cell r="AO104">
            <v>4</v>
          </cell>
          <cell r="AP104">
            <v>7</v>
          </cell>
          <cell r="AQ104" t="str">
            <v/>
          </cell>
          <cell r="AR104" t="str">
            <v/>
          </cell>
          <cell r="AS104">
            <v>1500</v>
          </cell>
        </row>
        <row r="105">
          <cell r="A105" t="str">
            <v>2_3_6</v>
          </cell>
          <cell r="B105">
            <v>2</v>
          </cell>
          <cell r="C105">
            <v>3</v>
          </cell>
          <cell r="D105">
            <v>6</v>
          </cell>
          <cell r="E105">
            <v>30</v>
          </cell>
          <cell r="I105">
            <v>1977.44</v>
          </cell>
          <cell r="J105">
            <v>1.25</v>
          </cell>
          <cell r="K105">
            <v>1.38</v>
          </cell>
          <cell r="L105">
            <v>1433</v>
          </cell>
          <cell r="M105">
            <v>300</v>
          </cell>
          <cell r="N105">
            <v>200</v>
          </cell>
          <cell r="O105" t="str">
            <v>鬼2</v>
          </cell>
          <cell r="P105" t="str">
            <v>蛋2</v>
          </cell>
          <cell r="Q105" t="str">
            <v>蝙蝠1</v>
          </cell>
          <cell r="R105" t="str">
            <v>蛋1</v>
          </cell>
          <cell r="S105" t="str">
            <v>龙2</v>
          </cell>
          <cell r="U105">
            <v>16</v>
          </cell>
          <cell r="V105">
            <v>5</v>
          </cell>
          <cell r="W105">
            <v>5</v>
          </cell>
          <cell r="X105">
            <v>10</v>
          </cell>
          <cell r="Y105">
            <v>5</v>
          </cell>
          <cell r="AA105">
            <v>1445</v>
          </cell>
          <cell r="AB105">
            <v>1445</v>
          </cell>
          <cell r="AC105">
            <v>361</v>
          </cell>
          <cell r="AD105">
            <v>361</v>
          </cell>
          <cell r="AE105">
            <v>1445</v>
          </cell>
          <cell r="AF105" t="str">
            <v/>
          </cell>
          <cell r="AG105">
            <v>2.5</v>
          </cell>
          <cell r="AH105">
            <v>2.5</v>
          </cell>
          <cell r="AI105">
            <v>2.5</v>
          </cell>
          <cell r="AJ105">
            <v>2.5</v>
          </cell>
          <cell r="AK105">
            <v>2.5</v>
          </cell>
          <cell r="AL105" t="str">
            <v/>
          </cell>
          <cell r="AM105">
            <v>6</v>
          </cell>
          <cell r="AN105">
            <v>6</v>
          </cell>
          <cell r="AO105">
            <v>3</v>
          </cell>
          <cell r="AP105">
            <v>3</v>
          </cell>
          <cell r="AQ105">
            <v>6</v>
          </cell>
          <cell r="AR105" t="str">
            <v/>
          </cell>
          <cell r="AS105">
            <v>1800</v>
          </cell>
        </row>
        <row r="106">
          <cell r="A106" t="str">
            <v>2_4_1</v>
          </cell>
          <cell r="B106">
            <v>2</v>
          </cell>
          <cell r="C106">
            <v>4</v>
          </cell>
          <cell r="D106">
            <v>1</v>
          </cell>
          <cell r="E106">
            <v>10</v>
          </cell>
          <cell r="I106">
            <v>118.8</v>
          </cell>
          <cell r="J106">
            <v>1.38</v>
          </cell>
          <cell r="K106">
            <v>0.88</v>
          </cell>
          <cell r="L106">
            <v>135</v>
          </cell>
          <cell r="M106">
            <v>300</v>
          </cell>
          <cell r="N106">
            <v>200</v>
          </cell>
          <cell r="O106" t="str">
            <v>种子2</v>
          </cell>
          <cell r="P106" t="str">
            <v>龙2</v>
          </cell>
          <cell r="U106">
            <v>4</v>
          </cell>
          <cell r="V106">
            <v>5</v>
          </cell>
          <cell r="AA106">
            <v>150</v>
          </cell>
          <cell r="AB106">
            <v>150</v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>
            <v>2.76</v>
          </cell>
          <cell r="AH106">
            <v>2.76</v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>
            <v>22</v>
          </cell>
          <cell r="AN106">
            <v>22</v>
          </cell>
          <cell r="AO106" t="str">
            <v/>
          </cell>
          <cell r="AP106" t="str">
            <v/>
          </cell>
          <cell r="AQ106" t="str">
            <v/>
          </cell>
          <cell r="AR106" t="str">
            <v/>
          </cell>
          <cell r="AS106">
            <v>300</v>
          </cell>
        </row>
        <row r="107">
          <cell r="A107" t="str">
            <v>2_4_2</v>
          </cell>
          <cell r="B107">
            <v>2</v>
          </cell>
          <cell r="C107">
            <v>4</v>
          </cell>
          <cell r="D107">
            <v>2</v>
          </cell>
          <cell r="E107">
            <v>15</v>
          </cell>
          <cell r="I107">
            <v>367.1</v>
          </cell>
          <cell r="J107">
            <v>1.38</v>
          </cell>
          <cell r="K107">
            <v>1</v>
          </cell>
          <cell r="L107">
            <v>367</v>
          </cell>
          <cell r="M107">
            <v>300</v>
          </cell>
          <cell r="N107">
            <v>200</v>
          </cell>
          <cell r="O107" t="str">
            <v>种子2</v>
          </cell>
          <cell r="P107" t="str">
            <v>蛋2</v>
          </cell>
          <cell r="U107">
            <v>7</v>
          </cell>
          <cell r="V107">
            <v>8</v>
          </cell>
          <cell r="AA107">
            <v>367</v>
          </cell>
          <cell r="AB107">
            <v>367</v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2.76</v>
          </cell>
          <cell r="AH107">
            <v>2.76</v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13</v>
          </cell>
          <cell r="AN107">
            <v>13</v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600</v>
          </cell>
        </row>
        <row r="108">
          <cell r="A108" t="str">
            <v>2_4_3</v>
          </cell>
          <cell r="B108">
            <v>2</v>
          </cell>
          <cell r="C108">
            <v>4</v>
          </cell>
          <cell r="D108">
            <v>3</v>
          </cell>
          <cell r="E108">
            <v>20</v>
          </cell>
          <cell r="I108">
            <v>744.73</v>
          </cell>
          <cell r="J108">
            <v>1.38</v>
          </cell>
          <cell r="K108">
            <v>1.1299999999999999</v>
          </cell>
          <cell r="L108">
            <v>659</v>
          </cell>
          <cell r="M108">
            <v>300</v>
          </cell>
          <cell r="N108">
            <v>200</v>
          </cell>
          <cell r="O108" t="str">
            <v>鬼2</v>
          </cell>
          <cell r="P108" t="str">
            <v>蝙蝠1</v>
          </cell>
          <cell r="Q108" t="str">
            <v>蛋1</v>
          </cell>
          <cell r="R108" t="str">
            <v>龙2</v>
          </cell>
          <cell r="U108">
            <v>8</v>
          </cell>
          <cell r="V108">
            <v>5</v>
          </cell>
          <cell r="W108">
            <v>5</v>
          </cell>
          <cell r="X108">
            <v>5</v>
          </cell>
          <cell r="AA108">
            <v>850</v>
          </cell>
          <cell r="AB108">
            <v>213</v>
          </cell>
          <cell r="AC108">
            <v>213</v>
          </cell>
          <cell r="AD108">
            <v>850</v>
          </cell>
          <cell r="AE108" t="str">
            <v/>
          </cell>
          <cell r="AF108" t="str">
            <v/>
          </cell>
          <cell r="AG108">
            <v>2.76</v>
          </cell>
          <cell r="AH108">
            <v>2.76</v>
          </cell>
          <cell r="AI108">
            <v>2.76</v>
          </cell>
          <cell r="AJ108">
            <v>2.76</v>
          </cell>
          <cell r="AK108" t="str">
            <v/>
          </cell>
          <cell r="AL108" t="str">
            <v/>
          </cell>
          <cell r="AM108">
            <v>11</v>
          </cell>
          <cell r="AN108">
            <v>6</v>
          </cell>
          <cell r="AO108">
            <v>6</v>
          </cell>
          <cell r="AP108">
            <v>11</v>
          </cell>
          <cell r="AQ108" t="str">
            <v/>
          </cell>
          <cell r="AR108" t="str">
            <v/>
          </cell>
          <cell r="AS108">
            <v>900</v>
          </cell>
        </row>
        <row r="109">
          <cell r="A109" t="str">
            <v>2_4_4</v>
          </cell>
          <cell r="B109">
            <v>2</v>
          </cell>
          <cell r="C109">
            <v>4</v>
          </cell>
          <cell r="D109">
            <v>4</v>
          </cell>
          <cell r="E109">
            <v>25</v>
          </cell>
          <cell r="I109">
            <v>1247.8</v>
          </cell>
          <cell r="J109">
            <v>1.38</v>
          </cell>
          <cell r="K109">
            <v>1.25</v>
          </cell>
          <cell r="L109">
            <v>998</v>
          </cell>
          <cell r="M109">
            <v>300</v>
          </cell>
          <cell r="N109">
            <v>200</v>
          </cell>
          <cell r="O109" t="str">
            <v>鬼2</v>
          </cell>
          <cell r="P109" t="str">
            <v>蛋2</v>
          </cell>
          <cell r="Q109" t="str">
            <v>蝙蝠1</v>
          </cell>
          <cell r="R109" t="str">
            <v>蛋1</v>
          </cell>
          <cell r="U109">
            <v>8</v>
          </cell>
          <cell r="V109">
            <v>5</v>
          </cell>
          <cell r="W109">
            <v>8</v>
          </cell>
          <cell r="X109">
            <v>10</v>
          </cell>
          <cell r="AA109">
            <v>1426</v>
          </cell>
          <cell r="AB109">
            <v>1426</v>
          </cell>
          <cell r="AC109">
            <v>356</v>
          </cell>
          <cell r="AD109">
            <v>356</v>
          </cell>
          <cell r="AE109" t="str">
            <v/>
          </cell>
          <cell r="AF109" t="str">
            <v/>
          </cell>
          <cell r="AG109">
            <v>2.76</v>
          </cell>
          <cell r="AH109">
            <v>2.76</v>
          </cell>
          <cell r="AI109">
            <v>2.76</v>
          </cell>
          <cell r="AJ109">
            <v>2.76</v>
          </cell>
          <cell r="AK109" t="str">
            <v/>
          </cell>
          <cell r="AL109" t="str">
            <v/>
          </cell>
          <cell r="AM109">
            <v>9</v>
          </cell>
          <cell r="AN109">
            <v>9</v>
          </cell>
          <cell r="AO109">
            <v>5</v>
          </cell>
          <cell r="AP109">
            <v>5</v>
          </cell>
          <cell r="AQ109" t="str">
            <v/>
          </cell>
          <cell r="AR109" t="str">
            <v/>
          </cell>
          <cell r="AS109">
            <v>1200</v>
          </cell>
        </row>
        <row r="110">
          <cell r="A110" t="str">
            <v>2_4_5</v>
          </cell>
          <cell r="B110">
            <v>2</v>
          </cell>
          <cell r="C110">
            <v>4</v>
          </cell>
          <cell r="D110">
            <v>5</v>
          </cell>
          <cell r="E110">
            <v>30</v>
          </cell>
          <cell r="I110">
            <v>1900.97</v>
          </cell>
          <cell r="J110">
            <v>1.38</v>
          </cell>
          <cell r="K110">
            <v>1.38</v>
          </cell>
          <cell r="L110">
            <v>1378</v>
          </cell>
          <cell r="M110">
            <v>300</v>
          </cell>
          <cell r="N110">
            <v>200</v>
          </cell>
          <cell r="O110" t="str">
            <v>种子2</v>
          </cell>
          <cell r="P110" t="str">
            <v>鬼2</v>
          </cell>
          <cell r="Q110" t="str">
            <v>蝙蝠1</v>
          </cell>
          <cell r="R110" t="str">
            <v>龙2</v>
          </cell>
          <cell r="U110">
            <v>6</v>
          </cell>
          <cell r="V110">
            <v>15</v>
          </cell>
          <cell r="W110">
            <v>10</v>
          </cell>
          <cell r="X110">
            <v>10</v>
          </cell>
          <cell r="AA110">
            <v>1234</v>
          </cell>
          <cell r="AB110">
            <v>1234</v>
          </cell>
          <cell r="AC110">
            <v>309</v>
          </cell>
          <cell r="AD110">
            <v>1234</v>
          </cell>
          <cell r="AE110" t="str">
            <v/>
          </cell>
          <cell r="AF110" t="str">
            <v/>
          </cell>
          <cell r="AG110">
            <v>2.76</v>
          </cell>
          <cell r="AH110">
            <v>2.76</v>
          </cell>
          <cell r="AI110">
            <v>2.76</v>
          </cell>
          <cell r="AJ110">
            <v>2.76</v>
          </cell>
          <cell r="AK110" t="str">
            <v/>
          </cell>
          <cell r="AL110" t="str">
            <v/>
          </cell>
          <cell r="AM110">
            <v>6</v>
          </cell>
          <cell r="AN110">
            <v>6</v>
          </cell>
          <cell r="AO110">
            <v>3</v>
          </cell>
          <cell r="AP110">
            <v>6</v>
          </cell>
          <cell r="AQ110" t="str">
            <v/>
          </cell>
          <cell r="AR110" t="str">
            <v/>
          </cell>
          <cell r="AS110">
            <v>1500</v>
          </cell>
        </row>
        <row r="111">
          <cell r="A111" t="str">
            <v>2_4_6</v>
          </cell>
          <cell r="B111">
            <v>2</v>
          </cell>
          <cell r="C111">
            <v>4</v>
          </cell>
          <cell r="D111">
            <v>6</v>
          </cell>
          <cell r="E111">
            <v>30</v>
          </cell>
          <cell r="I111">
            <v>2688.2</v>
          </cell>
          <cell r="J111">
            <v>1.38</v>
          </cell>
          <cell r="K111">
            <v>1.5</v>
          </cell>
          <cell r="L111">
            <v>1792</v>
          </cell>
          <cell r="M111">
            <v>300</v>
          </cell>
          <cell r="N111">
            <v>200</v>
          </cell>
          <cell r="O111" t="str">
            <v>种子2</v>
          </cell>
          <cell r="P111" t="str">
            <v>鬼2</v>
          </cell>
          <cell r="Q111" t="str">
            <v>蛋1</v>
          </cell>
          <cell r="R111" t="str">
            <v>蛋2</v>
          </cell>
          <cell r="S111" t="str">
            <v>龙2</v>
          </cell>
          <cell r="U111">
            <v>11</v>
          </cell>
          <cell r="V111">
            <v>10</v>
          </cell>
          <cell r="W111">
            <v>10</v>
          </cell>
          <cell r="X111">
            <v>7</v>
          </cell>
          <cell r="Y111">
            <v>7</v>
          </cell>
          <cell r="AA111">
            <v>1434</v>
          </cell>
          <cell r="AB111">
            <v>1434</v>
          </cell>
          <cell r="AC111">
            <v>358</v>
          </cell>
          <cell r="AD111">
            <v>1434</v>
          </cell>
          <cell r="AE111">
            <v>1434</v>
          </cell>
          <cell r="AF111" t="str">
            <v/>
          </cell>
          <cell r="AG111">
            <v>2.76</v>
          </cell>
          <cell r="AH111">
            <v>2.76</v>
          </cell>
          <cell r="AI111">
            <v>2.76</v>
          </cell>
          <cell r="AJ111">
            <v>2.76</v>
          </cell>
          <cell r="AK111">
            <v>2.76</v>
          </cell>
          <cell r="AL111" t="str">
            <v/>
          </cell>
          <cell r="AM111">
            <v>5</v>
          </cell>
          <cell r="AN111">
            <v>5</v>
          </cell>
          <cell r="AO111">
            <v>3</v>
          </cell>
          <cell r="AP111">
            <v>5</v>
          </cell>
          <cell r="AQ111">
            <v>5</v>
          </cell>
          <cell r="AR111" t="str">
            <v/>
          </cell>
          <cell r="AS111">
            <v>1800</v>
          </cell>
        </row>
        <row r="112">
          <cell r="A112" t="str">
            <v>2_5_1</v>
          </cell>
          <cell r="B112">
            <v>2</v>
          </cell>
          <cell r="C112">
            <v>5</v>
          </cell>
          <cell r="D112">
            <v>1</v>
          </cell>
          <cell r="E112">
            <v>10</v>
          </cell>
          <cell r="I112">
            <v>135</v>
          </cell>
          <cell r="J112">
            <v>1.5</v>
          </cell>
          <cell r="K112">
            <v>1</v>
          </cell>
          <cell r="L112">
            <v>135</v>
          </cell>
          <cell r="M112">
            <v>300</v>
          </cell>
          <cell r="N112">
            <v>200</v>
          </cell>
          <cell r="O112" t="str">
            <v>蛋2</v>
          </cell>
          <cell r="P112" t="str">
            <v>蝙蝠1</v>
          </cell>
          <cell r="Q112" t="str">
            <v>龙2</v>
          </cell>
          <cell r="U112">
            <v>4</v>
          </cell>
          <cell r="V112">
            <v>3</v>
          </cell>
          <cell r="W112">
            <v>3</v>
          </cell>
          <cell r="AA112">
            <v>174</v>
          </cell>
          <cell r="AB112">
            <v>44</v>
          </cell>
          <cell r="AC112">
            <v>174</v>
          </cell>
          <cell r="AD112" t="str">
            <v/>
          </cell>
          <cell r="AE112" t="str">
            <v/>
          </cell>
          <cell r="AF112" t="str">
            <v/>
          </cell>
          <cell r="AG112">
            <v>3</v>
          </cell>
          <cell r="AH112">
            <v>3</v>
          </cell>
          <cell r="AI112">
            <v>3</v>
          </cell>
          <cell r="AJ112" t="str">
            <v/>
          </cell>
          <cell r="AK112" t="str">
            <v/>
          </cell>
          <cell r="AL112" t="str">
            <v/>
          </cell>
          <cell r="AM112">
            <v>24</v>
          </cell>
          <cell r="AN112">
            <v>12</v>
          </cell>
          <cell r="AO112">
            <v>24</v>
          </cell>
          <cell r="AP112" t="str">
            <v/>
          </cell>
          <cell r="AQ112" t="str">
            <v/>
          </cell>
          <cell r="AR112" t="str">
            <v/>
          </cell>
          <cell r="AS112">
            <v>300</v>
          </cell>
        </row>
        <row r="113">
          <cell r="A113" t="str">
            <v>2_5_2</v>
          </cell>
          <cell r="B113">
            <v>2</v>
          </cell>
          <cell r="C113">
            <v>5</v>
          </cell>
          <cell r="D113">
            <v>2</v>
          </cell>
          <cell r="E113">
            <v>15</v>
          </cell>
          <cell r="I113">
            <v>453.83</v>
          </cell>
          <cell r="J113">
            <v>1.5</v>
          </cell>
          <cell r="K113">
            <v>1.1299999999999999</v>
          </cell>
          <cell r="L113">
            <v>402</v>
          </cell>
          <cell r="M113">
            <v>300</v>
          </cell>
          <cell r="N113">
            <v>200</v>
          </cell>
          <cell r="O113" t="str">
            <v>蛋2</v>
          </cell>
          <cell r="P113" t="str">
            <v>蛋1</v>
          </cell>
          <cell r="Q113" t="str">
            <v>蝙蝠1</v>
          </cell>
          <cell r="U113">
            <v>7</v>
          </cell>
          <cell r="V113">
            <v>5</v>
          </cell>
          <cell r="W113">
            <v>5</v>
          </cell>
          <cell r="AA113">
            <v>635</v>
          </cell>
          <cell r="AB113">
            <v>159</v>
          </cell>
          <cell r="AC113">
            <v>159</v>
          </cell>
          <cell r="AD113" t="str">
            <v/>
          </cell>
          <cell r="AE113" t="str">
            <v/>
          </cell>
          <cell r="AF113" t="str">
            <v/>
          </cell>
          <cell r="AG113">
            <v>3</v>
          </cell>
          <cell r="AH113">
            <v>3</v>
          </cell>
          <cell r="AI113">
            <v>3</v>
          </cell>
          <cell r="AJ113" t="str">
            <v/>
          </cell>
          <cell r="AK113" t="str">
            <v/>
          </cell>
          <cell r="AL113" t="str">
            <v/>
          </cell>
          <cell r="AM113">
            <v>17</v>
          </cell>
          <cell r="AN113">
            <v>8</v>
          </cell>
          <cell r="AO113">
            <v>8</v>
          </cell>
          <cell r="AP113" t="str">
            <v/>
          </cell>
          <cell r="AQ113" t="str">
            <v/>
          </cell>
          <cell r="AR113" t="str">
            <v/>
          </cell>
          <cell r="AS113">
            <v>600</v>
          </cell>
        </row>
        <row r="114">
          <cell r="A114" t="str">
            <v>2_5_3</v>
          </cell>
          <cell r="B114">
            <v>2</v>
          </cell>
          <cell r="C114">
            <v>5</v>
          </cell>
          <cell r="D114">
            <v>3</v>
          </cell>
          <cell r="E114">
            <v>20</v>
          </cell>
          <cell r="I114">
            <v>949.94</v>
          </cell>
          <cell r="J114">
            <v>1.5</v>
          </cell>
          <cell r="K114">
            <v>1.25</v>
          </cell>
          <cell r="L114">
            <v>760</v>
          </cell>
          <cell r="M114">
            <v>300</v>
          </cell>
          <cell r="N114">
            <v>200</v>
          </cell>
          <cell r="O114" t="str">
            <v>鬼2</v>
          </cell>
          <cell r="P114" t="str">
            <v>蛋1</v>
          </cell>
          <cell r="Q114" t="str">
            <v>龙2</v>
          </cell>
          <cell r="U114">
            <v>10</v>
          </cell>
          <cell r="V114">
            <v>5</v>
          </cell>
          <cell r="W114">
            <v>10</v>
          </cell>
          <cell r="AA114">
            <v>715</v>
          </cell>
          <cell r="AB114">
            <v>179</v>
          </cell>
          <cell r="AC114">
            <v>715</v>
          </cell>
          <cell r="AD114" t="str">
            <v/>
          </cell>
          <cell r="AE114" t="str">
            <v/>
          </cell>
          <cell r="AF114" t="str">
            <v/>
          </cell>
          <cell r="AG114">
            <v>3</v>
          </cell>
          <cell r="AH114">
            <v>3</v>
          </cell>
          <cell r="AI114">
            <v>3</v>
          </cell>
          <cell r="AJ114" t="str">
            <v/>
          </cell>
          <cell r="AK114" t="str">
            <v/>
          </cell>
          <cell r="AL114" t="str">
            <v/>
          </cell>
          <cell r="AM114">
            <v>9</v>
          </cell>
          <cell r="AN114">
            <v>4</v>
          </cell>
          <cell r="AO114">
            <v>9</v>
          </cell>
          <cell r="AP114" t="str">
            <v/>
          </cell>
          <cell r="AQ114" t="str">
            <v/>
          </cell>
          <cell r="AR114" t="str">
            <v/>
          </cell>
          <cell r="AS114">
            <v>900</v>
          </cell>
        </row>
        <row r="115">
          <cell r="A115" t="str">
            <v>2_5_4</v>
          </cell>
          <cell r="B115">
            <v>2</v>
          </cell>
          <cell r="C115">
            <v>5</v>
          </cell>
          <cell r="D115">
            <v>4</v>
          </cell>
          <cell r="E115">
            <v>25</v>
          </cell>
          <cell r="I115">
            <v>1648.83</v>
          </cell>
          <cell r="J115">
            <v>1.5</v>
          </cell>
          <cell r="K115">
            <v>1.38</v>
          </cell>
          <cell r="L115">
            <v>1195</v>
          </cell>
          <cell r="M115">
            <v>300</v>
          </cell>
          <cell r="N115">
            <v>200</v>
          </cell>
          <cell r="O115" t="str">
            <v>鬼2</v>
          </cell>
          <cell r="P115" t="str">
            <v>蛋2</v>
          </cell>
          <cell r="Q115" t="str">
            <v>蛋1</v>
          </cell>
          <cell r="U115">
            <v>11</v>
          </cell>
          <cell r="V115">
            <v>12</v>
          </cell>
          <cell r="W115">
            <v>12</v>
          </cell>
          <cell r="AA115">
            <v>1149</v>
          </cell>
          <cell r="AB115">
            <v>1149</v>
          </cell>
          <cell r="AC115">
            <v>287</v>
          </cell>
          <cell r="AD115" t="str">
            <v/>
          </cell>
          <cell r="AE115" t="str">
            <v/>
          </cell>
          <cell r="AF115" t="str">
            <v/>
          </cell>
          <cell r="AG115">
            <v>3</v>
          </cell>
          <cell r="AH115">
            <v>3</v>
          </cell>
          <cell r="AI115">
            <v>3</v>
          </cell>
          <cell r="AJ115" t="str">
            <v/>
          </cell>
          <cell r="AK115" t="str">
            <v/>
          </cell>
          <cell r="AL115" t="str">
            <v/>
          </cell>
          <cell r="AM115">
            <v>7</v>
          </cell>
          <cell r="AN115">
            <v>7</v>
          </cell>
          <cell r="AO115">
            <v>3</v>
          </cell>
          <cell r="AP115" t="str">
            <v/>
          </cell>
          <cell r="AQ115" t="str">
            <v/>
          </cell>
          <cell r="AR115" t="str">
            <v/>
          </cell>
          <cell r="AS115">
            <v>1200</v>
          </cell>
        </row>
        <row r="116">
          <cell r="A116" t="str">
            <v>2_5_5</v>
          </cell>
          <cell r="B116">
            <v>2</v>
          </cell>
          <cell r="C116">
            <v>5</v>
          </cell>
          <cell r="D116">
            <v>5</v>
          </cell>
          <cell r="E116">
            <v>30</v>
          </cell>
          <cell r="I116">
            <v>2545.75</v>
          </cell>
          <cell r="J116">
            <v>1.5</v>
          </cell>
          <cell r="K116">
            <v>1.5</v>
          </cell>
          <cell r="L116">
            <v>1697</v>
          </cell>
          <cell r="M116">
            <v>300</v>
          </cell>
          <cell r="N116">
            <v>200</v>
          </cell>
          <cell r="O116" t="str">
            <v>种子2</v>
          </cell>
          <cell r="P116" t="str">
            <v>蛋1</v>
          </cell>
          <cell r="Q116" t="str">
            <v>蝙蝠1</v>
          </cell>
          <cell r="R116" t="str">
            <v>龙2</v>
          </cell>
          <cell r="U116">
            <v>10</v>
          </cell>
          <cell r="V116">
            <v>10</v>
          </cell>
          <cell r="W116">
            <v>15</v>
          </cell>
          <cell r="X116">
            <v>10</v>
          </cell>
          <cell r="AA116">
            <v>1939</v>
          </cell>
          <cell r="AB116">
            <v>485</v>
          </cell>
          <cell r="AC116">
            <v>485</v>
          </cell>
          <cell r="AD116">
            <v>1939</v>
          </cell>
          <cell r="AE116" t="str">
            <v/>
          </cell>
          <cell r="AF116" t="str">
            <v/>
          </cell>
          <cell r="AG116">
            <v>3</v>
          </cell>
          <cell r="AH116">
            <v>3</v>
          </cell>
          <cell r="AI116">
            <v>3</v>
          </cell>
          <cell r="AJ116">
            <v>3</v>
          </cell>
          <cell r="AK116" t="str">
            <v/>
          </cell>
          <cell r="AL116" t="str">
            <v/>
          </cell>
          <cell r="AM116">
            <v>6</v>
          </cell>
          <cell r="AN116">
            <v>3</v>
          </cell>
          <cell r="AO116">
            <v>3</v>
          </cell>
          <cell r="AP116">
            <v>6</v>
          </cell>
          <cell r="AQ116" t="str">
            <v/>
          </cell>
          <cell r="AR116" t="str">
            <v/>
          </cell>
          <cell r="AS116">
            <v>1500</v>
          </cell>
        </row>
        <row r="117">
          <cell r="A117" t="str">
            <v>2_5_6</v>
          </cell>
          <cell r="B117">
            <v>2</v>
          </cell>
          <cell r="C117">
            <v>5</v>
          </cell>
          <cell r="D117">
            <v>6</v>
          </cell>
          <cell r="E117">
            <v>30</v>
          </cell>
          <cell r="I117">
            <v>3685.14</v>
          </cell>
          <cell r="J117">
            <v>1.5</v>
          </cell>
          <cell r="K117">
            <v>1.63</v>
          </cell>
          <cell r="L117">
            <v>2261</v>
          </cell>
          <cell r="M117">
            <v>300</v>
          </cell>
          <cell r="N117">
            <v>200</v>
          </cell>
          <cell r="O117" t="str">
            <v>种子2</v>
          </cell>
          <cell r="P117" t="str">
            <v>蛋2</v>
          </cell>
          <cell r="Q117" t="str">
            <v>蛋1</v>
          </cell>
          <cell r="R117" t="str">
            <v>蝙蝠1</v>
          </cell>
          <cell r="U117">
            <v>9</v>
          </cell>
          <cell r="V117">
            <v>10</v>
          </cell>
          <cell r="W117">
            <v>15</v>
          </cell>
          <cell r="X117">
            <v>15</v>
          </cell>
          <cell r="AA117">
            <v>2560</v>
          </cell>
          <cell r="AB117">
            <v>2560</v>
          </cell>
          <cell r="AC117">
            <v>640</v>
          </cell>
          <cell r="AD117">
            <v>640</v>
          </cell>
          <cell r="AE117" t="str">
            <v/>
          </cell>
          <cell r="AF117" t="str">
            <v/>
          </cell>
          <cell r="AG117">
            <v>3</v>
          </cell>
          <cell r="AH117">
            <v>3</v>
          </cell>
          <cell r="AI117">
            <v>3</v>
          </cell>
          <cell r="AJ117">
            <v>3</v>
          </cell>
          <cell r="AK117" t="str">
            <v/>
          </cell>
          <cell r="AL117" t="str">
            <v/>
          </cell>
          <cell r="AM117">
            <v>6</v>
          </cell>
          <cell r="AN117">
            <v>6</v>
          </cell>
          <cell r="AO117">
            <v>3</v>
          </cell>
          <cell r="AP117">
            <v>3</v>
          </cell>
          <cell r="AQ117" t="str">
            <v/>
          </cell>
          <cell r="AR117" t="str">
            <v/>
          </cell>
          <cell r="AS117">
            <v>1800</v>
          </cell>
        </row>
        <row r="118">
          <cell r="A118" t="str">
            <v>2_5_7</v>
          </cell>
          <cell r="B118">
            <v>2</v>
          </cell>
          <cell r="C118">
            <v>5</v>
          </cell>
          <cell r="D118">
            <v>7</v>
          </cell>
          <cell r="E118">
            <v>30</v>
          </cell>
          <cell r="I118">
            <v>5042.01</v>
          </cell>
          <cell r="J118">
            <v>1.5</v>
          </cell>
          <cell r="K118">
            <v>1.75</v>
          </cell>
          <cell r="L118">
            <v>2881</v>
          </cell>
          <cell r="M118">
            <v>300</v>
          </cell>
          <cell r="N118">
            <v>200</v>
          </cell>
          <cell r="O118" t="str">
            <v>种子2</v>
          </cell>
          <cell r="P118" t="str">
            <v>鬼2</v>
          </cell>
          <cell r="Q118" t="str">
            <v>蛋2</v>
          </cell>
          <cell r="R118" t="str">
            <v>龙2</v>
          </cell>
          <cell r="U118">
            <v>10</v>
          </cell>
          <cell r="V118">
            <v>15</v>
          </cell>
          <cell r="W118">
            <v>15</v>
          </cell>
          <cell r="X118">
            <v>13</v>
          </cell>
          <cell r="AA118">
            <v>1631</v>
          </cell>
          <cell r="AB118">
            <v>1631</v>
          </cell>
          <cell r="AC118">
            <v>1631</v>
          </cell>
          <cell r="AD118">
            <v>1631</v>
          </cell>
          <cell r="AE118" t="str">
            <v/>
          </cell>
          <cell r="AF118" t="str">
            <v/>
          </cell>
          <cell r="AG118">
            <v>3</v>
          </cell>
          <cell r="AH118">
            <v>3</v>
          </cell>
          <cell r="AI118">
            <v>3</v>
          </cell>
          <cell r="AJ118">
            <v>3</v>
          </cell>
          <cell r="AK118" t="str">
            <v/>
          </cell>
          <cell r="AL118" t="str">
            <v/>
          </cell>
          <cell r="AM118">
            <v>4</v>
          </cell>
          <cell r="AN118">
            <v>4</v>
          </cell>
          <cell r="AO118">
            <v>4</v>
          </cell>
          <cell r="AP118">
            <v>4</v>
          </cell>
          <cell r="AQ118" t="str">
            <v/>
          </cell>
          <cell r="AR118" t="str">
            <v/>
          </cell>
          <cell r="AS118">
            <v>2100</v>
          </cell>
        </row>
        <row r="119">
          <cell r="A119" t="str">
            <v>2_5_8</v>
          </cell>
          <cell r="B119">
            <v>2</v>
          </cell>
          <cell r="C119">
            <v>5</v>
          </cell>
          <cell r="D119">
            <v>8</v>
          </cell>
          <cell r="E119">
            <v>30</v>
          </cell>
          <cell r="I119">
            <v>6682.47</v>
          </cell>
          <cell r="J119">
            <v>1.5</v>
          </cell>
          <cell r="K119">
            <v>1.88</v>
          </cell>
          <cell r="L119">
            <v>3555</v>
          </cell>
          <cell r="M119">
            <v>300</v>
          </cell>
          <cell r="N119">
            <v>200</v>
          </cell>
          <cell r="O119" t="str">
            <v>种子2</v>
          </cell>
          <cell r="P119" t="str">
            <v>鬼2</v>
          </cell>
          <cell r="Q119" t="str">
            <v>蛋2</v>
          </cell>
          <cell r="R119" t="str">
            <v>蛋1</v>
          </cell>
          <cell r="S119" t="str">
            <v>龙3</v>
          </cell>
          <cell r="U119">
            <v>10</v>
          </cell>
          <cell r="V119">
            <v>12</v>
          </cell>
          <cell r="W119">
            <v>13</v>
          </cell>
          <cell r="X119">
            <v>20</v>
          </cell>
          <cell r="Y119">
            <v>1</v>
          </cell>
          <cell r="AA119">
            <v>2424</v>
          </cell>
          <cell r="AB119">
            <v>2424</v>
          </cell>
          <cell r="AC119">
            <v>2424</v>
          </cell>
          <cell r="AD119">
            <v>606</v>
          </cell>
          <cell r="AE119">
            <v>9695</v>
          </cell>
          <cell r="AF119" t="str">
            <v/>
          </cell>
          <cell r="AG119">
            <v>3</v>
          </cell>
          <cell r="AH119">
            <v>3</v>
          </cell>
          <cell r="AI119">
            <v>3</v>
          </cell>
          <cell r="AJ119">
            <v>3</v>
          </cell>
          <cell r="AK119">
            <v>1.875</v>
          </cell>
          <cell r="AL119" t="str">
            <v/>
          </cell>
          <cell r="AM119">
            <v>4</v>
          </cell>
          <cell r="AN119">
            <v>4</v>
          </cell>
          <cell r="AO119">
            <v>4</v>
          </cell>
          <cell r="AP119">
            <v>2</v>
          </cell>
          <cell r="AQ119">
            <v>6</v>
          </cell>
          <cell r="AR119" t="str">
            <v/>
          </cell>
          <cell r="AS119">
            <v>2400</v>
          </cell>
        </row>
        <row r="120">
          <cell r="A120" t="str">
            <v>3_1_1</v>
          </cell>
          <cell r="B120">
            <v>3</v>
          </cell>
          <cell r="C120">
            <v>1</v>
          </cell>
          <cell r="D120">
            <v>1</v>
          </cell>
          <cell r="E120">
            <v>10</v>
          </cell>
          <cell r="I120">
            <v>67.5</v>
          </cell>
          <cell r="J120">
            <v>1</v>
          </cell>
          <cell r="K120">
            <v>0.5</v>
          </cell>
          <cell r="L120">
            <v>135</v>
          </cell>
          <cell r="M120">
            <v>300</v>
          </cell>
          <cell r="N120">
            <v>200</v>
          </cell>
          <cell r="O120" t="str">
            <v>蜘蛛1</v>
          </cell>
          <cell r="P120" t="str">
            <v>雪人1</v>
          </cell>
          <cell r="U120">
            <v>2</v>
          </cell>
          <cell r="V120">
            <v>3</v>
          </cell>
          <cell r="AA120">
            <v>169</v>
          </cell>
          <cell r="AB120">
            <v>338</v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>
            <v>4</v>
          </cell>
          <cell r="AH120">
            <v>2</v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>
            <v>40</v>
          </cell>
          <cell r="AN120">
            <v>40</v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>
            <v>300</v>
          </cell>
        </row>
        <row r="121">
          <cell r="A121" t="str">
            <v>3_1_2</v>
          </cell>
          <cell r="B121">
            <v>3</v>
          </cell>
          <cell r="C121">
            <v>1</v>
          </cell>
          <cell r="D121">
            <v>2</v>
          </cell>
          <cell r="E121">
            <v>15</v>
          </cell>
          <cell r="I121">
            <v>181.05</v>
          </cell>
          <cell r="J121">
            <v>1</v>
          </cell>
          <cell r="K121">
            <v>0.63</v>
          </cell>
          <cell r="L121">
            <v>287</v>
          </cell>
          <cell r="M121">
            <v>300</v>
          </cell>
          <cell r="N121">
            <v>200</v>
          </cell>
          <cell r="O121" t="str">
            <v>蜘蛛1</v>
          </cell>
          <cell r="P121" t="str">
            <v>蜜蜂1</v>
          </cell>
          <cell r="U121">
            <v>3</v>
          </cell>
          <cell r="V121">
            <v>6</v>
          </cell>
          <cell r="AA121">
            <v>478</v>
          </cell>
          <cell r="AB121">
            <v>478</v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4</v>
          </cell>
          <cell r="AH121">
            <v>2</v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22</v>
          </cell>
          <cell r="AN121">
            <v>22</v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600</v>
          </cell>
        </row>
        <row r="122">
          <cell r="A122" t="str">
            <v>3_1_3</v>
          </cell>
          <cell r="B122">
            <v>3</v>
          </cell>
          <cell r="C122">
            <v>1</v>
          </cell>
          <cell r="D122">
            <v>3</v>
          </cell>
          <cell r="E122">
            <v>20</v>
          </cell>
          <cell r="I122">
            <v>335.32</v>
          </cell>
          <cell r="J122">
            <v>1</v>
          </cell>
          <cell r="K122">
            <v>0.75</v>
          </cell>
          <cell r="L122">
            <v>447</v>
          </cell>
          <cell r="M122">
            <v>300</v>
          </cell>
          <cell r="N122">
            <v>200</v>
          </cell>
          <cell r="O122" t="str">
            <v>蜜蜂1</v>
          </cell>
          <cell r="P122" t="str">
            <v>蜜蜂2</v>
          </cell>
          <cell r="Q122" t="str">
            <v>雪人1</v>
          </cell>
          <cell r="U122">
            <v>3</v>
          </cell>
          <cell r="V122">
            <v>6</v>
          </cell>
          <cell r="W122">
            <v>6</v>
          </cell>
          <cell r="AA122">
            <v>229</v>
          </cell>
          <cell r="AB122">
            <v>917</v>
          </cell>
          <cell r="AC122">
            <v>458</v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>
            <v>2</v>
          </cell>
          <cell r="AJ122" t="str">
            <v/>
          </cell>
          <cell r="AK122" t="str">
            <v/>
          </cell>
          <cell r="AL122" t="str">
            <v/>
          </cell>
          <cell r="AM122">
            <v>10</v>
          </cell>
          <cell r="AN122">
            <v>19</v>
          </cell>
          <cell r="AO122">
            <v>10</v>
          </cell>
          <cell r="AP122" t="str">
            <v/>
          </cell>
          <cell r="AQ122" t="str">
            <v/>
          </cell>
          <cell r="AR122" t="str">
            <v/>
          </cell>
          <cell r="AS122">
            <v>900</v>
          </cell>
        </row>
        <row r="123">
          <cell r="A123" t="str">
            <v>3_1_4</v>
          </cell>
          <cell r="B123">
            <v>3</v>
          </cell>
          <cell r="C123">
            <v>1</v>
          </cell>
          <cell r="D123">
            <v>4</v>
          </cell>
          <cell r="E123">
            <v>25</v>
          </cell>
          <cell r="I123">
            <v>538.35</v>
          </cell>
          <cell r="J123">
            <v>1</v>
          </cell>
          <cell r="K123">
            <v>0.88</v>
          </cell>
          <cell r="L123">
            <v>612</v>
          </cell>
          <cell r="M123">
            <v>300</v>
          </cell>
          <cell r="N123">
            <v>200</v>
          </cell>
          <cell r="O123" t="str">
            <v>蜘蛛1</v>
          </cell>
          <cell r="P123" t="str">
            <v>蜜蜂2</v>
          </cell>
          <cell r="U123">
            <v>10</v>
          </cell>
          <cell r="V123">
            <v>12</v>
          </cell>
          <cell r="AA123">
            <v>264</v>
          </cell>
          <cell r="AB123">
            <v>1055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4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6</v>
          </cell>
          <cell r="AN123">
            <v>12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1200</v>
          </cell>
        </row>
        <row r="124">
          <cell r="A124" t="str">
            <v>3_1_5</v>
          </cell>
          <cell r="B124">
            <v>3</v>
          </cell>
          <cell r="C124">
            <v>1</v>
          </cell>
          <cell r="D124">
            <v>5</v>
          </cell>
          <cell r="E124">
            <v>30</v>
          </cell>
          <cell r="I124">
            <v>780.21</v>
          </cell>
          <cell r="J124">
            <v>1</v>
          </cell>
          <cell r="K124">
            <v>1</v>
          </cell>
          <cell r="L124">
            <v>780</v>
          </cell>
          <cell r="M124">
            <v>300</v>
          </cell>
          <cell r="N124">
            <v>200</v>
          </cell>
          <cell r="O124" t="str">
            <v>蜘蛛1</v>
          </cell>
          <cell r="P124" t="str">
            <v>蜜蜂1</v>
          </cell>
          <cell r="Q124" t="str">
            <v>蜜蜂2</v>
          </cell>
          <cell r="R124" t="str">
            <v>雪人1</v>
          </cell>
          <cell r="U124">
            <v>5</v>
          </cell>
          <cell r="V124">
            <v>10</v>
          </cell>
          <cell r="W124">
            <v>5</v>
          </cell>
          <cell r="X124">
            <v>10</v>
          </cell>
          <cell r="AA124">
            <v>425</v>
          </cell>
          <cell r="AB124">
            <v>425</v>
          </cell>
          <cell r="AC124">
            <v>1702</v>
          </cell>
          <cell r="AD124">
            <v>851</v>
          </cell>
          <cell r="AE124" t="str">
            <v/>
          </cell>
          <cell r="AF124" t="str">
            <v/>
          </cell>
          <cell r="AG124">
            <v>4</v>
          </cell>
          <cell r="AH124">
            <v>2</v>
          </cell>
          <cell r="AI124">
            <v>2</v>
          </cell>
          <cell r="AJ124">
            <v>2</v>
          </cell>
          <cell r="AK124" t="str">
            <v/>
          </cell>
          <cell r="AL124" t="str">
            <v/>
          </cell>
          <cell r="AM124">
            <v>6</v>
          </cell>
          <cell r="AN124">
            <v>6</v>
          </cell>
          <cell r="AO124">
            <v>11</v>
          </cell>
          <cell r="AP124">
            <v>6</v>
          </cell>
          <cell r="AQ124" t="str">
            <v/>
          </cell>
          <cell r="AR124" t="str">
            <v/>
          </cell>
          <cell r="AS124">
            <v>1500</v>
          </cell>
        </row>
        <row r="125">
          <cell r="A125" t="str">
            <v>3_2_1</v>
          </cell>
          <cell r="B125">
            <v>3</v>
          </cell>
          <cell r="C125">
            <v>2</v>
          </cell>
          <cell r="D125">
            <v>1</v>
          </cell>
          <cell r="E125">
            <v>10</v>
          </cell>
          <cell r="I125">
            <v>85.05</v>
          </cell>
          <cell r="J125">
            <v>1.1299999999999999</v>
          </cell>
          <cell r="K125">
            <v>0.63</v>
          </cell>
          <cell r="L125">
            <v>135</v>
          </cell>
          <cell r="M125">
            <v>300</v>
          </cell>
          <cell r="N125">
            <v>200</v>
          </cell>
          <cell r="O125" t="str">
            <v>种子1</v>
          </cell>
          <cell r="P125" t="str">
            <v>雪人1</v>
          </cell>
          <cell r="U125">
            <v>3</v>
          </cell>
          <cell r="V125">
            <v>3</v>
          </cell>
          <cell r="AA125">
            <v>150</v>
          </cell>
          <cell r="AB125">
            <v>300</v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>
            <v>2.2599999999999998</v>
          </cell>
          <cell r="AH125">
            <v>2.2599999999999998</v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>
            <v>33</v>
          </cell>
          <cell r="AN125">
            <v>33</v>
          </cell>
          <cell r="AO125" t="str">
            <v/>
          </cell>
          <cell r="AP125" t="str">
            <v/>
          </cell>
          <cell r="AQ125" t="str">
            <v/>
          </cell>
          <cell r="AR125" t="str">
            <v/>
          </cell>
          <cell r="AS125">
            <v>300</v>
          </cell>
        </row>
        <row r="126">
          <cell r="A126" t="str">
            <v>3_2_2</v>
          </cell>
          <cell r="B126">
            <v>3</v>
          </cell>
          <cell r="C126">
            <v>2</v>
          </cell>
          <cell r="D126">
            <v>2</v>
          </cell>
          <cell r="E126">
            <v>15</v>
          </cell>
          <cell r="I126">
            <v>232.57</v>
          </cell>
          <cell r="J126">
            <v>1.1299999999999999</v>
          </cell>
          <cell r="K126">
            <v>0.75</v>
          </cell>
          <cell r="L126">
            <v>310</v>
          </cell>
          <cell r="M126">
            <v>300</v>
          </cell>
          <cell r="N126">
            <v>200</v>
          </cell>
          <cell r="O126" t="str">
            <v>种子1</v>
          </cell>
          <cell r="P126" t="str">
            <v>蜘蛛1</v>
          </cell>
          <cell r="U126">
            <v>3</v>
          </cell>
          <cell r="V126">
            <v>8</v>
          </cell>
          <cell r="AA126">
            <v>423</v>
          </cell>
          <cell r="AB126">
            <v>423</v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>
            <v>2.2599999999999998</v>
          </cell>
          <cell r="AH126">
            <v>4.5199999999999996</v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>
            <v>18</v>
          </cell>
          <cell r="AN126">
            <v>18</v>
          </cell>
          <cell r="AO126" t="str">
            <v/>
          </cell>
          <cell r="AP126" t="str">
            <v/>
          </cell>
          <cell r="AQ126" t="str">
            <v/>
          </cell>
          <cell r="AR126" t="str">
            <v/>
          </cell>
          <cell r="AS126">
            <v>600</v>
          </cell>
        </row>
        <row r="127">
          <cell r="A127" t="str">
            <v>3_2_3</v>
          </cell>
          <cell r="B127">
            <v>3</v>
          </cell>
          <cell r="C127">
            <v>2</v>
          </cell>
          <cell r="D127">
            <v>3</v>
          </cell>
          <cell r="E127">
            <v>20</v>
          </cell>
          <cell r="I127">
            <v>443.84</v>
          </cell>
          <cell r="J127">
            <v>1.1299999999999999</v>
          </cell>
          <cell r="K127">
            <v>0.88</v>
          </cell>
          <cell r="L127">
            <v>504</v>
          </cell>
          <cell r="M127">
            <v>300</v>
          </cell>
          <cell r="N127">
            <v>200</v>
          </cell>
          <cell r="O127" t="str">
            <v>鬼1</v>
          </cell>
          <cell r="P127" t="str">
            <v>蜜蜂1</v>
          </cell>
          <cell r="Q127" t="str">
            <v>蜜蜂2</v>
          </cell>
          <cell r="R127" t="str">
            <v>雪人1</v>
          </cell>
          <cell r="U127">
            <v>9</v>
          </cell>
          <cell r="V127">
            <v>3</v>
          </cell>
          <cell r="W127">
            <v>3</v>
          </cell>
          <cell r="X127">
            <v>3</v>
          </cell>
          <cell r="AA127">
            <v>336</v>
          </cell>
          <cell r="AB127">
            <v>336</v>
          </cell>
          <cell r="AC127">
            <v>1344</v>
          </cell>
          <cell r="AD127">
            <v>672</v>
          </cell>
          <cell r="AE127" t="str">
            <v/>
          </cell>
          <cell r="AF127" t="str">
            <v/>
          </cell>
          <cell r="AG127">
            <v>2.2599999999999998</v>
          </cell>
          <cell r="AH127">
            <v>2.2599999999999998</v>
          </cell>
          <cell r="AI127">
            <v>2.2599999999999998</v>
          </cell>
          <cell r="AJ127">
            <v>2.2599999999999998</v>
          </cell>
          <cell r="AK127" t="str">
            <v/>
          </cell>
          <cell r="AL127" t="str">
            <v/>
          </cell>
          <cell r="AM127">
            <v>10</v>
          </cell>
          <cell r="AN127">
            <v>10</v>
          </cell>
          <cell r="AO127">
            <v>19</v>
          </cell>
          <cell r="AP127">
            <v>10</v>
          </cell>
          <cell r="AQ127" t="str">
            <v/>
          </cell>
          <cell r="AR127" t="str">
            <v/>
          </cell>
          <cell r="AS127">
            <v>900</v>
          </cell>
        </row>
        <row r="128">
          <cell r="A128" t="str">
            <v>3_2_4</v>
          </cell>
          <cell r="B128">
            <v>3</v>
          </cell>
          <cell r="C128">
            <v>2</v>
          </cell>
          <cell r="D128">
            <v>4</v>
          </cell>
          <cell r="E128">
            <v>25</v>
          </cell>
          <cell r="I128">
            <v>712.26</v>
          </cell>
          <cell r="J128">
            <v>1.1299999999999999</v>
          </cell>
          <cell r="K128">
            <v>1</v>
          </cell>
          <cell r="L128">
            <v>712</v>
          </cell>
          <cell r="M128">
            <v>300</v>
          </cell>
          <cell r="N128">
            <v>200</v>
          </cell>
          <cell r="O128" t="str">
            <v>鬼1</v>
          </cell>
          <cell r="P128" t="str">
            <v>蜘蛛1</v>
          </cell>
          <cell r="Q128" t="str">
            <v>蜜蜂1</v>
          </cell>
          <cell r="R128" t="str">
            <v>蜜蜂2</v>
          </cell>
          <cell r="U128">
            <v>10</v>
          </cell>
          <cell r="V128">
            <v>5</v>
          </cell>
          <cell r="W128">
            <v>5</v>
          </cell>
          <cell r="X128">
            <v>5</v>
          </cell>
          <cell r="AA128">
            <v>445</v>
          </cell>
          <cell r="AB128">
            <v>445</v>
          </cell>
          <cell r="AC128">
            <v>445</v>
          </cell>
          <cell r="AD128">
            <v>1780</v>
          </cell>
          <cell r="AE128" t="str">
            <v/>
          </cell>
          <cell r="AF128" t="str">
            <v/>
          </cell>
          <cell r="AG128">
            <v>2.2599999999999998</v>
          </cell>
          <cell r="AH128">
            <v>4.5199999999999996</v>
          </cell>
          <cell r="AI128">
            <v>2.2599999999999998</v>
          </cell>
          <cell r="AJ128">
            <v>2.2599999999999998</v>
          </cell>
          <cell r="AK128" t="str">
            <v/>
          </cell>
          <cell r="AL128" t="str">
            <v/>
          </cell>
          <cell r="AM128">
            <v>7</v>
          </cell>
          <cell r="AN128">
            <v>7</v>
          </cell>
          <cell r="AO128">
            <v>7</v>
          </cell>
          <cell r="AP128">
            <v>13</v>
          </cell>
          <cell r="AQ128" t="str">
            <v/>
          </cell>
          <cell r="AR128" t="str">
            <v/>
          </cell>
          <cell r="AS128">
            <v>1200</v>
          </cell>
        </row>
        <row r="129">
          <cell r="A129" t="str">
            <v>3_2_5</v>
          </cell>
          <cell r="B129">
            <v>3</v>
          </cell>
          <cell r="C129">
            <v>2</v>
          </cell>
          <cell r="D129">
            <v>5</v>
          </cell>
          <cell r="E129">
            <v>30</v>
          </cell>
          <cell r="I129">
            <v>1051.92</v>
          </cell>
          <cell r="J129">
            <v>1.1299999999999999</v>
          </cell>
          <cell r="K129">
            <v>1.1299999999999999</v>
          </cell>
          <cell r="L129">
            <v>931</v>
          </cell>
          <cell r="M129">
            <v>300</v>
          </cell>
          <cell r="N129">
            <v>200</v>
          </cell>
          <cell r="O129" t="str">
            <v>种子1</v>
          </cell>
          <cell r="P129" t="str">
            <v>鬼1</v>
          </cell>
          <cell r="Q129" t="str">
            <v>蜜蜂1</v>
          </cell>
          <cell r="R129" t="str">
            <v>雪人1</v>
          </cell>
          <cell r="U129">
            <v>12</v>
          </cell>
          <cell r="V129">
            <v>6</v>
          </cell>
          <cell r="W129">
            <v>10</v>
          </cell>
          <cell r="X129">
            <v>6</v>
          </cell>
          <cell r="AA129">
            <v>698</v>
          </cell>
          <cell r="AB129">
            <v>698</v>
          </cell>
          <cell r="AC129">
            <v>698</v>
          </cell>
          <cell r="AD129">
            <v>1397</v>
          </cell>
          <cell r="AE129" t="str">
            <v/>
          </cell>
          <cell r="AF129" t="str">
            <v/>
          </cell>
          <cell r="AG129">
            <v>2.2599999999999998</v>
          </cell>
          <cell r="AH129">
            <v>2.2599999999999998</v>
          </cell>
          <cell r="AI129">
            <v>2.2599999999999998</v>
          </cell>
          <cell r="AJ129">
            <v>2.2599999999999998</v>
          </cell>
          <cell r="AK129" t="str">
            <v/>
          </cell>
          <cell r="AL129" t="str">
            <v/>
          </cell>
          <cell r="AM129">
            <v>6</v>
          </cell>
          <cell r="AN129">
            <v>6</v>
          </cell>
          <cell r="AO129">
            <v>6</v>
          </cell>
          <cell r="AP129">
            <v>6</v>
          </cell>
          <cell r="AQ129" t="str">
            <v/>
          </cell>
          <cell r="AR129" t="str">
            <v/>
          </cell>
          <cell r="AS129">
            <v>1500</v>
          </cell>
        </row>
        <row r="130">
          <cell r="A130" t="str">
            <v>3_2_6</v>
          </cell>
          <cell r="B130">
            <v>3</v>
          </cell>
          <cell r="C130">
            <v>2</v>
          </cell>
          <cell r="D130">
            <v>6</v>
          </cell>
          <cell r="E130">
            <v>30</v>
          </cell>
          <cell r="I130">
            <v>1448.14</v>
          </cell>
          <cell r="J130">
            <v>1.1299999999999999</v>
          </cell>
          <cell r="K130">
            <v>1.25</v>
          </cell>
          <cell r="L130">
            <v>1159</v>
          </cell>
          <cell r="M130">
            <v>300</v>
          </cell>
          <cell r="N130">
            <v>200</v>
          </cell>
          <cell r="O130" t="str">
            <v>种子1</v>
          </cell>
          <cell r="P130" t="str">
            <v>鬼1</v>
          </cell>
          <cell r="Q130" t="str">
            <v>蜜蜂2</v>
          </cell>
          <cell r="R130" t="str">
            <v>蜘蛛1</v>
          </cell>
          <cell r="S130" t="str">
            <v>雪人1</v>
          </cell>
          <cell r="U130">
            <v>7</v>
          </cell>
          <cell r="V130">
            <v>7</v>
          </cell>
          <cell r="W130">
            <v>7</v>
          </cell>
          <cell r="X130">
            <v>10</v>
          </cell>
          <cell r="Y130">
            <v>7</v>
          </cell>
          <cell r="AA130">
            <v>527</v>
          </cell>
          <cell r="AB130">
            <v>527</v>
          </cell>
          <cell r="AC130">
            <v>2107</v>
          </cell>
          <cell r="AD130">
            <v>527</v>
          </cell>
          <cell r="AE130">
            <v>1054</v>
          </cell>
          <cell r="AF130" t="str">
            <v/>
          </cell>
          <cell r="AG130">
            <v>2.2599999999999998</v>
          </cell>
          <cell r="AH130">
            <v>2.2599999999999998</v>
          </cell>
          <cell r="AI130">
            <v>2.2599999999999998</v>
          </cell>
          <cell r="AJ130">
            <v>4.5199999999999996</v>
          </cell>
          <cell r="AK130">
            <v>2.2599999999999998</v>
          </cell>
          <cell r="AL130" t="str">
            <v/>
          </cell>
          <cell r="AM130">
            <v>4</v>
          </cell>
          <cell r="AN130">
            <v>4</v>
          </cell>
          <cell r="AO130">
            <v>9</v>
          </cell>
          <cell r="AP130">
            <v>4</v>
          </cell>
          <cell r="AQ130">
            <v>4</v>
          </cell>
          <cell r="AR130" t="str">
            <v/>
          </cell>
          <cell r="AS130">
            <v>1800</v>
          </cell>
        </row>
        <row r="131">
          <cell r="A131" t="str">
            <v>3_3_1</v>
          </cell>
          <cell r="B131">
            <v>3</v>
          </cell>
          <cell r="C131">
            <v>3</v>
          </cell>
          <cell r="D131">
            <v>1</v>
          </cell>
          <cell r="E131">
            <v>10</v>
          </cell>
          <cell r="I131">
            <v>101.25</v>
          </cell>
          <cell r="J131">
            <v>1.25</v>
          </cell>
          <cell r="K131">
            <v>0.75</v>
          </cell>
          <cell r="L131">
            <v>135</v>
          </cell>
          <cell r="M131">
            <v>300</v>
          </cell>
          <cell r="N131">
            <v>200</v>
          </cell>
          <cell r="O131" t="str">
            <v>鬼2</v>
          </cell>
          <cell r="P131" t="str">
            <v>雪人2</v>
          </cell>
          <cell r="U131">
            <v>3</v>
          </cell>
          <cell r="V131">
            <v>5</v>
          </cell>
          <cell r="AA131">
            <v>169</v>
          </cell>
          <cell r="AB131">
            <v>169</v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>
            <v>2.5</v>
          </cell>
          <cell r="AH131">
            <v>2.5</v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>
            <v>25</v>
          </cell>
          <cell r="AN131">
            <v>25</v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>
            <v>300</v>
          </cell>
        </row>
        <row r="132">
          <cell r="A132" t="str">
            <v>3_3_2</v>
          </cell>
          <cell r="B132">
            <v>3</v>
          </cell>
          <cell r="C132">
            <v>3</v>
          </cell>
          <cell r="D132">
            <v>2</v>
          </cell>
          <cell r="E132">
            <v>15</v>
          </cell>
          <cell r="I132">
            <v>296.27</v>
          </cell>
          <cell r="J132">
            <v>1.25</v>
          </cell>
          <cell r="K132">
            <v>0.88</v>
          </cell>
          <cell r="L132">
            <v>337</v>
          </cell>
          <cell r="M132">
            <v>300</v>
          </cell>
          <cell r="N132">
            <v>200</v>
          </cell>
          <cell r="O132" t="str">
            <v>鬼2</v>
          </cell>
          <cell r="P132" t="str">
            <v>蝙蝠1</v>
          </cell>
          <cell r="U132">
            <v>8</v>
          </cell>
          <cell r="V132">
            <v>5</v>
          </cell>
          <cell r="AA132">
            <v>546</v>
          </cell>
          <cell r="AB132">
            <v>137</v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>
            <v>2.5</v>
          </cell>
          <cell r="AH132">
            <v>2.5</v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>
            <v>19</v>
          </cell>
          <cell r="AN132">
            <v>10</v>
          </cell>
          <cell r="AO132" t="str">
            <v/>
          </cell>
          <cell r="AP132" t="str">
            <v/>
          </cell>
          <cell r="AQ132" t="str">
            <v/>
          </cell>
          <cell r="AR132" t="str">
            <v/>
          </cell>
          <cell r="AS132">
            <v>600</v>
          </cell>
        </row>
        <row r="133">
          <cell r="A133" t="str">
            <v>3_3_3</v>
          </cell>
          <cell r="B133">
            <v>3</v>
          </cell>
          <cell r="C133">
            <v>3</v>
          </cell>
          <cell r="D133">
            <v>3</v>
          </cell>
          <cell r="E133">
            <v>20</v>
          </cell>
          <cell r="I133">
            <v>574.59</v>
          </cell>
          <cell r="J133">
            <v>1.25</v>
          </cell>
          <cell r="K133">
            <v>1</v>
          </cell>
          <cell r="L133">
            <v>575</v>
          </cell>
          <cell r="M133">
            <v>300</v>
          </cell>
          <cell r="N133">
            <v>200</v>
          </cell>
          <cell r="O133" t="str">
            <v>蛋2</v>
          </cell>
          <cell r="P133" t="str">
            <v>蛋1</v>
          </cell>
          <cell r="Q133" t="str">
            <v>雪人2</v>
          </cell>
          <cell r="U133">
            <v>5</v>
          </cell>
          <cell r="V133">
            <v>10</v>
          </cell>
          <cell r="W133">
            <v>5</v>
          </cell>
          <cell r="AA133">
            <v>920</v>
          </cell>
          <cell r="AB133">
            <v>230</v>
          </cell>
          <cell r="AC133">
            <v>920</v>
          </cell>
          <cell r="AD133" t="str">
            <v/>
          </cell>
          <cell r="AE133" t="str">
            <v/>
          </cell>
          <cell r="AF133" t="str">
            <v/>
          </cell>
          <cell r="AG133">
            <v>2.5</v>
          </cell>
          <cell r="AH133">
            <v>2.5</v>
          </cell>
          <cell r="AI133">
            <v>2.5</v>
          </cell>
          <cell r="AJ133" t="str">
            <v/>
          </cell>
          <cell r="AK133" t="str">
            <v/>
          </cell>
          <cell r="AL133" t="str">
            <v/>
          </cell>
          <cell r="AM133">
            <v>13</v>
          </cell>
          <cell r="AN133">
            <v>7</v>
          </cell>
          <cell r="AO133">
            <v>13</v>
          </cell>
          <cell r="AP133" t="str">
            <v/>
          </cell>
          <cell r="AQ133" t="str">
            <v/>
          </cell>
          <cell r="AR133" t="str">
            <v/>
          </cell>
          <cell r="AS133">
            <v>900</v>
          </cell>
        </row>
        <row r="134">
          <cell r="A134" t="str">
            <v>3_3_4</v>
          </cell>
          <cell r="B134">
            <v>3</v>
          </cell>
          <cell r="C134">
            <v>3</v>
          </cell>
          <cell r="D134">
            <v>4</v>
          </cell>
          <cell r="E134">
            <v>25</v>
          </cell>
          <cell r="I134">
            <v>948.75</v>
          </cell>
          <cell r="J134">
            <v>1.25</v>
          </cell>
          <cell r="K134">
            <v>1.1299999999999999</v>
          </cell>
          <cell r="L134">
            <v>840</v>
          </cell>
          <cell r="M134">
            <v>300</v>
          </cell>
          <cell r="N134">
            <v>200</v>
          </cell>
          <cell r="O134" t="str">
            <v>蛋2</v>
          </cell>
          <cell r="P134" t="str">
            <v>蛋1</v>
          </cell>
          <cell r="Q134" t="str">
            <v>蝙蝠1</v>
          </cell>
          <cell r="U134">
            <v>8</v>
          </cell>
          <cell r="V134">
            <v>10</v>
          </cell>
          <cell r="W134">
            <v>10</v>
          </cell>
          <cell r="AA134">
            <v>1615</v>
          </cell>
          <cell r="AB134">
            <v>404</v>
          </cell>
          <cell r="AC134">
            <v>404</v>
          </cell>
          <cell r="AD134" t="str">
            <v/>
          </cell>
          <cell r="AE134" t="str">
            <v/>
          </cell>
          <cell r="AF134" t="str">
            <v/>
          </cell>
          <cell r="AG134">
            <v>2.5</v>
          </cell>
          <cell r="AH134">
            <v>2.5</v>
          </cell>
          <cell r="AI134">
            <v>2.5</v>
          </cell>
          <cell r="AJ134" t="str">
            <v/>
          </cell>
          <cell r="AK134" t="str">
            <v/>
          </cell>
          <cell r="AL134" t="str">
            <v/>
          </cell>
          <cell r="AM134">
            <v>11</v>
          </cell>
          <cell r="AN134">
            <v>6</v>
          </cell>
          <cell r="AO134">
            <v>6</v>
          </cell>
          <cell r="AP134" t="str">
            <v/>
          </cell>
          <cell r="AQ134" t="str">
            <v/>
          </cell>
          <cell r="AR134" t="str">
            <v/>
          </cell>
          <cell r="AS134">
            <v>1200</v>
          </cell>
        </row>
        <row r="135">
          <cell r="A135" t="str">
            <v>3_3_5</v>
          </cell>
          <cell r="B135">
            <v>3</v>
          </cell>
          <cell r="C135">
            <v>3</v>
          </cell>
          <cell r="D135">
            <v>5</v>
          </cell>
          <cell r="E135">
            <v>30</v>
          </cell>
          <cell r="I135">
            <v>1408.46</v>
          </cell>
          <cell r="J135">
            <v>1.25</v>
          </cell>
          <cell r="K135">
            <v>1.25</v>
          </cell>
          <cell r="L135">
            <v>1127</v>
          </cell>
          <cell r="M135">
            <v>300</v>
          </cell>
          <cell r="N135">
            <v>200</v>
          </cell>
          <cell r="O135" t="str">
            <v>鬼2</v>
          </cell>
          <cell r="P135" t="str">
            <v>蛋1</v>
          </cell>
          <cell r="Q135" t="str">
            <v>蝙蝠1</v>
          </cell>
          <cell r="R135" t="str">
            <v>雪人2</v>
          </cell>
          <cell r="U135">
            <v>8</v>
          </cell>
          <cell r="V135">
            <v>10</v>
          </cell>
          <cell r="W135">
            <v>10</v>
          </cell>
          <cell r="X135">
            <v>10</v>
          </cell>
          <cell r="AA135">
            <v>1470</v>
          </cell>
          <cell r="AB135">
            <v>368</v>
          </cell>
          <cell r="AC135">
            <v>368</v>
          </cell>
          <cell r="AD135">
            <v>1470</v>
          </cell>
          <cell r="AE135" t="str">
            <v/>
          </cell>
          <cell r="AF135" t="str">
            <v/>
          </cell>
          <cell r="AG135">
            <v>2.5</v>
          </cell>
          <cell r="AH135">
            <v>2.5</v>
          </cell>
          <cell r="AI135">
            <v>2.5</v>
          </cell>
          <cell r="AJ135">
            <v>2.5</v>
          </cell>
          <cell r="AK135" t="str">
            <v/>
          </cell>
          <cell r="AL135" t="str">
            <v/>
          </cell>
          <cell r="AM135">
            <v>7</v>
          </cell>
          <cell r="AN135">
            <v>4</v>
          </cell>
          <cell r="AO135">
            <v>4</v>
          </cell>
          <cell r="AP135">
            <v>7</v>
          </cell>
          <cell r="AQ135" t="str">
            <v/>
          </cell>
          <cell r="AR135" t="str">
            <v/>
          </cell>
          <cell r="AS135">
            <v>1500</v>
          </cell>
        </row>
        <row r="136">
          <cell r="A136" t="str">
            <v>3_3_6</v>
          </cell>
          <cell r="B136">
            <v>3</v>
          </cell>
          <cell r="C136">
            <v>3</v>
          </cell>
          <cell r="D136">
            <v>6</v>
          </cell>
          <cell r="E136">
            <v>30</v>
          </cell>
          <cell r="I136">
            <v>1977.44</v>
          </cell>
          <cell r="J136">
            <v>1.25</v>
          </cell>
          <cell r="K136">
            <v>1.38</v>
          </cell>
          <cell r="L136">
            <v>1433</v>
          </cell>
          <cell r="M136">
            <v>300</v>
          </cell>
          <cell r="N136">
            <v>200</v>
          </cell>
          <cell r="O136" t="str">
            <v>鬼2</v>
          </cell>
          <cell r="P136" t="str">
            <v>蛋2</v>
          </cell>
          <cell r="Q136" t="str">
            <v>蝙蝠1</v>
          </cell>
          <cell r="R136" t="str">
            <v>蛋1</v>
          </cell>
          <cell r="S136" t="str">
            <v>雪人2</v>
          </cell>
          <cell r="U136">
            <v>16</v>
          </cell>
          <cell r="V136">
            <v>5</v>
          </cell>
          <cell r="W136">
            <v>5</v>
          </cell>
          <cell r="X136">
            <v>10</v>
          </cell>
          <cell r="Y136">
            <v>5</v>
          </cell>
          <cell r="AA136">
            <v>1445</v>
          </cell>
          <cell r="AB136">
            <v>1445</v>
          </cell>
          <cell r="AC136">
            <v>361</v>
          </cell>
          <cell r="AD136">
            <v>361</v>
          </cell>
          <cell r="AE136">
            <v>1445</v>
          </cell>
          <cell r="AF136" t="str">
            <v/>
          </cell>
          <cell r="AG136">
            <v>2.5</v>
          </cell>
          <cell r="AH136">
            <v>2.5</v>
          </cell>
          <cell r="AI136">
            <v>2.5</v>
          </cell>
          <cell r="AJ136">
            <v>2.5</v>
          </cell>
          <cell r="AK136">
            <v>2.5</v>
          </cell>
          <cell r="AL136" t="str">
            <v/>
          </cell>
          <cell r="AM136">
            <v>6</v>
          </cell>
          <cell r="AN136">
            <v>6</v>
          </cell>
          <cell r="AO136">
            <v>3</v>
          </cell>
          <cell r="AP136">
            <v>3</v>
          </cell>
          <cell r="AQ136">
            <v>6</v>
          </cell>
          <cell r="AR136" t="str">
            <v/>
          </cell>
          <cell r="AS136">
            <v>1800</v>
          </cell>
        </row>
        <row r="137">
          <cell r="A137" t="str">
            <v>3_4_1</v>
          </cell>
          <cell r="B137">
            <v>3</v>
          </cell>
          <cell r="C137">
            <v>4</v>
          </cell>
          <cell r="D137">
            <v>1</v>
          </cell>
          <cell r="E137">
            <v>10</v>
          </cell>
          <cell r="I137">
            <v>118.8</v>
          </cell>
          <cell r="J137">
            <v>1.38</v>
          </cell>
          <cell r="K137">
            <v>0.88</v>
          </cell>
          <cell r="L137">
            <v>135</v>
          </cell>
          <cell r="M137">
            <v>300</v>
          </cell>
          <cell r="N137">
            <v>200</v>
          </cell>
          <cell r="O137" t="str">
            <v>种子2</v>
          </cell>
          <cell r="P137" t="str">
            <v>雪人2</v>
          </cell>
          <cell r="U137">
            <v>4</v>
          </cell>
          <cell r="V137">
            <v>5</v>
          </cell>
          <cell r="AA137">
            <v>150</v>
          </cell>
          <cell r="AB137">
            <v>150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>
            <v>2.76</v>
          </cell>
          <cell r="AH137">
            <v>2.76</v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>
            <v>22</v>
          </cell>
          <cell r="AN137">
            <v>22</v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>
            <v>300</v>
          </cell>
        </row>
        <row r="138">
          <cell r="A138" t="str">
            <v>3_4_2</v>
          </cell>
          <cell r="B138">
            <v>3</v>
          </cell>
          <cell r="C138">
            <v>4</v>
          </cell>
          <cell r="D138">
            <v>2</v>
          </cell>
          <cell r="E138">
            <v>15</v>
          </cell>
          <cell r="I138">
            <v>367.1</v>
          </cell>
          <cell r="J138">
            <v>1.38</v>
          </cell>
          <cell r="K138">
            <v>1</v>
          </cell>
          <cell r="L138">
            <v>367</v>
          </cell>
          <cell r="M138">
            <v>300</v>
          </cell>
          <cell r="N138">
            <v>200</v>
          </cell>
          <cell r="O138" t="str">
            <v>种子2</v>
          </cell>
          <cell r="P138" t="str">
            <v>蛋2</v>
          </cell>
          <cell r="U138">
            <v>7</v>
          </cell>
          <cell r="V138">
            <v>8</v>
          </cell>
          <cell r="AA138">
            <v>367</v>
          </cell>
          <cell r="AB138">
            <v>367</v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2.76</v>
          </cell>
          <cell r="AH138">
            <v>2.76</v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>
            <v>13</v>
          </cell>
          <cell r="AN138">
            <v>13</v>
          </cell>
          <cell r="AO138" t="str">
            <v/>
          </cell>
          <cell r="AP138" t="str">
            <v/>
          </cell>
          <cell r="AQ138" t="str">
            <v/>
          </cell>
          <cell r="AR138" t="str">
            <v/>
          </cell>
          <cell r="AS138">
            <v>600</v>
          </cell>
        </row>
        <row r="139">
          <cell r="A139" t="str">
            <v>3_4_3</v>
          </cell>
          <cell r="B139">
            <v>3</v>
          </cell>
          <cell r="C139">
            <v>4</v>
          </cell>
          <cell r="D139">
            <v>3</v>
          </cell>
          <cell r="E139">
            <v>20</v>
          </cell>
          <cell r="I139">
            <v>744.73</v>
          </cell>
          <cell r="J139">
            <v>1.38</v>
          </cell>
          <cell r="K139">
            <v>1.1299999999999999</v>
          </cell>
          <cell r="L139">
            <v>659</v>
          </cell>
          <cell r="M139">
            <v>300</v>
          </cell>
          <cell r="N139">
            <v>200</v>
          </cell>
          <cell r="O139" t="str">
            <v>鬼2</v>
          </cell>
          <cell r="P139" t="str">
            <v>蝙蝠1</v>
          </cell>
          <cell r="Q139" t="str">
            <v>蛋1</v>
          </cell>
          <cell r="R139" t="str">
            <v>雪人2</v>
          </cell>
          <cell r="U139">
            <v>8</v>
          </cell>
          <cell r="V139">
            <v>5</v>
          </cell>
          <cell r="W139">
            <v>5</v>
          </cell>
          <cell r="X139">
            <v>5</v>
          </cell>
          <cell r="AA139">
            <v>850</v>
          </cell>
          <cell r="AB139">
            <v>213</v>
          </cell>
          <cell r="AC139">
            <v>213</v>
          </cell>
          <cell r="AD139">
            <v>850</v>
          </cell>
          <cell r="AE139" t="str">
            <v/>
          </cell>
          <cell r="AF139" t="str">
            <v/>
          </cell>
          <cell r="AG139">
            <v>2.76</v>
          </cell>
          <cell r="AH139">
            <v>2.76</v>
          </cell>
          <cell r="AI139">
            <v>2.76</v>
          </cell>
          <cell r="AJ139">
            <v>2.76</v>
          </cell>
          <cell r="AK139" t="str">
            <v/>
          </cell>
          <cell r="AL139" t="str">
            <v/>
          </cell>
          <cell r="AM139">
            <v>11</v>
          </cell>
          <cell r="AN139">
            <v>6</v>
          </cell>
          <cell r="AO139">
            <v>6</v>
          </cell>
          <cell r="AP139">
            <v>11</v>
          </cell>
          <cell r="AQ139" t="str">
            <v/>
          </cell>
          <cell r="AR139" t="str">
            <v/>
          </cell>
          <cell r="AS139">
            <v>900</v>
          </cell>
        </row>
        <row r="140">
          <cell r="A140" t="str">
            <v>3_4_4</v>
          </cell>
          <cell r="B140">
            <v>3</v>
          </cell>
          <cell r="C140">
            <v>4</v>
          </cell>
          <cell r="D140">
            <v>4</v>
          </cell>
          <cell r="E140">
            <v>25</v>
          </cell>
          <cell r="I140">
            <v>1247.8</v>
          </cell>
          <cell r="J140">
            <v>1.38</v>
          </cell>
          <cell r="K140">
            <v>1.25</v>
          </cell>
          <cell r="L140">
            <v>998</v>
          </cell>
          <cell r="M140">
            <v>300</v>
          </cell>
          <cell r="N140">
            <v>200</v>
          </cell>
          <cell r="O140" t="str">
            <v>鬼2</v>
          </cell>
          <cell r="P140" t="str">
            <v>蛋2</v>
          </cell>
          <cell r="Q140" t="str">
            <v>蝙蝠1</v>
          </cell>
          <cell r="R140" t="str">
            <v>蛋1</v>
          </cell>
          <cell r="U140">
            <v>8</v>
          </cell>
          <cell r="V140">
            <v>5</v>
          </cell>
          <cell r="W140">
            <v>8</v>
          </cell>
          <cell r="X140">
            <v>10</v>
          </cell>
          <cell r="AA140">
            <v>1426</v>
          </cell>
          <cell r="AB140">
            <v>1426</v>
          </cell>
          <cell r="AC140">
            <v>356</v>
          </cell>
          <cell r="AD140">
            <v>356</v>
          </cell>
          <cell r="AE140" t="str">
            <v/>
          </cell>
          <cell r="AF140" t="str">
            <v/>
          </cell>
          <cell r="AG140">
            <v>2.76</v>
          </cell>
          <cell r="AH140">
            <v>2.76</v>
          </cell>
          <cell r="AI140">
            <v>2.76</v>
          </cell>
          <cell r="AJ140">
            <v>2.76</v>
          </cell>
          <cell r="AK140" t="str">
            <v/>
          </cell>
          <cell r="AL140" t="str">
            <v/>
          </cell>
          <cell r="AM140">
            <v>9</v>
          </cell>
          <cell r="AN140">
            <v>9</v>
          </cell>
          <cell r="AO140">
            <v>5</v>
          </cell>
          <cell r="AP140">
            <v>5</v>
          </cell>
          <cell r="AQ140" t="str">
            <v/>
          </cell>
          <cell r="AR140" t="str">
            <v/>
          </cell>
          <cell r="AS140">
            <v>1200</v>
          </cell>
        </row>
        <row r="141">
          <cell r="A141" t="str">
            <v>3_4_5</v>
          </cell>
          <cell r="B141">
            <v>3</v>
          </cell>
          <cell r="C141">
            <v>4</v>
          </cell>
          <cell r="D141">
            <v>5</v>
          </cell>
          <cell r="E141">
            <v>30</v>
          </cell>
          <cell r="I141">
            <v>1900.97</v>
          </cell>
          <cell r="J141">
            <v>1.38</v>
          </cell>
          <cell r="K141">
            <v>1.38</v>
          </cell>
          <cell r="L141">
            <v>1378</v>
          </cell>
          <cell r="M141">
            <v>300</v>
          </cell>
          <cell r="N141">
            <v>200</v>
          </cell>
          <cell r="O141" t="str">
            <v>种子2</v>
          </cell>
          <cell r="P141" t="str">
            <v>鬼2</v>
          </cell>
          <cell r="Q141" t="str">
            <v>蝙蝠1</v>
          </cell>
          <cell r="R141" t="str">
            <v>雪人2</v>
          </cell>
          <cell r="U141">
            <v>6</v>
          </cell>
          <cell r="V141">
            <v>15</v>
          </cell>
          <cell r="W141">
            <v>10</v>
          </cell>
          <cell r="X141">
            <v>10</v>
          </cell>
          <cell r="AA141">
            <v>1234</v>
          </cell>
          <cell r="AB141">
            <v>1234</v>
          </cell>
          <cell r="AC141">
            <v>309</v>
          </cell>
          <cell r="AD141">
            <v>1234</v>
          </cell>
          <cell r="AE141" t="str">
            <v/>
          </cell>
          <cell r="AF141" t="str">
            <v/>
          </cell>
          <cell r="AG141">
            <v>2.76</v>
          </cell>
          <cell r="AH141">
            <v>2.76</v>
          </cell>
          <cell r="AI141">
            <v>2.76</v>
          </cell>
          <cell r="AJ141">
            <v>2.76</v>
          </cell>
          <cell r="AK141" t="str">
            <v/>
          </cell>
          <cell r="AL141" t="str">
            <v/>
          </cell>
          <cell r="AM141">
            <v>6</v>
          </cell>
          <cell r="AN141">
            <v>6</v>
          </cell>
          <cell r="AO141">
            <v>3</v>
          </cell>
          <cell r="AP141">
            <v>6</v>
          </cell>
          <cell r="AQ141" t="str">
            <v/>
          </cell>
          <cell r="AR141" t="str">
            <v/>
          </cell>
          <cell r="AS141">
            <v>1500</v>
          </cell>
        </row>
        <row r="142">
          <cell r="A142" t="str">
            <v>3_4_6</v>
          </cell>
          <cell r="B142">
            <v>3</v>
          </cell>
          <cell r="C142">
            <v>4</v>
          </cell>
          <cell r="D142">
            <v>6</v>
          </cell>
          <cell r="E142">
            <v>30</v>
          </cell>
          <cell r="I142">
            <v>2688.2</v>
          </cell>
          <cell r="J142">
            <v>1.38</v>
          </cell>
          <cell r="K142">
            <v>1.5</v>
          </cell>
          <cell r="L142">
            <v>1792</v>
          </cell>
          <cell r="M142">
            <v>300</v>
          </cell>
          <cell r="N142">
            <v>200</v>
          </cell>
          <cell r="O142" t="str">
            <v>种子2</v>
          </cell>
          <cell r="P142" t="str">
            <v>鬼2</v>
          </cell>
          <cell r="Q142" t="str">
            <v>蛋1</v>
          </cell>
          <cell r="R142" t="str">
            <v>蛋2</v>
          </cell>
          <cell r="S142" t="str">
            <v>雪人2</v>
          </cell>
          <cell r="U142">
            <v>11</v>
          </cell>
          <cell r="V142">
            <v>10</v>
          </cell>
          <cell r="W142">
            <v>10</v>
          </cell>
          <cell r="X142">
            <v>7</v>
          </cell>
          <cell r="Y142">
            <v>7</v>
          </cell>
          <cell r="AA142">
            <v>1434</v>
          </cell>
          <cell r="AB142">
            <v>1434</v>
          </cell>
          <cell r="AC142">
            <v>358</v>
          </cell>
          <cell r="AD142">
            <v>1434</v>
          </cell>
          <cell r="AE142">
            <v>1434</v>
          </cell>
          <cell r="AF142" t="str">
            <v/>
          </cell>
          <cell r="AG142">
            <v>2.76</v>
          </cell>
          <cell r="AH142">
            <v>2.76</v>
          </cell>
          <cell r="AI142">
            <v>2.76</v>
          </cell>
          <cell r="AJ142">
            <v>2.76</v>
          </cell>
          <cell r="AK142">
            <v>2.76</v>
          </cell>
          <cell r="AL142" t="str">
            <v/>
          </cell>
          <cell r="AM142">
            <v>5</v>
          </cell>
          <cell r="AN142">
            <v>5</v>
          </cell>
          <cell r="AO142">
            <v>3</v>
          </cell>
          <cell r="AP142">
            <v>5</v>
          </cell>
          <cell r="AQ142">
            <v>5</v>
          </cell>
          <cell r="AR142" t="str">
            <v/>
          </cell>
          <cell r="AS142">
            <v>1800</v>
          </cell>
        </row>
        <row r="143">
          <cell r="A143" t="str">
            <v>3_5_1</v>
          </cell>
          <cell r="B143">
            <v>3</v>
          </cell>
          <cell r="C143">
            <v>5</v>
          </cell>
          <cell r="D143">
            <v>1</v>
          </cell>
          <cell r="E143">
            <v>10</v>
          </cell>
          <cell r="I143">
            <v>135</v>
          </cell>
          <cell r="J143">
            <v>1.5</v>
          </cell>
          <cell r="K143">
            <v>1</v>
          </cell>
          <cell r="L143">
            <v>135</v>
          </cell>
          <cell r="M143">
            <v>300</v>
          </cell>
          <cell r="N143">
            <v>200</v>
          </cell>
          <cell r="O143" t="str">
            <v>蛋2</v>
          </cell>
          <cell r="P143" t="str">
            <v>蝙蝠1</v>
          </cell>
          <cell r="Q143" t="str">
            <v>雪人2</v>
          </cell>
          <cell r="U143">
            <v>4</v>
          </cell>
          <cell r="V143">
            <v>3</v>
          </cell>
          <cell r="W143">
            <v>3</v>
          </cell>
          <cell r="AA143">
            <v>174</v>
          </cell>
          <cell r="AB143">
            <v>44</v>
          </cell>
          <cell r="AC143">
            <v>174</v>
          </cell>
          <cell r="AD143" t="str">
            <v/>
          </cell>
          <cell r="AE143" t="str">
            <v/>
          </cell>
          <cell r="AF143" t="str">
            <v/>
          </cell>
          <cell r="AG143">
            <v>3</v>
          </cell>
          <cell r="AH143">
            <v>3</v>
          </cell>
          <cell r="AI143">
            <v>3</v>
          </cell>
          <cell r="AJ143" t="str">
            <v/>
          </cell>
          <cell r="AK143" t="str">
            <v/>
          </cell>
          <cell r="AL143" t="str">
            <v/>
          </cell>
          <cell r="AM143">
            <v>24</v>
          </cell>
          <cell r="AN143">
            <v>12</v>
          </cell>
          <cell r="AO143">
            <v>24</v>
          </cell>
          <cell r="AP143" t="str">
            <v/>
          </cell>
          <cell r="AQ143" t="str">
            <v/>
          </cell>
          <cell r="AR143" t="str">
            <v/>
          </cell>
          <cell r="AS143">
            <v>300</v>
          </cell>
        </row>
        <row r="144">
          <cell r="A144" t="str">
            <v>3_5_2</v>
          </cell>
          <cell r="B144">
            <v>3</v>
          </cell>
          <cell r="C144">
            <v>5</v>
          </cell>
          <cell r="D144">
            <v>2</v>
          </cell>
          <cell r="E144">
            <v>15</v>
          </cell>
          <cell r="I144">
            <v>453.83</v>
          </cell>
          <cell r="J144">
            <v>1.5</v>
          </cell>
          <cell r="K144">
            <v>1.1299999999999999</v>
          </cell>
          <cell r="L144">
            <v>402</v>
          </cell>
          <cell r="M144">
            <v>300</v>
          </cell>
          <cell r="N144">
            <v>200</v>
          </cell>
          <cell r="O144" t="str">
            <v>蛋2</v>
          </cell>
          <cell r="P144" t="str">
            <v>蛋1</v>
          </cell>
          <cell r="Q144" t="str">
            <v>蝙蝠1</v>
          </cell>
          <cell r="U144">
            <v>7</v>
          </cell>
          <cell r="V144">
            <v>5</v>
          </cell>
          <cell r="W144">
            <v>5</v>
          </cell>
          <cell r="AA144">
            <v>635</v>
          </cell>
          <cell r="AB144">
            <v>159</v>
          </cell>
          <cell r="AC144">
            <v>159</v>
          </cell>
          <cell r="AD144" t="str">
            <v/>
          </cell>
          <cell r="AE144" t="str">
            <v/>
          </cell>
          <cell r="AF144" t="str">
            <v/>
          </cell>
          <cell r="AG144">
            <v>3</v>
          </cell>
          <cell r="AH144">
            <v>3</v>
          </cell>
          <cell r="AI144">
            <v>3</v>
          </cell>
          <cell r="AJ144" t="str">
            <v/>
          </cell>
          <cell r="AK144" t="str">
            <v/>
          </cell>
          <cell r="AL144" t="str">
            <v/>
          </cell>
          <cell r="AM144">
            <v>17</v>
          </cell>
          <cell r="AN144">
            <v>8</v>
          </cell>
          <cell r="AO144">
            <v>8</v>
          </cell>
          <cell r="AP144" t="str">
            <v/>
          </cell>
          <cell r="AQ144" t="str">
            <v/>
          </cell>
          <cell r="AR144" t="str">
            <v/>
          </cell>
          <cell r="AS144">
            <v>600</v>
          </cell>
        </row>
        <row r="145">
          <cell r="A145" t="str">
            <v>3_5_3</v>
          </cell>
          <cell r="B145">
            <v>3</v>
          </cell>
          <cell r="C145">
            <v>5</v>
          </cell>
          <cell r="D145">
            <v>3</v>
          </cell>
          <cell r="E145">
            <v>20</v>
          </cell>
          <cell r="I145">
            <v>949.94</v>
          </cell>
          <cell r="J145">
            <v>1.5</v>
          </cell>
          <cell r="K145">
            <v>1.25</v>
          </cell>
          <cell r="L145">
            <v>760</v>
          </cell>
          <cell r="M145">
            <v>300</v>
          </cell>
          <cell r="N145">
            <v>200</v>
          </cell>
          <cell r="O145" t="str">
            <v>鬼2</v>
          </cell>
          <cell r="P145" t="str">
            <v>蛋1</v>
          </cell>
          <cell r="Q145" t="str">
            <v>雪人2</v>
          </cell>
          <cell r="U145">
            <v>10</v>
          </cell>
          <cell r="V145">
            <v>5</v>
          </cell>
          <cell r="W145">
            <v>10</v>
          </cell>
          <cell r="AA145">
            <v>715</v>
          </cell>
          <cell r="AB145">
            <v>179</v>
          </cell>
          <cell r="AC145">
            <v>715</v>
          </cell>
          <cell r="AD145" t="str">
            <v/>
          </cell>
          <cell r="AE145" t="str">
            <v/>
          </cell>
          <cell r="AF145" t="str">
            <v/>
          </cell>
          <cell r="AG145">
            <v>3</v>
          </cell>
          <cell r="AH145">
            <v>3</v>
          </cell>
          <cell r="AI145">
            <v>3</v>
          </cell>
          <cell r="AJ145" t="str">
            <v/>
          </cell>
          <cell r="AK145" t="str">
            <v/>
          </cell>
          <cell r="AL145" t="str">
            <v/>
          </cell>
          <cell r="AM145">
            <v>9</v>
          </cell>
          <cell r="AN145">
            <v>4</v>
          </cell>
          <cell r="AO145">
            <v>9</v>
          </cell>
          <cell r="AP145" t="str">
            <v/>
          </cell>
          <cell r="AQ145" t="str">
            <v/>
          </cell>
          <cell r="AR145" t="str">
            <v/>
          </cell>
          <cell r="AS145">
            <v>900</v>
          </cell>
        </row>
        <row r="146">
          <cell r="A146" t="str">
            <v>3_5_4</v>
          </cell>
          <cell r="B146">
            <v>3</v>
          </cell>
          <cell r="C146">
            <v>5</v>
          </cell>
          <cell r="D146">
            <v>4</v>
          </cell>
          <cell r="E146">
            <v>25</v>
          </cell>
          <cell r="I146">
            <v>1648.83</v>
          </cell>
          <cell r="J146">
            <v>1.5</v>
          </cell>
          <cell r="K146">
            <v>1.38</v>
          </cell>
          <cell r="L146">
            <v>1195</v>
          </cell>
          <cell r="M146">
            <v>300</v>
          </cell>
          <cell r="N146">
            <v>200</v>
          </cell>
          <cell r="O146" t="str">
            <v>鬼2</v>
          </cell>
          <cell r="P146" t="str">
            <v>蛋2</v>
          </cell>
          <cell r="Q146" t="str">
            <v>蛋1</v>
          </cell>
          <cell r="U146">
            <v>11</v>
          </cell>
          <cell r="V146">
            <v>12</v>
          </cell>
          <cell r="W146">
            <v>12</v>
          </cell>
          <cell r="AA146">
            <v>1149</v>
          </cell>
          <cell r="AB146">
            <v>1149</v>
          </cell>
          <cell r="AC146">
            <v>287</v>
          </cell>
          <cell r="AD146" t="str">
            <v/>
          </cell>
          <cell r="AE146" t="str">
            <v/>
          </cell>
          <cell r="AF146" t="str">
            <v/>
          </cell>
          <cell r="AG146">
            <v>3</v>
          </cell>
          <cell r="AH146">
            <v>3</v>
          </cell>
          <cell r="AI146">
            <v>3</v>
          </cell>
          <cell r="AJ146" t="str">
            <v/>
          </cell>
          <cell r="AK146" t="str">
            <v/>
          </cell>
          <cell r="AL146" t="str">
            <v/>
          </cell>
          <cell r="AM146">
            <v>7</v>
          </cell>
          <cell r="AN146">
            <v>7</v>
          </cell>
          <cell r="AO146">
            <v>3</v>
          </cell>
          <cell r="AP146" t="str">
            <v/>
          </cell>
          <cell r="AQ146" t="str">
            <v/>
          </cell>
          <cell r="AR146" t="str">
            <v/>
          </cell>
          <cell r="AS146">
            <v>1200</v>
          </cell>
        </row>
        <row r="147">
          <cell r="A147" t="str">
            <v>3_5_5</v>
          </cell>
          <cell r="B147">
            <v>3</v>
          </cell>
          <cell r="C147">
            <v>5</v>
          </cell>
          <cell r="D147">
            <v>5</v>
          </cell>
          <cell r="E147">
            <v>30</v>
          </cell>
          <cell r="I147">
            <v>2545.75</v>
          </cell>
          <cell r="J147">
            <v>1.5</v>
          </cell>
          <cell r="K147">
            <v>1.5</v>
          </cell>
          <cell r="L147">
            <v>1697</v>
          </cell>
          <cell r="M147">
            <v>300</v>
          </cell>
          <cell r="N147">
            <v>200</v>
          </cell>
          <cell r="O147" t="str">
            <v>种子2</v>
          </cell>
          <cell r="P147" t="str">
            <v>蛋1</v>
          </cell>
          <cell r="Q147" t="str">
            <v>蝙蝠1</v>
          </cell>
          <cell r="R147" t="str">
            <v>雪人2</v>
          </cell>
          <cell r="U147">
            <v>10</v>
          </cell>
          <cell r="V147">
            <v>10</v>
          </cell>
          <cell r="W147">
            <v>15</v>
          </cell>
          <cell r="X147">
            <v>10</v>
          </cell>
          <cell r="AA147">
            <v>1939</v>
          </cell>
          <cell r="AB147">
            <v>485</v>
          </cell>
          <cell r="AC147">
            <v>485</v>
          </cell>
          <cell r="AD147">
            <v>1939</v>
          </cell>
          <cell r="AE147" t="str">
            <v/>
          </cell>
          <cell r="AF147" t="str">
            <v/>
          </cell>
          <cell r="AG147">
            <v>3</v>
          </cell>
          <cell r="AH147">
            <v>3</v>
          </cell>
          <cell r="AI147">
            <v>3</v>
          </cell>
          <cell r="AJ147">
            <v>3</v>
          </cell>
          <cell r="AK147" t="str">
            <v/>
          </cell>
          <cell r="AL147" t="str">
            <v/>
          </cell>
          <cell r="AM147">
            <v>6</v>
          </cell>
          <cell r="AN147">
            <v>3</v>
          </cell>
          <cell r="AO147">
            <v>3</v>
          </cell>
          <cell r="AP147">
            <v>6</v>
          </cell>
          <cell r="AQ147" t="str">
            <v/>
          </cell>
          <cell r="AR147" t="str">
            <v/>
          </cell>
          <cell r="AS147">
            <v>1500</v>
          </cell>
        </row>
        <row r="148">
          <cell r="A148" t="str">
            <v>3_5_6</v>
          </cell>
          <cell r="B148">
            <v>3</v>
          </cell>
          <cell r="C148">
            <v>5</v>
          </cell>
          <cell r="D148">
            <v>6</v>
          </cell>
          <cell r="E148">
            <v>30</v>
          </cell>
          <cell r="I148">
            <v>3685.14</v>
          </cell>
          <cell r="J148">
            <v>1.5</v>
          </cell>
          <cell r="K148">
            <v>1.63</v>
          </cell>
          <cell r="L148">
            <v>2261</v>
          </cell>
          <cell r="M148">
            <v>300</v>
          </cell>
          <cell r="N148">
            <v>200</v>
          </cell>
          <cell r="O148" t="str">
            <v>种子2</v>
          </cell>
          <cell r="P148" t="str">
            <v>蛋2</v>
          </cell>
          <cell r="Q148" t="str">
            <v>蛋1</v>
          </cell>
          <cell r="R148" t="str">
            <v>蝙蝠1</v>
          </cell>
          <cell r="U148">
            <v>9</v>
          </cell>
          <cell r="V148">
            <v>10</v>
          </cell>
          <cell r="W148">
            <v>15</v>
          </cell>
          <cell r="X148">
            <v>15</v>
          </cell>
          <cell r="AA148">
            <v>2560</v>
          </cell>
          <cell r="AB148">
            <v>2560</v>
          </cell>
          <cell r="AC148">
            <v>640</v>
          </cell>
          <cell r="AD148">
            <v>640</v>
          </cell>
          <cell r="AE148" t="str">
            <v/>
          </cell>
          <cell r="AF148" t="str">
            <v/>
          </cell>
          <cell r="AG148">
            <v>3</v>
          </cell>
          <cell r="AH148">
            <v>3</v>
          </cell>
          <cell r="AI148">
            <v>3</v>
          </cell>
          <cell r="AJ148">
            <v>3</v>
          </cell>
          <cell r="AK148" t="str">
            <v/>
          </cell>
          <cell r="AL148" t="str">
            <v/>
          </cell>
          <cell r="AM148">
            <v>6</v>
          </cell>
          <cell r="AN148">
            <v>6</v>
          </cell>
          <cell r="AO148">
            <v>3</v>
          </cell>
          <cell r="AP148">
            <v>3</v>
          </cell>
          <cell r="AQ148" t="str">
            <v/>
          </cell>
          <cell r="AR148" t="str">
            <v/>
          </cell>
          <cell r="AS148">
            <v>1800</v>
          </cell>
        </row>
        <row r="149">
          <cell r="A149" t="str">
            <v>3_5_7</v>
          </cell>
          <cell r="B149">
            <v>3</v>
          </cell>
          <cell r="C149">
            <v>5</v>
          </cell>
          <cell r="D149">
            <v>7</v>
          </cell>
          <cell r="E149">
            <v>30</v>
          </cell>
          <cell r="I149">
            <v>5042.01</v>
          </cell>
          <cell r="J149">
            <v>1.5</v>
          </cell>
          <cell r="K149">
            <v>1.75</v>
          </cell>
          <cell r="L149">
            <v>2881</v>
          </cell>
          <cell r="M149">
            <v>300</v>
          </cell>
          <cell r="N149">
            <v>200</v>
          </cell>
          <cell r="O149" t="str">
            <v>种子2</v>
          </cell>
          <cell r="P149" t="str">
            <v>鬼2</v>
          </cell>
          <cell r="Q149" t="str">
            <v>蛋2</v>
          </cell>
          <cell r="R149" t="str">
            <v>雪人2</v>
          </cell>
          <cell r="U149">
            <v>10</v>
          </cell>
          <cell r="V149">
            <v>15</v>
          </cell>
          <cell r="W149">
            <v>15</v>
          </cell>
          <cell r="X149">
            <v>13</v>
          </cell>
          <cell r="AA149">
            <v>1631</v>
          </cell>
          <cell r="AB149">
            <v>1631</v>
          </cell>
          <cell r="AC149">
            <v>1631</v>
          </cell>
          <cell r="AD149">
            <v>1631</v>
          </cell>
          <cell r="AE149" t="str">
            <v/>
          </cell>
          <cell r="AF149" t="str">
            <v/>
          </cell>
          <cell r="AG149">
            <v>3</v>
          </cell>
          <cell r="AH149">
            <v>3</v>
          </cell>
          <cell r="AI149">
            <v>3</v>
          </cell>
          <cell r="AJ149">
            <v>3</v>
          </cell>
          <cell r="AK149" t="str">
            <v/>
          </cell>
          <cell r="AL149" t="str">
            <v/>
          </cell>
          <cell r="AM149">
            <v>4</v>
          </cell>
          <cell r="AN149">
            <v>4</v>
          </cell>
          <cell r="AO149">
            <v>4</v>
          </cell>
          <cell r="AP149">
            <v>4</v>
          </cell>
          <cell r="AQ149" t="str">
            <v/>
          </cell>
          <cell r="AR149" t="str">
            <v/>
          </cell>
          <cell r="AS149">
            <v>2100</v>
          </cell>
        </row>
        <row r="150">
          <cell r="A150" t="str">
            <v>3_5_8</v>
          </cell>
          <cell r="B150">
            <v>3</v>
          </cell>
          <cell r="C150">
            <v>5</v>
          </cell>
          <cell r="D150">
            <v>8</v>
          </cell>
          <cell r="E150">
            <v>30</v>
          </cell>
          <cell r="I150">
            <v>6682.47</v>
          </cell>
          <cell r="J150">
            <v>1.5</v>
          </cell>
          <cell r="K150">
            <v>1.88</v>
          </cell>
          <cell r="L150">
            <v>3555</v>
          </cell>
          <cell r="M150">
            <v>300</v>
          </cell>
          <cell r="N150">
            <v>200</v>
          </cell>
          <cell r="O150" t="str">
            <v>种子2</v>
          </cell>
          <cell r="P150" t="str">
            <v>鬼2</v>
          </cell>
          <cell r="Q150" t="str">
            <v>蛋2</v>
          </cell>
          <cell r="R150" t="str">
            <v>蛋1</v>
          </cell>
          <cell r="S150" t="str">
            <v>雪人3</v>
          </cell>
          <cell r="U150">
            <v>10</v>
          </cell>
          <cell r="V150">
            <v>12</v>
          </cell>
          <cell r="W150">
            <v>13</v>
          </cell>
          <cell r="X150">
            <v>20</v>
          </cell>
          <cell r="Y150">
            <v>1</v>
          </cell>
          <cell r="AA150">
            <v>2424</v>
          </cell>
          <cell r="AB150">
            <v>2424</v>
          </cell>
          <cell r="AC150">
            <v>2424</v>
          </cell>
          <cell r="AD150">
            <v>606</v>
          </cell>
          <cell r="AE150">
            <v>9695</v>
          </cell>
          <cell r="AF150" t="str">
            <v/>
          </cell>
          <cell r="AG150">
            <v>3</v>
          </cell>
          <cell r="AH150">
            <v>3</v>
          </cell>
          <cell r="AI150">
            <v>3</v>
          </cell>
          <cell r="AJ150">
            <v>3</v>
          </cell>
          <cell r="AK150">
            <v>1.875</v>
          </cell>
          <cell r="AL150" t="str">
            <v/>
          </cell>
          <cell r="AM150">
            <v>4</v>
          </cell>
          <cell r="AN150">
            <v>4</v>
          </cell>
          <cell r="AO150">
            <v>4</v>
          </cell>
          <cell r="AP150">
            <v>2</v>
          </cell>
          <cell r="AQ150">
            <v>6</v>
          </cell>
          <cell r="AR150" t="str">
            <v/>
          </cell>
          <cell r="AS150">
            <v>2400</v>
          </cell>
        </row>
        <row r="151">
          <cell r="A151" t="str">
            <v>4_1_1</v>
          </cell>
          <cell r="B151">
            <v>4</v>
          </cell>
          <cell r="C151">
            <v>1</v>
          </cell>
          <cell r="D151">
            <v>1</v>
          </cell>
          <cell r="E151">
            <v>10</v>
          </cell>
          <cell r="I151">
            <v>67.5</v>
          </cell>
          <cell r="J151">
            <v>1</v>
          </cell>
          <cell r="K151">
            <v>0.5</v>
          </cell>
          <cell r="L151">
            <v>135</v>
          </cell>
          <cell r="M151">
            <v>300</v>
          </cell>
          <cell r="N151">
            <v>200</v>
          </cell>
          <cell r="O151" t="str">
            <v>蜘蛛1</v>
          </cell>
          <cell r="P151" t="str">
            <v>乌龟1</v>
          </cell>
          <cell r="U151">
            <v>2</v>
          </cell>
          <cell r="V151">
            <v>3</v>
          </cell>
          <cell r="AA151">
            <v>270</v>
          </cell>
          <cell r="AB151">
            <v>270</v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>
            <v>4</v>
          </cell>
          <cell r="AH151">
            <v>2</v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>
            <v>40</v>
          </cell>
          <cell r="AN151">
            <v>40</v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>
            <v>300</v>
          </cell>
        </row>
        <row r="152">
          <cell r="A152" t="str">
            <v>4_1_2</v>
          </cell>
          <cell r="B152">
            <v>4</v>
          </cell>
          <cell r="C152">
            <v>1</v>
          </cell>
          <cell r="D152">
            <v>2</v>
          </cell>
          <cell r="E152">
            <v>15</v>
          </cell>
          <cell r="I152">
            <v>181.05</v>
          </cell>
          <cell r="J152">
            <v>1</v>
          </cell>
          <cell r="K152">
            <v>0.63</v>
          </cell>
          <cell r="L152">
            <v>287</v>
          </cell>
          <cell r="M152">
            <v>300</v>
          </cell>
          <cell r="N152">
            <v>200</v>
          </cell>
          <cell r="O152" t="str">
            <v>蜘蛛1</v>
          </cell>
          <cell r="P152" t="str">
            <v>蜜蜂1</v>
          </cell>
          <cell r="U152">
            <v>3</v>
          </cell>
          <cell r="V152">
            <v>6</v>
          </cell>
          <cell r="AA152">
            <v>478</v>
          </cell>
          <cell r="AB152">
            <v>478</v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>
            <v>4</v>
          </cell>
          <cell r="AH152">
            <v>2</v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>
            <v>22</v>
          </cell>
          <cell r="AN152">
            <v>22</v>
          </cell>
          <cell r="AO152" t="str">
            <v/>
          </cell>
          <cell r="AP152" t="str">
            <v/>
          </cell>
          <cell r="AQ152" t="str">
            <v/>
          </cell>
          <cell r="AR152" t="str">
            <v/>
          </cell>
          <cell r="AS152">
            <v>600</v>
          </cell>
        </row>
        <row r="153">
          <cell r="A153" t="str">
            <v>4_1_3</v>
          </cell>
          <cell r="B153">
            <v>4</v>
          </cell>
          <cell r="C153">
            <v>1</v>
          </cell>
          <cell r="D153">
            <v>3</v>
          </cell>
          <cell r="E153">
            <v>20</v>
          </cell>
          <cell r="I153">
            <v>335.32</v>
          </cell>
          <cell r="J153">
            <v>1</v>
          </cell>
          <cell r="K153">
            <v>0.75</v>
          </cell>
          <cell r="L153">
            <v>447</v>
          </cell>
          <cell r="M153">
            <v>300</v>
          </cell>
          <cell r="N153">
            <v>200</v>
          </cell>
          <cell r="O153" t="str">
            <v>蜜蜂1</v>
          </cell>
          <cell r="P153" t="str">
            <v>蜜蜂2</v>
          </cell>
          <cell r="Q153" t="str">
            <v>乌龟1</v>
          </cell>
          <cell r="U153">
            <v>3</v>
          </cell>
          <cell r="V153">
            <v>6</v>
          </cell>
          <cell r="W153">
            <v>6</v>
          </cell>
          <cell r="AA153">
            <v>271</v>
          </cell>
          <cell r="AB153">
            <v>1084</v>
          </cell>
          <cell r="AC153">
            <v>271</v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>
            <v>2</v>
          </cell>
          <cell r="AI153">
            <v>2</v>
          </cell>
          <cell r="AJ153" t="str">
            <v/>
          </cell>
          <cell r="AK153" t="str">
            <v/>
          </cell>
          <cell r="AL153" t="str">
            <v/>
          </cell>
          <cell r="AM153">
            <v>10</v>
          </cell>
          <cell r="AN153">
            <v>19</v>
          </cell>
          <cell r="AO153">
            <v>10</v>
          </cell>
          <cell r="AP153" t="str">
            <v/>
          </cell>
          <cell r="AQ153" t="str">
            <v/>
          </cell>
          <cell r="AR153" t="str">
            <v/>
          </cell>
          <cell r="AS153">
            <v>900</v>
          </cell>
        </row>
        <row r="154">
          <cell r="A154" t="str">
            <v>4_1_4</v>
          </cell>
          <cell r="B154">
            <v>4</v>
          </cell>
          <cell r="C154">
            <v>1</v>
          </cell>
          <cell r="D154">
            <v>4</v>
          </cell>
          <cell r="E154">
            <v>25</v>
          </cell>
          <cell r="I154">
            <v>538.35</v>
          </cell>
          <cell r="J154">
            <v>1</v>
          </cell>
          <cell r="K154">
            <v>0.88</v>
          </cell>
          <cell r="L154">
            <v>612</v>
          </cell>
          <cell r="M154">
            <v>300</v>
          </cell>
          <cell r="N154">
            <v>200</v>
          </cell>
          <cell r="O154" t="str">
            <v>蜘蛛1</v>
          </cell>
          <cell r="P154" t="str">
            <v>蜜蜂2</v>
          </cell>
          <cell r="U154">
            <v>10</v>
          </cell>
          <cell r="V154">
            <v>12</v>
          </cell>
          <cell r="AA154">
            <v>264</v>
          </cell>
          <cell r="AB154">
            <v>1055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4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6</v>
          </cell>
          <cell r="AN154">
            <v>12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1200</v>
          </cell>
        </row>
        <row r="155">
          <cell r="A155" t="str">
            <v>4_1_5</v>
          </cell>
          <cell r="B155">
            <v>4</v>
          </cell>
          <cell r="C155">
            <v>1</v>
          </cell>
          <cell r="D155">
            <v>5</v>
          </cell>
          <cell r="E155">
            <v>30</v>
          </cell>
          <cell r="I155">
            <v>780.21</v>
          </cell>
          <cell r="J155">
            <v>1</v>
          </cell>
          <cell r="K155">
            <v>1</v>
          </cell>
          <cell r="L155">
            <v>780</v>
          </cell>
          <cell r="M155">
            <v>300</v>
          </cell>
          <cell r="N155">
            <v>200</v>
          </cell>
          <cell r="O155" t="str">
            <v>蜘蛛1</v>
          </cell>
          <cell r="P155" t="str">
            <v>蜜蜂1</v>
          </cell>
          <cell r="Q155" t="str">
            <v>蜜蜂2</v>
          </cell>
          <cell r="R155" t="str">
            <v>乌龟1</v>
          </cell>
          <cell r="U155">
            <v>5</v>
          </cell>
          <cell r="V155">
            <v>10</v>
          </cell>
          <cell r="W155">
            <v>5</v>
          </cell>
          <cell r="X155">
            <v>10</v>
          </cell>
          <cell r="AA155">
            <v>520</v>
          </cell>
          <cell r="AB155">
            <v>520</v>
          </cell>
          <cell r="AC155">
            <v>2080</v>
          </cell>
          <cell r="AD155">
            <v>520</v>
          </cell>
          <cell r="AE155" t="str">
            <v/>
          </cell>
          <cell r="AF155" t="str">
            <v/>
          </cell>
          <cell r="AG155">
            <v>4</v>
          </cell>
          <cell r="AH155">
            <v>2</v>
          </cell>
          <cell r="AI155">
            <v>2</v>
          </cell>
          <cell r="AJ155">
            <v>2</v>
          </cell>
          <cell r="AK155" t="str">
            <v/>
          </cell>
          <cell r="AL155" t="str">
            <v/>
          </cell>
          <cell r="AM155">
            <v>6</v>
          </cell>
          <cell r="AN155">
            <v>6</v>
          </cell>
          <cell r="AO155">
            <v>11</v>
          </cell>
          <cell r="AP155">
            <v>6</v>
          </cell>
          <cell r="AQ155" t="str">
            <v/>
          </cell>
          <cell r="AR155" t="str">
            <v/>
          </cell>
          <cell r="AS155">
            <v>1500</v>
          </cell>
        </row>
        <row r="156">
          <cell r="A156" t="str">
            <v>4_2_1</v>
          </cell>
          <cell r="B156">
            <v>4</v>
          </cell>
          <cell r="C156">
            <v>2</v>
          </cell>
          <cell r="D156">
            <v>1</v>
          </cell>
          <cell r="E156">
            <v>10</v>
          </cell>
          <cell r="I156">
            <v>85.05</v>
          </cell>
          <cell r="J156">
            <v>1.1299999999999999</v>
          </cell>
          <cell r="K156">
            <v>0.63</v>
          </cell>
          <cell r="L156">
            <v>135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乌龟1</v>
          </cell>
          <cell r="U156">
            <v>3</v>
          </cell>
          <cell r="V156">
            <v>3</v>
          </cell>
          <cell r="AA156">
            <v>225</v>
          </cell>
          <cell r="AB156">
            <v>225</v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>
            <v>2.2599999999999998</v>
          </cell>
          <cell r="AH156">
            <v>2.2599999999999998</v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>
            <v>33</v>
          </cell>
          <cell r="AN156">
            <v>33</v>
          </cell>
          <cell r="AO156" t="str">
            <v/>
          </cell>
          <cell r="AP156" t="str">
            <v/>
          </cell>
          <cell r="AQ156" t="str">
            <v/>
          </cell>
          <cell r="AR156" t="str">
            <v/>
          </cell>
          <cell r="AS156">
            <v>300</v>
          </cell>
        </row>
        <row r="157">
          <cell r="A157" t="str">
            <v>4_2_2</v>
          </cell>
          <cell r="B157">
            <v>4</v>
          </cell>
          <cell r="C157">
            <v>2</v>
          </cell>
          <cell r="D157">
            <v>2</v>
          </cell>
          <cell r="E157">
            <v>15</v>
          </cell>
          <cell r="I157">
            <v>232.57</v>
          </cell>
          <cell r="J157">
            <v>1.1299999999999999</v>
          </cell>
          <cell r="K157">
            <v>0.75</v>
          </cell>
          <cell r="L157">
            <v>310</v>
          </cell>
          <cell r="M157">
            <v>300</v>
          </cell>
          <cell r="N157">
            <v>200</v>
          </cell>
          <cell r="O157" t="str">
            <v>种子1</v>
          </cell>
          <cell r="P157" t="str">
            <v>蜘蛛1</v>
          </cell>
          <cell r="U157">
            <v>3</v>
          </cell>
          <cell r="V157">
            <v>8</v>
          </cell>
          <cell r="AA157">
            <v>423</v>
          </cell>
          <cell r="AB157">
            <v>423</v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>
            <v>2.2599999999999998</v>
          </cell>
          <cell r="AH157">
            <v>4.5199999999999996</v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>
            <v>18</v>
          </cell>
          <cell r="AN157">
            <v>18</v>
          </cell>
          <cell r="AO157" t="str">
            <v/>
          </cell>
          <cell r="AP157" t="str">
            <v/>
          </cell>
          <cell r="AQ157" t="str">
            <v/>
          </cell>
          <cell r="AR157" t="str">
            <v/>
          </cell>
          <cell r="AS157">
            <v>600</v>
          </cell>
        </row>
        <row r="158">
          <cell r="A158" t="str">
            <v>4_2_3</v>
          </cell>
          <cell r="B158">
            <v>4</v>
          </cell>
          <cell r="C158">
            <v>2</v>
          </cell>
          <cell r="D158">
            <v>3</v>
          </cell>
          <cell r="E158">
            <v>20</v>
          </cell>
          <cell r="I158">
            <v>443.84</v>
          </cell>
          <cell r="J158">
            <v>1.1299999999999999</v>
          </cell>
          <cell r="K158">
            <v>0.88</v>
          </cell>
          <cell r="L158">
            <v>504</v>
          </cell>
          <cell r="M158">
            <v>300</v>
          </cell>
          <cell r="N158">
            <v>200</v>
          </cell>
          <cell r="O158" t="str">
            <v>鬼1</v>
          </cell>
          <cell r="P158" t="str">
            <v>蜜蜂1</v>
          </cell>
          <cell r="Q158" t="str">
            <v>蜜蜂2</v>
          </cell>
          <cell r="R158" t="str">
            <v>乌龟1</v>
          </cell>
          <cell r="U158">
            <v>9</v>
          </cell>
          <cell r="V158">
            <v>3</v>
          </cell>
          <cell r="W158">
            <v>3</v>
          </cell>
          <cell r="X158">
            <v>3</v>
          </cell>
          <cell r="AA158">
            <v>373</v>
          </cell>
          <cell r="AB158">
            <v>373</v>
          </cell>
          <cell r="AC158">
            <v>1493</v>
          </cell>
          <cell r="AD158">
            <v>373</v>
          </cell>
          <cell r="AE158" t="str">
            <v/>
          </cell>
          <cell r="AF158" t="str">
            <v/>
          </cell>
          <cell r="AG158">
            <v>2.2599999999999998</v>
          </cell>
          <cell r="AH158">
            <v>2.2599999999999998</v>
          </cell>
          <cell r="AI158">
            <v>2.2599999999999998</v>
          </cell>
          <cell r="AJ158">
            <v>2.2599999999999998</v>
          </cell>
          <cell r="AK158" t="str">
            <v/>
          </cell>
          <cell r="AL158" t="str">
            <v/>
          </cell>
          <cell r="AM158">
            <v>10</v>
          </cell>
          <cell r="AN158">
            <v>10</v>
          </cell>
          <cell r="AO158">
            <v>19</v>
          </cell>
          <cell r="AP158">
            <v>10</v>
          </cell>
          <cell r="AQ158" t="str">
            <v/>
          </cell>
          <cell r="AR158" t="str">
            <v/>
          </cell>
          <cell r="AS158">
            <v>900</v>
          </cell>
        </row>
        <row r="159">
          <cell r="A159" t="str">
            <v>4_2_4</v>
          </cell>
          <cell r="B159">
            <v>4</v>
          </cell>
          <cell r="C159">
            <v>2</v>
          </cell>
          <cell r="D159">
            <v>4</v>
          </cell>
          <cell r="E159">
            <v>25</v>
          </cell>
          <cell r="I159">
            <v>712.26</v>
          </cell>
          <cell r="J159">
            <v>1.1299999999999999</v>
          </cell>
          <cell r="K159">
            <v>1</v>
          </cell>
          <cell r="L159">
            <v>712</v>
          </cell>
          <cell r="M159">
            <v>300</v>
          </cell>
          <cell r="N159">
            <v>200</v>
          </cell>
          <cell r="O159" t="str">
            <v>鬼1</v>
          </cell>
          <cell r="P159" t="str">
            <v>蜘蛛1</v>
          </cell>
          <cell r="Q159" t="str">
            <v>蜜蜂1</v>
          </cell>
          <cell r="R159" t="str">
            <v>蜜蜂2</v>
          </cell>
          <cell r="U159">
            <v>10</v>
          </cell>
          <cell r="V159">
            <v>5</v>
          </cell>
          <cell r="W159">
            <v>5</v>
          </cell>
          <cell r="X159">
            <v>5</v>
          </cell>
          <cell r="AA159">
            <v>445</v>
          </cell>
          <cell r="AB159">
            <v>445</v>
          </cell>
          <cell r="AC159">
            <v>445</v>
          </cell>
          <cell r="AD159">
            <v>1780</v>
          </cell>
          <cell r="AE159" t="str">
            <v/>
          </cell>
          <cell r="AF159" t="str">
            <v/>
          </cell>
          <cell r="AG159">
            <v>2.2599999999999998</v>
          </cell>
          <cell r="AH159">
            <v>4.5199999999999996</v>
          </cell>
          <cell r="AI159">
            <v>2.2599999999999998</v>
          </cell>
          <cell r="AJ159">
            <v>2.2599999999999998</v>
          </cell>
          <cell r="AK159" t="str">
            <v/>
          </cell>
          <cell r="AL159" t="str">
            <v/>
          </cell>
          <cell r="AM159">
            <v>7</v>
          </cell>
          <cell r="AN159">
            <v>7</v>
          </cell>
          <cell r="AO159">
            <v>7</v>
          </cell>
          <cell r="AP159">
            <v>13</v>
          </cell>
          <cell r="AQ159" t="str">
            <v/>
          </cell>
          <cell r="AR159" t="str">
            <v/>
          </cell>
          <cell r="AS159">
            <v>1200</v>
          </cell>
        </row>
        <row r="160">
          <cell r="A160" t="str">
            <v>4_2_5</v>
          </cell>
          <cell r="B160">
            <v>4</v>
          </cell>
          <cell r="C160">
            <v>2</v>
          </cell>
          <cell r="D160">
            <v>5</v>
          </cell>
          <cell r="E160">
            <v>30</v>
          </cell>
          <cell r="I160">
            <v>1051.92</v>
          </cell>
          <cell r="J160">
            <v>1.1299999999999999</v>
          </cell>
          <cell r="K160">
            <v>1.1299999999999999</v>
          </cell>
          <cell r="L160">
            <v>931</v>
          </cell>
          <cell r="M160">
            <v>300</v>
          </cell>
          <cell r="N160">
            <v>200</v>
          </cell>
          <cell r="O160" t="str">
            <v>种子1</v>
          </cell>
          <cell r="P160" t="str">
            <v>鬼1</v>
          </cell>
          <cell r="Q160" t="str">
            <v>蜜蜂1</v>
          </cell>
          <cell r="R160" t="str">
            <v>乌龟1</v>
          </cell>
          <cell r="U160">
            <v>12</v>
          </cell>
          <cell r="V160">
            <v>6</v>
          </cell>
          <cell r="W160">
            <v>10</v>
          </cell>
          <cell r="X160">
            <v>6</v>
          </cell>
          <cell r="AA160">
            <v>821</v>
          </cell>
          <cell r="AB160">
            <v>821</v>
          </cell>
          <cell r="AC160">
            <v>821</v>
          </cell>
          <cell r="AD160">
            <v>821</v>
          </cell>
          <cell r="AE160" t="str">
            <v/>
          </cell>
          <cell r="AF160" t="str">
            <v/>
          </cell>
          <cell r="AG160">
            <v>2.2599999999999998</v>
          </cell>
          <cell r="AH160">
            <v>2.2599999999999998</v>
          </cell>
          <cell r="AI160">
            <v>2.2599999999999998</v>
          </cell>
          <cell r="AJ160">
            <v>2.2599999999999998</v>
          </cell>
          <cell r="AK160" t="str">
            <v/>
          </cell>
          <cell r="AL160" t="str">
            <v/>
          </cell>
          <cell r="AM160">
            <v>6</v>
          </cell>
          <cell r="AN160">
            <v>6</v>
          </cell>
          <cell r="AO160">
            <v>6</v>
          </cell>
          <cell r="AP160">
            <v>6</v>
          </cell>
          <cell r="AQ160" t="str">
            <v/>
          </cell>
          <cell r="AR160" t="str">
            <v/>
          </cell>
          <cell r="AS160">
            <v>1500</v>
          </cell>
        </row>
        <row r="161">
          <cell r="A161" t="str">
            <v>4_2_6</v>
          </cell>
          <cell r="B161">
            <v>4</v>
          </cell>
          <cell r="C161">
            <v>2</v>
          </cell>
          <cell r="D161">
            <v>6</v>
          </cell>
          <cell r="E161">
            <v>30</v>
          </cell>
          <cell r="I161">
            <v>1448.14</v>
          </cell>
          <cell r="J161">
            <v>1.1299999999999999</v>
          </cell>
          <cell r="K161">
            <v>1.25</v>
          </cell>
          <cell r="L161">
            <v>1159</v>
          </cell>
          <cell r="M161">
            <v>300</v>
          </cell>
          <cell r="N161">
            <v>200</v>
          </cell>
          <cell r="O161" t="str">
            <v>种子1</v>
          </cell>
          <cell r="P161" t="str">
            <v>鬼1</v>
          </cell>
          <cell r="Q161" t="str">
            <v>蜜蜂2</v>
          </cell>
          <cell r="R161" t="str">
            <v>蜘蛛1</v>
          </cell>
          <cell r="S161" t="str">
            <v>乌龟1</v>
          </cell>
          <cell r="U161">
            <v>7</v>
          </cell>
          <cell r="V161">
            <v>7</v>
          </cell>
          <cell r="W161">
            <v>7</v>
          </cell>
          <cell r="X161">
            <v>10</v>
          </cell>
          <cell r="Y161">
            <v>7</v>
          </cell>
          <cell r="AA161">
            <v>589</v>
          </cell>
          <cell r="AB161">
            <v>589</v>
          </cell>
          <cell r="AC161">
            <v>2357</v>
          </cell>
          <cell r="AD161">
            <v>589</v>
          </cell>
          <cell r="AE161">
            <v>589</v>
          </cell>
          <cell r="AF161" t="str">
            <v/>
          </cell>
          <cell r="AG161">
            <v>2.2599999999999998</v>
          </cell>
          <cell r="AH161">
            <v>2.2599999999999998</v>
          </cell>
          <cell r="AI161">
            <v>2.2599999999999998</v>
          </cell>
          <cell r="AJ161">
            <v>4.5199999999999996</v>
          </cell>
          <cell r="AK161">
            <v>2.2599999999999998</v>
          </cell>
          <cell r="AL161" t="str">
            <v/>
          </cell>
          <cell r="AM161">
            <v>4</v>
          </cell>
          <cell r="AN161">
            <v>4</v>
          </cell>
          <cell r="AO161">
            <v>9</v>
          </cell>
          <cell r="AP161">
            <v>4</v>
          </cell>
          <cell r="AQ161">
            <v>4</v>
          </cell>
          <cell r="AR161" t="str">
            <v/>
          </cell>
          <cell r="AS161">
            <v>1800</v>
          </cell>
        </row>
        <row r="162">
          <cell r="A162" t="str">
            <v>4_3_1</v>
          </cell>
          <cell r="B162">
            <v>4</v>
          </cell>
          <cell r="C162">
            <v>3</v>
          </cell>
          <cell r="D162">
            <v>1</v>
          </cell>
          <cell r="E162">
            <v>10</v>
          </cell>
          <cell r="I162">
            <v>101.25</v>
          </cell>
          <cell r="J162">
            <v>1.25</v>
          </cell>
          <cell r="K162">
            <v>0.75</v>
          </cell>
          <cell r="L162">
            <v>135</v>
          </cell>
          <cell r="M162">
            <v>300</v>
          </cell>
          <cell r="N162">
            <v>200</v>
          </cell>
          <cell r="O162" t="str">
            <v>鬼2</v>
          </cell>
          <cell r="P162" t="str">
            <v>乌龟2</v>
          </cell>
          <cell r="U162">
            <v>3</v>
          </cell>
          <cell r="V162">
            <v>5</v>
          </cell>
          <cell r="AA162">
            <v>169</v>
          </cell>
          <cell r="AB162">
            <v>169</v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2.5</v>
          </cell>
          <cell r="AH162">
            <v>2.5</v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>
            <v>25</v>
          </cell>
          <cell r="AN162">
            <v>25</v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>
            <v>300</v>
          </cell>
        </row>
        <row r="163">
          <cell r="A163" t="str">
            <v>4_3_2</v>
          </cell>
          <cell r="B163">
            <v>4</v>
          </cell>
          <cell r="C163">
            <v>3</v>
          </cell>
          <cell r="D163">
            <v>2</v>
          </cell>
          <cell r="E163">
            <v>15</v>
          </cell>
          <cell r="I163">
            <v>296.27</v>
          </cell>
          <cell r="J163">
            <v>1.25</v>
          </cell>
          <cell r="K163">
            <v>0.88</v>
          </cell>
          <cell r="L163">
            <v>337</v>
          </cell>
          <cell r="M163">
            <v>300</v>
          </cell>
          <cell r="N163">
            <v>200</v>
          </cell>
          <cell r="O163" t="str">
            <v>鬼2</v>
          </cell>
          <cell r="P163" t="str">
            <v>蝙蝠1</v>
          </cell>
          <cell r="U163">
            <v>8</v>
          </cell>
          <cell r="V163">
            <v>5</v>
          </cell>
          <cell r="AA163">
            <v>546</v>
          </cell>
          <cell r="AB163">
            <v>137</v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2.5</v>
          </cell>
          <cell r="AH163">
            <v>2.5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>
            <v>19</v>
          </cell>
          <cell r="AN163">
            <v>10</v>
          </cell>
          <cell r="AO163" t="str">
            <v/>
          </cell>
          <cell r="AP163" t="str">
            <v/>
          </cell>
          <cell r="AQ163" t="str">
            <v/>
          </cell>
          <cell r="AR163" t="str">
            <v/>
          </cell>
          <cell r="AS163">
            <v>600</v>
          </cell>
        </row>
        <row r="164">
          <cell r="A164" t="str">
            <v>4_3_3</v>
          </cell>
          <cell r="B164">
            <v>4</v>
          </cell>
          <cell r="C164">
            <v>3</v>
          </cell>
          <cell r="D164">
            <v>3</v>
          </cell>
          <cell r="E164">
            <v>20</v>
          </cell>
          <cell r="I164">
            <v>574.59</v>
          </cell>
          <cell r="J164">
            <v>1.25</v>
          </cell>
          <cell r="K164">
            <v>1</v>
          </cell>
          <cell r="L164">
            <v>575</v>
          </cell>
          <cell r="M164">
            <v>300</v>
          </cell>
          <cell r="N164">
            <v>200</v>
          </cell>
          <cell r="O164" t="str">
            <v>蛋2</v>
          </cell>
          <cell r="P164" t="str">
            <v>蛋1</v>
          </cell>
          <cell r="Q164" t="str">
            <v>乌龟2</v>
          </cell>
          <cell r="U164">
            <v>5</v>
          </cell>
          <cell r="V164">
            <v>10</v>
          </cell>
          <cell r="W164">
            <v>5</v>
          </cell>
          <cell r="AA164">
            <v>920</v>
          </cell>
          <cell r="AB164">
            <v>230</v>
          </cell>
          <cell r="AC164">
            <v>920</v>
          </cell>
          <cell r="AD164" t="str">
            <v/>
          </cell>
          <cell r="AE164" t="str">
            <v/>
          </cell>
          <cell r="AF164" t="str">
            <v/>
          </cell>
          <cell r="AG164">
            <v>2.5</v>
          </cell>
          <cell r="AH164">
            <v>2.5</v>
          </cell>
          <cell r="AI164">
            <v>2.5</v>
          </cell>
          <cell r="AJ164" t="str">
            <v/>
          </cell>
          <cell r="AK164" t="str">
            <v/>
          </cell>
          <cell r="AL164" t="str">
            <v/>
          </cell>
          <cell r="AM164">
            <v>13</v>
          </cell>
          <cell r="AN164">
            <v>7</v>
          </cell>
          <cell r="AO164">
            <v>13</v>
          </cell>
          <cell r="AP164" t="str">
            <v/>
          </cell>
          <cell r="AQ164" t="str">
            <v/>
          </cell>
          <cell r="AR164" t="str">
            <v/>
          </cell>
          <cell r="AS164">
            <v>900</v>
          </cell>
        </row>
        <row r="165">
          <cell r="A165" t="str">
            <v>4_3_4</v>
          </cell>
          <cell r="B165">
            <v>4</v>
          </cell>
          <cell r="C165">
            <v>3</v>
          </cell>
          <cell r="D165">
            <v>4</v>
          </cell>
          <cell r="E165">
            <v>25</v>
          </cell>
          <cell r="I165">
            <v>948.75</v>
          </cell>
          <cell r="J165">
            <v>1.25</v>
          </cell>
          <cell r="K165">
            <v>1.1299999999999999</v>
          </cell>
          <cell r="L165">
            <v>840</v>
          </cell>
          <cell r="M165">
            <v>300</v>
          </cell>
          <cell r="N165">
            <v>200</v>
          </cell>
          <cell r="O165" t="str">
            <v>蛋2</v>
          </cell>
          <cell r="P165" t="str">
            <v>蛋1</v>
          </cell>
          <cell r="Q165" t="str">
            <v>蝙蝠1</v>
          </cell>
          <cell r="U165">
            <v>8</v>
          </cell>
          <cell r="V165">
            <v>10</v>
          </cell>
          <cell r="W165">
            <v>10</v>
          </cell>
          <cell r="AA165">
            <v>1615</v>
          </cell>
          <cell r="AB165">
            <v>404</v>
          </cell>
          <cell r="AC165">
            <v>404</v>
          </cell>
          <cell r="AD165" t="str">
            <v/>
          </cell>
          <cell r="AE165" t="str">
            <v/>
          </cell>
          <cell r="AF165" t="str">
            <v/>
          </cell>
          <cell r="AG165">
            <v>2.5</v>
          </cell>
          <cell r="AH165">
            <v>2.5</v>
          </cell>
          <cell r="AI165">
            <v>2.5</v>
          </cell>
          <cell r="AJ165" t="str">
            <v/>
          </cell>
          <cell r="AK165" t="str">
            <v/>
          </cell>
          <cell r="AL165" t="str">
            <v/>
          </cell>
          <cell r="AM165">
            <v>11</v>
          </cell>
          <cell r="AN165">
            <v>6</v>
          </cell>
          <cell r="AO165">
            <v>6</v>
          </cell>
          <cell r="AP165" t="str">
            <v/>
          </cell>
          <cell r="AQ165" t="str">
            <v/>
          </cell>
          <cell r="AR165" t="str">
            <v/>
          </cell>
          <cell r="AS165">
            <v>1200</v>
          </cell>
        </row>
        <row r="166">
          <cell r="A166" t="str">
            <v>4_3_5</v>
          </cell>
          <cell r="B166">
            <v>4</v>
          </cell>
          <cell r="C166">
            <v>3</v>
          </cell>
          <cell r="D166">
            <v>5</v>
          </cell>
          <cell r="E166">
            <v>30</v>
          </cell>
          <cell r="I166">
            <v>1408.46</v>
          </cell>
          <cell r="J166">
            <v>1.25</v>
          </cell>
          <cell r="K166">
            <v>1.25</v>
          </cell>
          <cell r="L166">
            <v>1127</v>
          </cell>
          <cell r="M166">
            <v>300</v>
          </cell>
          <cell r="N166">
            <v>200</v>
          </cell>
          <cell r="O166" t="str">
            <v>鬼2</v>
          </cell>
          <cell r="P166" t="str">
            <v>蛋1</v>
          </cell>
          <cell r="Q166" t="str">
            <v>蝙蝠1</v>
          </cell>
          <cell r="R166" t="str">
            <v>乌龟2</v>
          </cell>
          <cell r="U166">
            <v>8</v>
          </cell>
          <cell r="V166">
            <v>10</v>
          </cell>
          <cell r="W166">
            <v>10</v>
          </cell>
          <cell r="X166">
            <v>10</v>
          </cell>
          <cell r="AA166">
            <v>1470</v>
          </cell>
          <cell r="AB166">
            <v>368</v>
          </cell>
          <cell r="AC166">
            <v>368</v>
          </cell>
          <cell r="AD166">
            <v>1470</v>
          </cell>
          <cell r="AE166" t="str">
            <v/>
          </cell>
          <cell r="AF166" t="str">
            <v/>
          </cell>
          <cell r="AG166">
            <v>2.5</v>
          </cell>
          <cell r="AH166">
            <v>2.5</v>
          </cell>
          <cell r="AI166">
            <v>2.5</v>
          </cell>
          <cell r="AJ166">
            <v>2.5</v>
          </cell>
          <cell r="AK166" t="str">
            <v/>
          </cell>
          <cell r="AL166" t="str">
            <v/>
          </cell>
          <cell r="AM166">
            <v>7</v>
          </cell>
          <cell r="AN166">
            <v>4</v>
          </cell>
          <cell r="AO166">
            <v>4</v>
          </cell>
          <cell r="AP166">
            <v>7</v>
          </cell>
          <cell r="AQ166" t="str">
            <v/>
          </cell>
          <cell r="AR166" t="str">
            <v/>
          </cell>
          <cell r="AS166">
            <v>1500</v>
          </cell>
        </row>
        <row r="167">
          <cell r="A167" t="str">
            <v>4_3_6</v>
          </cell>
          <cell r="B167">
            <v>4</v>
          </cell>
          <cell r="C167">
            <v>3</v>
          </cell>
          <cell r="D167">
            <v>6</v>
          </cell>
          <cell r="E167">
            <v>30</v>
          </cell>
          <cell r="I167">
            <v>1977.44</v>
          </cell>
          <cell r="J167">
            <v>1.25</v>
          </cell>
          <cell r="K167">
            <v>1.38</v>
          </cell>
          <cell r="L167">
            <v>1433</v>
          </cell>
          <cell r="M167">
            <v>300</v>
          </cell>
          <cell r="N167">
            <v>200</v>
          </cell>
          <cell r="O167" t="str">
            <v>鬼2</v>
          </cell>
          <cell r="P167" t="str">
            <v>蛋2</v>
          </cell>
          <cell r="Q167" t="str">
            <v>蝙蝠1</v>
          </cell>
          <cell r="R167" t="str">
            <v>蛋1</v>
          </cell>
          <cell r="S167" t="str">
            <v>乌龟2</v>
          </cell>
          <cell r="U167">
            <v>16</v>
          </cell>
          <cell r="V167">
            <v>5</v>
          </cell>
          <cell r="W167">
            <v>5</v>
          </cell>
          <cell r="X167">
            <v>10</v>
          </cell>
          <cell r="Y167">
            <v>5</v>
          </cell>
          <cell r="AA167">
            <v>1445</v>
          </cell>
          <cell r="AB167">
            <v>1445</v>
          </cell>
          <cell r="AC167">
            <v>361</v>
          </cell>
          <cell r="AD167">
            <v>361</v>
          </cell>
          <cell r="AE167">
            <v>1445</v>
          </cell>
          <cell r="AF167" t="str">
            <v/>
          </cell>
          <cell r="AG167">
            <v>2.5</v>
          </cell>
          <cell r="AH167">
            <v>2.5</v>
          </cell>
          <cell r="AI167">
            <v>2.5</v>
          </cell>
          <cell r="AJ167">
            <v>2.5</v>
          </cell>
          <cell r="AK167">
            <v>2.5</v>
          </cell>
          <cell r="AL167" t="str">
            <v/>
          </cell>
          <cell r="AM167">
            <v>6</v>
          </cell>
          <cell r="AN167">
            <v>6</v>
          </cell>
          <cell r="AO167">
            <v>3</v>
          </cell>
          <cell r="AP167">
            <v>3</v>
          </cell>
          <cell r="AQ167">
            <v>6</v>
          </cell>
          <cell r="AR167" t="str">
            <v/>
          </cell>
          <cell r="AS167">
            <v>1800</v>
          </cell>
        </row>
        <row r="168">
          <cell r="A168" t="str">
            <v>4_4_1</v>
          </cell>
          <cell r="B168">
            <v>4</v>
          </cell>
          <cell r="C168">
            <v>4</v>
          </cell>
          <cell r="D168">
            <v>1</v>
          </cell>
          <cell r="E168">
            <v>10</v>
          </cell>
          <cell r="I168">
            <v>118.8</v>
          </cell>
          <cell r="J168">
            <v>1.38</v>
          </cell>
          <cell r="K168">
            <v>0.88</v>
          </cell>
          <cell r="L168">
            <v>135</v>
          </cell>
          <cell r="M168">
            <v>300</v>
          </cell>
          <cell r="N168">
            <v>200</v>
          </cell>
          <cell r="O168" t="str">
            <v>种子2</v>
          </cell>
          <cell r="P168" t="str">
            <v>乌龟2</v>
          </cell>
          <cell r="U168">
            <v>4</v>
          </cell>
          <cell r="V168">
            <v>5</v>
          </cell>
          <cell r="AA168">
            <v>150</v>
          </cell>
          <cell r="AB168">
            <v>150</v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>
            <v>2.76</v>
          </cell>
          <cell r="AH168">
            <v>2.76</v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>
            <v>22</v>
          </cell>
          <cell r="AN168">
            <v>22</v>
          </cell>
          <cell r="AO168" t="str">
            <v/>
          </cell>
          <cell r="AP168" t="str">
            <v/>
          </cell>
          <cell r="AQ168" t="str">
            <v/>
          </cell>
          <cell r="AR168" t="str">
            <v/>
          </cell>
          <cell r="AS168">
            <v>300</v>
          </cell>
        </row>
        <row r="169">
          <cell r="A169" t="str">
            <v>4_4_2</v>
          </cell>
          <cell r="B169">
            <v>4</v>
          </cell>
          <cell r="C169">
            <v>4</v>
          </cell>
          <cell r="D169">
            <v>2</v>
          </cell>
          <cell r="E169">
            <v>15</v>
          </cell>
          <cell r="I169">
            <v>367.1</v>
          </cell>
          <cell r="J169">
            <v>1.38</v>
          </cell>
          <cell r="K169">
            <v>1</v>
          </cell>
          <cell r="L169">
            <v>367</v>
          </cell>
          <cell r="M169">
            <v>300</v>
          </cell>
          <cell r="N169">
            <v>200</v>
          </cell>
          <cell r="O169" t="str">
            <v>种子2</v>
          </cell>
          <cell r="P169" t="str">
            <v>蛋2</v>
          </cell>
          <cell r="U169">
            <v>7</v>
          </cell>
          <cell r="V169">
            <v>8</v>
          </cell>
          <cell r="AA169">
            <v>367</v>
          </cell>
          <cell r="AB169">
            <v>367</v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>
            <v>2.76</v>
          </cell>
          <cell r="AH169">
            <v>2.76</v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>
            <v>13</v>
          </cell>
          <cell r="AN169">
            <v>13</v>
          </cell>
          <cell r="AO169" t="str">
            <v/>
          </cell>
          <cell r="AP169" t="str">
            <v/>
          </cell>
          <cell r="AQ169" t="str">
            <v/>
          </cell>
          <cell r="AR169" t="str">
            <v/>
          </cell>
          <cell r="AS169">
            <v>600</v>
          </cell>
        </row>
        <row r="170">
          <cell r="A170" t="str">
            <v>4_4_3</v>
          </cell>
          <cell r="B170">
            <v>4</v>
          </cell>
          <cell r="C170">
            <v>4</v>
          </cell>
          <cell r="D170">
            <v>3</v>
          </cell>
          <cell r="E170">
            <v>20</v>
          </cell>
          <cell r="I170">
            <v>744.73</v>
          </cell>
          <cell r="J170">
            <v>1.38</v>
          </cell>
          <cell r="K170">
            <v>1.1299999999999999</v>
          </cell>
          <cell r="L170">
            <v>659</v>
          </cell>
          <cell r="M170">
            <v>300</v>
          </cell>
          <cell r="N170">
            <v>200</v>
          </cell>
          <cell r="O170" t="str">
            <v>鬼2</v>
          </cell>
          <cell r="P170" t="str">
            <v>蝙蝠1</v>
          </cell>
          <cell r="Q170" t="str">
            <v>蛋1</v>
          </cell>
          <cell r="R170" t="str">
            <v>乌龟2</v>
          </cell>
          <cell r="U170">
            <v>8</v>
          </cell>
          <cell r="V170">
            <v>5</v>
          </cell>
          <cell r="W170">
            <v>5</v>
          </cell>
          <cell r="X170">
            <v>5</v>
          </cell>
          <cell r="AA170">
            <v>850</v>
          </cell>
          <cell r="AB170">
            <v>213</v>
          </cell>
          <cell r="AC170">
            <v>213</v>
          </cell>
          <cell r="AD170">
            <v>850</v>
          </cell>
          <cell r="AE170" t="str">
            <v/>
          </cell>
          <cell r="AF170" t="str">
            <v/>
          </cell>
          <cell r="AG170">
            <v>2.76</v>
          </cell>
          <cell r="AH170">
            <v>2.76</v>
          </cell>
          <cell r="AI170">
            <v>2.76</v>
          </cell>
          <cell r="AJ170">
            <v>2.76</v>
          </cell>
          <cell r="AK170" t="str">
            <v/>
          </cell>
          <cell r="AL170" t="str">
            <v/>
          </cell>
          <cell r="AM170">
            <v>11</v>
          </cell>
          <cell r="AN170">
            <v>6</v>
          </cell>
          <cell r="AO170">
            <v>6</v>
          </cell>
          <cell r="AP170">
            <v>11</v>
          </cell>
          <cell r="AQ170" t="str">
            <v/>
          </cell>
          <cell r="AR170" t="str">
            <v/>
          </cell>
          <cell r="AS170">
            <v>900</v>
          </cell>
        </row>
        <row r="171">
          <cell r="A171" t="str">
            <v>4_4_4</v>
          </cell>
          <cell r="B171">
            <v>4</v>
          </cell>
          <cell r="C171">
            <v>4</v>
          </cell>
          <cell r="D171">
            <v>4</v>
          </cell>
          <cell r="E171">
            <v>25</v>
          </cell>
          <cell r="I171">
            <v>1247.8</v>
          </cell>
          <cell r="J171">
            <v>1.38</v>
          </cell>
          <cell r="K171">
            <v>1.25</v>
          </cell>
          <cell r="L171">
            <v>998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>蛋2</v>
          </cell>
          <cell r="Q171" t="str">
            <v>蝙蝠1</v>
          </cell>
          <cell r="R171" t="str">
            <v>蛋1</v>
          </cell>
          <cell r="U171">
            <v>8</v>
          </cell>
          <cell r="V171">
            <v>5</v>
          </cell>
          <cell r="W171">
            <v>8</v>
          </cell>
          <cell r="X171">
            <v>10</v>
          </cell>
          <cell r="AA171">
            <v>1426</v>
          </cell>
          <cell r="AB171">
            <v>1426</v>
          </cell>
          <cell r="AC171">
            <v>356</v>
          </cell>
          <cell r="AD171">
            <v>356</v>
          </cell>
          <cell r="AE171" t="str">
            <v/>
          </cell>
          <cell r="AF171" t="str">
            <v/>
          </cell>
          <cell r="AG171">
            <v>2.76</v>
          </cell>
          <cell r="AH171">
            <v>2.76</v>
          </cell>
          <cell r="AI171">
            <v>2.76</v>
          </cell>
          <cell r="AJ171">
            <v>2.76</v>
          </cell>
          <cell r="AK171" t="str">
            <v/>
          </cell>
          <cell r="AL171" t="str">
            <v/>
          </cell>
          <cell r="AM171">
            <v>9</v>
          </cell>
          <cell r="AN171">
            <v>9</v>
          </cell>
          <cell r="AO171">
            <v>5</v>
          </cell>
          <cell r="AP171">
            <v>5</v>
          </cell>
          <cell r="AQ171" t="str">
            <v/>
          </cell>
          <cell r="AR171" t="str">
            <v/>
          </cell>
          <cell r="AS171">
            <v>1200</v>
          </cell>
        </row>
        <row r="172">
          <cell r="A172" t="str">
            <v>4_4_5</v>
          </cell>
          <cell r="B172">
            <v>4</v>
          </cell>
          <cell r="C172">
            <v>4</v>
          </cell>
          <cell r="D172">
            <v>5</v>
          </cell>
          <cell r="E172">
            <v>30</v>
          </cell>
          <cell r="I172">
            <v>1900.97</v>
          </cell>
          <cell r="J172">
            <v>1.38</v>
          </cell>
          <cell r="K172">
            <v>1.38</v>
          </cell>
          <cell r="L172">
            <v>1378</v>
          </cell>
          <cell r="M172">
            <v>300</v>
          </cell>
          <cell r="N172">
            <v>200</v>
          </cell>
          <cell r="O172" t="str">
            <v>种子2</v>
          </cell>
          <cell r="P172" t="str">
            <v>鬼2</v>
          </cell>
          <cell r="Q172" t="str">
            <v>蝙蝠1</v>
          </cell>
          <cell r="R172" t="str">
            <v>乌龟2</v>
          </cell>
          <cell r="U172">
            <v>6</v>
          </cell>
          <cell r="V172">
            <v>15</v>
          </cell>
          <cell r="W172">
            <v>10</v>
          </cell>
          <cell r="X172">
            <v>10</v>
          </cell>
          <cell r="AA172">
            <v>1234</v>
          </cell>
          <cell r="AB172">
            <v>1234</v>
          </cell>
          <cell r="AC172">
            <v>309</v>
          </cell>
          <cell r="AD172">
            <v>1234</v>
          </cell>
          <cell r="AE172" t="str">
            <v/>
          </cell>
          <cell r="AF172" t="str">
            <v/>
          </cell>
          <cell r="AG172">
            <v>2.76</v>
          </cell>
          <cell r="AH172">
            <v>2.76</v>
          </cell>
          <cell r="AI172">
            <v>2.76</v>
          </cell>
          <cell r="AJ172">
            <v>2.76</v>
          </cell>
          <cell r="AK172" t="str">
            <v/>
          </cell>
          <cell r="AL172" t="str">
            <v/>
          </cell>
          <cell r="AM172">
            <v>6</v>
          </cell>
          <cell r="AN172">
            <v>6</v>
          </cell>
          <cell r="AO172">
            <v>3</v>
          </cell>
          <cell r="AP172">
            <v>6</v>
          </cell>
          <cell r="AQ172" t="str">
            <v/>
          </cell>
          <cell r="AR172" t="str">
            <v/>
          </cell>
          <cell r="AS172">
            <v>1500</v>
          </cell>
        </row>
        <row r="173">
          <cell r="A173" t="str">
            <v>4_4_6</v>
          </cell>
          <cell r="B173">
            <v>4</v>
          </cell>
          <cell r="C173">
            <v>4</v>
          </cell>
          <cell r="D173">
            <v>6</v>
          </cell>
          <cell r="E173">
            <v>30</v>
          </cell>
          <cell r="I173">
            <v>2688.2</v>
          </cell>
          <cell r="J173">
            <v>1.38</v>
          </cell>
          <cell r="K173">
            <v>1.5</v>
          </cell>
          <cell r="L173">
            <v>1792</v>
          </cell>
          <cell r="M173">
            <v>300</v>
          </cell>
          <cell r="N173">
            <v>200</v>
          </cell>
          <cell r="O173" t="str">
            <v>种子2</v>
          </cell>
          <cell r="P173" t="str">
            <v>鬼2</v>
          </cell>
          <cell r="Q173" t="str">
            <v>蛋1</v>
          </cell>
          <cell r="R173" t="str">
            <v>蛋2</v>
          </cell>
          <cell r="S173" t="str">
            <v>乌龟2</v>
          </cell>
          <cell r="U173">
            <v>11</v>
          </cell>
          <cell r="V173">
            <v>10</v>
          </cell>
          <cell r="W173">
            <v>10</v>
          </cell>
          <cell r="X173">
            <v>7</v>
          </cell>
          <cell r="Y173">
            <v>7</v>
          </cell>
          <cell r="AA173">
            <v>1434</v>
          </cell>
          <cell r="AB173">
            <v>1434</v>
          </cell>
          <cell r="AC173">
            <v>358</v>
          </cell>
          <cell r="AD173">
            <v>1434</v>
          </cell>
          <cell r="AE173">
            <v>1434</v>
          </cell>
          <cell r="AF173" t="str">
            <v/>
          </cell>
          <cell r="AG173">
            <v>2.76</v>
          </cell>
          <cell r="AH173">
            <v>2.76</v>
          </cell>
          <cell r="AI173">
            <v>2.76</v>
          </cell>
          <cell r="AJ173">
            <v>2.76</v>
          </cell>
          <cell r="AK173">
            <v>2.76</v>
          </cell>
          <cell r="AL173" t="str">
            <v/>
          </cell>
          <cell r="AM173">
            <v>5</v>
          </cell>
          <cell r="AN173">
            <v>5</v>
          </cell>
          <cell r="AO173">
            <v>3</v>
          </cell>
          <cell r="AP173">
            <v>5</v>
          </cell>
          <cell r="AQ173">
            <v>5</v>
          </cell>
          <cell r="AR173" t="str">
            <v/>
          </cell>
          <cell r="AS173">
            <v>1800</v>
          </cell>
        </row>
        <row r="174">
          <cell r="A174" t="str">
            <v>4_5_1</v>
          </cell>
          <cell r="B174">
            <v>4</v>
          </cell>
          <cell r="C174">
            <v>5</v>
          </cell>
          <cell r="D174">
            <v>1</v>
          </cell>
          <cell r="E174">
            <v>10</v>
          </cell>
          <cell r="I174">
            <v>135</v>
          </cell>
          <cell r="J174">
            <v>1.5</v>
          </cell>
          <cell r="K174">
            <v>1</v>
          </cell>
          <cell r="L174">
            <v>135</v>
          </cell>
          <cell r="M174">
            <v>300</v>
          </cell>
          <cell r="N174">
            <v>200</v>
          </cell>
          <cell r="O174" t="str">
            <v>蛋2</v>
          </cell>
          <cell r="P174" t="str">
            <v>蝙蝠1</v>
          </cell>
          <cell r="Q174" t="str">
            <v>乌龟2</v>
          </cell>
          <cell r="U174">
            <v>4</v>
          </cell>
          <cell r="V174">
            <v>3</v>
          </cell>
          <cell r="W174">
            <v>3</v>
          </cell>
          <cell r="AA174">
            <v>174</v>
          </cell>
          <cell r="AB174">
            <v>44</v>
          </cell>
          <cell r="AC174">
            <v>174</v>
          </cell>
          <cell r="AD174" t="str">
            <v/>
          </cell>
          <cell r="AE174" t="str">
            <v/>
          </cell>
          <cell r="AF174" t="str">
            <v/>
          </cell>
          <cell r="AG174">
            <v>3</v>
          </cell>
          <cell r="AH174">
            <v>3</v>
          </cell>
          <cell r="AI174">
            <v>3</v>
          </cell>
          <cell r="AJ174" t="str">
            <v/>
          </cell>
          <cell r="AK174" t="str">
            <v/>
          </cell>
          <cell r="AL174" t="str">
            <v/>
          </cell>
          <cell r="AM174">
            <v>24</v>
          </cell>
          <cell r="AN174">
            <v>12</v>
          </cell>
          <cell r="AO174">
            <v>24</v>
          </cell>
          <cell r="AP174" t="str">
            <v/>
          </cell>
          <cell r="AQ174" t="str">
            <v/>
          </cell>
          <cell r="AR174" t="str">
            <v/>
          </cell>
          <cell r="AS174">
            <v>300</v>
          </cell>
        </row>
        <row r="175">
          <cell r="A175" t="str">
            <v>4_5_2</v>
          </cell>
          <cell r="B175">
            <v>4</v>
          </cell>
          <cell r="C175">
            <v>5</v>
          </cell>
          <cell r="D175">
            <v>2</v>
          </cell>
          <cell r="E175">
            <v>15</v>
          </cell>
          <cell r="I175">
            <v>453.83</v>
          </cell>
          <cell r="J175">
            <v>1.5</v>
          </cell>
          <cell r="K175">
            <v>1.1299999999999999</v>
          </cell>
          <cell r="L175">
            <v>402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蛋1</v>
          </cell>
          <cell r="Q175" t="str">
            <v>蝙蝠1</v>
          </cell>
          <cell r="U175">
            <v>7</v>
          </cell>
          <cell r="V175">
            <v>5</v>
          </cell>
          <cell r="W175">
            <v>5</v>
          </cell>
          <cell r="AA175">
            <v>635</v>
          </cell>
          <cell r="AB175">
            <v>159</v>
          </cell>
          <cell r="AC175">
            <v>159</v>
          </cell>
          <cell r="AD175" t="str">
            <v/>
          </cell>
          <cell r="AE175" t="str">
            <v/>
          </cell>
          <cell r="AF175" t="str">
            <v/>
          </cell>
          <cell r="AG175">
            <v>3</v>
          </cell>
          <cell r="AH175">
            <v>3</v>
          </cell>
          <cell r="AI175">
            <v>3</v>
          </cell>
          <cell r="AJ175" t="str">
            <v/>
          </cell>
          <cell r="AK175" t="str">
            <v/>
          </cell>
          <cell r="AL175" t="str">
            <v/>
          </cell>
          <cell r="AM175">
            <v>17</v>
          </cell>
          <cell r="AN175">
            <v>8</v>
          </cell>
          <cell r="AO175">
            <v>8</v>
          </cell>
          <cell r="AP175" t="str">
            <v/>
          </cell>
          <cell r="AQ175" t="str">
            <v/>
          </cell>
          <cell r="AR175" t="str">
            <v/>
          </cell>
          <cell r="AS175">
            <v>600</v>
          </cell>
        </row>
        <row r="176">
          <cell r="A176" t="str">
            <v>4_5_3</v>
          </cell>
          <cell r="B176">
            <v>4</v>
          </cell>
          <cell r="C176">
            <v>5</v>
          </cell>
          <cell r="D176">
            <v>3</v>
          </cell>
          <cell r="E176">
            <v>20</v>
          </cell>
          <cell r="I176">
            <v>949.94</v>
          </cell>
          <cell r="J176">
            <v>1.5</v>
          </cell>
          <cell r="K176">
            <v>1.25</v>
          </cell>
          <cell r="L176">
            <v>760</v>
          </cell>
          <cell r="M176">
            <v>300</v>
          </cell>
          <cell r="N176">
            <v>200</v>
          </cell>
          <cell r="O176" t="str">
            <v>鬼2</v>
          </cell>
          <cell r="P176" t="str">
            <v>蛋1</v>
          </cell>
          <cell r="Q176" t="str">
            <v>乌龟2</v>
          </cell>
          <cell r="U176">
            <v>10</v>
          </cell>
          <cell r="V176">
            <v>5</v>
          </cell>
          <cell r="W176">
            <v>10</v>
          </cell>
          <cell r="AA176">
            <v>715</v>
          </cell>
          <cell r="AB176">
            <v>179</v>
          </cell>
          <cell r="AC176">
            <v>715</v>
          </cell>
          <cell r="AD176" t="str">
            <v/>
          </cell>
          <cell r="AE176" t="str">
            <v/>
          </cell>
          <cell r="AF176" t="str">
            <v/>
          </cell>
          <cell r="AG176">
            <v>3</v>
          </cell>
          <cell r="AH176">
            <v>3</v>
          </cell>
          <cell r="AI176">
            <v>3</v>
          </cell>
          <cell r="AJ176" t="str">
            <v/>
          </cell>
          <cell r="AK176" t="str">
            <v/>
          </cell>
          <cell r="AL176" t="str">
            <v/>
          </cell>
          <cell r="AM176">
            <v>9</v>
          </cell>
          <cell r="AN176">
            <v>4</v>
          </cell>
          <cell r="AO176">
            <v>9</v>
          </cell>
          <cell r="AP176" t="str">
            <v/>
          </cell>
          <cell r="AQ176" t="str">
            <v/>
          </cell>
          <cell r="AR176" t="str">
            <v/>
          </cell>
          <cell r="AS176">
            <v>900</v>
          </cell>
        </row>
        <row r="177">
          <cell r="A177" t="str">
            <v>4_5_4</v>
          </cell>
          <cell r="B177">
            <v>4</v>
          </cell>
          <cell r="C177">
            <v>5</v>
          </cell>
          <cell r="D177">
            <v>4</v>
          </cell>
          <cell r="E177">
            <v>25</v>
          </cell>
          <cell r="I177">
            <v>1648.83</v>
          </cell>
          <cell r="J177">
            <v>1.5</v>
          </cell>
          <cell r="K177">
            <v>1.38</v>
          </cell>
          <cell r="L177">
            <v>1195</v>
          </cell>
          <cell r="M177">
            <v>300</v>
          </cell>
          <cell r="N177">
            <v>200</v>
          </cell>
          <cell r="O177" t="str">
            <v>鬼2</v>
          </cell>
          <cell r="P177" t="str">
            <v>蛋2</v>
          </cell>
          <cell r="Q177" t="str">
            <v>蛋1</v>
          </cell>
          <cell r="U177">
            <v>11</v>
          </cell>
          <cell r="V177">
            <v>12</v>
          </cell>
          <cell r="W177">
            <v>12</v>
          </cell>
          <cell r="AA177">
            <v>1149</v>
          </cell>
          <cell r="AB177">
            <v>1149</v>
          </cell>
          <cell r="AC177">
            <v>287</v>
          </cell>
          <cell r="AD177" t="str">
            <v/>
          </cell>
          <cell r="AE177" t="str">
            <v/>
          </cell>
          <cell r="AF177" t="str">
            <v/>
          </cell>
          <cell r="AG177">
            <v>3</v>
          </cell>
          <cell r="AH177">
            <v>3</v>
          </cell>
          <cell r="AI177">
            <v>3</v>
          </cell>
          <cell r="AJ177" t="str">
            <v/>
          </cell>
          <cell r="AK177" t="str">
            <v/>
          </cell>
          <cell r="AL177" t="str">
            <v/>
          </cell>
          <cell r="AM177">
            <v>7</v>
          </cell>
          <cell r="AN177">
            <v>7</v>
          </cell>
          <cell r="AO177">
            <v>3</v>
          </cell>
          <cell r="AP177" t="str">
            <v/>
          </cell>
          <cell r="AQ177" t="str">
            <v/>
          </cell>
          <cell r="AR177" t="str">
            <v/>
          </cell>
          <cell r="AS177">
            <v>1200</v>
          </cell>
        </row>
        <row r="178">
          <cell r="A178" t="str">
            <v>4_5_5</v>
          </cell>
          <cell r="B178">
            <v>4</v>
          </cell>
          <cell r="C178">
            <v>5</v>
          </cell>
          <cell r="D178">
            <v>5</v>
          </cell>
          <cell r="E178">
            <v>30</v>
          </cell>
          <cell r="I178">
            <v>2545.75</v>
          </cell>
          <cell r="J178">
            <v>1.5</v>
          </cell>
          <cell r="K178">
            <v>1.5</v>
          </cell>
          <cell r="L178">
            <v>1697</v>
          </cell>
          <cell r="M178">
            <v>300</v>
          </cell>
          <cell r="N178">
            <v>200</v>
          </cell>
          <cell r="O178" t="str">
            <v>种子2</v>
          </cell>
          <cell r="P178" t="str">
            <v>蛋1</v>
          </cell>
          <cell r="Q178" t="str">
            <v>蝙蝠1</v>
          </cell>
          <cell r="R178" t="str">
            <v>乌龟2</v>
          </cell>
          <cell r="U178">
            <v>10</v>
          </cell>
          <cell r="V178">
            <v>10</v>
          </cell>
          <cell r="W178">
            <v>15</v>
          </cell>
          <cell r="X178">
            <v>10</v>
          </cell>
          <cell r="AA178">
            <v>1939</v>
          </cell>
          <cell r="AB178">
            <v>485</v>
          </cell>
          <cell r="AC178">
            <v>485</v>
          </cell>
          <cell r="AD178">
            <v>1939</v>
          </cell>
          <cell r="AE178" t="str">
            <v/>
          </cell>
          <cell r="AF178" t="str">
            <v/>
          </cell>
          <cell r="AG178">
            <v>3</v>
          </cell>
          <cell r="AH178">
            <v>3</v>
          </cell>
          <cell r="AI178">
            <v>3</v>
          </cell>
          <cell r="AJ178">
            <v>3</v>
          </cell>
          <cell r="AK178" t="str">
            <v/>
          </cell>
          <cell r="AL178" t="str">
            <v/>
          </cell>
          <cell r="AM178">
            <v>6</v>
          </cell>
          <cell r="AN178">
            <v>3</v>
          </cell>
          <cell r="AO178">
            <v>3</v>
          </cell>
          <cell r="AP178">
            <v>6</v>
          </cell>
          <cell r="AQ178" t="str">
            <v/>
          </cell>
          <cell r="AR178" t="str">
            <v/>
          </cell>
          <cell r="AS178">
            <v>1500</v>
          </cell>
        </row>
        <row r="179">
          <cell r="A179" t="str">
            <v>4_5_6</v>
          </cell>
          <cell r="B179">
            <v>4</v>
          </cell>
          <cell r="C179">
            <v>5</v>
          </cell>
          <cell r="D179">
            <v>6</v>
          </cell>
          <cell r="E179">
            <v>30</v>
          </cell>
          <cell r="I179">
            <v>3685.14</v>
          </cell>
          <cell r="J179">
            <v>1.5</v>
          </cell>
          <cell r="K179">
            <v>1.63</v>
          </cell>
          <cell r="L179">
            <v>2261</v>
          </cell>
          <cell r="M179">
            <v>300</v>
          </cell>
          <cell r="N179">
            <v>200</v>
          </cell>
          <cell r="O179" t="str">
            <v>种子2</v>
          </cell>
          <cell r="P179" t="str">
            <v>蛋2</v>
          </cell>
          <cell r="Q179" t="str">
            <v>蛋1</v>
          </cell>
          <cell r="R179" t="str">
            <v>蝙蝠1</v>
          </cell>
          <cell r="U179">
            <v>9</v>
          </cell>
          <cell r="V179">
            <v>10</v>
          </cell>
          <cell r="W179">
            <v>15</v>
          </cell>
          <cell r="X179">
            <v>15</v>
          </cell>
          <cell r="AA179">
            <v>2560</v>
          </cell>
          <cell r="AB179">
            <v>2560</v>
          </cell>
          <cell r="AC179">
            <v>640</v>
          </cell>
          <cell r="AD179">
            <v>640</v>
          </cell>
          <cell r="AE179" t="str">
            <v/>
          </cell>
          <cell r="AF179" t="str">
            <v/>
          </cell>
          <cell r="AG179">
            <v>3</v>
          </cell>
          <cell r="AH179">
            <v>3</v>
          </cell>
          <cell r="AI179">
            <v>3</v>
          </cell>
          <cell r="AJ179">
            <v>3</v>
          </cell>
          <cell r="AK179" t="str">
            <v/>
          </cell>
          <cell r="AL179" t="str">
            <v/>
          </cell>
          <cell r="AM179">
            <v>6</v>
          </cell>
          <cell r="AN179">
            <v>6</v>
          </cell>
          <cell r="AO179">
            <v>3</v>
          </cell>
          <cell r="AP179">
            <v>3</v>
          </cell>
          <cell r="AQ179" t="str">
            <v/>
          </cell>
          <cell r="AR179" t="str">
            <v/>
          </cell>
          <cell r="AS179">
            <v>1800</v>
          </cell>
        </row>
        <row r="180">
          <cell r="A180" t="str">
            <v>4_5_7</v>
          </cell>
          <cell r="B180">
            <v>4</v>
          </cell>
          <cell r="C180">
            <v>5</v>
          </cell>
          <cell r="D180">
            <v>7</v>
          </cell>
          <cell r="E180">
            <v>30</v>
          </cell>
          <cell r="I180">
            <v>5042.01</v>
          </cell>
          <cell r="J180">
            <v>1.5</v>
          </cell>
          <cell r="K180">
            <v>1.75</v>
          </cell>
          <cell r="L180">
            <v>2881</v>
          </cell>
          <cell r="M180">
            <v>300</v>
          </cell>
          <cell r="N180">
            <v>200</v>
          </cell>
          <cell r="O180" t="str">
            <v>种子2</v>
          </cell>
          <cell r="P180" t="str">
            <v>鬼2</v>
          </cell>
          <cell r="Q180" t="str">
            <v>蛋2</v>
          </cell>
          <cell r="R180" t="str">
            <v>乌龟2</v>
          </cell>
          <cell r="U180">
            <v>10</v>
          </cell>
          <cell r="V180">
            <v>15</v>
          </cell>
          <cell r="W180">
            <v>15</v>
          </cell>
          <cell r="X180">
            <v>13</v>
          </cell>
          <cell r="AA180">
            <v>1631</v>
          </cell>
          <cell r="AB180">
            <v>1631</v>
          </cell>
          <cell r="AC180">
            <v>1631</v>
          </cell>
          <cell r="AD180">
            <v>1631</v>
          </cell>
          <cell r="AE180" t="str">
            <v/>
          </cell>
          <cell r="AF180" t="str">
            <v/>
          </cell>
          <cell r="AG180">
            <v>3</v>
          </cell>
          <cell r="AH180">
            <v>3</v>
          </cell>
          <cell r="AI180">
            <v>3</v>
          </cell>
          <cell r="AJ180">
            <v>3</v>
          </cell>
          <cell r="AK180" t="str">
            <v/>
          </cell>
          <cell r="AL180" t="str">
            <v/>
          </cell>
          <cell r="AM180">
            <v>4</v>
          </cell>
          <cell r="AN180">
            <v>4</v>
          </cell>
          <cell r="AO180">
            <v>4</v>
          </cell>
          <cell r="AP180">
            <v>4</v>
          </cell>
          <cell r="AQ180" t="str">
            <v/>
          </cell>
          <cell r="AR180" t="str">
            <v/>
          </cell>
          <cell r="AS180">
            <v>2100</v>
          </cell>
        </row>
        <row r="181">
          <cell r="A181" t="str">
            <v>4_5_8</v>
          </cell>
          <cell r="B181">
            <v>4</v>
          </cell>
          <cell r="C181">
            <v>5</v>
          </cell>
          <cell r="D181">
            <v>8</v>
          </cell>
          <cell r="E181">
            <v>30</v>
          </cell>
          <cell r="I181">
            <v>6682.47</v>
          </cell>
          <cell r="J181">
            <v>1.5</v>
          </cell>
          <cell r="K181">
            <v>1.88</v>
          </cell>
          <cell r="L181">
            <v>3555</v>
          </cell>
          <cell r="M181">
            <v>300</v>
          </cell>
          <cell r="N181">
            <v>200</v>
          </cell>
          <cell r="O181" t="str">
            <v>种子2</v>
          </cell>
          <cell r="P181" t="str">
            <v>鬼2</v>
          </cell>
          <cell r="Q181" t="str">
            <v>蛋2</v>
          </cell>
          <cell r="R181" t="str">
            <v>蛋1</v>
          </cell>
          <cell r="S181" t="str">
            <v>乌龟3</v>
          </cell>
          <cell r="U181">
            <v>10</v>
          </cell>
          <cell r="V181">
            <v>12</v>
          </cell>
          <cell r="W181">
            <v>13</v>
          </cell>
          <cell r="X181">
            <v>20</v>
          </cell>
          <cell r="Y181">
            <v>1</v>
          </cell>
          <cell r="AA181">
            <v>2424</v>
          </cell>
          <cell r="AB181">
            <v>2424</v>
          </cell>
          <cell r="AC181">
            <v>2424</v>
          </cell>
          <cell r="AD181">
            <v>606</v>
          </cell>
          <cell r="AE181">
            <v>9695</v>
          </cell>
          <cell r="AF181" t="str">
            <v/>
          </cell>
          <cell r="AG181">
            <v>3</v>
          </cell>
          <cell r="AH181">
            <v>3</v>
          </cell>
          <cell r="AI181">
            <v>3</v>
          </cell>
          <cell r="AJ181">
            <v>3</v>
          </cell>
          <cell r="AK181">
            <v>1.875</v>
          </cell>
          <cell r="AL181" t="str">
            <v/>
          </cell>
          <cell r="AM181">
            <v>4</v>
          </cell>
          <cell r="AN181">
            <v>4</v>
          </cell>
          <cell r="AO181">
            <v>4</v>
          </cell>
          <cell r="AP181">
            <v>2</v>
          </cell>
          <cell r="AQ181">
            <v>6</v>
          </cell>
          <cell r="AR181" t="str">
            <v/>
          </cell>
          <cell r="AS181">
            <v>2400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9AA4-8100-44AF-9186-872861A851B0}">
  <dimension ref="A1:AN403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25" sqref="M25"/>
    </sheetView>
  </sheetViews>
  <sheetFormatPr defaultRowHeight="14.25" x14ac:dyDescent="0.2"/>
  <cols>
    <col min="2" max="2" width="20.375" bestFit="1" customWidth="1"/>
    <col min="4" max="4" width="29.625" bestFit="1" customWidth="1"/>
    <col min="12" max="12" width="16.75" customWidth="1"/>
    <col min="13" max="13" width="23.375" customWidth="1"/>
    <col min="14" max="15" width="13.375" customWidth="1"/>
    <col min="16" max="18" width="16" customWidth="1"/>
    <col min="19" max="19" width="49.25" bestFit="1" customWidth="1"/>
  </cols>
  <sheetData>
    <row r="1" spans="1:40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1261</v>
      </c>
      <c r="Q1" s="1" t="s">
        <v>1264</v>
      </c>
      <c r="R1" s="1" t="s">
        <v>1267</v>
      </c>
      <c r="S1" s="1" t="s">
        <v>612</v>
      </c>
      <c r="T1" s="1" t="s">
        <v>768</v>
      </c>
      <c r="U1" s="1" t="s">
        <v>765</v>
      </c>
      <c r="V1" s="1" t="s">
        <v>769</v>
      </c>
      <c r="W1" s="1" t="s">
        <v>766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1262</v>
      </c>
      <c r="Q3" s="5" t="s">
        <v>1268</v>
      </c>
      <c r="R3" s="5" t="s">
        <v>1268</v>
      </c>
      <c r="S3" s="5" t="s">
        <v>613</v>
      </c>
      <c r="T3" s="5" t="s">
        <v>764</v>
      </c>
      <c r="U3" s="5" t="s">
        <v>613</v>
      </c>
      <c r="V3" s="5" t="s">
        <v>764</v>
      </c>
      <c r="W3" s="5" t="s">
        <v>613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1263</v>
      </c>
      <c r="Q5" s="1" t="s">
        <v>1265</v>
      </c>
      <c r="R5" s="1" t="s">
        <v>1266</v>
      </c>
      <c r="S5" s="1" t="s">
        <v>763</v>
      </c>
      <c r="T5" s="1" t="s">
        <v>770</v>
      </c>
      <c r="U5" s="1" t="s">
        <v>767</v>
      </c>
      <c r="V5" s="1" t="s">
        <v>770</v>
      </c>
      <c r="W5" s="1" t="s">
        <v>767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s="3" customFormat="1" x14ac:dyDescent="0.2">
      <c r="B6" s="10" t="s">
        <v>1134</v>
      </c>
      <c r="C6" s="3" t="s">
        <v>52</v>
      </c>
      <c r="D6" s="3" t="s">
        <v>53</v>
      </c>
      <c r="E6" s="3">
        <v>0</v>
      </c>
      <c r="F6" s="3">
        <v>400</v>
      </c>
      <c r="G6" s="3" t="b">
        <v>1</v>
      </c>
      <c r="H6" s="3">
        <v>2.33</v>
      </c>
      <c r="I6" s="3">
        <v>2</v>
      </c>
      <c r="J6" s="3">
        <v>0.5</v>
      </c>
      <c r="K6" s="3">
        <v>1.25</v>
      </c>
      <c r="L6" s="10" t="str">
        <f t="shared" ref="L6:L53" si="0">RIGHT(B6,LEN(B6)-5)</f>
        <v>TowerBow1</v>
      </c>
      <c r="M6" s="13" t="s">
        <v>1273</v>
      </c>
      <c r="N6" s="3" t="s">
        <v>41</v>
      </c>
      <c r="O6" s="3" t="s">
        <v>42</v>
      </c>
      <c r="S6" s="3" t="s">
        <v>518</v>
      </c>
    </row>
    <row r="7" spans="1:40" s="3" customFormat="1" x14ac:dyDescent="0.2">
      <c r="B7" s="10" t="s">
        <v>1135</v>
      </c>
      <c r="C7" s="3" t="s">
        <v>52</v>
      </c>
      <c r="D7" s="3" t="s">
        <v>54</v>
      </c>
      <c r="E7" s="3">
        <v>0</v>
      </c>
      <c r="F7" s="3">
        <v>400</v>
      </c>
      <c r="G7" s="3" t="b">
        <v>1</v>
      </c>
      <c r="H7" s="3">
        <v>2.6750000000000003</v>
      </c>
      <c r="I7" s="3">
        <v>2</v>
      </c>
      <c r="J7" s="3">
        <v>0.5</v>
      </c>
      <c r="K7" s="3">
        <v>1.25</v>
      </c>
      <c r="L7" s="10" t="str">
        <f t="shared" si="0"/>
        <v>TowerBow2</v>
      </c>
      <c r="M7" s="13" t="s">
        <v>1273</v>
      </c>
      <c r="N7" s="3" t="s">
        <v>41</v>
      </c>
      <c r="O7" s="3" t="s">
        <v>42</v>
      </c>
      <c r="S7" s="3" t="s">
        <v>519</v>
      </c>
    </row>
    <row r="8" spans="1:40" s="3" customFormat="1" x14ac:dyDescent="0.2">
      <c r="B8" s="10" t="s">
        <v>1136</v>
      </c>
      <c r="C8" s="3" t="s">
        <v>52</v>
      </c>
      <c r="D8" s="3" t="s">
        <v>55</v>
      </c>
      <c r="E8" s="3">
        <v>0</v>
      </c>
      <c r="F8" s="3">
        <v>400</v>
      </c>
      <c r="G8" s="3" t="b">
        <v>1</v>
      </c>
      <c r="H8" s="3">
        <v>3.1909999999999998</v>
      </c>
      <c r="I8" s="3">
        <v>2</v>
      </c>
      <c r="J8" s="3">
        <v>0.5</v>
      </c>
      <c r="K8" s="3">
        <v>1.25</v>
      </c>
      <c r="L8" s="10" t="str">
        <f t="shared" si="0"/>
        <v>TowerBow3</v>
      </c>
      <c r="M8" s="13" t="s">
        <v>1273</v>
      </c>
      <c r="N8" s="3" t="s">
        <v>41</v>
      </c>
      <c r="O8" s="3" t="s">
        <v>42</v>
      </c>
      <c r="S8" s="3" t="s">
        <v>520</v>
      </c>
    </row>
    <row r="9" spans="1:40" s="3" customFormat="1" x14ac:dyDescent="0.2">
      <c r="B9" s="10" t="s">
        <v>1140</v>
      </c>
      <c r="C9" s="3" t="s">
        <v>56</v>
      </c>
      <c r="D9" s="3" t="s">
        <v>57</v>
      </c>
      <c r="E9" s="3">
        <v>0</v>
      </c>
      <c r="F9" s="3">
        <v>400</v>
      </c>
      <c r="G9" s="3" t="b">
        <v>1</v>
      </c>
      <c r="H9" s="3">
        <v>2.2530000000000001</v>
      </c>
      <c r="I9" s="3">
        <v>2</v>
      </c>
      <c r="J9" s="3">
        <v>0.5</v>
      </c>
      <c r="K9" s="3">
        <v>1.25</v>
      </c>
      <c r="L9" s="10" t="str">
        <f t="shared" si="0"/>
        <v>TowerCannon1</v>
      </c>
      <c r="M9" s="13" t="s">
        <v>1273</v>
      </c>
      <c r="N9" s="3" t="s">
        <v>41</v>
      </c>
      <c r="O9" s="3" t="s">
        <v>42</v>
      </c>
      <c r="S9" s="3" t="s">
        <v>521</v>
      </c>
    </row>
    <row r="10" spans="1:40" s="3" customFormat="1" x14ac:dyDescent="0.2">
      <c r="B10" s="10" t="s">
        <v>1141</v>
      </c>
      <c r="C10" s="3" t="s">
        <v>56</v>
      </c>
      <c r="D10" s="3" t="s">
        <v>58</v>
      </c>
      <c r="E10" s="3">
        <v>0</v>
      </c>
      <c r="F10" s="3">
        <v>400</v>
      </c>
      <c r="G10" s="3" t="b">
        <v>1</v>
      </c>
      <c r="H10" s="3">
        <v>2.48</v>
      </c>
      <c r="I10" s="3">
        <v>2</v>
      </c>
      <c r="J10" s="3">
        <v>0.5</v>
      </c>
      <c r="K10" s="3">
        <v>1.25</v>
      </c>
      <c r="L10" s="10" t="str">
        <f t="shared" si="0"/>
        <v>TowerCannon2</v>
      </c>
      <c r="M10" s="13" t="s">
        <v>1273</v>
      </c>
      <c r="N10" s="3" t="s">
        <v>41</v>
      </c>
      <c r="O10" s="3" t="s">
        <v>42</v>
      </c>
      <c r="S10" s="3" t="s">
        <v>522</v>
      </c>
    </row>
    <row r="11" spans="1:40" s="3" customFormat="1" x14ac:dyDescent="0.2">
      <c r="B11" s="10" t="s">
        <v>1142</v>
      </c>
      <c r="C11" s="3" t="s">
        <v>56</v>
      </c>
      <c r="D11" s="3" t="s">
        <v>59</v>
      </c>
      <c r="E11" s="3">
        <v>0</v>
      </c>
      <c r="F11" s="3">
        <v>400</v>
      </c>
      <c r="G11" s="3" t="b">
        <v>1</v>
      </c>
      <c r="H11" s="3">
        <v>2.9000000000000004</v>
      </c>
      <c r="I11" s="3">
        <v>2</v>
      </c>
      <c r="J11" s="3">
        <v>0.5</v>
      </c>
      <c r="K11" s="3">
        <v>1.25</v>
      </c>
      <c r="L11" s="10" t="str">
        <f t="shared" si="0"/>
        <v>TowerCannon3</v>
      </c>
      <c r="M11" s="13" t="s">
        <v>1273</v>
      </c>
      <c r="N11" s="3" t="s">
        <v>41</v>
      </c>
      <c r="O11" s="3" t="s">
        <v>42</v>
      </c>
      <c r="S11" s="3" t="s">
        <v>523</v>
      </c>
    </row>
    <row r="12" spans="1:40" s="3" customFormat="1" x14ac:dyDescent="0.2">
      <c r="B12" s="10" t="s">
        <v>1137</v>
      </c>
      <c r="C12" s="3" t="s">
        <v>60</v>
      </c>
      <c r="D12" s="3" t="s">
        <v>61</v>
      </c>
      <c r="E12" s="3">
        <v>0</v>
      </c>
      <c r="F12" s="3">
        <v>400</v>
      </c>
      <c r="G12" s="3" t="b">
        <v>1</v>
      </c>
      <c r="H12" s="3">
        <v>1.0109999999999999</v>
      </c>
      <c r="I12" s="3">
        <v>2</v>
      </c>
      <c r="J12" s="3">
        <v>0.5</v>
      </c>
      <c r="K12" s="3">
        <v>1.25</v>
      </c>
      <c r="L12" s="10" t="str">
        <f t="shared" si="0"/>
        <v>TowerFlame1</v>
      </c>
      <c r="M12" s="13" t="s">
        <v>1273</v>
      </c>
      <c r="N12" s="3" t="s">
        <v>41</v>
      </c>
      <c r="O12" s="3" t="s">
        <v>42</v>
      </c>
      <c r="S12" s="3" t="s">
        <v>524</v>
      </c>
    </row>
    <row r="13" spans="1:40" s="3" customFormat="1" x14ac:dyDescent="0.2">
      <c r="B13" s="10" t="s">
        <v>1138</v>
      </c>
      <c r="C13" s="3" t="s">
        <v>60</v>
      </c>
      <c r="D13" s="3" t="s">
        <v>62</v>
      </c>
      <c r="E13" s="3">
        <v>0</v>
      </c>
      <c r="F13" s="3">
        <v>400</v>
      </c>
      <c r="G13" s="3" t="b">
        <v>1</v>
      </c>
      <c r="H13" s="3">
        <v>1.3</v>
      </c>
      <c r="I13" s="3">
        <v>2</v>
      </c>
      <c r="J13" s="3">
        <v>0.5</v>
      </c>
      <c r="K13" s="3">
        <v>1.25</v>
      </c>
      <c r="L13" s="10" t="str">
        <f t="shared" si="0"/>
        <v>TowerFlame2</v>
      </c>
      <c r="M13" s="13" t="s">
        <v>1273</v>
      </c>
      <c r="N13" s="3" t="s">
        <v>41</v>
      </c>
      <c r="O13" s="3" t="s">
        <v>42</v>
      </c>
      <c r="S13" s="3" t="s">
        <v>525</v>
      </c>
    </row>
    <row r="14" spans="1:40" s="3" customFormat="1" x14ac:dyDescent="0.2">
      <c r="B14" s="10" t="s">
        <v>1139</v>
      </c>
      <c r="C14" s="3" t="s">
        <v>60</v>
      </c>
      <c r="D14" s="3" t="s">
        <v>63</v>
      </c>
      <c r="E14" s="3">
        <v>0</v>
      </c>
      <c r="F14" s="3">
        <v>400</v>
      </c>
      <c r="G14" s="3" t="b">
        <v>1</v>
      </c>
      <c r="H14" s="3">
        <v>1.401</v>
      </c>
      <c r="I14" s="3">
        <v>2</v>
      </c>
      <c r="J14" s="3">
        <v>0.5</v>
      </c>
      <c r="K14" s="3">
        <v>1.25</v>
      </c>
      <c r="L14" s="10" t="str">
        <f t="shared" si="0"/>
        <v>TowerFlame3</v>
      </c>
      <c r="M14" s="13" t="s">
        <v>1273</v>
      </c>
      <c r="N14" s="3" t="s">
        <v>41</v>
      </c>
      <c r="O14" s="3" t="s">
        <v>42</v>
      </c>
      <c r="S14" s="3" t="s">
        <v>526</v>
      </c>
    </row>
    <row r="15" spans="1:40" s="3" customFormat="1" x14ac:dyDescent="0.2">
      <c r="B15" s="10" t="s">
        <v>1143</v>
      </c>
      <c r="C15" s="3" t="s">
        <v>64</v>
      </c>
      <c r="D15" s="3" t="s">
        <v>65</v>
      </c>
      <c r="E15" s="3">
        <v>0</v>
      </c>
      <c r="F15" s="3">
        <v>400</v>
      </c>
      <c r="G15" s="3" t="b">
        <v>0</v>
      </c>
      <c r="H15" s="3">
        <v>2</v>
      </c>
      <c r="I15" s="3">
        <v>2</v>
      </c>
      <c r="J15" s="3">
        <v>0.5</v>
      </c>
      <c r="K15" s="3">
        <v>1.25</v>
      </c>
      <c r="L15" s="10" t="str">
        <f t="shared" si="0"/>
        <v>TowerPoison1</v>
      </c>
      <c r="M15" s="13" t="s">
        <v>1273</v>
      </c>
      <c r="N15" s="3" t="s">
        <v>41</v>
      </c>
      <c r="O15" s="3" t="s">
        <v>42</v>
      </c>
      <c r="S15" s="3" t="s">
        <v>527</v>
      </c>
    </row>
    <row r="16" spans="1:40" s="3" customFormat="1" x14ac:dyDescent="0.2">
      <c r="B16" s="10" t="s">
        <v>1144</v>
      </c>
      <c r="C16" s="3" t="s">
        <v>64</v>
      </c>
      <c r="D16" s="3" t="s">
        <v>66</v>
      </c>
      <c r="E16" s="3">
        <v>0</v>
      </c>
      <c r="F16" s="3">
        <v>400</v>
      </c>
      <c r="G16" s="3" t="b">
        <v>0</v>
      </c>
      <c r="H16" s="3">
        <v>2</v>
      </c>
      <c r="I16" s="3">
        <v>2</v>
      </c>
      <c r="J16" s="3">
        <v>0.5</v>
      </c>
      <c r="K16" s="3">
        <v>1.25</v>
      </c>
      <c r="L16" s="10" t="str">
        <f t="shared" si="0"/>
        <v>TowerPoison2</v>
      </c>
      <c r="M16" s="13" t="s">
        <v>1273</v>
      </c>
      <c r="N16" s="3" t="s">
        <v>41</v>
      </c>
      <c r="O16" s="3" t="s">
        <v>42</v>
      </c>
      <c r="S16" s="3" t="s">
        <v>528</v>
      </c>
    </row>
    <row r="17" spans="2:19" s="3" customFormat="1" x14ac:dyDescent="0.2">
      <c r="B17" s="10" t="s">
        <v>1145</v>
      </c>
      <c r="C17" s="3" t="s">
        <v>64</v>
      </c>
      <c r="D17" s="3" t="s">
        <v>67</v>
      </c>
      <c r="E17" s="3">
        <v>0</v>
      </c>
      <c r="F17" s="3">
        <v>400</v>
      </c>
      <c r="G17" s="3" t="b">
        <v>0</v>
      </c>
      <c r="H17" s="3">
        <v>2</v>
      </c>
      <c r="I17" s="3">
        <v>2</v>
      </c>
      <c r="J17" s="3">
        <v>0.5</v>
      </c>
      <c r="K17" s="3">
        <v>1.25</v>
      </c>
      <c r="L17" s="10" t="str">
        <f t="shared" si="0"/>
        <v>TowerPoison3</v>
      </c>
      <c r="M17" s="13" t="s">
        <v>1273</v>
      </c>
      <c r="N17" s="3" t="s">
        <v>41</v>
      </c>
      <c r="O17" s="3" t="s">
        <v>42</v>
      </c>
      <c r="S17" s="3" t="s">
        <v>529</v>
      </c>
    </row>
    <row r="18" spans="2:19" s="3" customFormat="1" x14ac:dyDescent="0.2">
      <c r="B18" s="3" t="s">
        <v>254</v>
      </c>
      <c r="C18" s="3" t="s">
        <v>68</v>
      </c>
      <c r="D18" s="3" t="s">
        <v>69</v>
      </c>
      <c r="E18" s="3">
        <v>0</v>
      </c>
      <c r="F18" s="3">
        <v>400</v>
      </c>
      <c r="G18" s="3" t="b">
        <v>1</v>
      </c>
      <c r="H18" s="3">
        <v>1.244</v>
      </c>
      <c r="I18" s="3">
        <v>2</v>
      </c>
      <c r="J18" s="3">
        <v>0.5</v>
      </c>
      <c r="K18" s="3">
        <v>1.25</v>
      </c>
      <c r="L18" s="10" t="str">
        <f t="shared" si="0"/>
        <v>TowerDragon1</v>
      </c>
      <c r="M18" s="13" t="s">
        <v>1273</v>
      </c>
      <c r="N18" s="3" t="s">
        <v>41</v>
      </c>
      <c r="O18" s="3" t="s">
        <v>42</v>
      </c>
      <c r="S18" s="3" t="s">
        <v>530</v>
      </c>
    </row>
    <row r="19" spans="2:19" s="3" customFormat="1" x14ac:dyDescent="0.2">
      <c r="B19" s="3" t="s">
        <v>255</v>
      </c>
      <c r="C19" s="3" t="s">
        <v>68</v>
      </c>
      <c r="D19" s="3" t="s">
        <v>70</v>
      </c>
      <c r="E19" s="3">
        <v>0</v>
      </c>
      <c r="F19" s="3">
        <v>400</v>
      </c>
      <c r="G19" s="3" t="b">
        <v>1</v>
      </c>
      <c r="H19" s="3">
        <v>1.845</v>
      </c>
      <c r="I19" s="3">
        <v>2</v>
      </c>
      <c r="J19" s="3">
        <v>0.5</v>
      </c>
      <c r="K19" s="3">
        <v>1.25</v>
      </c>
      <c r="L19" s="10" t="str">
        <f t="shared" si="0"/>
        <v>TowerDragon2</v>
      </c>
      <c r="M19" s="13" t="s">
        <v>1273</v>
      </c>
      <c r="N19" s="3" t="s">
        <v>41</v>
      </c>
      <c r="O19" s="3" t="s">
        <v>42</v>
      </c>
      <c r="S19" s="3" t="s">
        <v>531</v>
      </c>
    </row>
    <row r="20" spans="2:19" s="3" customFormat="1" x14ac:dyDescent="0.2">
      <c r="B20" s="3" t="s">
        <v>256</v>
      </c>
      <c r="C20" s="3" t="s">
        <v>68</v>
      </c>
      <c r="D20" s="3" t="s">
        <v>71</v>
      </c>
      <c r="E20" s="3">
        <v>0</v>
      </c>
      <c r="F20" s="3">
        <v>400</v>
      </c>
      <c r="G20" s="3" t="b">
        <v>1</v>
      </c>
      <c r="H20" s="3">
        <v>2.2719999999999998</v>
      </c>
      <c r="I20" s="3">
        <v>2</v>
      </c>
      <c r="J20" s="3">
        <v>0.5</v>
      </c>
      <c r="K20" s="3">
        <v>1.25</v>
      </c>
      <c r="L20" s="10" t="str">
        <f t="shared" si="0"/>
        <v>TowerDragon3</v>
      </c>
      <c r="M20" s="13" t="s">
        <v>1273</v>
      </c>
      <c r="N20" s="3" t="s">
        <v>41</v>
      </c>
      <c r="O20" s="3" t="s">
        <v>42</v>
      </c>
      <c r="S20" s="3" t="s">
        <v>532</v>
      </c>
    </row>
    <row r="21" spans="2:19" s="3" customFormat="1" x14ac:dyDescent="0.2">
      <c r="B21" s="3" t="s">
        <v>257</v>
      </c>
      <c r="C21" s="3" t="s">
        <v>72</v>
      </c>
      <c r="D21" s="3" t="s">
        <v>73</v>
      </c>
      <c r="E21" s="3">
        <v>0</v>
      </c>
      <c r="F21" s="3">
        <v>400</v>
      </c>
      <c r="G21" s="3" t="b">
        <v>0</v>
      </c>
      <c r="H21" s="3">
        <v>2</v>
      </c>
      <c r="I21" s="3">
        <v>2</v>
      </c>
      <c r="J21" s="3">
        <v>0.5</v>
      </c>
      <c r="K21" s="3">
        <v>1.25</v>
      </c>
      <c r="L21" s="10" t="str">
        <f t="shared" si="0"/>
        <v>TowerElec1</v>
      </c>
      <c r="M21" s="13" t="s">
        <v>1273</v>
      </c>
      <c r="N21" s="3" t="s">
        <v>41</v>
      </c>
      <c r="O21" s="3" t="s">
        <v>42</v>
      </c>
      <c r="S21" s="3" t="s">
        <v>533</v>
      </c>
    </row>
    <row r="22" spans="2:19" s="3" customFormat="1" x14ac:dyDescent="0.2">
      <c r="B22" s="3" t="s">
        <v>258</v>
      </c>
      <c r="C22" s="3" t="s">
        <v>72</v>
      </c>
      <c r="D22" s="3" t="s">
        <v>74</v>
      </c>
      <c r="E22" s="3">
        <v>0</v>
      </c>
      <c r="F22" s="3">
        <v>400</v>
      </c>
      <c r="G22" s="3" t="b">
        <v>0</v>
      </c>
      <c r="H22" s="3">
        <v>2</v>
      </c>
      <c r="I22" s="3">
        <v>2</v>
      </c>
      <c r="J22" s="3">
        <v>0.5</v>
      </c>
      <c r="K22" s="3">
        <v>1.25</v>
      </c>
      <c r="L22" s="10" t="str">
        <f t="shared" si="0"/>
        <v>TowerElec2</v>
      </c>
      <c r="M22" s="13" t="s">
        <v>1273</v>
      </c>
      <c r="N22" s="3" t="s">
        <v>41</v>
      </c>
      <c r="O22" s="3" t="s">
        <v>42</v>
      </c>
      <c r="S22" s="3" t="s">
        <v>534</v>
      </c>
    </row>
    <row r="23" spans="2:19" s="3" customFormat="1" x14ac:dyDescent="0.2">
      <c r="B23" s="3" t="s">
        <v>259</v>
      </c>
      <c r="C23" s="3" t="s">
        <v>72</v>
      </c>
      <c r="D23" s="3" t="s">
        <v>75</v>
      </c>
      <c r="E23" s="3">
        <v>0</v>
      </c>
      <c r="F23" s="3">
        <v>400</v>
      </c>
      <c r="G23" s="3" t="b">
        <v>0</v>
      </c>
      <c r="H23" s="3">
        <v>2</v>
      </c>
      <c r="I23" s="3">
        <v>2</v>
      </c>
      <c r="J23" s="3">
        <v>0.5</v>
      </c>
      <c r="K23" s="3">
        <v>1.25</v>
      </c>
      <c r="L23" s="10" t="str">
        <f t="shared" si="0"/>
        <v>TowerElec3</v>
      </c>
      <c r="M23" s="13" t="s">
        <v>1273</v>
      </c>
      <c r="N23" s="3" t="s">
        <v>41</v>
      </c>
      <c r="O23" s="3" t="s">
        <v>42</v>
      </c>
      <c r="S23" s="3" t="s">
        <v>535</v>
      </c>
    </row>
    <row r="24" spans="2:19" s="3" customFormat="1" x14ac:dyDescent="0.2">
      <c r="B24" s="3" t="s">
        <v>260</v>
      </c>
      <c r="C24" s="3" t="s">
        <v>76</v>
      </c>
      <c r="D24" s="3" t="s">
        <v>77</v>
      </c>
      <c r="E24" s="3">
        <v>0</v>
      </c>
      <c r="F24" s="3">
        <v>400</v>
      </c>
      <c r="G24" s="3" t="b">
        <v>1</v>
      </c>
      <c r="H24" s="3">
        <v>2.6520000000000001</v>
      </c>
      <c r="I24" s="3">
        <v>2</v>
      </c>
      <c r="J24" s="3">
        <v>0.5</v>
      </c>
      <c r="K24" s="3">
        <v>1.25</v>
      </c>
      <c r="L24" s="10" t="str">
        <f t="shared" si="0"/>
        <v>TowerIce1</v>
      </c>
      <c r="M24" s="13" t="s">
        <v>1273</v>
      </c>
      <c r="N24" s="3" t="s">
        <v>41</v>
      </c>
      <c r="O24" s="3" t="s">
        <v>42</v>
      </c>
      <c r="S24" s="3" t="s">
        <v>536</v>
      </c>
    </row>
    <row r="25" spans="2:19" s="3" customFormat="1" x14ac:dyDescent="0.2">
      <c r="B25" s="3" t="s">
        <v>261</v>
      </c>
      <c r="C25" s="3" t="s">
        <v>76</v>
      </c>
      <c r="D25" s="3" t="s">
        <v>78</v>
      </c>
      <c r="E25" s="3">
        <v>0</v>
      </c>
      <c r="F25" s="3">
        <v>400</v>
      </c>
      <c r="G25" s="3" t="b">
        <v>1</v>
      </c>
      <c r="H25" s="3">
        <v>3.1930000000000001</v>
      </c>
      <c r="I25" s="3">
        <v>2</v>
      </c>
      <c r="J25" s="3">
        <v>0.5</v>
      </c>
      <c r="K25" s="3">
        <v>1.25</v>
      </c>
      <c r="L25" s="10" t="str">
        <f t="shared" si="0"/>
        <v>TowerIce2</v>
      </c>
      <c r="M25" s="13" t="s">
        <v>1273</v>
      </c>
      <c r="N25" s="3" t="s">
        <v>41</v>
      </c>
      <c r="O25" s="3" t="s">
        <v>42</v>
      </c>
      <c r="S25" s="3" t="s">
        <v>537</v>
      </c>
    </row>
    <row r="26" spans="2:19" s="3" customFormat="1" x14ac:dyDescent="0.2">
      <c r="B26" s="3" t="s">
        <v>262</v>
      </c>
      <c r="C26" s="3" t="s">
        <v>76</v>
      </c>
      <c r="D26" s="3" t="s">
        <v>79</v>
      </c>
      <c r="E26" s="3">
        <v>0</v>
      </c>
      <c r="F26" s="3">
        <v>400</v>
      </c>
      <c r="G26" s="3" t="b">
        <v>1</v>
      </c>
      <c r="H26" s="3">
        <v>3.4510000000000001</v>
      </c>
      <c r="I26" s="3">
        <v>2</v>
      </c>
      <c r="J26" s="3">
        <v>0.5</v>
      </c>
      <c r="K26" s="3">
        <v>1.25</v>
      </c>
      <c r="L26" s="10" t="str">
        <f t="shared" si="0"/>
        <v>TowerIce3</v>
      </c>
      <c r="M26" s="13" t="s">
        <v>1273</v>
      </c>
      <c r="N26" s="3" t="s">
        <v>41</v>
      </c>
      <c r="O26" s="3" t="s">
        <v>42</v>
      </c>
      <c r="S26" s="3" t="s">
        <v>538</v>
      </c>
    </row>
    <row r="27" spans="2:19" s="3" customFormat="1" x14ac:dyDescent="0.2">
      <c r="B27" s="3" t="s">
        <v>263</v>
      </c>
      <c r="C27" s="3" t="s">
        <v>80</v>
      </c>
      <c r="D27" s="3" t="s">
        <v>81</v>
      </c>
      <c r="E27" s="3">
        <v>0</v>
      </c>
      <c r="F27" s="3">
        <v>400</v>
      </c>
      <c r="G27" s="3" t="b">
        <v>0</v>
      </c>
      <c r="H27" s="3">
        <v>2</v>
      </c>
      <c r="I27" s="3">
        <v>2</v>
      </c>
      <c r="J27" s="3">
        <v>0.5</v>
      </c>
      <c r="K27" s="3">
        <v>1.25</v>
      </c>
      <c r="L27" s="10" t="str">
        <f t="shared" si="0"/>
        <v>TowerTime1</v>
      </c>
      <c r="M27" s="13" t="s">
        <v>1273</v>
      </c>
      <c r="N27" s="3" t="s">
        <v>41</v>
      </c>
      <c r="O27" s="3" t="s">
        <v>42</v>
      </c>
      <c r="S27" s="3" t="s">
        <v>539</v>
      </c>
    </row>
    <row r="28" spans="2:19" s="3" customFormat="1" x14ac:dyDescent="0.2">
      <c r="B28" s="3" t="s">
        <v>264</v>
      </c>
      <c r="C28" s="3" t="s">
        <v>80</v>
      </c>
      <c r="D28" s="3" t="s">
        <v>82</v>
      </c>
      <c r="E28" s="3">
        <v>0</v>
      </c>
      <c r="F28" s="3">
        <v>400</v>
      </c>
      <c r="G28" s="3" t="b">
        <v>0</v>
      </c>
      <c r="H28" s="3">
        <v>2</v>
      </c>
      <c r="I28" s="3">
        <v>2</v>
      </c>
      <c r="J28" s="3">
        <v>0.5</v>
      </c>
      <c r="K28" s="3">
        <v>1.25</v>
      </c>
      <c r="L28" s="10" t="str">
        <f t="shared" si="0"/>
        <v>TowerTime2</v>
      </c>
      <c r="M28" s="13" t="s">
        <v>1273</v>
      </c>
      <c r="N28" s="3" t="s">
        <v>41</v>
      </c>
      <c r="O28" s="3" t="s">
        <v>42</v>
      </c>
      <c r="S28" s="3" t="s">
        <v>540</v>
      </c>
    </row>
    <row r="29" spans="2:19" s="3" customFormat="1" x14ac:dyDescent="0.2">
      <c r="B29" s="3" t="s">
        <v>265</v>
      </c>
      <c r="C29" s="3" t="s">
        <v>80</v>
      </c>
      <c r="D29" s="3" t="s">
        <v>83</v>
      </c>
      <c r="E29" s="3">
        <v>0</v>
      </c>
      <c r="F29" s="3">
        <v>400</v>
      </c>
      <c r="G29" s="3" t="b">
        <v>0</v>
      </c>
      <c r="H29" s="3">
        <v>2</v>
      </c>
      <c r="I29" s="3">
        <v>2</v>
      </c>
      <c r="J29" s="3">
        <v>0.5</v>
      </c>
      <c r="K29" s="3">
        <v>1.25</v>
      </c>
      <c r="L29" s="10" t="str">
        <f t="shared" si="0"/>
        <v>TowerTime3</v>
      </c>
      <c r="M29" s="13" t="s">
        <v>1273</v>
      </c>
      <c r="N29" s="3" t="s">
        <v>41</v>
      </c>
      <c r="O29" s="3" t="s">
        <v>42</v>
      </c>
      <c r="S29" s="3" t="s">
        <v>541</v>
      </c>
    </row>
    <row r="30" spans="2:19" s="3" customFormat="1" x14ac:dyDescent="0.2">
      <c r="B30" s="10" t="s">
        <v>621</v>
      </c>
      <c r="C30" s="3" t="s">
        <v>92</v>
      </c>
      <c r="D30" s="3" t="s">
        <v>93</v>
      </c>
      <c r="E30" s="3">
        <v>0</v>
      </c>
      <c r="F30" s="3">
        <v>400</v>
      </c>
      <c r="G30" s="3" t="b">
        <v>1</v>
      </c>
      <c r="H30" s="3">
        <v>2</v>
      </c>
      <c r="I30" s="3">
        <v>2</v>
      </c>
      <c r="J30" s="3">
        <v>0.5</v>
      </c>
      <c r="K30" s="3">
        <v>1.25</v>
      </c>
      <c r="L30" s="10" t="str">
        <f t="shared" si="0"/>
        <v>TowerScorpio1</v>
      </c>
      <c r="M30" s="13" t="s">
        <v>1273</v>
      </c>
      <c r="N30" s="3" t="s">
        <v>41</v>
      </c>
      <c r="O30" s="3" t="s">
        <v>42</v>
      </c>
      <c r="S30" s="3" t="s">
        <v>548</v>
      </c>
    </row>
    <row r="31" spans="2:19" s="3" customFormat="1" x14ac:dyDescent="0.2">
      <c r="B31" s="3" t="s">
        <v>272</v>
      </c>
      <c r="C31" s="3" t="s">
        <v>92</v>
      </c>
      <c r="D31" s="3" t="s">
        <v>94</v>
      </c>
      <c r="E31" s="3">
        <v>0</v>
      </c>
      <c r="F31" s="3">
        <v>400</v>
      </c>
      <c r="G31" s="3" t="b">
        <v>1</v>
      </c>
      <c r="H31" s="3">
        <v>2</v>
      </c>
      <c r="I31" s="3">
        <v>2</v>
      </c>
      <c r="J31" s="3">
        <v>0.5</v>
      </c>
      <c r="K31" s="3">
        <v>1.25</v>
      </c>
      <c r="L31" s="10" t="str">
        <f t="shared" si="0"/>
        <v>TowerScorpio2</v>
      </c>
      <c r="M31" s="13" t="s">
        <v>1273</v>
      </c>
      <c r="N31" s="3" t="s">
        <v>41</v>
      </c>
      <c r="O31" s="3" t="s">
        <v>42</v>
      </c>
      <c r="S31" s="3" t="s">
        <v>549</v>
      </c>
    </row>
    <row r="32" spans="2:19" s="3" customFormat="1" x14ac:dyDescent="0.2">
      <c r="B32" s="3" t="s">
        <v>273</v>
      </c>
      <c r="C32" s="3" t="s">
        <v>92</v>
      </c>
      <c r="D32" s="3" t="s">
        <v>95</v>
      </c>
      <c r="E32" s="3">
        <v>0</v>
      </c>
      <c r="F32" s="3">
        <v>400</v>
      </c>
      <c r="G32" s="3" t="b">
        <v>1</v>
      </c>
      <c r="H32" s="3">
        <v>2</v>
      </c>
      <c r="I32" s="3">
        <v>2</v>
      </c>
      <c r="J32" s="3">
        <v>0.5</v>
      </c>
      <c r="K32" s="3">
        <v>1.25</v>
      </c>
      <c r="L32" s="10" t="str">
        <f t="shared" si="0"/>
        <v>TowerScorpio3</v>
      </c>
      <c r="M32" s="13" t="s">
        <v>1273</v>
      </c>
      <c r="N32" s="3" t="s">
        <v>41</v>
      </c>
      <c r="O32" s="3" t="s">
        <v>42</v>
      </c>
      <c r="S32" s="3" t="s">
        <v>550</v>
      </c>
    </row>
    <row r="33" spans="2:23" s="3" customFormat="1" x14ac:dyDescent="0.2">
      <c r="B33" s="3" t="s">
        <v>298</v>
      </c>
      <c r="C33" s="3" t="s">
        <v>139</v>
      </c>
      <c r="D33" s="3" t="s">
        <v>140</v>
      </c>
      <c r="E33" s="3">
        <v>0</v>
      </c>
      <c r="F33" s="3">
        <v>400</v>
      </c>
      <c r="G33" s="3" t="b">
        <v>0</v>
      </c>
      <c r="H33" s="3">
        <v>2</v>
      </c>
      <c r="I33" s="3">
        <v>2</v>
      </c>
      <c r="J33" s="3">
        <v>0.5</v>
      </c>
      <c r="K33" s="3">
        <v>1.25</v>
      </c>
      <c r="L33" s="10" t="str">
        <f t="shared" si="0"/>
        <v>TowerGoblin1</v>
      </c>
      <c r="M33" s="13" t="s">
        <v>1273</v>
      </c>
      <c r="N33" s="3" t="s">
        <v>41</v>
      </c>
      <c r="O33" s="3" t="s">
        <v>42</v>
      </c>
      <c r="S33" s="3" t="s">
        <v>578</v>
      </c>
    </row>
    <row r="34" spans="2:23" s="3" customFormat="1" x14ac:dyDescent="0.2">
      <c r="B34" s="3" t="s">
        <v>299</v>
      </c>
      <c r="C34" s="3" t="s">
        <v>139</v>
      </c>
      <c r="D34" s="3" t="s">
        <v>141</v>
      </c>
      <c r="E34" s="3">
        <v>0</v>
      </c>
      <c r="F34" s="3">
        <v>400</v>
      </c>
      <c r="G34" s="3" t="b">
        <v>0</v>
      </c>
      <c r="H34" s="3">
        <v>2</v>
      </c>
      <c r="I34" s="3">
        <v>2</v>
      </c>
      <c r="J34" s="3">
        <v>0.5</v>
      </c>
      <c r="K34" s="3">
        <v>1.25</v>
      </c>
      <c r="L34" s="10" t="str">
        <f t="shared" si="0"/>
        <v>TowerGoblin2</v>
      </c>
      <c r="M34" s="13" t="s">
        <v>1273</v>
      </c>
      <c r="N34" s="3" t="s">
        <v>41</v>
      </c>
      <c r="O34" s="3" t="s">
        <v>42</v>
      </c>
      <c r="S34" s="3" t="s">
        <v>579</v>
      </c>
    </row>
    <row r="35" spans="2:23" s="3" customFormat="1" x14ac:dyDescent="0.2">
      <c r="B35" s="3" t="s">
        <v>300</v>
      </c>
      <c r="C35" s="3" t="s">
        <v>139</v>
      </c>
      <c r="D35" s="3" t="s">
        <v>142</v>
      </c>
      <c r="E35" s="3">
        <v>0</v>
      </c>
      <c r="F35" s="3">
        <v>400</v>
      </c>
      <c r="G35" s="3" t="b">
        <v>0</v>
      </c>
      <c r="H35" s="3">
        <v>2</v>
      </c>
      <c r="I35" s="3">
        <v>2</v>
      </c>
      <c r="J35" s="3">
        <v>0.5</v>
      </c>
      <c r="K35" s="3">
        <v>1.25</v>
      </c>
      <c r="L35" s="10" t="str">
        <f t="shared" si="0"/>
        <v>TowerGoblin3</v>
      </c>
      <c r="M35" s="13" t="s">
        <v>1273</v>
      </c>
      <c r="N35" s="3" t="s">
        <v>41</v>
      </c>
      <c r="O35" s="3" t="s">
        <v>42</v>
      </c>
      <c r="S35" s="3" t="s">
        <v>580</v>
      </c>
    </row>
    <row r="36" spans="2:23" s="3" customFormat="1" x14ac:dyDescent="0.2">
      <c r="B36" s="11" t="s">
        <v>622</v>
      </c>
      <c r="C36" s="10" t="s">
        <v>625</v>
      </c>
      <c r="D36" s="10" t="s">
        <v>626</v>
      </c>
      <c r="E36" s="3">
        <v>0</v>
      </c>
      <c r="F36" s="3">
        <v>400</v>
      </c>
      <c r="G36" s="3" t="b">
        <v>0</v>
      </c>
      <c r="H36" s="3">
        <v>2</v>
      </c>
      <c r="I36" s="3">
        <v>2</v>
      </c>
      <c r="J36" s="3">
        <v>0.5</v>
      </c>
      <c r="K36" s="3">
        <v>1.25</v>
      </c>
      <c r="L36" s="10" t="str">
        <f t="shared" si="0"/>
        <v>TowerBomb1</v>
      </c>
      <c r="M36" s="3" t="s">
        <v>45</v>
      </c>
      <c r="N36" s="3" t="s">
        <v>41</v>
      </c>
      <c r="O36" s="3" t="s">
        <v>42</v>
      </c>
      <c r="S36" s="10" t="s">
        <v>629</v>
      </c>
      <c r="T36" s="10"/>
      <c r="U36" s="10"/>
      <c r="V36" s="10"/>
      <c r="W36" s="10"/>
    </row>
    <row r="37" spans="2:23" s="3" customFormat="1" x14ac:dyDescent="0.2">
      <c r="B37" s="11" t="s">
        <v>623</v>
      </c>
      <c r="C37" s="10" t="s">
        <v>625</v>
      </c>
      <c r="D37" s="10" t="s">
        <v>627</v>
      </c>
      <c r="E37" s="3">
        <v>0</v>
      </c>
      <c r="F37" s="3">
        <v>400</v>
      </c>
      <c r="G37" s="3" t="b">
        <v>0</v>
      </c>
      <c r="H37" s="3">
        <v>2</v>
      </c>
      <c r="I37" s="3">
        <v>2</v>
      </c>
      <c r="J37" s="3">
        <v>0.5</v>
      </c>
      <c r="K37" s="3">
        <v>1.25</v>
      </c>
      <c r="L37" s="10" t="str">
        <f t="shared" si="0"/>
        <v>TowerBomb2</v>
      </c>
      <c r="M37" s="3" t="s">
        <v>45</v>
      </c>
      <c r="N37" s="3" t="s">
        <v>41</v>
      </c>
      <c r="O37" s="3" t="s">
        <v>42</v>
      </c>
      <c r="S37" s="10" t="s">
        <v>630</v>
      </c>
      <c r="T37" s="10"/>
      <c r="U37" s="10"/>
      <c r="V37" s="10"/>
      <c r="W37" s="10"/>
    </row>
    <row r="38" spans="2:23" s="3" customFormat="1" x14ac:dyDescent="0.2">
      <c r="B38" s="11" t="s">
        <v>624</v>
      </c>
      <c r="C38" s="10" t="s">
        <v>625</v>
      </c>
      <c r="D38" s="10" t="s">
        <v>628</v>
      </c>
      <c r="E38" s="3">
        <v>0</v>
      </c>
      <c r="F38" s="3">
        <v>400</v>
      </c>
      <c r="G38" s="3" t="b">
        <v>0</v>
      </c>
      <c r="H38" s="3">
        <v>2</v>
      </c>
      <c r="I38" s="3">
        <v>2</v>
      </c>
      <c r="J38" s="3">
        <v>0.5</v>
      </c>
      <c r="K38" s="3">
        <v>1.25</v>
      </c>
      <c r="L38" s="10" t="str">
        <f t="shared" si="0"/>
        <v>TowerBomb3</v>
      </c>
      <c r="M38" s="3" t="s">
        <v>45</v>
      </c>
      <c r="N38" s="3" t="s">
        <v>41</v>
      </c>
      <c r="O38" s="3" t="s">
        <v>42</v>
      </c>
      <c r="S38" s="10" t="s">
        <v>631</v>
      </c>
      <c r="T38" s="10"/>
      <c r="U38" s="10"/>
      <c r="V38" s="10"/>
      <c r="W38" s="10"/>
    </row>
    <row r="39" spans="2:23" s="3" customFormat="1" x14ac:dyDescent="0.2">
      <c r="B39" s="3" t="s">
        <v>266</v>
      </c>
      <c r="C39" s="3" t="s">
        <v>84</v>
      </c>
      <c r="D39" s="3" t="s">
        <v>85</v>
      </c>
      <c r="E39" s="3">
        <v>0</v>
      </c>
      <c r="F39" s="3">
        <v>400</v>
      </c>
      <c r="G39" s="3" t="b">
        <v>0</v>
      </c>
      <c r="H39" s="3">
        <v>2.2200000000000002</v>
      </c>
      <c r="I39" s="3">
        <v>2</v>
      </c>
      <c r="J39" s="3">
        <v>0.5</v>
      </c>
      <c r="K39" s="3">
        <v>1.25</v>
      </c>
      <c r="L39" s="10" t="str">
        <f t="shared" si="0"/>
        <v>TowerMagicBall1</v>
      </c>
      <c r="M39" s="13" t="s">
        <v>1273</v>
      </c>
      <c r="N39" s="3" t="s">
        <v>41</v>
      </c>
      <c r="O39" s="3" t="s">
        <v>42</v>
      </c>
      <c r="S39" s="3" t="s">
        <v>542</v>
      </c>
    </row>
    <row r="40" spans="2:23" s="3" customFormat="1" x14ac:dyDescent="0.2">
      <c r="B40" s="3" t="s">
        <v>267</v>
      </c>
      <c r="C40" s="3" t="s">
        <v>84</v>
      </c>
      <c r="D40" s="3" t="s">
        <v>86</v>
      </c>
      <c r="E40" s="3">
        <v>0</v>
      </c>
      <c r="F40" s="3">
        <v>400</v>
      </c>
      <c r="G40" s="3" t="b">
        <v>0</v>
      </c>
      <c r="H40" s="3">
        <v>2.6</v>
      </c>
      <c r="I40" s="3">
        <v>2</v>
      </c>
      <c r="J40" s="3">
        <v>0.5</v>
      </c>
      <c r="K40" s="3">
        <v>1.25</v>
      </c>
      <c r="L40" s="10" t="str">
        <f t="shared" si="0"/>
        <v>TowerMagicBall2</v>
      </c>
      <c r="M40" s="13" t="s">
        <v>1273</v>
      </c>
      <c r="N40" s="3" t="s">
        <v>41</v>
      </c>
      <c r="O40" s="3" t="s">
        <v>42</v>
      </c>
      <c r="S40" s="3" t="s">
        <v>543</v>
      </c>
    </row>
    <row r="41" spans="2:23" s="3" customFormat="1" x14ac:dyDescent="0.2">
      <c r="B41" s="3" t="s">
        <v>268</v>
      </c>
      <c r="C41" s="3" t="s">
        <v>84</v>
      </c>
      <c r="D41" s="3" t="s">
        <v>87</v>
      </c>
      <c r="E41" s="3">
        <v>0</v>
      </c>
      <c r="F41" s="3">
        <v>400</v>
      </c>
      <c r="G41" s="3" t="b">
        <v>0</v>
      </c>
      <c r="H41" s="3">
        <v>3.1</v>
      </c>
      <c r="I41" s="3">
        <v>2</v>
      </c>
      <c r="J41" s="3">
        <v>0.5</v>
      </c>
      <c r="K41" s="3">
        <v>1.25</v>
      </c>
      <c r="L41" s="10" t="str">
        <f t="shared" si="0"/>
        <v>TowerMagicBall3</v>
      </c>
      <c r="M41" s="13" t="s">
        <v>1273</v>
      </c>
      <c r="N41" s="3" t="s">
        <v>41</v>
      </c>
      <c r="O41" s="3" t="s">
        <v>42</v>
      </c>
      <c r="S41" s="3" t="s">
        <v>544</v>
      </c>
    </row>
    <row r="42" spans="2:23" s="3" customFormat="1" x14ac:dyDescent="0.2">
      <c r="B42" s="10" t="s">
        <v>1147</v>
      </c>
      <c r="C42" s="3" t="s">
        <v>755</v>
      </c>
      <c r="D42" s="3" t="s">
        <v>121</v>
      </c>
      <c r="E42" s="3">
        <v>0</v>
      </c>
      <c r="F42" s="3">
        <v>400</v>
      </c>
      <c r="G42" s="3" t="b">
        <v>0</v>
      </c>
      <c r="H42" s="3">
        <v>1.6</v>
      </c>
      <c r="I42" s="3">
        <v>2</v>
      </c>
      <c r="J42" s="3">
        <v>0.5</v>
      </c>
      <c r="K42" s="3">
        <v>1.25</v>
      </c>
      <c r="L42" s="10" t="str">
        <f t="shared" si="0"/>
        <v>TowerCrystal1</v>
      </c>
      <c r="M42" s="13" t="s">
        <v>1273</v>
      </c>
      <c r="N42" s="3" t="s">
        <v>41</v>
      </c>
      <c r="O42" s="3" t="s">
        <v>42</v>
      </c>
      <c r="S42" s="3" t="s">
        <v>566</v>
      </c>
    </row>
    <row r="43" spans="2:23" s="3" customFormat="1" x14ac:dyDescent="0.2">
      <c r="B43" s="10" t="s">
        <v>1148</v>
      </c>
      <c r="C43" s="3" t="s">
        <v>755</v>
      </c>
      <c r="D43" s="3" t="s">
        <v>122</v>
      </c>
      <c r="E43" s="3">
        <v>0</v>
      </c>
      <c r="F43" s="3">
        <v>400</v>
      </c>
      <c r="G43" s="3" t="b">
        <v>0</v>
      </c>
      <c r="H43" s="3">
        <v>1.9</v>
      </c>
      <c r="I43" s="3">
        <v>2</v>
      </c>
      <c r="J43" s="3">
        <v>0.5</v>
      </c>
      <c r="K43" s="3">
        <v>1.25</v>
      </c>
      <c r="L43" s="10" t="str">
        <f t="shared" si="0"/>
        <v>TowerCrystal2</v>
      </c>
      <c r="M43" s="13" t="s">
        <v>1273</v>
      </c>
      <c r="N43" s="3" t="s">
        <v>41</v>
      </c>
      <c r="O43" s="3" t="s">
        <v>42</v>
      </c>
      <c r="S43" s="3" t="s">
        <v>567</v>
      </c>
    </row>
    <row r="44" spans="2:23" s="3" customFormat="1" x14ac:dyDescent="0.2">
      <c r="B44" s="10" t="s">
        <v>1149</v>
      </c>
      <c r="C44" s="3" t="s">
        <v>755</v>
      </c>
      <c r="D44" s="3" t="s">
        <v>123</v>
      </c>
      <c r="E44" s="3">
        <v>0</v>
      </c>
      <c r="F44" s="3">
        <v>400</v>
      </c>
      <c r="G44" s="3" t="b">
        <v>0</v>
      </c>
      <c r="H44" s="3">
        <v>2.2999999999999998</v>
      </c>
      <c r="I44" s="3">
        <v>2</v>
      </c>
      <c r="J44" s="3">
        <v>0.5</v>
      </c>
      <c r="K44" s="3">
        <v>1.25</v>
      </c>
      <c r="L44" s="10" t="str">
        <f t="shared" si="0"/>
        <v>TowerCrystal3</v>
      </c>
      <c r="M44" s="13" t="s">
        <v>1273</v>
      </c>
      <c r="N44" s="3" t="s">
        <v>41</v>
      </c>
      <c r="O44" s="3" t="s">
        <v>42</v>
      </c>
      <c r="S44" s="3" t="s">
        <v>568</v>
      </c>
    </row>
    <row r="45" spans="2:23" s="3" customFormat="1" x14ac:dyDescent="0.2">
      <c r="B45" s="3" t="s">
        <v>304</v>
      </c>
      <c r="C45" s="3" t="s">
        <v>148</v>
      </c>
      <c r="D45" s="3" t="s">
        <v>149</v>
      </c>
      <c r="E45" s="3">
        <v>0</v>
      </c>
      <c r="F45" s="3">
        <v>400</v>
      </c>
      <c r="G45" s="3" t="b">
        <v>0</v>
      </c>
      <c r="H45" s="3">
        <v>1.4</v>
      </c>
      <c r="I45" s="3">
        <v>2</v>
      </c>
      <c r="J45" s="3">
        <v>0.5</v>
      </c>
      <c r="K45" s="3">
        <v>1.25</v>
      </c>
      <c r="L45" s="10" t="str">
        <f t="shared" si="0"/>
        <v>TowerRocket1</v>
      </c>
      <c r="M45" s="13" t="s">
        <v>1273</v>
      </c>
      <c r="N45" s="3" t="s">
        <v>41</v>
      </c>
      <c r="O45" s="3" t="s">
        <v>42</v>
      </c>
      <c r="S45" s="3" t="s">
        <v>584</v>
      </c>
    </row>
    <row r="46" spans="2:23" s="3" customFormat="1" x14ac:dyDescent="0.2">
      <c r="B46" s="3" t="s">
        <v>305</v>
      </c>
      <c r="C46" s="3" t="s">
        <v>148</v>
      </c>
      <c r="D46" s="3" t="s">
        <v>150</v>
      </c>
      <c r="E46" s="3">
        <v>0</v>
      </c>
      <c r="F46" s="3">
        <v>400</v>
      </c>
      <c r="G46" s="3" t="b">
        <v>0</v>
      </c>
      <c r="H46" s="3">
        <v>1.9</v>
      </c>
      <c r="I46" s="3">
        <v>2</v>
      </c>
      <c r="J46" s="3">
        <v>0.5</v>
      </c>
      <c r="K46" s="3">
        <v>1.25</v>
      </c>
      <c r="L46" s="10" t="str">
        <f t="shared" si="0"/>
        <v>TowerRocket2</v>
      </c>
      <c r="M46" s="13" t="s">
        <v>1273</v>
      </c>
      <c r="N46" s="3" t="s">
        <v>41</v>
      </c>
      <c r="O46" s="3" t="s">
        <v>42</v>
      </c>
      <c r="S46" s="3" t="s">
        <v>585</v>
      </c>
    </row>
    <row r="47" spans="2:23" s="3" customFormat="1" x14ac:dyDescent="0.2">
      <c r="B47" s="3" t="s">
        <v>306</v>
      </c>
      <c r="C47" s="3" t="s">
        <v>148</v>
      </c>
      <c r="D47" s="3" t="s">
        <v>151</v>
      </c>
      <c r="E47" s="3">
        <v>0</v>
      </c>
      <c r="F47" s="3">
        <v>400</v>
      </c>
      <c r="G47" s="3" t="b">
        <v>0</v>
      </c>
      <c r="H47" s="3">
        <v>2.8</v>
      </c>
      <c r="I47" s="3">
        <v>2</v>
      </c>
      <c r="J47" s="3">
        <v>0.5</v>
      </c>
      <c r="K47" s="3">
        <v>1.25</v>
      </c>
      <c r="L47" s="10" t="str">
        <f t="shared" si="0"/>
        <v>TowerRocket3</v>
      </c>
      <c r="M47" s="13" t="s">
        <v>1273</v>
      </c>
      <c r="N47" s="3" t="s">
        <v>41</v>
      </c>
      <c r="O47" s="3" t="s">
        <v>42</v>
      </c>
      <c r="S47" s="3" t="s">
        <v>586</v>
      </c>
    </row>
    <row r="48" spans="2:23" s="3" customFormat="1" x14ac:dyDescent="0.2">
      <c r="B48" s="11" t="s">
        <v>752</v>
      </c>
      <c r="C48" s="12" t="s">
        <v>756</v>
      </c>
      <c r="D48" s="10" t="s">
        <v>757</v>
      </c>
      <c r="E48" s="3">
        <v>0</v>
      </c>
      <c r="F48" s="3">
        <v>400</v>
      </c>
      <c r="G48" s="3" t="b">
        <v>0</v>
      </c>
      <c r="H48" s="3">
        <v>2</v>
      </c>
      <c r="I48" s="3">
        <v>2</v>
      </c>
      <c r="J48" s="3">
        <v>0.5</v>
      </c>
      <c r="K48" s="3">
        <v>1.25</v>
      </c>
      <c r="L48" s="10" t="str">
        <f t="shared" si="0"/>
        <v>TowerGolem1</v>
      </c>
      <c r="M48" s="13" t="s">
        <v>1273</v>
      </c>
      <c r="N48" s="3" t="s">
        <v>41</v>
      </c>
      <c r="O48" s="3" t="s">
        <v>42</v>
      </c>
      <c r="S48" s="10" t="s">
        <v>760</v>
      </c>
      <c r="T48" s="10"/>
      <c r="U48" s="10"/>
      <c r="V48" s="10"/>
      <c r="W48" s="10"/>
    </row>
    <row r="49" spans="2:23" s="3" customFormat="1" x14ac:dyDescent="0.2">
      <c r="B49" s="11" t="s">
        <v>753</v>
      </c>
      <c r="C49" s="12" t="s">
        <v>756</v>
      </c>
      <c r="D49" s="10" t="s">
        <v>758</v>
      </c>
      <c r="E49" s="3">
        <v>0</v>
      </c>
      <c r="F49" s="3">
        <v>400</v>
      </c>
      <c r="G49" s="3" t="b">
        <v>0</v>
      </c>
      <c r="H49" s="3">
        <v>2</v>
      </c>
      <c r="I49" s="3">
        <v>2</v>
      </c>
      <c r="J49" s="3">
        <v>0.5</v>
      </c>
      <c r="K49" s="3">
        <v>1.25</v>
      </c>
      <c r="L49" s="10" t="str">
        <f t="shared" si="0"/>
        <v>TowerGolem2</v>
      </c>
      <c r="M49" s="13" t="s">
        <v>1273</v>
      </c>
      <c r="N49" s="3" t="s">
        <v>41</v>
      </c>
      <c r="O49" s="3" t="s">
        <v>42</v>
      </c>
      <c r="S49" s="10" t="s">
        <v>761</v>
      </c>
      <c r="T49" s="10"/>
      <c r="U49" s="10"/>
      <c r="V49" s="10"/>
      <c r="W49" s="10"/>
    </row>
    <row r="50" spans="2:23" s="3" customFormat="1" x14ac:dyDescent="0.2">
      <c r="B50" s="11" t="s">
        <v>754</v>
      </c>
      <c r="C50" s="12" t="s">
        <v>756</v>
      </c>
      <c r="D50" s="10" t="s">
        <v>759</v>
      </c>
      <c r="E50" s="3">
        <v>0</v>
      </c>
      <c r="F50" s="3">
        <v>400</v>
      </c>
      <c r="G50" s="3" t="b">
        <v>0</v>
      </c>
      <c r="H50" s="3">
        <v>2</v>
      </c>
      <c r="I50" s="3">
        <v>2</v>
      </c>
      <c r="J50" s="3">
        <v>0.5</v>
      </c>
      <c r="K50" s="3">
        <v>1.25</v>
      </c>
      <c r="L50" s="10" t="str">
        <f t="shared" si="0"/>
        <v>TowerGolem3</v>
      </c>
      <c r="M50" s="13" t="s">
        <v>1273</v>
      </c>
      <c r="N50" s="3" t="s">
        <v>41</v>
      </c>
      <c r="O50" s="3" t="s">
        <v>42</v>
      </c>
      <c r="S50" s="10" t="s">
        <v>762</v>
      </c>
      <c r="T50" s="10"/>
      <c r="U50" s="10"/>
      <c r="V50" s="10"/>
      <c r="W50" s="10"/>
    </row>
    <row r="51" spans="2:23" s="3" customFormat="1" x14ac:dyDescent="0.2">
      <c r="B51" s="3" t="s">
        <v>269</v>
      </c>
      <c r="C51" s="3" t="s">
        <v>88</v>
      </c>
      <c r="D51" s="3" t="s">
        <v>89</v>
      </c>
      <c r="E51" s="3">
        <v>0</v>
      </c>
      <c r="F51" s="3">
        <v>400</v>
      </c>
      <c r="G51" s="3" t="b">
        <v>0</v>
      </c>
      <c r="H51" s="3">
        <v>2</v>
      </c>
      <c r="I51" s="3">
        <v>2</v>
      </c>
      <c r="J51" s="3">
        <v>0.5</v>
      </c>
      <c r="K51" s="3">
        <v>1.25</v>
      </c>
      <c r="L51" s="10" t="str">
        <f t="shared" si="0"/>
        <v>TowerAlchemy1</v>
      </c>
      <c r="M51" s="13" t="s">
        <v>1273</v>
      </c>
      <c r="N51" s="3" t="s">
        <v>41</v>
      </c>
      <c r="O51" s="3" t="s">
        <v>42</v>
      </c>
      <c r="S51" s="3" t="s">
        <v>545</v>
      </c>
    </row>
    <row r="52" spans="2:23" s="3" customFormat="1" x14ac:dyDescent="0.2">
      <c r="B52" s="3" t="s">
        <v>270</v>
      </c>
      <c r="C52" s="3" t="s">
        <v>88</v>
      </c>
      <c r="D52" s="3" t="s">
        <v>90</v>
      </c>
      <c r="E52" s="3">
        <v>0</v>
      </c>
      <c r="F52" s="3">
        <v>400</v>
      </c>
      <c r="G52" s="3" t="b">
        <v>0</v>
      </c>
      <c r="H52" s="3">
        <v>2</v>
      </c>
      <c r="I52" s="3">
        <v>2</v>
      </c>
      <c r="J52" s="3">
        <v>0.5</v>
      </c>
      <c r="K52" s="3">
        <v>1.25</v>
      </c>
      <c r="L52" s="10" t="str">
        <f t="shared" si="0"/>
        <v>TowerAlchemy2</v>
      </c>
      <c r="M52" s="13" t="s">
        <v>1273</v>
      </c>
      <c r="N52" s="3" t="s">
        <v>41</v>
      </c>
      <c r="O52" s="3" t="s">
        <v>42</v>
      </c>
      <c r="S52" s="3" t="s">
        <v>546</v>
      </c>
    </row>
    <row r="53" spans="2:23" s="3" customFormat="1" x14ac:dyDescent="0.2">
      <c r="B53" s="3" t="s">
        <v>271</v>
      </c>
      <c r="C53" s="3" t="s">
        <v>88</v>
      </c>
      <c r="D53" s="3" t="s">
        <v>91</v>
      </c>
      <c r="E53" s="3">
        <v>0</v>
      </c>
      <c r="F53" s="3">
        <v>400</v>
      </c>
      <c r="G53" s="3" t="b">
        <v>0</v>
      </c>
      <c r="H53" s="3">
        <v>2</v>
      </c>
      <c r="I53" s="3">
        <v>2</v>
      </c>
      <c r="J53" s="3">
        <v>0.5</v>
      </c>
      <c r="K53" s="3">
        <v>1.25</v>
      </c>
      <c r="L53" s="10" t="str">
        <f t="shared" si="0"/>
        <v>TowerAlchemy3</v>
      </c>
      <c r="M53" s="13" t="s">
        <v>1273</v>
      </c>
      <c r="N53" s="3" t="s">
        <v>41</v>
      </c>
      <c r="O53" s="3" t="s">
        <v>42</v>
      </c>
      <c r="S53" s="3" t="s">
        <v>547</v>
      </c>
    </row>
    <row r="54" spans="2:23" x14ac:dyDescent="0.2">
      <c r="P54" s="3"/>
      <c r="Q54" s="3"/>
      <c r="R54" s="3"/>
    </row>
    <row r="55" spans="2:23" x14ac:dyDescent="0.2">
      <c r="P55" s="3"/>
      <c r="Q55" s="3"/>
      <c r="R55" s="3"/>
    </row>
    <row r="56" spans="2:23" x14ac:dyDescent="0.2">
      <c r="P56" s="3"/>
      <c r="Q56" s="3"/>
      <c r="R56" s="3"/>
    </row>
    <row r="57" spans="2:23" x14ac:dyDescent="0.2">
      <c r="P57" s="3"/>
      <c r="Q57" s="3"/>
      <c r="R57" s="3"/>
    </row>
    <row r="58" spans="2:23" x14ac:dyDescent="0.2">
      <c r="P58" s="3"/>
      <c r="Q58" s="3"/>
      <c r="R58" s="3"/>
    </row>
    <row r="59" spans="2:23" x14ac:dyDescent="0.2">
      <c r="P59" s="3"/>
      <c r="Q59" s="3"/>
      <c r="R59" s="3"/>
    </row>
    <row r="60" spans="2:23" x14ac:dyDescent="0.2">
      <c r="P60" s="3"/>
      <c r="Q60" s="3"/>
      <c r="R60" s="3"/>
    </row>
    <row r="61" spans="2:23" x14ac:dyDescent="0.2">
      <c r="P61" s="3"/>
      <c r="Q61" s="3"/>
      <c r="R61" s="3"/>
    </row>
    <row r="62" spans="2:23" x14ac:dyDescent="0.2">
      <c r="P62" s="3"/>
      <c r="Q62" s="3"/>
      <c r="R62" s="3"/>
    </row>
    <row r="63" spans="2:23" x14ac:dyDescent="0.2">
      <c r="P63" s="3"/>
      <c r="Q63" s="3"/>
      <c r="R63" s="3"/>
    </row>
    <row r="64" spans="2:23" x14ac:dyDescent="0.2">
      <c r="P64" s="3"/>
      <c r="Q64" s="3"/>
      <c r="R64" s="3"/>
    </row>
    <row r="65" spans="16:18" x14ac:dyDescent="0.2">
      <c r="P65" s="3"/>
      <c r="Q65" s="3"/>
      <c r="R65" s="3"/>
    </row>
    <row r="66" spans="16:18" x14ac:dyDescent="0.2">
      <c r="P66" s="3"/>
      <c r="Q66" s="3"/>
      <c r="R66" s="3"/>
    </row>
    <row r="67" spans="16:18" x14ac:dyDescent="0.2">
      <c r="P67" s="3"/>
      <c r="Q67" s="3"/>
      <c r="R67" s="3"/>
    </row>
    <row r="68" spans="16:18" x14ac:dyDescent="0.2">
      <c r="P68" s="3"/>
      <c r="Q68" s="3"/>
      <c r="R68" s="3"/>
    </row>
    <row r="69" spans="16:18" x14ac:dyDescent="0.2">
      <c r="P69" s="3"/>
      <c r="Q69" s="3"/>
      <c r="R69" s="3"/>
    </row>
    <row r="70" spans="16:18" x14ac:dyDescent="0.2">
      <c r="P70" s="3"/>
      <c r="Q70" s="3"/>
      <c r="R70" s="3"/>
    </row>
    <row r="71" spans="16:18" x14ac:dyDescent="0.2">
      <c r="P71" s="3"/>
      <c r="Q71" s="3"/>
      <c r="R71" s="3"/>
    </row>
    <row r="72" spans="16:18" x14ac:dyDescent="0.2">
      <c r="P72" s="3"/>
      <c r="Q72" s="3"/>
      <c r="R72" s="3"/>
    </row>
    <row r="73" spans="16:18" x14ac:dyDescent="0.2">
      <c r="P73" s="3"/>
      <c r="Q73" s="3"/>
      <c r="R73" s="3"/>
    </row>
    <row r="74" spans="16:18" x14ac:dyDescent="0.2">
      <c r="P74" s="3"/>
      <c r="Q74" s="3"/>
      <c r="R74" s="3"/>
    </row>
    <row r="75" spans="16:18" x14ac:dyDescent="0.2">
      <c r="P75" s="3"/>
      <c r="Q75" s="3"/>
      <c r="R75" s="3"/>
    </row>
    <row r="76" spans="16:18" x14ac:dyDescent="0.2">
      <c r="P76" s="3"/>
      <c r="Q76" s="3"/>
      <c r="R76" s="3"/>
    </row>
    <row r="77" spans="16:18" x14ac:dyDescent="0.2">
      <c r="P77" s="3"/>
      <c r="Q77" s="3"/>
      <c r="R77" s="3"/>
    </row>
    <row r="78" spans="16:18" x14ac:dyDescent="0.2">
      <c r="P78" s="3"/>
      <c r="Q78" s="3"/>
      <c r="R78" s="3"/>
    </row>
    <row r="79" spans="16:18" x14ac:dyDescent="0.2">
      <c r="P79" s="3"/>
      <c r="Q79" s="3"/>
      <c r="R79" s="3"/>
    </row>
    <row r="80" spans="16:18" x14ac:dyDescent="0.2">
      <c r="P80" s="3"/>
      <c r="Q80" s="3"/>
      <c r="R80" s="3"/>
    </row>
    <row r="81" spans="16:18" x14ac:dyDescent="0.2">
      <c r="P81" s="3"/>
      <c r="Q81" s="3"/>
      <c r="R81" s="3"/>
    </row>
    <row r="82" spans="16:18" x14ac:dyDescent="0.2">
      <c r="P82" s="3"/>
      <c r="Q82" s="3"/>
      <c r="R82" s="3"/>
    </row>
    <row r="83" spans="16:18" x14ac:dyDescent="0.2">
      <c r="P83" s="3"/>
      <c r="Q83" s="3"/>
      <c r="R83" s="3"/>
    </row>
    <row r="84" spans="16:18" x14ac:dyDescent="0.2">
      <c r="P84" s="3"/>
      <c r="Q84" s="3"/>
      <c r="R84" s="3"/>
    </row>
    <row r="85" spans="16:18" x14ac:dyDescent="0.2">
      <c r="P85" s="3"/>
      <c r="Q85" s="3"/>
      <c r="R85" s="3"/>
    </row>
    <row r="86" spans="16:18" x14ac:dyDescent="0.2">
      <c r="P86" s="3"/>
      <c r="Q86" s="3"/>
      <c r="R86" s="3"/>
    </row>
    <row r="87" spans="16:18" x14ac:dyDescent="0.2">
      <c r="P87" s="3"/>
      <c r="Q87" s="3"/>
      <c r="R87" s="3"/>
    </row>
    <row r="88" spans="16:18" x14ac:dyDescent="0.2">
      <c r="P88" s="3"/>
      <c r="Q88" s="3"/>
      <c r="R88" s="3"/>
    </row>
    <row r="89" spans="16:18" x14ac:dyDescent="0.2">
      <c r="P89" s="3"/>
      <c r="Q89" s="3"/>
      <c r="R89" s="3"/>
    </row>
    <row r="90" spans="16:18" x14ac:dyDescent="0.2">
      <c r="P90" s="3"/>
      <c r="Q90" s="3"/>
      <c r="R90" s="3"/>
    </row>
    <row r="91" spans="16:18" x14ac:dyDescent="0.2">
      <c r="P91" s="3"/>
      <c r="Q91" s="3"/>
      <c r="R91" s="3"/>
    </row>
    <row r="92" spans="16:18" x14ac:dyDescent="0.2">
      <c r="P92" s="3"/>
      <c r="Q92" s="3"/>
      <c r="R92" s="3"/>
    </row>
    <row r="93" spans="16:18" x14ac:dyDescent="0.2">
      <c r="P93" s="3"/>
      <c r="Q93" s="3"/>
      <c r="R93" s="3"/>
    </row>
    <row r="94" spans="16:18" x14ac:dyDescent="0.2">
      <c r="P94" s="3"/>
      <c r="Q94" s="3"/>
      <c r="R94" s="3"/>
    </row>
    <row r="95" spans="16:18" x14ac:dyDescent="0.2">
      <c r="P95" s="3"/>
      <c r="Q95" s="3"/>
      <c r="R95" s="3"/>
    </row>
    <row r="96" spans="16:18" x14ac:dyDescent="0.2">
      <c r="P96" s="3"/>
      <c r="Q96" s="3"/>
      <c r="R96" s="3"/>
    </row>
    <row r="97" spans="16:18" x14ac:dyDescent="0.2">
      <c r="P97" s="3"/>
      <c r="Q97" s="3"/>
      <c r="R97" s="3"/>
    </row>
    <row r="98" spans="16:18" x14ac:dyDescent="0.2">
      <c r="P98" s="3"/>
      <c r="Q98" s="3"/>
      <c r="R98" s="3"/>
    </row>
    <row r="99" spans="16:18" x14ac:dyDescent="0.2">
      <c r="P99" s="3"/>
      <c r="Q99" s="3"/>
      <c r="R99" s="3"/>
    </row>
    <row r="100" spans="16:18" x14ac:dyDescent="0.2">
      <c r="P100" s="3"/>
      <c r="Q100" s="3"/>
      <c r="R100" s="3"/>
    </row>
    <row r="101" spans="16:18" x14ac:dyDescent="0.2">
      <c r="P101" s="3"/>
      <c r="Q101" s="3"/>
      <c r="R101" s="3"/>
    </row>
    <row r="102" spans="16:18" x14ac:dyDescent="0.2">
      <c r="P102" s="3"/>
      <c r="Q102" s="3"/>
      <c r="R102" s="3"/>
    </row>
    <row r="103" spans="16:18" x14ac:dyDescent="0.2">
      <c r="P103" s="3"/>
      <c r="Q103" s="3"/>
      <c r="R103" s="3"/>
    </row>
    <row r="104" spans="16:18" x14ac:dyDescent="0.2">
      <c r="P104" s="3"/>
      <c r="Q104" s="3"/>
      <c r="R104" s="3"/>
    </row>
    <row r="105" spans="16:18" x14ac:dyDescent="0.2">
      <c r="P105" s="3"/>
      <c r="Q105" s="3"/>
      <c r="R105" s="3"/>
    </row>
    <row r="106" spans="16:18" x14ac:dyDescent="0.2">
      <c r="P106" s="3"/>
      <c r="Q106" s="3"/>
      <c r="R106" s="3"/>
    </row>
    <row r="107" spans="16:18" x14ac:dyDescent="0.2">
      <c r="P107" s="3"/>
      <c r="Q107" s="3"/>
      <c r="R107" s="3"/>
    </row>
    <row r="108" spans="16:18" x14ac:dyDescent="0.2">
      <c r="P108" s="3"/>
      <c r="Q108" s="3"/>
      <c r="R108" s="3"/>
    </row>
    <row r="109" spans="16:18" x14ac:dyDescent="0.2">
      <c r="P109" s="3"/>
      <c r="Q109" s="3"/>
      <c r="R109" s="3"/>
    </row>
    <row r="110" spans="16:18" x14ac:dyDescent="0.2">
      <c r="P110" s="3"/>
      <c r="Q110" s="3"/>
      <c r="R110" s="3"/>
    </row>
    <row r="111" spans="16:18" x14ac:dyDescent="0.2">
      <c r="P111" s="3"/>
      <c r="Q111" s="3"/>
      <c r="R111" s="3"/>
    </row>
    <row r="112" spans="16:18" x14ac:dyDescent="0.2">
      <c r="P112" s="3"/>
      <c r="Q112" s="3"/>
      <c r="R112" s="3"/>
    </row>
    <row r="113" spans="16:18" x14ac:dyDescent="0.2">
      <c r="P113" s="3"/>
      <c r="Q113" s="3"/>
      <c r="R113" s="3"/>
    </row>
    <row r="114" spans="16:18" x14ac:dyDescent="0.2">
      <c r="P114" s="3"/>
      <c r="Q114" s="3"/>
      <c r="R114" s="3"/>
    </row>
    <row r="115" spans="16:18" x14ac:dyDescent="0.2">
      <c r="P115" s="3"/>
      <c r="Q115" s="3"/>
      <c r="R115" s="3"/>
    </row>
    <row r="116" spans="16:18" x14ac:dyDescent="0.2">
      <c r="P116" s="3"/>
      <c r="Q116" s="3"/>
      <c r="R116" s="3"/>
    </row>
    <row r="117" spans="16:18" x14ac:dyDescent="0.2">
      <c r="P117" s="3"/>
      <c r="Q117" s="3"/>
      <c r="R117" s="3"/>
    </row>
    <row r="118" spans="16:18" x14ac:dyDescent="0.2">
      <c r="P118" s="3"/>
      <c r="Q118" s="3"/>
      <c r="R118" s="3"/>
    </row>
    <row r="119" spans="16:18" x14ac:dyDescent="0.2">
      <c r="P119" s="3"/>
      <c r="Q119" s="3"/>
      <c r="R119" s="3"/>
    </row>
    <row r="120" spans="16:18" x14ac:dyDescent="0.2">
      <c r="P120" s="3"/>
      <c r="Q120" s="3"/>
      <c r="R120" s="3"/>
    </row>
    <row r="121" spans="16:18" x14ac:dyDescent="0.2">
      <c r="P121" s="3"/>
      <c r="Q121" s="3"/>
      <c r="R121" s="3"/>
    </row>
    <row r="122" spans="16:18" x14ac:dyDescent="0.2">
      <c r="P122" s="3"/>
      <c r="Q122" s="3"/>
      <c r="R122" s="3"/>
    </row>
    <row r="123" spans="16:18" x14ac:dyDescent="0.2">
      <c r="P123" s="3"/>
      <c r="Q123" s="3"/>
      <c r="R123" s="3"/>
    </row>
    <row r="124" spans="16:18" x14ac:dyDescent="0.2">
      <c r="P124" s="3"/>
      <c r="Q124" s="3"/>
      <c r="R124" s="3"/>
    </row>
    <row r="125" spans="16:18" x14ac:dyDescent="0.2">
      <c r="P125" s="3"/>
      <c r="Q125" s="3"/>
      <c r="R125" s="3"/>
    </row>
    <row r="126" spans="16:18" x14ac:dyDescent="0.2">
      <c r="P126" s="3"/>
      <c r="Q126" s="3"/>
      <c r="R126" s="3"/>
    </row>
    <row r="127" spans="16:18" x14ac:dyDescent="0.2">
      <c r="P127" s="3"/>
      <c r="Q127" s="3"/>
      <c r="R127" s="3"/>
    </row>
    <row r="128" spans="16:18" x14ac:dyDescent="0.2">
      <c r="P128" s="3"/>
      <c r="Q128" s="3"/>
      <c r="R128" s="3"/>
    </row>
    <row r="129" spans="16:18" x14ac:dyDescent="0.2">
      <c r="P129" s="3"/>
      <c r="Q129" s="3"/>
      <c r="R129" s="3"/>
    </row>
    <row r="130" spans="16:18" x14ac:dyDescent="0.2">
      <c r="P130" s="3"/>
      <c r="Q130" s="3"/>
      <c r="R130" s="3"/>
    </row>
    <row r="131" spans="16:18" x14ac:dyDescent="0.2">
      <c r="P131" s="3"/>
      <c r="Q131" s="3"/>
      <c r="R131" s="3"/>
    </row>
    <row r="132" spans="16:18" x14ac:dyDescent="0.2">
      <c r="P132" s="3"/>
      <c r="Q132" s="3"/>
      <c r="R132" s="3"/>
    </row>
    <row r="133" spans="16:18" x14ac:dyDescent="0.2">
      <c r="P133" s="3"/>
      <c r="Q133" s="3"/>
      <c r="R133" s="3"/>
    </row>
    <row r="134" spans="16:18" x14ac:dyDescent="0.2">
      <c r="P134" s="3"/>
      <c r="Q134" s="3"/>
      <c r="R134" s="3"/>
    </row>
    <row r="135" spans="16:18" x14ac:dyDescent="0.2">
      <c r="P135" s="3"/>
      <c r="Q135" s="3"/>
      <c r="R135" s="3"/>
    </row>
    <row r="136" spans="16:18" x14ac:dyDescent="0.2">
      <c r="P136" s="3"/>
      <c r="Q136" s="3"/>
      <c r="R136" s="3"/>
    </row>
    <row r="137" spans="16:18" x14ac:dyDescent="0.2">
      <c r="P137" s="3"/>
      <c r="Q137" s="3"/>
      <c r="R137" s="3"/>
    </row>
    <row r="138" spans="16:18" x14ac:dyDescent="0.2">
      <c r="P138" s="3"/>
      <c r="Q138" s="3"/>
      <c r="R138" s="3"/>
    </row>
    <row r="139" spans="16:18" x14ac:dyDescent="0.2">
      <c r="P139" s="3"/>
      <c r="Q139" s="3"/>
      <c r="R139" s="3"/>
    </row>
    <row r="140" spans="16:18" x14ac:dyDescent="0.2">
      <c r="P140" s="3"/>
      <c r="Q140" s="3"/>
      <c r="R140" s="3"/>
    </row>
    <row r="141" spans="16:18" x14ac:dyDescent="0.2">
      <c r="P141" s="3"/>
      <c r="Q141" s="3"/>
      <c r="R141" s="3"/>
    </row>
    <row r="142" spans="16:18" x14ac:dyDescent="0.2">
      <c r="P142" s="3"/>
      <c r="Q142" s="3"/>
      <c r="R142" s="3"/>
    </row>
    <row r="143" spans="16:18" x14ac:dyDescent="0.2">
      <c r="P143" s="3"/>
      <c r="Q143" s="3"/>
      <c r="R143" s="3"/>
    </row>
    <row r="144" spans="16:18" x14ac:dyDescent="0.2">
      <c r="P144" s="3"/>
      <c r="Q144" s="3"/>
      <c r="R144" s="3"/>
    </row>
    <row r="145" spans="16:18" x14ac:dyDescent="0.2">
      <c r="P145" s="3"/>
      <c r="Q145" s="3"/>
      <c r="R145" s="3"/>
    </row>
    <row r="146" spans="16:18" x14ac:dyDescent="0.2">
      <c r="P146" s="3"/>
      <c r="Q146" s="3"/>
      <c r="R146" s="3"/>
    </row>
    <row r="147" spans="16:18" x14ac:dyDescent="0.2">
      <c r="P147" s="3"/>
      <c r="Q147" s="3"/>
      <c r="R147" s="3"/>
    </row>
    <row r="148" spans="16:18" x14ac:dyDescent="0.2">
      <c r="P148" s="3"/>
      <c r="Q148" s="3"/>
      <c r="R148" s="3"/>
    </row>
    <row r="149" spans="16:18" x14ac:dyDescent="0.2">
      <c r="P149" s="3"/>
      <c r="Q149" s="3"/>
      <c r="R149" s="3"/>
    </row>
    <row r="150" spans="16:18" x14ac:dyDescent="0.2">
      <c r="P150" s="3"/>
      <c r="Q150" s="3"/>
      <c r="R150" s="3"/>
    </row>
    <row r="151" spans="16:18" x14ac:dyDescent="0.2">
      <c r="P151" s="3"/>
      <c r="Q151" s="3"/>
      <c r="R151" s="3"/>
    </row>
    <row r="152" spans="16:18" x14ac:dyDescent="0.2">
      <c r="P152" s="3"/>
      <c r="Q152" s="3"/>
      <c r="R152" s="3"/>
    </row>
    <row r="153" spans="16:18" x14ac:dyDescent="0.2">
      <c r="P153" s="3"/>
      <c r="Q153" s="3"/>
      <c r="R153" s="3"/>
    </row>
    <row r="154" spans="16:18" x14ac:dyDescent="0.2">
      <c r="P154" s="3"/>
      <c r="Q154" s="3"/>
      <c r="R154" s="3"/>
    </row>
    <row r="155" spans="16:18" x14ac:dyDescent="0.2">
      <c r="P155" s="3"/>
      <c r="Q155" s="3"/>
      <c r="R155" s="3"/>
    </row>
    <row r="156" spans="16:18" x14ac:dyDescent="0.2">
      <c r="P156" s="3"/>
      <c r="Q156" s="3"/>
      <c r="R156" s="3"/>
    </row>
    <row r="158" spans="16:18" x14ac:dyDescent="0.2">
      <c r="P158" s="3"/>
      <c r="Q158" s="3"/>
      <c r="R158" s="3"/>
    </row>
    <row r="159" spans="16:18" x14ac:dyDescent="0.2">
      <c r="P159" s="3"/>
      <c r="Q159" s="3"/>
      <c r="R159" s="3"/>
    </row>
    <row r="160" spans="16:18" x14ac:dyDescent="0.2">
      <c r="P160" s="3"/>
      <c r="Q160" s="3"/>
      <c r="R160" s="3"/>
    </row>
    <row r="161" spans="16:18" x14ac:dyDescent="0.2">
      <c r="P161" s="3"/>
      <c r="Q161" s="3"/>
      <c r="R161" s="3"/>
    </row>
    <row r="162" spans="16:18" x14ac:dyDescent="0.2">
      <c r="P162" s="3"/>
      <c r="Q162" s="3"/>
      <c r="R162" s="3"/>
    </row>
    <row r="163" spans="16:18" x14ac:dyDescent="0.2">
      <c r="P163" s="3"/>
      <c r="Q163" s="3"/>
      <c r="R163" s="3"/>
    </row>
    <row r="164" spans="16:18" x14ac:dyDescent="0.2">
      <c r="P164" s="3"/>
      <c r="Q164" s="3"/>
      <c r="R164" s="3"/>
    </row>
    <row r="165" spans="16:18" x14ac:dyDescent="0.2">
      <c r="P165" s="3"/>
      <c r="Q165" s="3"/>
      <c r="R165" s="3"/>
    </row>
    <row r="166" spans="16:18" x14ac:dyDescent="0.2">
      <c r="P166" s="3"/>
      <c r="Q166" s="3"/>
      <c r="R166" s="3"/>
    </row>
    <row r="167" spans="16:18" x14ac:dyDescent="0.2">
      <c r="P167" s="3"/>
      <c r="Q167" s="3"/>
      <c r="R167" s="3"/>
    </row>
    <row r="168" spans="16:18" x14ac:dyDescent="0.2">
      <c r="P168" s="3"/>
      <c r="Q168" s="3"/>
      <c r="R168" s="3"/>
    </row>
    <row r="169" spans="16:18" x14ac:dyDescent="0.2">
      <c r="P169" s="3"/>
      <c r="Q169" s="3"/>
      <c r="R169" s="3"/>
    </row>
    <row r="170" spans="16:18" x14ac:dyDescent="0.2">
      <c r="P170" s="3"/>
      <c r="Q170" s="3"/>
      <c r="R170" s="3"/>
    </row>
    <row r="171" spans="16:18" x14ac:dyDescent="0.2">
      <c r="P171" s="3"/>
      <c r="Q171" s="3"/>
      <c r="R171" s="3"/>
    </row>
    <row r="172" spans="16:18" x14ac:dyDescent="0.2">
      <c r="P172" s="3"/>
      <c r="Q172" s="3"/>
      <c r="R172" s="3"/>
    </row>
    <row r="173" spans="16:18" x14ac:dyDescent="0.2">
      <c r="P173" s="3"/>
      <c r="Q173" s="3"/>
      <c r="R173" s="3"/>
    </row>
    <row r="174" spans="16:18" x14ac:dyDescent="0.2">
      <c r="P174" s="3"/>
      <c r="Q174" s="3"/>
      <c r="R174" s="3"/>
    </row>
    <row r="175" spans="16:18" x14ac:dyDescent="0.2">
      <c r="P175" s="3"/>
      <c r="Q175" s="3"/>
      <c r="R175" s="3"/>
    </row>
    <row r="176" spans="16:18" x14ac:dyDescent="0.2">
      <c r="P176" s="3"/>
      <c r="Q176" s="3"/>
      <c r="R176" s="3"/>
    </row>
    <row r="177" spans="16:18" x14ac:dyDescent="0.2">
      <c r="P177" s="3"/>
      <c r="Q177" s="3"/>
      <c r="R177" s="3"/>
    </row>
    <row r="178" spans="16:18" x14ac:dyDescent="0.2">
      <c r="P178" s="3"/>
      <c r="Q178" s="3"/>
      <c r="R178" s="3"/>
    </row>
    <row r="179" spans="16:18" x14ac:dyDescent="0.2">
      <c r="P179" s="3"/>
      <c r="Q179" s="3"/>
      <c r="R179" s="3"/>
    </row>
    <row r="180" spans="16:18" x14ac:dyDescent="0.2">
      <c r="P180" s="3"/>
      <c r="Q180" s="3"/>
      <c r="R180" s="3"/>
    </row>
    <row r="181" spans="16:18" x14ac:dyDescent="0.2">
      <c r="P181" s="3"/>
      <c r="Q181" s="3"/>
      <c r="R181" s="3"/>
    </row>
    <row r="182" spans="16:18" x14ac:dyDescent="0.2">
      <c r="P182" s="3"/>
      <c r="Q182" s="3"/>
      <c r="R182" s="3"/>
    </row>
    <row r="183" spans="16:18" x14ac:dyDescent="0.2">
      <c r="P183" s="3"/>
      <c r="Q183" s="3"/>
      <c r="R183" s="3"/>
    </row>
    <row r="184" spans="16:18" x14ac:dyDescent="0.2">
      <c r="P184" s="3"/>
      <c r="Q184" s="3"/>
      <c r="R184" s="3"/>
    </row>
    <row r="185" spans="16:18" x14ac:dyDescent="0.2">
      <c r="P185" s="3"/>
      <c r="Q185" s="3"/>
      <c r="R185" s="3"/>
    </row>
    <row r="186" spans="16:18" x14ac:dyDescent="0.2">
      <c r="P186" s="3"/>
      <c r="Q186" s="3"/>
      <c r="R186" s="3"/>
    </row>
    <row r="187" spans="16:18" x14ac:dyDescent="0.2">
      <c r="P187" s="3"/>
      <c r="Q187" s="3"/>
      <c r="R187" s="3"/>
    </row>
    <row r="188" spans="16:18" x14ac:dyDescent="0.2">
      <c r="P188" s="3"/>
      <c r="Q188" s="3"/>
      <c r="R188" s="3"/>
    </row>
    <row r="189" spans="16:18" x14ac:dyDescent="0.2">
      <c r="P189" s="3"/>
      <c r="Q189" s="3"/>
      <c r="R189" s="3"/>
    </row>
    <row r="190" spans="16:18" x14ac:dyDescent="0.2">
      <c r="P190" s="3"/>
      <c r="Q190" s="3"/>
      <c r="R190" s="3"/>
    </row>
    <row r="191" spans="16:18" x14ac:dyDescent="0.2">
      <c r="P191" s="3"/>
      <c r="Q191" s="3"/>
      <c r="R191" s="3"/>
    </row>
    <row r="192" spans="16:18" x14ac:dyDescent="0.2">
      <c r="P192" s="3"/>
      <c r="Q192" s="3"/>
      <c r="R192" s="3"/>
    </row>
    <row r="193" spans="16:18" x14ac:dyDescent="0.2">
      <c r="P193" s="3"/>
      <c r="Q193" s="3"/>
      <c r="R193" s="3"/>
    </row>
    <row r="194" spans="16:18" x14ac:dyDescent="0.2">
      <c r="P194" s="3"/>
      <c r="Q194" s="3"/>
      <c r="R194" s="3"/>
    </row>
    <row r="195" spans="16:18" x14ac:dyDescent="0.2">
      <c r="P195" s="3"/>
      <c r="Q195" s="3"/>
      <c r="R195" s="3"/>
    </row>
    <row r="196" spans="16:18" x14ac:dyDescent="0.2">
      <c r="P196" s="3"/>
      <c r="Q196" s="3"/>
      <c r="R196" s="3"/>
    </row>
    <row r="197" spans="16:18" x14ac:dyDescent="0.2">
      <c r="P197" s="3"/>
      <c r="Q197" s="3"/>
      <c r="R197" s="3"/>
    </row>
    <row r="198" spans="16:18" x14ac:dyDescent="0.2">
      <c r="P198" s="3"/>
      <c r="Q198" s="3"/>
      <c r="R198" s="3"/>
    </row>
    <row r="199" spans="16:18" x14ac:dyDescent="0.2">
      <c r="P199" s="3"/>
      <c r="Q199" s="3"/>
      <c r="R199" s="3"/>
    </row>
    <row r="201" spans="16:18" x14ac:dyDescent="0.2">
      <c r="P201" s="3"/>
      <c r="Q201" s="3"/>
      <c r="R201" s="3"/>
    </row>
    <row r="202" spans="16:18" x14ac:dyDescent="0.2">
      <c r="P202" s="3"/>
      <c r="Q202" s="3"/>
      <c r="R202" s="3"/>
    </row>
    <row r="203" spans="16:18" x14ac:dyDescent="0.2">
      <c r="P203" s="3"/>
      <c r="Q203" s="3"/>
      <c r="R203" s="3"/>
    </row>
    <row r="204" spans="16:18" x14ac:dyDescent="0.2">
      <c r="P204" s="3"/>
      <c r="Q204" s="3"/>
      <c r="R204" s="3"/>
    </row>
    <row r="205" spans="16:18" x14ac:dyDescent="0.2">
      <c r="P205" s="3"/>
      <c r="Q205" s="3"/>
      <c r="R205" s="3"/>
    </row>
    <row r="206" spans="16:18" x14ac:dyDescent="0.2">
      <c r="P206" s="3"/>
      <c r="Q206" s="3"/>
      <c r="R206" s="3"/>
    </row>
    <row r="207" spans="16:18" x14ac:dyDescent="0.2">
      <c r="P207" s="3"/>
      <c r="Q207" s="3"/>
      <c r="R207" s="3"/>
    </row>
    <row r="208" spans="16:18" x14ac:dyDescent="0.2">
      <c r="P208" s="3"/>
      <c r="Q208" s="3"/>
      <c r="R208" s="3"/>
    </row>
    <row r="209" spans="16:18" x14ac:dyDescent="0.2">
      <c r="P209" s="3"/>
      <c r="Q209" s="3"/>
      <c r="R209" s="3"/>
    </row>
    <row r="210" spans="16:18" x14ac:dyDescent="0.2">
      <c r="P210" s="3"/>
      <c r="Q210" s="3"/>
      <c r="R210" s="3"/>
    </row>
    <row r="211" spans="16:18" x14ac:dyDescent="0.2">
      <c r="P211" s="3"/>
      <c r="Q211" s="3"/>
      <c r="R211" s="3"/>
    </row>
    <row r="212" spans="16:18" x14ac:dyDescent="0.2">
      <c r="P212" s="3"/>
      <c r="Q212" s="3"/>
      <c r="R212" s="3"/>
    </row>
    <row r="213" spans="16:18" x14ac:dyDescent="0.2">
      <c r="P213" s="3"/>
      <c r="Q213" s="3"/>
      <c r="R213" s="3"/>
    </row>
    <row r="214" spans="16:18" x14ac:dyDescent="0.2">
      <c r="P214" s="3"/>
      <c r="Q214" s="3"/>
      <c r="R214" s="3"/>
    </row>
    <row r="215" spans="16:18" x14ac:dyDescent="0.2">
      <c r="P215" s="3"/>
      <c r="Q215" s="3"/>
      <c r="R215" s="3"/>
    </row>
    <row r="216" spans="16:18" x14ac:dyDescent="0.2">
      <c r="P216" s="3"/>
      <c r="Q216" s="3"/>
      <c r="R216" s="3"/>
    </row>
    <row r="217" spans="16:18" x14ac:dyDescent="0.2">
      <c r="P217" s="3"/>
      <c r="Q217" s="3"/>
      <c r="R217" s="3"/>
    </row>
    <row r="218" spans="16:18" x14ac:dyDescent="0.2">
      <c r="P218" s="3"/>
      <c r="Q218" s="3"/>
      <c r="R218" s="3"/>
    </row>
    <row r="219" spans="16:18" x14ac:dyDescent="0.2">
      <c r="P219" s="3"/>
      <c r="Q219" s="3"/>
      <c r="R219" s="3"/>
    </row>
    <row r="220" spans="16:18" x14ac:dyDescent="0.2">
      <c r="P220" s="3"/>
      <c r="Q220" s="3"/>
      <c r="R220" s="3"/>
    </row>
    <row r="221" spans="16:18" x14ac:dyDescent="0.2">
      <c r="P221" s="3"/>
      <c r="Q221" s="3"/>
      <c r="R221" s="3"/>
    </row>
    <row r="222" spans="16:18" x14ac:dyDescent="0.2">
      <c r="P222" s="3"/>
      <c r="Q222" s="3"/>
      <c r="R222" s="3"/>
    </row>
    <row r="223" spans="16:18" x14ac:dyDescent="0.2">
      <c r="P223" s="3"/>
      <c r="Q223" s="3"/>
      <c r="R223" s="3"/>
    </row>
    <row r="224" spans="16:18" x14ac:dyDescent="0.2">
      <c r="P224" s="3"/>
      <c r="Q224" s="3"/>
      <c r="R224" s="3"/>
    </row>
    <row r="225" spans="16:18" x14ac:dyDescent="0.2">
      <c r="P225" s="3"/>
      <c r="Q225" s="3"/>
      <c r="R225" s="3"/>
    </row>
    <row r="226" spans="16:18" x14ac:dyDescent="0.2">
      <c r="P226" s="3"/>
      <c r="Q226" s="3"/>
      <c r="R226" s="3"/>
    </row>
    <row r="227" spans="16:18" x14ac:dyDescent="0.2">
      <c r="P227" s="3"/>
      <c r="Q227" s="3"/>
      <c r="R227" s="3"/>
    </row>
    <row r="228" spans="16:18" x14ac:dyDescent="0.2">
      <c r="P228" s="3"/>
      <c r="Q228" s="3"/>
      <c r="R228" s="3"/>
    </row>
    <row r="229" spans="16:18" x14ac:dyDescent="0.2">
      <c r="P229" s="3"/>
      <c r="Q229" s="3"/>
      <c r="R229" s="3"/>
    </row>
    <row r="230" spans="16:18" x14ac:dyDescent="0.2">
      <c r="P230" s="3"/>
      <c r="Q230" s="3"/>
      <c r="R230" s="3"/>
    </row>
    <row r="231" spans="16:18" x14ac:dyDescent="0.2">
      <c r="P231" s="3"/>
      <c r="Q231" s="3"/>
      <c r="R231" s="3"/>
    </row>
    <row r="232" spans="16:18" x14ac:dyDescent="0.2">
      <c r="P232" s="3"/>
      <c r="Q232" s="3"/>
      <c r="R232" s="3"/>
    </row>
    <row r="233" spans="16:18" x14ac:dyDescent="0.2">
      <c r="P233" s="3"/>
      <c r="Q233" s="3"/>
      <c r="R233" s="3"/>
    </row>
    <row r="234" spans="16:18" x14ac:dyDescent="0.2">
      <c r="P234" s="3"/>
      <c r="Q234" s="3"/>
      <c r="R234" s="3"/>
    </row>
    <row r="235" spans="16:18" x14ac:dyDescent="0.2">
      <c r="P235" s="3"/>
      <c r="Q235" s="3"/>
      <c r="R235" s="3"/>
    </row>
    <row r="236" spans="16:18" x14ac:dyDescent="0.2">
      <c r="P236" s="3"/>
      <c r="Q236" s="3"/>
      <c r="R236" s="3"/>
    </row>
    <row r="237" spans="16:18" x14ac:dyDescent="0.2">
      <c r="P237" s="3"/>
      <c r="Q237" s="3"/>
      <c r="R237" s="3"/>
    </row>
    <row r="238" spans="16:18" x14ac:dyDescent="0.2">
      <c r="P238" s="3"/>
      <c r="Q238" s="3"/>
      <c r="R238" s="3"/>
    </row>
    <row r="239" spans="16:18" x14ac:dyDescent="0.2">
      <c r="P239" s="3"/>
      <c r="Q239" s="3"/>
      <c r="R239" s="3"/>
    </row>
    <row r="240" spans="16:18" x14ac:dyDescent="0.2">
      <c r="P240" s="3"/>
      <c r="Q240" s="3"/>
      <c r="R240" s="3"/>
    </row>
    <row r="241" spans="16:18" x14ac:dyDescent="0.2">
      <c r="P241" s="3"/>
      <c r="Q241" s="3"/>
      <c r="R241" s="3"/>
    </row>
    <row r="242" spans="16:18" x14ac:dyDescent="0.2">
      <c r="P242" s="3"/>
      <c r="Q242" s="3"/>
      <c r="R242" s="3"/>
    </row>
    <row r="243" spans="16:18" x14ac:dyDescent="0.2">
      <c r="P243" s="3"/>
      <c r="Q243" s="3"/>
      <c r="R243" s="3"/>
    </row>
    <row r="244" spans="16:18" x14ac:dyDescent="0.2">
      <c r="P244" s="3"/>
      <c r="Q244" s="3"/>
      <c r="R244" s="3"/>
    </row>
    <row r="245" spans="16:18" x14ac:dyDescent="0.2">
      <c r="P245" s="3"/>
      <c r="Q245" s="3"/>
      <c r="R245" s="3"/>
    </row>
    <row r="246" spans="16:18" x14ac:dyDescent="0.2">
      <c r="P246" s="3"/>
      <c r="Q246" s="3"/>
      <c r="R246" s="3"/>
    </row>
    <row r="247" spans="16:18" x14ac:dyDescent="0.2">
      <c r="P247" s="3"/>
      <c r="Q247" s="3"/>
      <c r="R247" s="3"/>
    </row>
    <row r="248" spans="16:18" x14ac:dyDescent="0.2">
      <c r="P248" s="3"/>
      <c r="Q248" s="3"/>
      <c r="R248" s="3"/>
    </row>
    <row r="249" spans="16:18" x14ac:dyDescent="0.2">
      <c r="P249" s="3"/>
      <c r="Q249" s="3"/>
      <c r="R249" s="3"/>
    </row>
    <row r="250" spans="16:18" x14ac:dyDescent="0.2">
      <c r="P250" s="3"/>
      <c r="Q250" s="3"/>
      <c r="R250" s="3"/>
    </row>
    <row r="251" spans="16:18" x14ac:dyDescent="0.2">
      <c r="P251" s="3"/>
      <c r="Q251" s="3"/>
      <c r="R251" s="3"/>
    </row>
    <row r="252" spans="16:18" x14ac:dyDescent="0.2">
      <c r="P252" s="3"/>
      <c r="Q252" s="3"/>
      <c r="R252" s="3"/>
    </row>
    <row r="253" spans="16:18" x14ac:dyDescent="0.2">
      <c r="P253" s="3"/>
      <c r="Q253" s="3"/>
      <c r="R253" s="3"/>
    </row>
    <row r="254" spans="16:18" x14ac:dyDescent="0.2">
      <c r="P254" s="3"/>
      <c r="Q254" s="3"/>
      <c r="R254" s="3"/>
    </row>
    <row r="255" spans="16:18" x14ac:dyDescent="0.2">
      <c r="P255" s="3"/>
      <c r="Q255" s="3"/>
      <c r="R255" s="3"/>
    </row>
    <row r="256" spans="16:18" x14ac:dyDescent="0.2">
      <c r="P256" s="3"/>
      <c r="Q256" s="3"/>
      <c r="R256" s="3"/>
    </row>
    <row r="257" spans="16:18" x14ac:dyDescent="0.2">
      <c r="P257" s="3"/>
      <c r="Q257" s="3"/>
      <c r="R257" s="3"/>
    </row>
    <row r="258" spans="16:18" x14ac:dyDescent="0.2">
      <c r="P258" s="3"/>
      <c r="Q258" s="3"/>
      <c r="R258" s="3"/>
    </row>
    <row r="259" spans="16:18" x14ac:dyDescent="0.2">
      <c r="P259" s="3"/>
      <c r="Q259" s="3"/>
      <c r="R259" s="3"/>
    </row>
    <row r="260" spans="16:18" x14ac:dyDescent="0.2">
      <c r="P260" s="3"/>
      <c r="Q260" s="3"/>
      <c r="R260" s="3"/>
    </row>
    <row r="261" spans="16:18" x14ac:dyDescent="0.2">
      <c r="P261" s="3"/>
      <c r="Q261" s="3"/>
      <c r="R261" s="3"/>
    </row>
    <row r="262" spans="16:18" x14ac:dyDescent="0.2">
      <c r="P262" s="3"/>
      <c r="Q262" s="3"/>
      <c r="R262" s="3"/>
    </row>
    <row r="263" spans="16:18" x14ac:dyDescent="0.2">
      <c r="P263" s="3"/>
      <c r="Q263" s="3"/>
      <c r="R263" s="3"/>
    </row>
    <row r="264" spans="16:18" x14ac:dyDescent="0.2">
      <c r="P264" s="3"/>
      <c r="Q264" s="3"/>
      <c r="R264" s="3"/>
    </row>
    <row r="265" spans="16:18" x14ac:dyDescent="0.2">
      <c r="P265" s="3"/>
      <c r="Q265" s="3"/>
      <c r="R265" s="3"/>
    </row>
    <row r="266" spans="16:18" x14ac:dyDescent="0.2">
      <c r="P266" s="3"/>
      <c r="Q266" s="3"/>
      <c r="R266" s="3"/>
    </row>
    <row r="267" spans="16:18" x14ac:dyDescent="0.2">
      <c r="P267" s="3"/>
      <c r="Q267" s="3"/>
      <c r="R267" s="3"/>
    </row>
    <row r="268" spans="16:18" x14ac:dyDescent="0.2">
      <c r="P268" s="3"/>
      <c r="Q268" s="3"/>
      <c r="R268" s="3"/>
    </row>
    <row r="269" spans="16:18" x14ac:dyDescent="0.2">
      <c r="P269" s="3"/>
      <c r="Q269" s="3"/>
      <c r="R269" s="3"/>
    </row>
    <row r="270" spans="16:18" x14ac:dyDescent="0.2">
      <c r="P270" s="3"/>
      <c r="Q270" s="3"/>
      <c r="R270" s="3"/>
    </row>
    <row r="271" spans="16:18" x14ac:dyDescent="0.2">
      <c r="P271" s="3"/>
      <c r="Q271" s="3"/>
      <c r="R271" s="3"/>
    </row>
    <row r="272" spans="16:18" x14ac:dyDescent="0.2">
      <c r="P272" s="3"/>
      <c r="Q272" s="3"/>
      <c r="R272" s="3"/>
    </row>
    <row r="273" spans="16:18" x14ac:dyDescent="0.2">
      <c r="P273" s="3"/>
      <c r="Q273" s="3"/>
      <c r="R273" s="3"/>
    </row>
    <row r="274" spans="16:18" x14ac:dyDescent="0.2">
      <c r="P274" s="3"/>
      <c r="Q274" s="3"/>
      <c r="R274" s="3"/>
    </row>
    <row r="275" spans="16:18" x14ac:dyDescent="0.2">
      <c r="P275" s="3"/>
      <c r="Q275" s="3"/>
      <c r="R275" s="3"/>
    </row>
    <row r="276" spans="16:18" x14ac:dyDescent="0.2">
      <c r="P276" s="3"/>
      <c r="Q276" s="3"/>
      <c r="R276" s="3"/>
    </row>
    <row r="277" spans="16:18" x14ac:dyDescent="0.2">
      <c r="P277" s="3"/>
      <c r="Q277" s="3"/>
      <c r="R277" s="3"/>
    </row>
    <row r="278" spans="16:18" x14ac:dyDescent="0.2">
      <c r="P278" s="3"/>
      <c r="Q278" s="3"/>
      <c r="R278" s="3"/>
    </row>
    <row r="279" spans="16:18" x14ac:dyDescent="0.2">
      <c r="P279" s="3"/>
      <c r="Q279" s="3"/>
      <c r="R279" s="3"/>
    </row>
    <row r="280" spans="16:18" x14ac:dyDescent="0.2">
      <c r="P280" s="3"/>
      <c r="Q280" s="3"/>
      <c r="R280" s="3"/>
    </row>
    <row r="281" spans="16:18" x14ac:dyDescent="0.2">
      <c r="P281" s="3"/>
      <c r="Q281" s="3"/>
      <c r="R281" s="3"/>
    </row>
    <row r="282" spans="16:18" x14ac:dyDescent="0.2">
      <c r="P282" s="3"/>
      <c r="Q282" s="3"/>
      <c r="R282" s="3"/>
    </row>
    <row r="283" spans="16:18" x14ac:dyDescent="0.2">
      <c r="P283" s="3"/>
      <c r="Q283" s="3"/>
      <c r="R283" s="3"/>
    </row>
    <row r="284" spans="16:18" x14ac:dyDescent="0.2">
      <c r="P284" s="3"/>
      <c r="Q284" s="3"/>
      <c r="R284" s="3"/>
    </row>
    <row r="285" spans="16:18" x14ac:dyDescent="0.2">
      <c r="P285" s="3"/>
      <c r="Q285" s="3"/>
      <c r="R285" s="3"/>
    </row>
    <row r="286" spans="16:18" x14ac:dyDescent="0.2">
      <c r="P286" s="3"/>
      <c r="Q286" s="3"/>
      <c r="R286" s="3"/>
    </row>
    <row r="287" spans="16:18" x14ac:dyDescent="0.2">
      <c r="P287" s="3"/>
      <c r="Q287" s="3"/>
      <c r="R287" s="3"/>
    </row>
    <row r="288" spans="16:18" x14ac:dyDescent="0.2">
      <c r="P288" s="3"/>
      <c r="Q288" s="3"/>
      <c r="R288" s="3"/>
    </row>
    <row r="289" spans="16:18" x14ac:dyDescent="0.2">
      <c r="P289" s="3"/>
      <c r="Q289" s="3"/>
      <c r="R289" s="3"/>
    </row>
    <row r="290" spans="16:18" x14ac:dyDescent="0.2">
      <c r="P290" s="3"/>
      <c r="Q290" s="3"/>
      <c r="R290" s="3"/>
    </row>
    <row r="291" spans="16:18" x14ac:dyDescent="0.2">
      <c r="P291" s="3"/>
      <c r="Q291" s="3"/>
      <c r="R291" s="3"/>
    </row>
    <row r="292" spans="16:18" x14ac:dyDescent="0.2">
      <c r="P292" s="3"/>
      <c r="Q292" s="3"/>
      <c r="R292" s="3"/>
    </row>
    <row r="293" spans="16:18" x14ac:dyDescent="0.2">
      <c r="P293" s="3"/>
      <c r="Q293" s="3"/>
      <c r="R293" s="3"/>
    </row>
    <row r="294" spans="16:18" x14ac:dyDescent="0.2">
      <c r="P294" s="3"/>
      <c r="Q294" s="3"/>
      <c r="R294" s="3"/>
    </row>
    <row r="295" spans="16:18" x14ac:dyDescent="0.2">
      <c r="P295" s="3"/>
      <c r="Q295" s="3"/>
      <c r="R295" s="3"/>
    </row>
    <row r="296" spans="16:18" x14ac:dyDescent="0.2">
      <c r="P296" s="3"/>
      <c r="Q296" s="3"/>
      <c r="R296" s="3"/>
    </row>
    <row r="297" spans="16:18" x14ac:dyDescent="0.2">
      <c r="P297" s="3"/>
      <c r="Q297" s="3"/>
      <c r="R297" s="3"/>
    </row>
    <row r="298" spans="16:18" x14ac:dyDescent="0.2">
      <c r="P298" s="3"/>
      <c r="Q298" s="3"/>
      <c r="R298" s="3"/>
    </row>
    <row r="299" spans="16:18" x14ac:dyDescent="0.2">
      <c r="P299" s="3"/>
      <c r="Q299" s="3"/>
      <c r="R299" s="3"/>
    </row>
    <row r="300" spans="16:18" x14ac:dyDescent="0.2">
      <c r="P300" s="3"/>
      <c r="Q300" s="3"/>
      <c r="R300" s="3"/>
    </row>
    <row r="301" spans="16:18" x14ac:dyDescent="0.2">
      <c r="P301" s="3"/>
      <c r="Q301" s="3"/>
      <c r="R301" s="3"/>
    </row>
    <row r="303" spans="16:18" x14ac:dyDescent="0.2">
      <c r="P303" s="3"/>
      <c r="Q303" s="3"/>
      <c r="R303" s="3"/>
    </row>
    <row r="304" spans="16:18" x14ac:dyDescent="0.2">
      <c r="P304" s="3"/>
      <c r="Q304" s="3"/>
      <c r="R304" s="3"/>
    </row>
    <row r="305" spans="16:18" x14ac:dyDescent="0.2">
      <c r="P305" s="3"/>
      <c r="Q305" s="3"/>
      <c r="R305" s="3"/>
    </row>
    <row r="306" spans="16:18" x14ac:dyDescent="0.2">
      <c r="P306" s="3"/>
      <c r="Q306" s="3"/>
      <c r="R306" s="3"/>
    </row>
    <row r="307" spans="16:18" x14ac:dyDescent="0.2">
      <c r="P307" s="3"/>
      <c r="Q307" s="3"/>
      <c r="R307" s="3"/>
    </row>
    <row r="308" spans="16:18" x14ac:dyDescent="0.2">
      <c r="P308" s="3"/>
      <c r="Q308" s="3"/>
      <c r="R308" s="3"/>
    </row>
    <row r="309" spans="16:18" x14ac:dyDescent="0.2">
      <c r="P309" s="3"/>
      <c r="Q309" s="3"/>
      <c r="R309" s="3"/>
    </row>
    <row r="310" spans="16:18" x14ac:dyDescent="0.2">
      <c r="P310" s="3"/>
      <c r="Q310" s="3"/>
      <c r="R310" s="3"/>
    </row>
    <row r="311" spans="16:18" x14ac:dyDescent="0.2">
      <c r="P311" s="3"/>
      <c r="Q311" s="3"/>
      <c r="R311" s="3"/>
    </row>
    <row r="312" spans="16:18" x14ac:dyDescent="0.2">
      <c r="P312" s="3"/>
      <c r="Q312" s="3"/>
      <c r="R312" s="3"/>
    </row>
    <row r="313" spans="16:18" x14ac:dyDescent="0.2">
      <c r="P313" s="3"/>
      <c r="Q313" s="3"/>
      <c r="R313" s="3"/>
    </row>
    <row r="314" spans="16:18" x14ac:dyDescent="0.2">
      <c r="P314" s="3"/>
      <c r="Q314" s="3"/>
      <c r="R314" s="3"/>
    </row>
    <row r="315" spans="16:18" x14ac:dyDescent="0.2">
      <c r="P315" s="3"/>
      <c r="Q315" s="3"/>
      <c r="R315" s="3"/>
    </row>
    <row r="316" spans="16:18" x14ac:dyDescent="0.2">
      <c r="P316" s="3"/>
      <c r="Q316" s="3"/>
      <c r="R316" s="3"/>
    </row>
    <row r="317" spans="16:18" x14ac:dyDescent="0.2">
      <c r="P317" s="3"/>
      <c r="Q317" s="3"/>
      <c r="R317" s="3"/>
    </row>
    <row r="318" spans="16:18" x14ac:dyDescent="0.2">
      <c r="P318" s="3"/>
      <c r="Q318" s="3"/>
      <c r="R318" s="3"/>
    </row>
    <row r="319" spans="16:18" x14ac:dyDescent="0.2">
      <c r="P319" s="3"/>
      <c r="Q319" s="3"/>
      <c r="R319" s="3"/>
    </row>
    <row r="320" spans="16:18" x14ac:dyDescent="0.2">
      <c r="P320" s="3"/>
      <c r="Q320" s="3"/>
      <c r="R320" s="3"/>
    </row>
    <row r="321" spans="16:18" x14ac:dyDescent="0.2">
      <c r="P321" s="3"/>
      <c r="Q321" s="3"/>
      <c r="R321" s="3"/>
    </row>
    <row r="322" spans="16:18" x14ac:dyDescent="0.2">
      <c r="P322" s="3"/>
      <c r="Q322" s="3"/>
      <c r="R322" s="3"/>
    </row>
    <row r="323" spans="16:18" x14ac:dyDescent="0.2">
      <c r="P323" s="3"/>
      <c r="Q323" s="3"/>
      <c r="R323" s="3"/>
    </row>
    <row r="324" spans="16:18" x14ac:dyDescent="0.2">
      <c r="P324" s="3"/>
      <c r="Q324" s="3"/>
      <c r="R324" s="3"/>
    </row>
    <row r="325" spans="16:18" x14ac:dyDescent="0.2">
      <c r="P325" s="3"/>
      <c r="Q325" s="3"/>
      <c r="R325" s="3"/>
    </row>
    <row r="326" spans="16:18" x14ac:dyDescent="0.2">
      <c r="P326" s="3"/>
      <c r="Q326" s="3"/>
      <c r="R326" s="3"/>
    </row>
    <row r="327" spans="16:18" x14ac:dyDescent="0.2">
      <c r="P327" s="3"/>
      <c r="Q327" s="3"/>
      <c r="R327" s="3"/>
    </row>
    <row r="328" spans="16:18" x14ac:dyDescent="0.2">
      <c r="P328" s="3"/>
      <c r="Q328" s="3"/>
      <c r="R328" s="3"/>
    </row>
    <row r="329" spans="16:18" x14ac:dyDescent="0.2">
      <c r="P329" s="3"/>
      <c r="Q329" s="3"/>
      <c r="R329" s="3"/>
    </row>
    <row r="330" spans="16:18" x14ac:dyDescent="0.2">
      <c r="P330" s="3"/>
      <c r="Q330" s="3"/>
      <c r="R330" s="3"/>
    </row>
    <row r="331" spans="16:18" x14ac:dyDescent="0.2">
      <c r="P331" s="3"/>
      <c r="Q331" s="3"/>
      <c r="R331" s="3"/>
    </row>
    <row r="332" spans="16:18" x14ac:dyDescent="0.2">
      <c r="P332" s="3"/>
      <c r="Q332" s="3"/>
      <c r="R332" s="3"/>
    </row>
    <row r="333" spans="16:18" x14ac:dyDescent="0.2">
      <c r="P333" s="3"/>
      <c r="Q333" s="3"/>
      <c r="R333" s="3"/>
    </row>
    <row r="334" spans="16:18" x14ac:dyDescent="0.2">
      <c r="P334" s="3"/>
      <c r="Q334" s="3"/>
      <c r="R334" s="3"/>
    </row>
    <row r="335" spans="16:18" x14ac:dyDescent="0.2">
      <c r="P335" s="3"/>
      <c r="Q335" s="3"/>
      <c r="R335" s="3"/>
    </row>
    <row r="336" spans="16:18" x14ac:dyDescent="0.2">
      <c r="P336" s="3"/>
      <c r="Q336" s="3"/>
      <c r="R336" s="3"/>
    </row>
    <row r="337" spans="16:18" x14ac:dyDescent="0.2">
      <c r="P337" s="3"/>
      <c r="Q337" s="3"/>
      <c r="R337" s="3"/>
    </row>
    <row r="338" spans="16:18" x14ac:dyDescent="0.2">
      <c r="P338" s="3"/>
      <c r="Q338" s="3"/>
      <c r="R338" s="3"/>
    </row>
    <row r="339" spans="16:18" x14ac:dyDescent="0.2">
      <c r="P339" s="3"/>
      <c r="Q339" s="3"/>
      <c r="R339" s="3"/>
    </row>
    <row r="340" spans="16:18" x14ac:dyDescent="0.2">
      <c r="P340" s="3"/>
      <c r="Q340" s="3"/>
      <c r="R340" s="3"/>
    </row>
    <row r="341" spans="16:18" x14ac:dyDescent="0.2">
      <c r="P341" s="3"/>
      <c r="Q341" s="3"/>
      <c r="R341" s="3"/>
    </row>
    <row r="342" spans="16:18" x14ac:dyDescent="0.2">
      <c r="P342" s="3"/>
      <c r="Q342" s="3"/>
      <c r="R342" s="3"/>
    </row>
    <row r="343" spans="16:18" x14ac:dyDescent="0.2">
      <c r="P343" s="3"/>
      <c r="Q343" s="3"/>
      <c r="R343" s="3"/>
    </row>
    <row r="344" spans="16:18" x14ac:dyDescent="0.2">
      <c r="P344" s="3"/>
      <c r="Q344" s="3"/>
      <c r="R344" s="3"/>
    </row>
    <row r="345" spans="16:18" x14ac:dyDescent="0.2">
      <c r="P345" s="3"/>
      <c r="Q345" s="3"/>
      <c r="R345" s="3"/>
    </row>
    <row r="346" spans="16:18" x14ac:dyDescent="0.2">
      <c r="P346" s="3"/>
      <c r="Q346" s="3"/>
      <c r="R346" s="3"/>
    </row>
    <row r="347" spans="16:18" x14ac:dyDescent="0.2">
      <c r="P347" s="3"/>
      <c r="Q347" s="3"/>
      <c r="R347" s="3"/>
    </row>
    <row r="348" spans="16:18" x14ac:dyDescent="0.2">
      <c r="P348" s="3"/>
      <c r="Q348" s="3"/>
      <c r="R348" s="3"/>
    </row>
    <row r="349" spans="16:18" x14ac:dyDescent="0.2">
      <c r="P349" s="3"/>
      <c r="Q349" s="3"/>
      <c r="R349" s="3"/>
    </row>
    <row r="350" spans="16:18" x14ac:dyDescent="0.2">
      <c r="P350" s="3"/>
      <c r="Q350" s="3"/>
      <c r="R350" s="3"/>
    </row>
    <row r="351" spans="16:18" x14ac:dyDescent="0.2">
      <c r="P351" s="3"/>
      <c r="Q351" s="3"/>
      <c r="R351" s="3"/>
    </row>
    <row r="352" spans="16:18" x14ac:dyDescent="0.2">
      <c r="P352" s="3"/>
      <c r="Q352" s="3"/>
      <c r="R352" s="3"/>
    </row>
    <row r="354" spans="16:18" x14ac:dyDescent="0.2">
      <c r="P354" s="3"/>
      <c r="Q354" s="3"/>
      <c r="R354" s="3"/>
    </row>
    <row r="355" spans="16:18" x14ac:dyDescent="0.2">
      <c r="P355" s="3"/>
      <c r="Q355" s="3"/>
      <c r="R355" s="3"/>
    </row>
    <row r="356" spans="16:18" x14ac:dyDescent="0.2">
      <c r="P356" s="3"/>
      <c r="Q356" s="3"/>
      <c r="R356" s="3"/>
    </row>
    <row r="357" spans="16:18" x14ac:dyDescent="0.2">
      <c r="P357" s="3"/>
      <c r="Q357" s="3"/>
      <c r="R357" s="3"/>
    </row>
    <row r="358" spans="16:18" x14ac:dyDescent="0.2">
      <c r="P358" s="3"/>
      <c r="Q358" s="3"/>
      <c r="R358" s="3"/>
    </row>
    <row r="359" spans="16:18" x14ac:dyDescent="0.2">
      <c r="P359" s="3"/>
      <c r="Q359" s="3"/>
      <c r="R359" s="3"/>
    </row>
    <row r="360" spans="16:18" x14ac:dyDescent="0.2">
      <c r="P360" s="3"/>
      <c r="Q360" s="3"/>
      <c r="R360" s="3"/>
    </row>
    <row r="361" spans="16:18" x14ac:dyDescent="0.2">
      <c r="P361" s="3"/>
      <c r="Q361" s="3"/>
      <c r="R361" s="3"/>
    </row>
    <row r="362" spans="16:18" x14ac:dyDescent="0.2">
      <c r="P362" s="3"/>
      <c r="Q362" s="3"/>
      <c r="R362" s="3"/>
    </row>
    <row r="363" spans="16:18" x14ac:dyDescent="0.2">
      <c r="P363" s="3"/>
      <c r="Q363" s="3"/>
      <c r="R363" s="3"/>
    </row>
    <row r="364" spans="16:18" x14ac:dyDescent="0.2">
      <c r="P364" s="3"/>
      <c r="Q364" s="3"/>
      <c r="R364" s="3"/>
    </row>
    <row r="365" spans="16:18" x14ac:dyDescent="0.2">
      <c r="P365" s="3"/>
      <c r="Q365" s="3"/>
      <c r="R365" s="3"/>
    </row>
    <row r="366" spans="16:18" x14ac:dyDescent="0.2">
      <c r="P366" s="3"/>
      <c r="Q366" s="3"/>
      <c r="R366" s="3"/>
    </row>
    <row r="367" spans="16:18" x14ac:dyDescent="0.2">
      <c r="P367" s="3"/>
      <c r="Q367" s="3"/>
      <c r="R367" s="3"/>
    </row>
    <row r="368" spans="16:18" x14ac:dyDescent="0.2">
      <c r="P368" s="3"/>
      <c r="Q368" s="3"/>
      <c r="R368" s="3"/>
    </row>
    <row r="369" spans="16:18" x14ac:dyDescent="0.2">
      <c r="P369" s="3"/>
      <c r="Q369" s="3"/>
      <c r="R369" s="3"/>
    </row>
    <row r="370" spans="16:18" x14ac:dyDescent="0.2">
      <c r="P370" s="3"/>
      <c r="Q370" s="3"/>
      <c r="R370" s="3"/>
    </row>
    <row r="371" spans="16:18" x14ac:dyDescent="0.2">
      <c r="P371" s="3"/>
      <c r="Q371" s="3"/>
      <c r="R371" s="3"/>
    </row>
    <row r="372" spans="16:18" x14ac:dyDescent="0.2">
      <c r="P372" s="3"/>
      <c r="Q372" s="3"/>
      <c r="R372" s="3"/>
    </row>
    <row r="373" spans="16:18" x14ac:dyDescent="0.2">
      <c r="P373" s="3"/>
      <c r="Q373" s="3"/>
      <c r="R373" s="3"/>
    </row>
    <row r="374" spans="16:18" x14ac:dyDescent="0.2">
      <c r="P374" s="3"/>
      <c r="Q374" s="3"/>
      <c r="R374" s="3"/>
    </row>
    <row r="375" spans="16:18" x14ac:dyDescent="0.2">
      <c r="P375" s="3"/>
      <c r="Q375" s="3"/>
      <c r="R375" s="3"/>
    </row>
    <row r="376" spans="16:18" x14ac:dyDescent="0.2">
      <c r="P376" s="3"/>
      <c r="Q376" s="3"/>
      <c r="R376" s="3"/>
    </row>
    <row r="377" spans="16:18" x14ac:dyDescent="0.2">
      <c r="P377" s="3"/>
      <c r="Q377" s="3"/>
      <c r="R377" s="3"/>
    </row>
    <row r="378" spans="16:18" x14ac:dyDescent="0.2">
      <c r="P378" s="3"/>
      <c r="Q378" s="3"/>
      <c r="R378" s="3"/>
    </row>
    <row r="379" spans="16:18" x14ac:dyDescent="0.2">
      <c r="P379" s="3"/>
      <c r="Q379" s="3"/>
      <c r="R379" s="3"/>
    </row>
    <row r="380" spans="16:18" x14ac:dyDescent="0.2">
      <c r="P380" s="3"/>
      <c r="Q380" s="3"/>
      <c r="R380" s="3"/>
    </row>
    <row r="381" spans="16:18" x14ac:dyDescent="0.2">
      <c r="P381" s="3"/>
      <c r="Q381" s="3"/>
      <c r="R381" s="3"/>
    </row>
    <row r="382" spans="16:18" x14ac:dyDescent="0.2">
      <c r="P382" s="3"/>
      <c r="Q382" s="3"/>
      <c r="R382" s="3"/>
    </row>
    <row r="383" spans="16:18" x14ac:dyDescent="0.2">
      <c r="P383" s="3"/>
      <c r="Q383" s="3"/>
      <c r="R383" s="3"/>
    </row>
    <row r="384" spans="16:18" x14ac:dyDescent="0.2">
      <c r="P384" s="3"/>
      <c r="Q384" s="3"/>
      <c r="R384" s="3"/>
    </row>
    <row r="385" spans="16:18" x14ac:dyDescent="0.2">
      <c r="P385" s="3"/>
      <c r="Q385" s="3"/>
      <c r="R385" s="3"/>
    </row>
    <row r="386" spans="16:18" x14ac:dyDescent="0.2">
      <c r="P386" s="3"/>
      <c r="Q386" s="3"/>
      <c r="R386" s="3"/>
    </row>
    <row r="387" spans="16:18" x14ac:dyDescent="0.2">
      <c r="P387" s="3"/>
      <c r="Q387" s="3"/>
      <c r="R387" s="3"/>
    </row>
    <row r="388" spans="16:18" x14ac:dyDescent="0.2">
      <c r="P388" s="3"/>
      <c r="Q388" s="3"/>
      <c r="R388" s="3"/>
    </row>
    <row r="389" spans="16:18" x14ac:dyDescent="0.2">
      <c r="P389" s="3"/>
      <c r="Q389" s="3"/>
      <c r="R389" s="3"/>
    </row>
    <row r="390" spans="16:18" x14ac:dyDescent="0.2">
      <c r="P390" s="3"/>
      <c r="Q390" s="3"/>
      <c r="R390" s="3"/>
    </row>
    <row r="391" spans="16:18" x14ac:dyDescent="0.2">
      <c r="P391" s="3"/>
      <c r="Q391" s="3"/>
      <c r="R391" s="3"/>
    </row>
    <row r="392" spans="16:18" x14ac:dyDescent="0.2">
      <c r="P392" s="3"/>
      <c r="Q392" s="3"/>
      <c r="R392" s="3"/>
    </row>
    <row r="393" spans="16:18" x14ac:dyDescent="0.2">
      <c r="P393" s="3"/>
      <c r="Q393" s="3"/>
      <c r="R393" s="3"/>
    </row>
    <row r="394" spans="16:18" x14ac:dyDescent="0.2">
      <c r="P394" s="3"/>
      <c r="Q394" s="3"/>
      <c r="R394" s="3"/>
    </row>
    <row r="395" spans="16:18" x14ac:dyDescent="0.2">
      <c r="P395" s="3"/>
      <c r="Q395" s="3"/>
      <c r="R395" s="3"/>
    </row>
    <row r="396" spans="16:18" x14ac:dyDescent="0.2">
      <c r="P396" s="3"/>
      <c r="Q396" s="3"/>
      <c r="R396" s="3"/>
    </row>
    <row r="397" spans="16:18" x14ac:dyDescent="0.2">
      <c r="P397" s="3"/>
      <c r="Q397" s="3"/>
      <c r="R397" s="3"/>
    </row>
    <row r="398" spans="16:18" x14ac:dyDescent="0.2">
      <c r="P398" s="3"/>
      <c r="Q398" s="3"/>
      <c r="R398" s="3"/>
    </row>
    <row r="399" spans="16:18" x14ac:dyDescent="0.2">
      <c r="P399" s="3"/>
      <c r="Q399" s="3"/>
      <c r="R399" s="3"/>
    </row>
    <row r="400" spans="16:18" x14ac:dyDescent="0.2">
      <c r="P400" s="3"/>
      <c r="Q400" s="3"/>
      <c r="R400" s="3"/>
    </row>
    <row r="401" spans="16:18" x14ac:dyDescent="0.2">
      <c r="P401" s="3"/>
      <c r="Q401" s="3"/>
      <c r="R401" s="3"/>
    </row>
    <row r="402" spans="16:18" x14ac:dyDescent="0.2">
      <c r="P402" s="3"/>
      <c r="Q402" s="3"/>
      <c r="R402" s="3"/>
    </row>
    <row r="403" spans="16:18" x14ac:dyDescent="0.2">
      <c r="P403" s="3"/>
      <c r="Q403" s="3"/>
      <c r="R403" s="3"/>
    </row>
  </sheetData>
  <phoneticPr fontId="6" type="noConversion"/>
  <conditionalFormatting sqref="B1:B5">
    <cfRule type="duplicateValues" dxfId="19" priority="4"/>
  </conditionalFormatting>
  <conditionalFormatting sqref="B6:B41 B45:B50">
    <cfRule type="duplicateValues" dxfId="18" priority="17"/>
  </conditionalFormatting>
  <conditionalFormatting sqref="B42:B44">
    <cfRule type="duplicateValues" dxfId="17" priority="2"/>
  </conditionalFormatting>
  <conditionalFormatting sqref="B51:B53">
    <cfRule type="duplicateValues" dxfId="16" priority="1"/>
  </conditionalFormatting>
  <hyperlinks>
    <hyperlink ref="L3" r:id="rId1" xr:uid="{E84AB02A-4E24-434C-98AB-7004ED4E5D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061A-CAEA-4C65-8850-1D9C55411E4E}">
  <dimension ref="A1:AN403"/>
  <sheetViews>
    <sheetView zoomScale="70" zoomScaleNormal="70" workbookViewId="0">
      <pane xSplit="3" ySplit="5" topLeftCell="D375" activePane="bottomRight" state="frozen"/>
      <selection pane="topRight" activeCell="D1" sqref="D1"/>
      <selection pane="bottomLeft" activeCell="A6" sqref="A6"/>
      <selection pane="bottomRight" activeCell="I401" sqref="I401"/>
    </sheetView>
  </sheetViews>
  <sheetFormatPr defaultRowHeight="14.25" x14ac:dyDescent="0.2"/>
  <cols>
    <col min="1" max="1" width="8.75" bestFit="1" customWidth="1"/>
    <col min="2" max="2" width="28.25" bestFit="1" customWidth="1"/>
    <col min="3" max="3" width="19.125" bestFit="1" customWidth="1"/>
    <col min="4" max="4" width="17.25" customWidth="1"/>
    <col min="5" max="5" width="8.875" customWidth="1"/>
    <col min="6" max="6" width="8.75" customWidth="1"/>
    <col min="7" max="7" width="9.25" customWidth="1"/>
    <col min="8" max="8" width="10.5" customWidth="1"/>
    <col min="9" max="9" width="8.625" customWidth="1"/>
    <col min="10" max="10" width="7.5" customWidth="1"/>
    <col min="11" max="11" width="8.75" customWidth="1"/>
    <col min="12" max="12" width="25.25" customWidth="1"/>
    <col min="13" max="13" width="14" customWidth="1"/>
    <col min="14" max="14" width="13.875" customWidth="1"/>
    <col min="15" max="18" width="16" customWidth="1"/>
    <col min="19" max="19" width="30.125" customWidth="1"/>
    <col min="20" max="23" width="5.625" customWidth="1"/>
  </cols>
  <sheetData>
    <row r="1" spans="1:40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1261</v>
      </c>
      <c r="Q1" s="1" t="s">
        <v>1264</v>
      </c>
      <c r="R1" s="1" t="s">
        <v>1267</v>
      </c>
      <c r="S1" s="1" t="s">
        <v>612</v>
      </c>
      <c r="T1" s="1" t="s">
        <v>768</v>
      </c>
      <c r="U1" s="1" t="s">
        <v>765</v>
      </c>
      <c r="V1" s="1" t="s">
        <v>769</v>
      </c>
      <c r="W1" s="1" t="s">
        <v>766</v>
      </c>
      <c r="X1" s="1"/>
      <c r="Y1" s="1"/>
      <c r="Z1" s="1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1262</v>
      </c>
      <c r="Q3" s="5" t="s">
        <v>1268</v>
      </c>
      <c r="R3" s="5" t="s">
        <v>1268</v>
      </c>
      <c r="S3" s="5" t="s">
        <v>613</v>
      </c>
      <c r="T3" s="5" t="s">
        <v>764</v>
      </c>
      <c r="U3" s="5" t="s">
        <v>613</v>
      </c>
      <c r="V3" s="5" t="s">
        <v>764</v>
      </c>
      <c r="W3" s="5" t="s">
        <v>613</v>
      </c>
      <c r="X3" s="5"/>
      <c r="Y3" s="5"/>
      <c r="Z3" s="5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1263</v>
      </c>
      <c r="Q5" s="1" t="s">
        <v>1265</v>
      </c>
      <c r="R5" s="1" t="s">
        <v>1266</v>
      </c>
      <c r="S5" s="1" t="s">
        <v>763</v>
      </c>
      <c r="T5" s="1" t="s">
        <v>770</v>
      </c>
      <c r="U5" s="1" t="s">
        <v>767</v>
      </c>
      <c r="V5" s="1" t="s">
        <v>770</v>
      </c>
      <c r="W5" s="1" t="s">
        <v>767</v>
      </c>
      <c r="X5" s="1" t="s">
        <v>1161</v>
      </c>
      <c r="Y5" s="1" t="s">
        <v>1161</v>
      </c>
      <c r="Z5" s="1" t="s">
        <v>1161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s="3" customFormat="1" x14ac:dyDescent="0.2">
      <c r="B6" s="10" t="s">
        <v>1185</v>
      </c>
      <c r="C6" s="3" t="s">
        <v>492</v>
      </c>
      <c r="D6" s="3" t="s">
        <v>162</v>
      </c>
      <c r="E6" s="3">
        <f>VLOOKUP(D6,[1]怪物!$C:$I,5,FALSE)</f>
        <v>2</v>
      </c>
      <c r="F6" s="3">
        <v>400</v>
      </c>
      <c r="G6" s="3" t="b">
        <v>1</v>
      </c>
      <c r="H6" s="3">
        <v>1</v>
      </c>
      <c r="I6" s="3">
        <f>VLOOKUP(D6,[1]怪物!$C:$M,11,FALSE)</f>
        <v>1</v>
      </c>
      <c r="J6" s="3">
        <v>0.5</v>
      </c>
      <c r="K6" s="3">
        <v>1</v>
      </c>
      <c r="L6" s="10" t="str">
        <f>RIGHT(B6,LEN(B6)-5)</f>
        <v>Monster_MiFeng1</v>
      </c>
      <c r="M6" s="3" t="str">
        <f>VLOOKUP(D6,[1]怪物!$C:$J,8,FALSE)</f>
        <v>DeathShow_1</v>
      </c>
      <c r="N6" s="3" t="s">
        <v>41</v>
      </c>
      <c r="O6" s="3" t="s">
        <v>42</v>
      </c>
      <c r="S6" s="3" t="str">
        <f>IF(VLOOKUP(D6,[1]怪物!$C:$I,7,FALSE)="","",VLOOKUP(D6,[1]怪物!$C:$I,7,FALSE))</f>
        <v/>
      </c>
    </row>
    <row r="7" spans="1:40" s="3" customFormat="1" x14ac:dyDescent="0.2">
      <c r="B7" s="3" t="s">
        <v>472</v>
      </c>
      <c r="C7" s="3" t="s">
        <v>493</v>
      </c>
      <c r="D7" s="3" t="s">
        <v>163</v>
      </c>
      <c r="E7" s="3">
        <f>VLOOKUP(D7,[1]怪物!$C:$I,5,FALSE)</f>
        <v>2</v>
      </c>
      <c r="F7" s="3">
        <v>400</v>
      </c>
      <c r="G7" s="3" t="b">
        <v>1</v>
      </c>
      <c r="H7" s="3">
        <v>1</v>
      </c>
      <c r="I7" s="3">
        <f>VLOOKUP(D7,[1]怪物!$C:$M,11,FALSE)</f>
        <v>1</v>
      </c>
      <c r="J7" s="3">
        <v>0.5</v>
      </c>
      <c r="K7" s="3">
        <v>1.5</v>
      </c>
      <c r="L7" s="10" t="str">
        <f t="shared" ref="L7:L72" si="0">RIGHT(B7,LEN(B7)-5)</f>
        <v>Monster_MiFeng2</v>
      </c>
      <c r="M7" s="3" t="str">
        <f>VLOOKUP(D7,[1]怪物!$C:$J,8,FALSE)</f>
        <v>DeathShow_1</v>
      </c>
      <c r="N7" s="3" t="s">
        <v>41</v>
      </c>
      <c r="O7" s="3" t="s">
        <v>42</v>
      </c>
      <c r="S7" s="3" t="str">
        <f>IF(VLOOKUP(D7,[1]怪物!$C:$I,7,FALSE)="","",VLOOKUP(D7,[1]怪物!$C:$I,7,FALSE))</f>
        <v/>
      </c>
    </row>
    <row r="8" spans="1:40" s="3" customFormat="1" x14ac:dyDescent="0.2">
      <c r="B8" s="3" t="s">
        <v>473</v>
      </c>
      <c r="C8" s="3" t="s">
        <v>494</v>
      </c>
      <c r="D8" s="3" t="s">
        <v>169</v>
      </c>
      <c r="E8" s="3">
        <f>VLOOKUP(D8,[1]怪物!$C:$I,5,FALSE)</f>
        <v>1.25</v>
      </c>
      <c r="F8" s="3">
        <v>400</v>
      </c>
      <c r="G8" s="3" t="b">
        <v>1</v>
      </c>
      <c r="H8" s="3">
        <v>1</v>
      </c>
      <c r="I8" s="3">
        <f>VLOOKUP(D8,[1]怪物!$C:$M,11,FALSE)</f>
        <v>1.5</v>
      </c>
      <c r="J8" s="3">
        <v>0.5</v>
      </c>
      <c r="K8" s="3">
        <v>2.5</v>
      </c>
      <c r="L8" s="10" t="str">
        <f t="shared" si="0"/>
        <v>Monster_MiFeng3</v>
      </c>
      <c r="M8" s="3" t="str">
        <f>VLOOKUP(D8,[1]怪物!$C:$J,8,FALSE)</f>
        <v>DeathShow_1</v>
      </c>
      <c r="N8" s="3" t="s">
        <v>41</v>
      </c>
      <c r="O8" s="3" t="s">
        <v>42</v>
      </c>
      <c r="S8" s="3" t="str">
        <f>IF(VLOOKUP(D8,[1]怪物!$C:$I,7,FALSE)="","",VLOOKUP(D8,[1]怪物!$C:$I,7,FALSE))</f>
        <v>Skill_Monster_MiFeng3,NormalAttack</v>
      </c>
    </row>
    <row r="9" spans="1:40" s="3" customFormat="1" x14ac:dyDescent="0.2">
      <c r="B9" s="3" t="s">
        <v>474</v>
      </c>
      <c r="C9" s="3" t="s">
        <v>495</v>
      </c>
      <c r="D9" s="3" t="s">
        <v>170</v>
      </c>
      <c r="E9" s="3">
        <f>VLOOKUP(D9,[1]怪物!$C:$I,5,FALSE)</f>
        <v>2</v>
      </c>
      <c r="F9" s="3">
        <v>400</v>
      </c>
      <c r="G9" s="3" t="b">
        <v>1</v>
      </c>
      <c r="H9" s="3">
        <v>1</v>
      </c>
      <c r="I9" s="3">
        <f>VLOOKUP(D9,[1]怪物!$C:$M,11,FALSE)</f>
        <v>1</v>
      </c>
      <c r="J9" s="3">
        <v>0.5</v>
      </c>
      <c r="K9" s="3">
        <v>1</v>
      </c>
      <c r="L9" s="10" t="str">
        <f t="shared" si="0"/>
        <v>Monster_BianFu1</v>
      </c>
      <c r="M9" s="3" t="str">
        <f>VLOOKUP(D9,[1]怪物!$C:$J,8,FALSE)</f>
        <v>DeathShow_1</v>
      </c>
      <c r="N9" s="3" t="s">
        <v>41</v>
      </c>
      <c r="O9" s="3" t="s">
        <v>42</v>
      </c>
      <c r="S9" s="3" t="str">
        <f>IF(VLOOKUP(D9,[1]怪物!$C:$I,7,FALSE)="","",VLOOKUP(D9,[1]怪物!$C:$I,7,FALSE))</f>
        <v/>
      </c>
    </row>
    <row r="10" spans="1:40" s="3" customFormat="1" x14ac:dyDescent="0.2">
      <c r="B10" s="3" t="s">
        <v>475</v>
      </c>
      <c r="C10" s="3" t="s">
        <v>496</v>
      </c>
      <c r="D10" s="3" t="s">
        <v>171</v>
      </c>
      <c r="E10" s="3">
        <f>VLOOKUP(D10,[1]怪物!$C:$I,5,FALSE)</f>
        <v>2</v>
      </c>
      <c r="F10" s="3">
        <v>400</v>
      </c>
      <c r="G10" s="3" t="b">
        <v>1</v>
      </c>
      <c r="H10" s="3">
        <v>1</v>
      </c>
      <c r="I10" s="3">
        <f>VLOOKUP(D10,[1]怪物!$C:$M,11,FALSE)</f>
        <v>1</v>
      </c>
      <c r="J10" s="3">
        <v>0.5</v>
      </c>
      <c r="K10" s="3">
        <v>1.5</v>
      </c>
      <c r="L10" s="10" t="str">
        <f t="shared" si="0"/>
        <v>Monster_BianFu2</v>
      </c>
      <c r="M10" s="3" t="str">
        <f>VLOOKUP(D10,[1]怪物!$C:$J,8,FALSE)</f>
        <v>DeathShow_1</v>
      </c>
      <c r="N10" s="3" t="s">
        <v>41</v>
      </c>
      <c r="O10" s="3" t="s">
        <v>42</v>
      </c>
      <c r="S10" s="3" t="str">
        <f>IF(VLOOKUP(D10,[1]怪物!$C:$I,7,FALSE)="","",VLOOKUP(D10,[1]怪物!$C:$I,7,FALSE))</f>
        <v/>
      </c>
    </row>
    <row r="11" spans="1:40" s="3" customFormat="1" x14ac:dyDescent="0.2">
      <c r="B11" s="3" t="s">
        <v>476</v>
      </c>
      <c r="C11" s="3" t="s">
        <v>497</v>
      </c>
      <c r="D11" s="3" t="s">
        <v>513</v>
      </c>
      <c r="E11" s="3">
        <f>VLOOKUP(D11,[1]怪物!$C:$I,5,FALSE)</f>
        <v>1.25</v>
      </c>
      <c r="F11" s="3">
        <v>400</v>
      </c>
      <c r="G11" s="3" t="b">
        <v>1</v>
      </c>
      <c r="H11" s="3">
        <v>1</v>
      </c>
      <c r="I11" s="3">
        <f>VLOOKUP(D11,[1]怪物!$C:$M,11,FALSE)</f>
        <v>1.5</v>
      </c>
      <c r="J11" s="3">
        <v>0.5</v>
      </c>
      <c r="K11" s="3">
        <v>2.5</v>
      </c>
      <c r="L11" s="10" t="str">
        <f t="shared" si="0"/>
        <v>Monster_BianFu3</v>
      </c>
      <c r="M11" s="3" t="str">
        <f>VLOOKUP(D11,[1]怪物!$C:$J,8,FALSE)</f>
        <v>DeathShow_1</v>
      </c>
      <c r="N11" s="3" t="s">
        <v>41</v>
      </c>
      <c r="O11" s="3" t="s">
        <v>42</v>
      </c>
      <c r="S11" s="3" t="str">
        <f>IF(VLOOKUP(D11,[1]怪物!$C:$I,7,FALSE)="","",VLOOKUP(D11,[1]怪物!$C:$I,7,FALSE))</f>
        <v/>
      </c>
    </row>
    <row r="12" spans="1:40" s="3" customFormat="1" x14ac:dyDescent="0.2">
      <c r="B12" s="3" t="s">
        <v>477</v>
      </c>
      <c r="C12" s="3" t="s">
        <v>498</v>
      </c>
      <c r="D12" s="3" t="s">
        <v>158</v>
      </c>
      <c r="E12" s="3">
        <f>VLOOKUP(D12,[1]怪物!$C:$I,5,FALSE)</f>
        <v>4</v>
      </c>
      <c r="F12" s="3">
        <v>400</v>
      </c>
      <c r="G12" s="3" t="b">
        <v>1</v>
      </c>
      <c r="H12" s="3">
        <v>1</v>
      </c>
      <c r="I12" s="3">
        <f>VLOOKUP(D12,[1]怪物!$C:$M,11,FALSE)</f>
        <v>1</v>
      </c>
      <c r="J12" s="3">
        <v>0.5</v>
      </c>
      <c r="K12" s="3">
        <v>1</v>
      </c>
      <c r="L12" s="10" t="str">
        <f t="shared" si="0"/>
        <v>Monster_ZhiZhu1</v>
      </c>
      <c r="M12" s="3" t="str">
        <f>VLOOKUP(D12,[1]怪物!$C:$J,8,FALSE)</f>
        <v>DeathShow_1</v>
      </c>
      <c r="N12" s="3" t="s">
        <v>41</v>
      </c>
      <c r="O12" s="3" t="s">
        <v>42</v>
      </c>
      <c r="S12" s="3" t="str">
        <f>IF(VLOOKUP(D12,[1]怪物!$C:$I,7,FALSE)="","",VLOOKUP(D12,[1]怪物!$C:$I,7,FALSE))</f>
        <v/>
      </c>
    </row>
    <row r="13" spans="1:40" s="3" customFormat="1" x14ac:dyDescent="0.2">
      <c r="B13" s="3" t="s">
        <v>478</v>
      </c>
      <c r="C13" s="3" t="s">
        <v>499</v>
      </c>
      <c r="D13" s="3" t="s">
        <v>160</v>
      </c>
      <c r="E13" s="3">
        <f>VLOOKUP(D13,[1]怪物!$C:$I,5,FALSE)</f>
        <v>4</v>
      </c>
      <c r="F13" s="3">
        <v>400</v>
      </c>
      <c r="G13" s="3" t="b">
        <v>1</v>
      </c>
      <c r="H13" s="3">
        <v>1</v>
      </c>
      <c r="I13" s="3">
        <f>VLOOKUP(D13,[1]怪物!$C:$M,11,FALSE)</f>
        <v>1</v>
      </c>
      <c r="J13" s="3">
        <v>0.5</v>
      </c>
      <c r="K13" s="3">
        <v>1.5</v>
      </c>
      <c r="L13" s="10" t="str">
        <f t="shared" si="0"/>
        <v>Monster_ZhiZhu2</v>
      </c>
      <c r="M13" s="3" t="str">
        <f>VLOOKUP(D13,[1]怪物!$C:$J,8,FALSE)</f>
        <v>DeathShow_1</v>
      </c>
      <c r="N13" s="3" t="s">
        <v>41</v>
      </c>
      <c r="O13" s="3" t="s">
        <v>42</v>
      </c>
      <c r="S13" s="3" t="str">
        <f>IF(VLOOKUP(D13,[1]怪物!$C:$I,7,FALSE)="","",VLOOKUP(D13,[1]怪物!$C:$I,7,FALSE))</f>
        <v/>
      </c>
    </row>
    <row r="14" spans="1:40" s="3" customFormat="1" x14ac:dyDescent="0.2">
      <c r="B14" s="3" t="s">
        <v>479</v>
      </c>
      <c r="C14" s="3" t="s">
        <v>500</v>
      </c>
      <c r="D14" s="3" t="s">
        <v>165</v>
      </c>
      <c r="E14" s="3">
        <f>VLOOKUP(D14,[1]怪物!$C:$I,5,FALSE)</f>
        <v>2.5</v>
      </c>
      <c r="F14" s="3">
        <v>400</v>
      </c>
      <c r="G14" s="3" t="b">
        <v>1</v>
      </c>
      <c r="H14" s="3">
        <v>1</v>
      </c>
      <c r="I14" s="3">
        <f>VLOOKUP(D14,[1]怪物!$C:$M,11,FALSE)</f>
        <v>1.5</v>
      </c>
      <c r="J14" s="3">
        <v>0.5</v>
      </c>
      <c r="K14" s="3">
        <v>2.5</v>
      </c>
      <c r="L14" s="10" t="str">
        <f t="shared" si="0"/>
        <v>Monster_ZhiZhu3</v>
      </c>
      <c r="M14" s="3" t="str">
        <f>VLOOKUP(D14,[1]怪物!$C:$J,8,FALSE)</f>
        <v>DeathShow_1</v>
      </c>
      <c r="N14" s="3" t="s">
        <v>41</v>
      </c>
      <c r="O14" s="3" t="s">
        <v>42</v>
      </c>
      <c r="S14" s="3" t="str">
        <f>IF(VLOOKUP(D14,[1]怪物!$C:$I,7,FALSE)="","",VLOOKUP(D14,[1]怪物!$C:$I,7,FALSE))</f>
        <v/>
      </c>
    </row>
    <row r="15" spans="1:40" s="3" customFormat="1" x14ac:dyDescent="0.2">
      <c r="B15" s="3" t="s">
        <v>480</v>
      </c>
      <c r="C15" s="3" t="s">
        <v>501</v>
      </c>
      <c r="D15" s="3" t="s">
        <v>164</v>
      </c>
      <c r="E15" s="3">
        <f>VLOOKUP(D15,[1]怪物!$C:$I,5,FALSE)</f>
        <v>2</v>
      </c>
      <c r="F15" s="3">
        <v>400</v>
      </c>
      <c r="G15" s="3" t="b">
        <v>1</v>
      </c>
      <c r="H15" s="3">
        <v>1</v>
      </c>
      <c r="I15" s="3">
        <f>VLOOKUP(D15,[1]怪物!$C:$M,11,FALSE)</f>
        <v>1</v>
      </c>
      <c r="J15" s="3">
        <v>0.5</v>
      </c>
      <c r="K15" s="3">
        <v>1</v>
      </c>
      <c r="L15" s="10" t="str">
        <f t="shared" si="0"/>
        <v>Monster_ZhongZi1</v>
      </c>
      <c r="M15" s="3" t="str">
        <f>VLOOKUP(D15,[1]怪物!$C:$J,8,FALSE)</f>
        <v>DeathShow_1</v>
      </c>
      <c r="N15" s="3" t="s">
        <v>41</v>
      </c>
      <c r="O15" s="3" t="s">
        <v>42</v>
      </c>
      <c r="S15" s="3" t="str">
        <f>IF(VLOOKUP(D15,[1]怪物!$C:$I,7,FALSE)="","",VLOOKUP(D15,[1]怪物!$C:$I,7,FALSE))</f>
        <v>Skill_Monster_ZhongZi1,NormalAttack</v>
      </c>
      <c r="T15" s="9"/>
      <c r="U15" s="9"/>
      <c r="V15" s="9"/>
      <c r="W15" s="9"/>
    </row>
    <row r="16" spans="1:40" s="3" customFormat="1" x14ac:dyDescent="0.2">
      <c r="B16" s="3" t="s">
        <v>481</v>
      </c>
      <c r="C16" s="3" t="s">
        <v>502</v>
      </c>
      <c r="D16" s="3" t="s">
        <v>168</v>
      </c>
      <c r="E16" s="3">
        <f>VLOOKUP(D16,[1]怪物!$C:$I,5,FALSE)</f>
        <v>2</v>
      </c>
      <c r="F16" s="3">
        <v>400</v>
      </c>
      <c r="G16" s="3" t="b">
        <v>1</v>
      </c>
      <c r="H16" s="3">
        <v>1</v>
      </c>
      <c r="I16" s="3">
        <f>VLOOKUP(D16,[1]怪物!$C:$M,11,FALSE)</f>
        <v>1</v>
      </c>
      <c r="J16" s="3">
        <v>0.5</v>
      </c>
      <c r="K16" s="3">
        <v>1.5</v>
      </c>
      <c r="L16" s="10" t="str">
        <f t="shared" si="0"/>
        <v>Monster_ZhongZi2</v>
      </c>
      <c r="M16" s="3" t="str">
        <f>VLOOKUP(D16,[1]怪物!$C:$J,8,FALSE)</f>
        <v>DeathShow_1</v>
      </c>
      <c r="N16" s="3" t="s">
        <v>41</v>
      </c>
      <c r="O16" s="3" t="s">
        <v>42</v>
      </c>
      <c r="S16" s="3" t="str">
        <f>IF(VLOOKUP(D16,[1]怪物!$C:$I,7,FALSE)="","",VLOOKUP(D16,[1]怪物!$C:$I,7,FALSE))</f>
        <v>Skill_Monster_ZhongZi2,NormalAttack</v>
      </c>
      <c r="T16" s="9"/>
      <c r="U16" s="9"/>
      <c r="V16" s="9"/>
      <c r="W16" s="9"/>
    </row>
    <row r="17" spans="2:23" s="3" customFormat="1" x14ac:dyDescent="0.2">
      <c r="B17" s="3" t="s">
        <v>482</v>
      </c>
      <c r="C17" s="3" t="s">
        <v>503</v>
      </c>
      <c r="D17" s="3" t="s">
        <v>172</v>
      </c>
      <c r="E17" s="3">
        <f>VLOOKUP(D17,[1]怪物!$C:$I,5,FALSE)</f>
        <v>1.25</v>
      </c>
      <c r="F17" s="3">
        <v>400</v>
      </c>
      <c r="G17" s="3" t="b">
        <v>1</v>
      </c>
      <c r="H17" s="3">
        <v>1</v>
      </c>
      <c r="I17" s="3">
        <f>VLOOKUP(D17,[1]怪物!$C:$M,11,FALSE)</f>
        <v>1.5</v>
      </c>
      <c r="J17" s="3">
        <v>0.5</v>
      </c>
      <c r="K17" s="3">
        <v>2.5</v>
      </c>
      <c r="L17" s="10" t="str">
        <f t="shared" si="0"/>
        <v>Monster_ZhongZi3</v>
      </c>
      <c r="M17" s="3" t="str">
        <f>VLOOKUP(D17,[1]怪物!$C:$J,8,FALSE)</f>
        <v>DeathShow_1</v>
      </c>
      <c r="N17" s="3" t="s">
        <v>41</v>
      </c>
      <c r="O17" s="3" t="s">
        <v>42</v>
      </c>
      <c r="S17" s="3" t="str">
        <f>IF(VLOOKUP(D17,[1]怪物!$C:$I,7,FALSE)="","",VLOOKUP(D17,[1]怪物!$C:$I,7,FALSE))</f>
        <v>Skill_Monster_ZhongZi3,NormalAttack</v>
      </c>
      <c r="T17" s="9"/>
      <c r="U17" s="9"/>
      <c r="V17" s="9"/>
      <c r="W17" s="9"/>
    </row>
    <row r="18" spans="2:23" s="3" customFormat="1" x14ac:dyDescent="0.2">
      <c r="B18" s="3" t="s">
        <v>483</v>
      </c>
      <c r="C18" s="3" t="s">
        <v>504</v>
      </c>
      <c r="D18" s="3" t="s">
        <v>166</v>
      </c>
      <c r="E18" s="3">
        <f>VLOOKUP(D18,[1]怪物!$C:$I,5,FALSE)</f>
        <v>2</v>
      </c>
      <c r="F18" s="3">
        <v>400</v>
      </c>
      <c r="G18" s="3" t="b">
        <v>1</v>
      </c>
      <c r="H18" s="3">
        <v>1</v>
      </c>
      <c r="I18" s="3">
        <f>VLOOKUP(D18,[1]怪物!$C:$M,11,FALSE)</f>
        <v>1</v>
      </c>
      <c r="J18" s="3">
        <v>0.5</v>
      </c>
      <c r="K18" s="3">
        <v>1</v>
      </c>
      <c r="L18" s="10" t="str">
        <f t="shared" si="0"/>
        <v>Monster_Gui1</v>
      </c>
      <c r="M18" s="3" t="str">
        <f>VLOOKUP(D18,[1]怪物!$C:$J,8,FALSE)</f>
        <v>DeathShow_1</v>
      </c>
      <c r="N18" s="3" t="s">
        <v>41</v>
      </c>
      <c r="O18" s="3" t="s">
        <v>42</v>
      </c>
      <c r="S18" s="3" t="str">
        <f>IF(VLOOKUP(D18,[1]怪物!$C:$I,7,FALSE)="","",VLOOKUP(D18,[1]怪物!$C:$I,7,FALSE))</f>
        <v>Skill_Monster_Gui1,NormalAttack</v>
      </c>
      <c r="T18" s="9"/>
      <c r="U18" s="9"/>
      <c r="V18" s="9"/>
      <c r="W18" s="9"/>
    </row>
    <row r="19" spans="2:23" s="3" customFormat="1" x14ac:dyDescent="0.2">
      <c r="B19" s="3" t="s">
        <v>484</v>
      </c>
      <c r="C19" s="3" t="s">
        <v>505</v>
      </c>
      <c r="D19" s="3" t="s">
        <v>167</v>
      </c>
      <c r="E19" s="3">
        <f>VLOOKUP(D19,[1]怪物!$C:$I,5,FALSE)</f>
        <v>2</v>
      </c>
      <c r="F19" s="3">
        <v>400</v>
      </c>
      <c r="G19" s="3" t="b">
        <v>1</v>
      </c>
      <c r="H19" s="3">
        <v>1</v>
      </c>
      <c r="I19" s="3">
        <f>VLOOKUP(D19,[1]怪物!$C:$M,11,FALSE)</f>
        <v>1</v>
      </c>
      <c r="J19" s="3">
        <v>0.5</v>
      </c>
      <c r="K19" s="3">
        <v>1.5</v>
      </c>
      <c r="L19" s="10" t="str">
        <f t="shared" si="0"/>
        <v>Monster_Gui2</v>
      </c>
      <c r="M19" s="3" t="str">
        <f>VLOOKUP(D19,[1]怪物!$C:$J,8,FALSE)</f>
        <v>DeathShow_1</v>
      </c>
      <c r="N19" s="3" t="s">
        <v>41</v>
      </c>
      <c r="O19" s="3" t="s">
        <v>42</v>
      </c>
      <c r="S19" s="3" t="str">
        <f>IF(VLOOKUP(D19,[1]怪物!$C:$I,7,FALSE)="","",VLOOKUP(D19,[1]怪物!$C:$I,7,FALSE))</f>
        <v>Skill_Monster_Gui2,NormalAttack</v>
      </c>
      <c r="T19" s="9"/>
      <c r="U19" s="9"/>
      <c r="V19" s="9"/>
      <c r="W19" s="9"/>
    </row>
    <row r="20" spans="2:23" s="3" customFormat="1" x14ac:dyDescent="0.2">
      <c r="B20" s="3" t="s">
        <v>485</v>
      </c>
      <c r="C20" s="3" t="s">
        <v>506</v>
      </c>
      <c r="D20" s="3" t="s">
        <v>173</v>
      </c>
      <c r="E20" s="3">
        <f>VLOOKUP(D20,[1]怪物!$C:$I,5,FALSE)</f>
        <v>1.25</v>
      </c>
      <c r="F20" s="3">
        <v>400</v>
      </c>
      <c r="G20" s="3" t="b">
        <v>1</v>
      </c>
      <c r="H20" s="3">
        <v>1</v>
      </c>
      <c r="I20" s="3">
        <f>VLOOKUP(D20,[1]怪物!$C:$M,11,FALSE)</f>
        <v>1.5</v>
      </c>
      <c r="J20" s="3">
        <v>0.5</v>
      </c>
      <c r="K20" s="3">
        <v>2.5</v>
      </c>
      <c r="L20" s="10" t="str">
        <f t="shared" si="0"/>
        <v>Monster_Gui3</v>
      </c>
      <c r="M20" s="3" t="str">
        <f>VLOOKUP(D20,[1]怪物!$C:$J,8,FALSE)</f>
        <v>DeathShow_1</v>
      </c>
      <c r="N20" s="3" t="s">
        <v>41</v>
      </c>
      <c r="O20" s="3" t="s">
        <v>42</v>
      </c>
      <c r="S20" s="3" t="str">
        <f>IF(VLOOKUP(D20,[1]怪物!$C:$I,7,FALSE)="","",VLOOKUP(D20,[1]怪物!$C:$I,7,FALSE))</f>
        <v>Skill_Monster_Gui3,NormalAttack</v>
      </c>
      <c r="T20" s="9"/>
      <c r="U20" s="9"/>
      <c r="V20" s="9"/>
      <c r="W20" s="9"/>
    </row>
    <row r="21" spans="2:23" s="3" customFormat="1" x14ac:dyDescent="0.2">
      <c r="B21" s="3" t="s">
        <v>486</v>
      </c>
      <c r="C21" s="3" t="s">
        <v>507</v>
      </c>
      <c r="D21" s="3" t="s">
        <v>157</v>
      </c>
      <c r="E21" s="3">
        <f>VLOOKUP(D21,[1]怪物!$C:$I,5,FALSE)</f>
        <v>2</v>
      </c>
      <c r="F21" s="3">
        <v>400</v>
      </c>
      <c r="G21" s="3" t="b">
        <v>1</v>
      </c>
      <c r="H21" s="3">
        <v>1</v>
      </c>
      <c r="I21" s="3">
        <f>VLOOKUP(D21,[1]怪物!$C:$M,11,FALSE)</f>
        <v>1</v>
      </c>
      <c r="J21" s="3">
        <v>0.5</v>
      </c>
      <c r="K21" s="3">
        <v>1</v>
      </c>
      <c r="L21" s="10" t="str">
        <f t="shared" si="0"/>
        <v>Monster_Dan1</v>
      </c>
      <c r="M21" s="3" t="str">
        <f>VLOOKUP(D21,[1]怪物!$C:$J,8,FALSE)</f>
        <v>DeathShow_1</v>
      </c>
      <c r="N21" s="3" t="s">
        <v>41</v>
      </c>
      <c r="O21" s="3" t="s">
        <v>42</v>
      </c>
      <c r="S21" s="3" t="str">
        <f>IF(VLOOKUP(D21,[1]怪物!$C:$I,7,FALSE)="","",VLOOKUP(D21,[1]怪物!$C:$I,7,FALSE))</f>
        <v>Skill_Monster_Dan1,NormalAttack</v>
      </c>
      <c r="T21" s="9"/>
      <c r="U21" s="9"/>
      <c r="V21" s="9"/>
      <c r="W21" s="9"/>
    </row>
    <row r="22" spans="2:23" s="3" customFormat="1" x14ac:dyDescent="0.2">
      <c r="B22" s="3" t="s">
        <v>487</v>
      </c>
      <c r="C22" s="3" t="s">
        <v>508</v>
      </c>
      <c r="D22" s="3" t="s">
        <v>159</v>
      </c>
      <c r="E22" s="3">
        <f>VLOOKUP(D22,[1]怪物!$C:$I,5,FALSE)</f>
        <v>2</v>
      </c>
      <c r="F22" s="3">
        <v>400</v>
      </c>
      <c r="G22" s="3" t="b">
        <v>1</v>
      </c>
      <c r="H22" s="3">
        <v>1</v>
      </c>
      <c r="I22" s="3">
        <f>VLOOKUP(D22,[1]怪物!$C:$M,11,FALSE)</f>
        <v>1</v>
      </c>
      <c r="J22" s="3">
        <v>0.5</v>
      </c>
      <c r="K22" s="3">
        <v>1.5</v>
      </c>
      <c r="L22" s="10" t="str">
        <f t="shared" si="0"/>
        <v>Monster_Dan2</v>
      </c>
      <c r="M22" s="3" t="str">
        <f>VLOOKUP(D22,[1]怪物!$C:$J,8,FALSE)</f>
        <v>DeathShow_1</v>
      </c>
      <c r="N22" s="3" t="s">
        <v>41</v>
      </c>
      <c r="O22" s="3" t="s">
        <v>42</v>
      </c>
      <c r="S22" s="3" t="str">
        <f>IF(VLOOKUP(D22,[1]怪物!$C:$I,7,FALSE)="","",VLOOKUP(D22,[1]怪物!$C:$I,7,FALSE))</f>
        <v>Skill_Monster_Dan2,NormalAttack</v>
      </c>
      <c r="T22" s="9"/>
      <c r="U22" s="9"/>
      <c r="V22" s="9"/>
      <c r="W22" s="9"/>
    </row>
    <row r="23" spans="2:23" s="3" customFormat="1" x14ac:dyDescent="0.2">
      <c r="B23" s="3" t="s">
        <v>488</v>
      </c>
      <c r="C23" s="3" t="s">
        <v>509</v>
      </c>
      <c r="D23" s="3" t="s">
        <v>161</v>
      </c>
      <c r="E23" s="3">
        <f>VLOOKUP(D23,[1]怪物!$C:$I,5,FALSE)</f>
        <v>1.25</v>
      </c>
      <c r="F23" s="3">
        <v>400</v>
      </c>
      <c r="G23" s="3" t="b">
        <v>1</v>
      </c>
      <c r="H23" s="3">
        <v>1</v>
      </c>
      <c r="I23" s="3">
        <f>VLOOKUP(D23,[1]怪物!$C:$M,11,FALSE)</f>
        <v>1.5</v>
      </c>
      <c r="J23" s="3">
        <v>0.5</v>
      </c>
      <c r="K23" s="3">
        <v>2.5</v>
      </c>
      <c r="L23" s="10" t="str">
        <f t="shared" si="0"/>
        <v>Monster_Dan3</v>
      </c>
      <c r="M23" s="3" t="str">
        <f>VLOOKUP(D23,[1]怪物!$C:$J,8,FALSE)</f>
        <v>DeathShow_1</v>
      </c>
      <c r="N23" s="3" t="s">
        <v>41</v>
      </c>
      <c r="O23" s="3" t="s">
        <v>42</v>
      </c>
      <c r="S23" s="3" t="str">
        <f>IF(VLOOKUP(D23,[1]怪物!$C:$I,7,FALSE)="","",VLOOKUP(D23,[1]怪物!$C:$I,7,FALSE))</f>
        <v>Skill_Monster_Dan3,InitiativeSkill</v>
      </c>
      <c r="T23" s="9"/>
      <c r="U23" s="9"/>
      <c r="V23" s="9"/>
      <c r="W23" s="9"/>
    </row>
    <row r="24" spans="2:23" s="3" customFormat="1" x14ac:dyDescent="0.2">
      <c r="B24" s="3" t="s">
        <v>489</v>
      </c>
      <c r="C24" s="3" t="s">
        <v>510</v>
      </c>
      <c r="D24" s="3" t="s">
        <v>514</v>
      </c>
      <c r="E24" s="3">
        <f>VLOOKUP(D24,[1]怪物!$C:$I,5,FALSE)</f>
        <v>2</v>
      </c>
      <c r="F24" s="3">
        <v>400</v>
      </c>
      <c r="G24" s="3" t="b">
        <v>1</v>
      </c>
      <c r="H24" s="3">
        <v>1</v>
      </c>
      <c r="I24" s="3">
        <f>VLOOKUP(D24,[1]怪物!$C:$M,11,FALSE)</f>
        <v>1</v>
      </c>
      <c r="J24" s="3">
        <v>0.5</v>
      </c>
      <c r="K24" s="3">
        <v>1</v>
      </c>
      <c r="L24" s="10" t="str">
        <f t="shared" si="0"/>
        <v>Monster_Niao1</v>
      </c>
      <c r="M24" s="3" t="str">
        <f>VLOOKUP(D24,[1]怪物!$C:$J,8,FALSE)</f>
        <v>DeathShow_1</v>
      </c>
      <c r="N24" s="3" t="s">
        <v>41</v>
      </c>
      <c r="O24" s="3" t="s">
        <v>42</v>
      </c>
      <c r="S24" s="3" t="str">
        <f>IF(VLOOKUP(D24,[1]怪物!$C:$I,7,FALSE)="","",VLOOKUP(D24,[1]怪物!$C:$I,7,FALSE))</f>
        <v>Skill_Monster_Niao1,NormalAttack</v>
      </c>
    </row>
    <row r="25" spans="2:23" s="3" customFormat="1" x14ac:dyDescent="0.2">
      <c r="B25" s="3" t="s">
        <v>490</v>
      </c>
      <c r="C25" s="3" t="s">
        <v>511</v>
      </c>
      <c r="D25" s="3" t="s">
        <v>515</v>
      </c>
      <c r="E25" s="3">
        <f>VLOOKUP(D25,[1]怪物!$C:$I,5,FALSE)</f>
        <v>2</v>
      </c>
      <c r="F25" s="3">
        <v>400</v>
      </c>
      <c r="G25" s="3" t="b">
        <v>1</v>
      </c>
      <c r="H25" s="3">
        <v>1</v>
      </c>
      <c r="I25" s="3">
        <f>VLOOKUP(D25,[1]怪物!$C:$M,11,FALSE)</f>
        <v>1</v>
      </c>
      <c r="J25" s="3">
        <v>0.5</v>
      </c>
      <c r="K25" s="3">
        <v>1.5</v>
      </c>
      <c r="L25" s="10" t="str">
        <f t="shared" si="0"/>
        <v>Monster_Niao2</v>
      </c>
      <c r="M25" s="3" t="str">
        <f>VLOOKUP(D25,[1]怪物!$C:$J,8,FALSE)</f>
        <v>DeathShow_1</v>
      </c>
      <c r="N25" s="3" t="s">
        <v>41</v>
      </c>
      <c r="O25" s="3" t="s">
        <v>42</v>
      </c>
      <c r="S25" s="3" t="str">
        <f>IF(VLOOKUP(D25,[1]怪物!$C:$I,7,FALSE)="","",VLOOKUP(D25,[1]怪物!$C:$I,7,FALSE))</f>
        <v>Skill_Monster_Niao2,NormalAttack</v>
      </c>
    </row>
    <row r="26" spans="2:23" s="3" customFormat="1" x14ac:dyDescent="0.2">
      <c r="B26" s="3" t="s">
        <v>491</v>
      </c>
      <c r="C26" s="3" t="s">
        <v>512</v>
      </c>
      <c r="D26" s="3" t="s">
        <v>516</v>
      </c>
      <c r="E26" s="3">
        <f>VLOOKUP(D26,[1]怪物!$C:$I,5,FALSE)</f>
        <v>1.25</v>
      </c>
      <c r="F26" s="3">
        <v>400</v>
      </c>
      <c r="G26" s="3" t="b">
        <v>1</v>
      </c>
      <c r="H26" s="3">
        <v>1</v>
      </c>
      <c r="I26" s="3">
        <f>VLOOKUP(D26,[1]怪物!$C:$M,11,FALSE)</f>
        <v>1.5</v>
      </c>
      <c r="J26" s="3">
        <v>0.5</v>
      </c>
      <c r="K26" s="3">
        <v>2.5</v>
      </c>
      <c r="L26" s="10" t="str">
        <f t="shared" si="0"/>
        <v>Monster_Niao3</v>
      </c>
      <c r="M26" s="3" t="str">
        <f>VLOOKUP(D26,[1]怪物!$C:$J,8,FALSE)</f>
        <v>DeathShow_1</v>
      </c>
      <c r="N26" s="3" t="s">
        <v>41</v>
      </c>
      <c r="O26" s="3" t="s">
        <v>42</v>
      </c>
      <c r="S26" s="3" t="str">
        <f>IF(VLOOKUP(D26,[1]怪物!$C:$I,7,FALSE)="","",VLOOKUP(D26,[1]怪物!$C:$I,7,FALSE))</f>
        <v>Skill_Monster_Niao3,NormalAttack</v>
      </c>
    </row>
    <row r="27" spans="2:23" s="3" customFormat="1" x14ac:dyDescent="0.2">
      <c r="B27" s="3" t="s">
        <v>717</v>
      </c>
      <c r="C27" s="3" t="s">
        <v>735</v>
      </c>
      <c r="D27" s="3" t="s">
        <v>718</v>
      </c>
      <c r="E27" s="3">
        <f>VLOOKUP(D27,[1]怪物!$C:$I,5,FALSE)</f>
        <v>2</v>
      </c>
      <c r="F27" s="3">
        <v>400</v>
      </c>
      <c r="G27" s="3" t="b">
        <v>1</v>
      </c>
      <c r="H27" s="3">
        <v>1</v>
      </c>
      <c r="I27" s="3">
        <f>VLOOKUP(D27,[1]怪物!$C:$M,11,FALSE)</f>
        <v>1</v>
      </c>
      <c r="J27" s="3">
        <v>0.5</v>
      </c>
      <c r="K27" s="3">
        <v>1</v>
      </c>
      <c r="L27" s="10" t="str">
        <f t="shared" si="0"/>
        <v>Monster_Rou1</v>
      </c>
      <c r="M27" s="3" t="str">
        <f>VLOOKUP(D27,[1]怪物!$C:$J,8,FALSE)</f>
        <v>DeathShow_1</v>
      </c>
      <c r="N27" s="3" t="s">
        <v>41</v>
      </c>
      <c r="O27" s="3" t="s">
        <v>42</v>
      </c>
      <c r="S27" s="3" t="str">
        <f>IF(VLOOKUP(D27,[1]怪物!$C:$I,7,FALSE)="","",VLOOKUP(D27,[1]怪物!$C:$I,7,FALSE))</f>
        <v>Skill_Monster_Long1,NormalAttack</v>
      </c>
    </row>
    <row r="28" spans="2:23" s="3" customFormat="1" x14ac:dyDescent="0.2">
      <c r="B28" s="3" t="s">
        <v>719</v>
      </c>
      <c r="C28" s="3" t="s">
        <v>736</v>
      </c>
      <c r="D28" s="3" t="s">
        <v>720</v>
      </c>
      <c r="E28" s="3">
        <f>VLOOKUP(D28,[1]怪物!$C:$I,5,FALSE)</f>
        <v>2</v>
      </c>
      <c r="F28" s="3">
        <v>400</v>
      </c>
      <c r="G28" s="3" t="b">
        <v>1</v>
      </c>
      <c r="H28" s="3">
        <v>1</v>
      </c>
      <c r="I28" s="3">
        <f>VLOOKUP(D28,[1]怪物!$C:$M,11,FALSE)</f>
        <v>1</v>
      </c>
      <c r="J28" s="3">
        <v>0.5</v>
      </c>
      <c r="K28" s="3">
        <v>1.5</v>
      </c>
      <c r="L28" s="10" t="str">
        <f t="shared" si="0"/>
        <v>Monster_Rou2</v>
      </c>
      <c r="M28" s="3" t="str">
        <f>VLOOKUP(D28,[1]怪物!$C:$J,8,FALSE)</f>
        <v>DeathShow_1</v>
      </c>
      <c r="N28" s="3" t="s">
        <v>41</v>
      </c>
      <c r="O28" s="3" t="s">
        <v>42</v>
      </c>
      <c r="S28" s="3" t="str">
        <f>IF(VLOOKUP(D28,[1]怪物!$C:$I,7,FALSE)="","",VLOOKUP(D28,[1]怪物!$C:$I,7,FALSE))</f>
        <v>Skill_Monster_Long2,NormalAttack</v>
      </c>
    </row>
    <row r="29" spans="2:23" s="3" customFormat="1" x14ac:dyDescent="0.2">
      <c r="B29" s="3" t="s">
        <v>721</v>
      </c>
      <c r="C29" s="3" t="s">
        <v>737</v>
      </c>
      <c r="D29" s="3" t="s">
        <v>722</v>
      </c>
      <c r="E29" s="3">
        <f>VLOOKUP(D29,[1]怪物!$C:$I,5,FALSE)</f>
        <v>1.25</v>
      </c>
      <c r="F29" s="3">
        <v>400</v>
      </c>
      <c r="G29" s="3" t="b">
        <v>1</v>
      </c>
      <c r="H29" s="3">
        <v>1</v>
      </c>
      <c r="I29" s="3">
        <f>VLOOKUP(D29,[1]怪物!$C:$M,11,FALSE)</f>
        <v>1.5</v>
      </c>
      <c r="J29" s="3">
        <v>0.5</v>
      </c>
      <c r="K29" s="3">
        <v>2.5</v>
      </c>
      <c r="L29" s="10" t="str">
        <f t="shared" si="0"/>
        <v>Monster_Rou3</v>
      </c>
      <c r="M29" s="3" t="str">
        <f>VLOOKUP(D29,[1]怪物!$C:$J,8,FALSE)</f>
        <v>DeathShow_1</v>
      </c>
      <c r="N29" s="3" t="s">
        <v>41</v>
      </c>
      <c r="O29" s="3" t="s">
        <v>42</v>
      </c>
      <c r="S29" s="3" t="str">
        <f>IF(VLOOKUP(D29,[1]怪物!$C:$I,7,FALSE)="","",VLOOKUP(D29,[1]怪物!$C:$I,7,FALSE))</f>
        <v>Skill_Monster_Long3,InitiativeSkill</v>
      </c>
    </row>
    <row r="30" spans="2:23" s="3" customFormat="1" x14ac:dyDescent="0.2">
      <c r="B30" s="3" t="s">
        <v>723</v>
      </c>
      <c r="C30" s="3" t="s">
        <v>738</v>
      </c>
      <c r="D30" s="3" t="s">
        <v>724</v>
      </c>
      <c r="E30" s="3">
        <f>VLOOKUP(D30,[1]怪物!$C:$I,5,FALSE)</f>
        <v>2</v>
      </c>
      <c r="F30" s="3">
        <v>400</v>
      </c>
      <c r="G30" s="3" t="b">
        <v>1</v>
      </c>
      <c r="H30" s="3">
        <v>1</v>
      </c>
      <c r="I30" s="3">
        <f>VLOOKUP(D30,[1]怪物!$C:$M,11,FALSE)</f>
        <v>1</v>
      </c>
      <c r="J30" s="3">
        <v>0.5</v>
      </c>
      <c r="K30" s="3">
        <v>1</v>
      </c>
      <c r="L30" s="10" t="str">
        <f t="shared" si="0"/>
        <v>Monster_XueRen1</v>
      </c>
      <c r="M30" s="3" t="str">
        <f>VLOOKUP(D30,[1]怪物!$C:$J,8,FALSE)</f>
        <v>DeathShow_1</v>
      </c>
      <c r="N30" s="3" t="s">
        <v>41</v>
      </c>
      <c r="O30" s="3" t="s">
        <v>42</v>
      </c>
      <c r="S30" s="3" t="str">
        <f>IF(VLOOKUP(D30,[1]怪物!$C:$I,7,FALSE)="","",VLOOKUP(D30,[1]怪物!$C:$I,7,FALSE))</f>
        <v>Skill_Monster_XueRen1,NormalAttack</v>
      </c>
    </row>
    <row r="31" spans="2:23" s="3" customFormat="1" x14ac:dyDescent="0.2">
      <c r="B31" s="3" t="s">
        <v>725</v>
      </c>
      <c r="C31" s="3" t="s">
        <v>739</v>
      </c>
      <c r="D31" s="3" t="s">
        <v>726</v>
      </c>
      <c r="E31" s="3">
        <f>VLOOKUP(D31,[1]怪物!$C:$I,5,FALSE)</f>
        <v>2</v>
      </c>
      <c r="F31" s="3">
        <v>400</v>
      </c>
      <c r="G31" s="3" t="b">
        <v>1</v>
      </c>
      <c r="H31" s="3">
        <v>1</v>
      </c>
      <c r="I31" s="3">
        <f>VLOOKUP(D31,[1]怪物!$C:$M,11,FALSE)</f>
        <v>1</v>
      </c>
      <c r="J31" s="3">
        <v>0.5</v>
      </c>
      <c r="K31" s="3">
        <v>1.5</v>
      </c>
      <c r="L31" s="10" t="str">
        <f t="shared" si="0"/>
        <v>Monster_XueRen2</v>
      </c>
      <c r="M31" s="3" t="str">
        <f>VLOOKUP(D31,[1]怪物!$C:$J,8,FALSE)</f>
        <v>DeathShow_1</v>
      </c>
      <c r="N31" s="3" t="s">
        <v>41</v>
      </c>
      <c r="O31" s="3" t="s">
        <v>42</v>
      </c>
      <c r="S31" s="3" t="str">
        <f>IF(VLOOKUP(D31,[1]怪物!$C:$I,7,FALSE)="","",VLOOKUP(D31,[1]怪物!$C:$I,7,FALSE))</f>
        <v>Skill_Monster_XueRen2,NormalAttack</v>
      </c>
    </row>
    <row r="32" spans="2:23" s="3" customFormat="1" x14ac:dyDescent="0.2">
      <c r="B32" s="3" t="s">
        <v>727</v>
      </c>
      <c r="C32" s="3" t="s">
        <v>740</v>
      </c>
      <c r="D32" s="3" t="s">
        <v>728</v>
      </c>
      <c r="E32" s="3">
        <f>VLOOKUP(D32,[1]怪物!$C:$I,5,FALSE)</f>
        <v>1.25</v>
      </c>
      <c r="F32" s="3">
        <v>400</v>
      </c>
      <c r="G32" s="3" t="b">
        <v>1</v>
      </c>
      <c r="H32" s="3">
        <v>1</v>
      </c>
      <c r="I32" s="3">
        <f>VLOOKUP(D32,[1]怪物!$C:$M,11,FALSE)</f>
        <v>1.5</v>
      </c>
      <c r="J32" s="3">
        <v>0.5</v>
      </c>
      <c r="K32" s="3">
        <v>2.5</v>
      </c>
      <c r="L32" s="10" t="str">
        <f t="shared" si="0"/>
        <v>Monster_XueRen3</v>
      </c>
      <c r="M32" s="3" t="str">
        <f>VLOOKUP(D32,[1]怪物!$C:$J,8,FALSE)</f>
        <v>DeathShow_1</v>
      </c>
      <c r="N32" s="3" t="s">
        <v>41</v>
      </c>
      <c r="O32" s="3" t="s">
        <v>42</v>
      </c>
      <c r="S32" s="3" t="str">
        <f>IF(VLOOKUP(D32,[1]怪物!$C:$I,7,FALSE)="","",VLOOKUP(D32,[1]怪物!$C:$I,7,FALSE))</f>
        <v>Skill_Monster_XueRen3,InitiativeSkill</v>
      </c>
    </row>
    <row r="33" spans="2:19" s="3" customFormat="1" x14ac:dyDescent="0.2">
      <c r="B33" s="3" t="s">
        <v>729</v>
      </c>
      <c r="C33" s="3" t="s">
        <v>741</v>
      </c>
      <c r="D33" s="3" t="s">
        <v>730</v>
      </c>
      <c r="E33" s="3">
        <f>VLOOKUP(D33,[1]怪物!$C:$I,5,FALSE)</f>
        <v>2</v>
      </c>
      <c r="F33" s="3">
        <v>400</v>
      </c>
      <c r="G33" s="3" t="b">
        <v>1</v>
      </c>
      <c r="H33" s="3">
        <v>1</v>
      </c>
      <c r="I33" s="3">
        <f>VLOOKUP(D33,[1]怪物!$C:$M,11,FALSE)</f>
        <v>1</v>
      </c>
      <c r="J33" s="3">
        <v>0.5</v>
      </c>
      <c r="K33" s="3">
        <v>1</v>
      </c>
      <c r="L33" s="10" t="str">
        <f t="shared" si="0"/>
        <v>Monster_WuGui1</v>
      </c>
      <c r="M33" s="3" t="str">
        <f>VLOOKUP(D33,[1]怪物!$C:$J,8,FALSE)</f>
        <v>DeathShow_1</v>
      </c>
      <c r="N33" s="3" t="s">
        <v>41</v>
      </c>
      <c r="O33" s="3" t="s">
        <v>42</v>
      </c>
      <c r="S33" s="3" t="str">
        <f>IF(VLOOKUP(D33,[1]怪物!$C:$I,7,FALSE)="","",VLOOKUP(D33,[1]怪物!$C:$I,7,FALSE))</f>
        <v>Skill_Monster_WuGui1,NormalAttack</v>
      </c>
    </row>
    <row r="34" spans="2:19" s="3" customFormat="1" x14ac:dyDescent="0.2">
      <c r="B34" s="3" t="s">
        <v>731</v>
      </c>
      <c r="C34" s="3" t="s">
        <v>742</v>
      </c>
      <c r="D34" s="3" t="s">
        <v>732</v>
      </c>
      <c r="E34" s="3">
        <f>VLOOKUP(D34,[1]怪物!$C:$I,5,FALSE)</f>
        <v>2</v>
      </c>
      <c r="F34" s="3">
        <v>400</v>
      </c>
      <c r="G34" s="3" t="b">
        <v>1</v>
      </c>
      <c r="H34" s="3">
        <v>1</v>
      </c>
      <c r="I34" s="3">
        <f>VLOOKUP(D34,[1]怪物!$C:$M,11,FALSE)</f>
        <v>1</v>
      </c>
      <c r="J34" s="3">
        <v>0.5</v>
      </c>
      <c r="K34" s="3">
        <v>1.5</v>
      </c>
      <c r="L34" s="10" t="str">
        <f t="shared" si="0"/>
        <v>Monster_WuGui2</v>
      </c>
      <c r="M34" s="3" t="str">
        <f>VLOOKUP(D34,[1]怪物!$C:$J,8,FALSE)</f>
        <v>DeathShow_1</v>
      </c>
      <c r="N34" s="3" t="s">
        <v>41</v>
      </c>
      <c r="O34" s="3" t="s">
        <v>42</v>
      </c>
      <c r="S34" s="3" t="str">
        <f>IF(VLOOKUP(D34,[1]怪物!$C:$I,7,FALSE)="","",VLOOKUP(D34,[1]怪物!$C:$I,7,FALSE))</f>
        <v>Skill_Monster_WuGui2,NormalAttack</v>
      </c>
    </row>
    <row r="35" spans="2:19" s="3" customFormat="1" x14ac:dyDescent="0.2">
      <c r="B35" s="3" t="s">
        <v>733</v>
      </c>
      <c r="C35" s="3" t="s">
        <v>743</v>
      </c>
      <c r="D35" s="3" t="s">
        <v>734</v>
      </c>
      <c r="E35" s="3">
        <f>VLOOKUP(D35,[1]怪物!$C:$I,5,FALSE)</f>
        <v>1.25</v>
      </c>
      <c r="F35" s="3">
        <v>400</v>
      </c>
      <c r="G35" s="3" t="b">
        <v>1</v>
      </c>
      <c r="H35" s="3">
        <v>1</v>
      </c>
      <c r="I35" s="3">
        <f>VLOOKUP(D35,[1]怪物!$C:$M,11,FALSE)</f>
        <v>1.5</v>
      </c>
      <c r="J35" s="3">
        <v>0.5</v>
      </c>
      <c r="K35" s="3">
        <v>2.5</v>
      </c>
      <c r="L35" s="10" t="str">
        <f t="shared" si="0"/>
        <v>Monster_WuGui3</v>
      </c>
      <c r="M35" s="3" t="str">
        <f>VLOOKUP(D35,[1]怪物!$C:$J,8,FALSE)</f>
        <v>DeathShow_1</v>
      </c>
      <c r="N35" s="3" t="s">
        <v>41</v>
      </c>
      <c r="O35" s="3" t="s">
        <v>42</v>
      </c>
      <c r="S35" s="3" t="str">
        <f>IF(VLOOKUP(D35,[1]怪物!$C:$I,7,FALSE)="","",VLOOKUP(D35,[1]怪物!$C:$I,7,FALSE))</f>
        <v>Skill_Monster_WuGui3,NormalAttack</v>
      </c>
    </row>
    <row r="36" spans="2:19" s="3" customFormat="1" x14ac:dyDescent="0.2">
      <c r="L36" s="10"/>
    </row>
    <row r="37" spans="2:19" s="3" customFormat="1" x14ac:dyDescent="0.2">
      <c r="B37" s="13" t="s">
        <v>1252</v>
      </c>
      <c r="C37" s="10" t="s">
        <v>1254</v>
      </c>
      <c r="D37" s="3" t="s">
        <v>162</v>
      </c>
      <c r="E37" s="3">
        <f>VLOOKUP(D37,[1]怪物!$C:$I,5,FALSE)</f>
        <v>2</v>
      </c>
      <c r="F37" s="3">
        <v>400</v>
      </c>
      <c r="G37" s="3" t="b">
        <v>1</v>
      </c>
      <c r="H37" s="3">
        <v>1</v>
      </c>
      <c r="I37" s="3">
        <f>VLOOKUP(D37,[1]怪物!$C:$M,11,FALSE)</f>
        <v>1</v>
      </c>
      <c r="J37" s="3">
        <v>0.5</v>
      </c>
      <c r="K37" s="3">
        <v>1</v>
      </c>
      <c r="L37" s="10" t="s">
        <v>1253</v>
      </c>
      <c r="M37" s="3" t="str">
        <f>VLOOKUP(D37,[1]怪物!$C:$J,8,FALSE)</f>
        <v>DeathShow_1</v>
      </c>
      <c r="N37" s="3" t="s">
        <v>41</v>
      </c>
      <c r="O37" s="3" t="s">
        <v>42</v>
      </c>
      <c r="S37" s="3" t="str">
        <f>IF(VLOOKUP(D37,[1]怪物!$C:$I,7,FALSE)="","",VLOOKUP(D37,[1]怪物!$C:$I,7,FALSE))</f>
        <v/>
      </c>
    </row>
    <row r="38" spans="2:19" s="3" customFormat="1" x14ac:dyDescent="0.2">
      <c r="B38" s="13"/>
    </row>
    <row r="39" spans="2:19" s="3" customFormat="1" x14ac:dyDescent="0.2">
      <c r="B39" s="3" t="s">
        <v>310</v>
      </c>
      <c r="C39" s="10" t="s">
        <v>221</v>
      </c>
      <c r="D39" s="3" t="s">
        <v>162</v>
      </c>
      <c r="E39" s="3">
        <v>2</v>
      </c>
      <c r="F39" s="3">
        <v>400</v>
      </c>
      <c r="G39" s="3" t="b">
        <v>1</v>
      </c>
      <c r="H39" s="3">
        <v>1</v>
      </c>
      <c r="I39" s="3">
        <f>VLOOKUP(D39,[1]怪物!$C:$M,11,FALSE)</f>
        <v>1</v>
      </c>
      <c r="J39" s="3">
        <v>0.5</v>
      </c>
      <c r="K39" s="3">
        <v>1</v>
      </c>
      <c r="L39" s="10" t="str">
        <f t="shared" si="0"/>
        <v>Monster_Challenge1_1_1</v>
      </c>
      <c r="M39" s="3" t="str">
        <f>VLOOKUP(D39,[1]怪物!$C:$J,8,FALSE)</f>
        <v>DeathShow_1</v>
      </c>
      <c r="N39" s="3" t="s">
        <v>41</v>
      </c>
      <c r="O39" s="3" t="s">
        <v>42</v>
      </c>
      <c r="S39" s="3" t="str">
        <f>IF(VLOOKUP(D39,[1]怪物!$C:$I,7,FALSE)="","",VLOOKUP(D39,[1]怪物!$C:$I,7,FALSE))</f>
        <v/>
      </c>
    </row>
    <row r="40" spans="2:19" s="3" customFormat="1" x14ac:dyDescent="0.2">
      <c r="B40" s="3" t="s">
        <v>311</v>
      </c>
      <c r="C40" s="3" t="s">
        <v>222</v>
      </c>
      <c r="D40" s="3" t="s">
        <v>158</v>
      </c>
      <c r="E40" s="3">
        <v>3</v>
      </c>
      <c r="F40" s="3">
        <v>400</v>
      </c>
      <c r="G40" s="3" t="b">
        <v>1</v>
      </c>
      <c r="H40" s="3">
        <v>1</v>
      </c>
      <c r="I40" s="3">
        <f>VLOOKUP(D40,[1]怪物!$C:$M,11,FALSE)</f>
        <v>1</v>
      </c>
      <c r="J40" s="3">
        <v>0.5</v>
      </c>
      <c r="K40" s="3">
        <v>1</v>
      </c>
      <c r="L40" s="10" t="str">
        <f t="shared" si="0"/>
        <v>Monster_Challenge1_2_1</v>
      </c>
      <c r="M40" s="3" t="str">
        <f>VLOOKUP(D40,[1]怪物!$C:$J,8,FALSE)</f>
        <v>DeathShow_1</v>
      </c>
      <c r="N40" s="3" t="s">
        <v>41</v>
      </c>
      <c r="O40" s="3" t="s">
        <v>42</v>
      </c>
      <c r="S40" s="3" t="str">
        <f>IF(VLOOKUP(D40,[1]怪物!$C:$I,7,FALSE)="","",VLOOKUP(D40,[1]怪物!$C:$I,7,FALSE))</f>
        <v/>
      </c>
    </row>
    <row r="41" spans="2:19" s="3" customFormat="1" x14ac:dyDescent="0.2">
      <c r="B41" s="3" t="s">
        <v>776</v>
      </c>
      <c r="C41" s="3" t="s">
        <v>777</v>
      </c>
      <c r="D41" s="3" t="s">
        <v>163</v>
      </c>
      <c r="E41" s="3">
        <v>2</v>
      </c>
      <c r="F41" s="3">
        <v>400</v>
      </c>
      <c r="G41" s="3" t="b">
        <v>1</v>
      </c>
      <c r="H41" s="3">
        <v>1</v>
      </c>
      <c r="I41" s="3">
        <f>VLOOKUP(D41,[1]怪物!$C:$M,11,FALSE)</f>
        <v>1</v>
      </c>
      <c r="J41" s="3">
        <v>0.5</v>
      </c>
      <c r="K41" s="3">
        <v>1.5</v>
      </c>
      <c r="L41" s="10" t="str">
        <f t="shared" si="0"/>
        <v>Monster_Challenge1_2_2</v>
      </c>
      <c r="M41" s="3" t="str">
        <f>VLOOKUP(D41,[1]怪物!$C:$J,8,FALSE)</f>
        <v>DeathShow_1</v>
      </c>
      <c r="N41" s="3" t="s">
        <v>41</v>
      </c>
      <c r="O41" s="3" t="s">
        <v>42</v>
      </c>
      <c r="S41" s="3" t="str">
        <f>IF(VLOOKUP(D41,[1]怪物!$C:$I,7,FALSE)="","",VLOOKUP(D41,[1]怪物!$C:$I,7,FALSE))</f>
        <v/>
      </c>
    </row>
    <row r="42" spans="2:19" s="3" customFormat="1" x14ac:dyDescent="0.2">
      <c r="B42" s="3" t="s">
        <v>312</v>
      </c>
      <c r="C42" s="10" t="s">
        <v>223</v>
      </c>
      <c r="D42" s="3" t="s">
        <v>158</v>
      </c>
      <c r="E42" s="3">
        <v>3</v>
      </c>
      <c r="F42" s="3">
        <v>400</v>
      </c>
      <c r="G42" s="3" t="b">
        <v>1</v>
      </c>
      <c r="H42" s="3">
        <v>1</v>
      </c>
      <c r="I42" s="3">
        <f>VLOOKUP(D42,[1]怪物!$C:$M,11,FALSE)</f>
        <v>1</v>
      </c>
      <c r="J42" s="3">
        <v>0.5</v>
      </c>
      <c r="K42" s="3">
        <v>1</v>
      </c>
      <c r="L42" s="10" t="str">
        <f t="shared" si="0"/>
        <v>Monster_Challenge2_1_1</v>
      </c>
      <c r="M42" s="3" t="str">
        <f>VLOOKUP(D42,[1]怪物!$C:$J,8,FALSE)</f>
        <v>DeathShow_1</v>
      </c>
      <c r="N42" s="3" t="s">
        <v>41</v>
      </c>
      <c r="O42" s="3" t="s">
        <v>42</v>
      </c>
      <c r="S42" s="3" t="str">
        <f>IF(VLOOKUP(D42,[1]怪物!$C:$I,7,FALSE)="","",VLOOKUP(D42,[1]怪物!$C:$I,7,FALSE))</f>
        <v/>
      </c>
    </row>
    <row r="43" spans="2:19" s="3" customFormat="1" x14ac:dyDescent="0.2">
      <c r="B43" s="3" t="s">
        <v>313</v>
      </c>
      <c r="C43" s="10" t="s">
        <v>224</v>
      </c>
      <c r="D43" s="3" t="s">
        <v>158</v>
      </c>
      <c r="E43" s="3">
        <v>3</v>
      </c>
      <c r="F43" s="3">
        <v>400</v>
      </c>
      <c r="G43" s="3" t="b">
        <v>1</v>
      </c>
      <c r="H43" s="3">
        <v>1</v>
      </c>
      <c r="I43" s="3">
        <f>VLOOKUP(D43,[1]怪物!$C:$M,11,FALSE)</f>
        <v>1</v>
      </c>
      <c r="J43" s="3">
        <v>0.5</v>
      </c>
      <c r="K43" s="3">
        <v>1</v>
      </c>
      <c r="L43" s="10" t="str">
        <f t="shared" si="0"/>
        <v>Monster_Challenge2_2_1</v>
      </c>
      <c r="M43" s="3" t="str">
        <f>VLOOKUP(D43,[1]怪物!$C:$J,8,FALSE)</f>
        <v>DeathShow_1</v>
      </c>
      <c r="N43" s="3" t="s">
        <v>41</v>
      </c>
      <c r="O43" s="3" t="s">
        <v>42</v>
      </c>
      <c r="S43" s="3" t="str">
        <f>IF(VLOOKUP(D43,[1]怪物!$C:$I,7,FALSE)="","",VLOOKUP(D43,[1]怪物!$C:$I,7,FALSE))</f>
        <v/>
      </c>
    </row>
    <row r="44" spans="2:19" s="3" customFormat="1" x14ac:dyDescent="0.2">
      <c r="B44" s="3" t="s">
        <v>314</v>
      </c>
      <c r="C44" s="10" t="s">
        <v>225</v>
      </c>
      <c r="D44" s="3" t="s">
        <v>163</v>
      </c>
      <c r="E44" s="3">
        <v>2</v>
      </c>
      <c r="F44" s="3">
        <v>400</v>
      </c>
      <c r="G44" s="3" t="b">
        <v>1</v>
      </c>
      <c r="H44" s="3">
        <v>1</v>
      </c>
      <c r="I44" s="3">
        <f>VLOOKUP(D44,[1]怪物!$C:$M,11,FALSE)</f>
        <v>1</v>
      </c>
      <c r="J44" s="3">
        <v>0.5</v>
      </c>
      <c r="K44" s="3">
        <v>1.5</v>
      </c>
      <c r="L44" s="10" t="str">
        <f t="shared" si="0"/>
        <v>Monster_Challenge2_2_2</v>
      </c>
      <c r="M44" s="3" t="str">
        <f>VLOOKUP(D44,[1]怪物!$C:$J,8,FALSE)</f>
        <v>DeathShow_1</v>
      </c>
      <c r="N44" s="3" t="s">
        <v>41</v>
      </c>
      <c r="O44" s="3" t="s">
        <v>42</v>
      </c>
      <c r="S44" s="3" t="str">
        <f>IF(VLOOKUP(D44,[1]怪物!$C:$I,7,FALSE)="","",VLOOKUP(D44,[1]怪物!$C:$I,7,FALSE))</f>
        <v/>
      </c>
    </row>
    <row r="45" spans="2:19" s="3" customFormat="1" x14ac:dyDescent="0.2">
      <c r="B45" s="3" t="s">
        <v>315</v>
      </c>
      <c r="C45" s="10" t="s">
        <v>226</v>
      </c>
      <c r="D45" s="3" t="s">
        <v>158</v>
      </c>
      <c r="E45" s="3">
        <v>3</v>
      </c>
      <c r="F45" s="3">
        <v>400</v>
      </c>
      <c r="G45" s="3" t="b">
        <v>1</v>
      </c>
      <c r="H45" s="3">
        <v>1</v>
      </c>
      <c r="I45" s="3">
        <f>VLOOKUP(D45,[1]怪物!$C:$M,11,FALSE)</f>
        <v>1</v>
      </c>
      <c r="J45" s="3">
        <v>0.5</v>
      </c>
      <c r="K45" s="3">
        <v>1</v>
      </c>
      <c r="L45" s="10" t="str">
        <f t="shared" si="0"/>
        <v>Monster_Challenge2_3_1</v>
      </c>
      <c r="M45" s="3" t="str">
        <f>VLOOKUP(D45,[1]怪物!$C:$J,8,FALSE)</f>
        <v>DeathShow_1</v>
      </c>
      <c r="N45" s="3" t="s">
        <v>41</v>
      </c>
      <c r="O45" s="3" t="s">
        <v>42</v>
      </c>
      <c r="S45" s="3" t="str">
        <f>IF(VLOOKUP(D45,[1]怪物!$C:$I,7,FALSE)="","",VLOOKUP(D45,[1]怪物!$C:$I,7,FALSE))</f>
        <v/>
      </c>
    </row>
    <row r="46" spans="2:19" s="3" customFormat="1" x14ac:dyDescent="0.2">
      <c r="B46" s="3" t="s">
        <v>316</v>
      </c>
      <c r="C46" s="10" t="s">
        <v>227</v>
      </c>
      <c r="D46" s="3" t="s">
        <v>170</v>
      </c>
      <c r="E46" s="3">
        <v>2</v>
      </c>
      <c r="F46" s="3">
        <v>400</v>
      </c>
      <c r="G46" s="3" t="b">
        <v>1</v>
      </c>
      <c r="H46" s="3">
        <v>1</v>
      </c>
      <c r="I46" s="3">
        <f>VLOOKUP(D46,[1]怪物!$C:$M,11,FALSE)</f>
        <v>1</v>
      </c>
      <c r="J46" s="3">
        <v>0.5</v>
      </c>
      <c r="K46" s="3">
        <v>1</v>
      </c>
      <c r="L46" s="10" t="str">
        <f t="shared" si="0"/>
        <v>Monster_Challenge2_3_2</v>
      </c>
      <c r="M46" s="3" t="str">
        <f>VLOOKUP(D46,[1]怪物!$C:$J,8,FALSE)</f>
        <v>DeathShow_1</v>
      </c>
      <c r="N46" s="3" t="s">
        <v>41</v>
      </c>
      <c r="O46" s="3" t="s">
        <v>42</v>
      </c>
      <c r="S46" s="3" t="str">
        <f>IF(VLOOKUP(D46,[1]怪物!$C:$I,7,FALSE)="","",VLOOKUP(D46,[1]怪物!$C:$I,7,FALSE))</f>
        <v/>
      </c>
    </row>
    <row r="47" spans="2:19" s="3" customFormat="1" x14ac:dyDescent="0.2">
      <c r="B47" s="3" t="s">
        <v>778</v>
      </c>
      <c r="C47" s="10" t="s">
        <v>800</v>
      </c>
      <c r="D47" s="3" t="s">
        <v>163</v>
      </c>
      <c r="E47" s="3">
        <v>2</v>
      </c>
      <c r="F47" s="3">
        <v>400</v>
      </c>
      <c r="G47" s="3" t="b">
        <v>1</v>
      </c>
      <c r="H47" s="3">
        <v>1</v>
      </c>
      <c r="I47" s="3">
        <f>VLOOKUP(D47,[1]怪物!$C:$M,11,FALSE)</f>
        <v>1</v>
      </c>
      <c r="J47" s="3">
        <v>0.5</v>
      </c>
      <c r="K47" s="3">
        <v>1.5</v>
      </c>
      <c r="L47" s="10" t="str">
        <f t="shared" si="0"/>
        <v>Monster_Challenge2_3_3</v>
      </c>
      <c r="M47" s="3" t="str">
        <f>VLOOKUP(D47,[1]怪物!$C:$J,8,FALSE)</f>
        <v>DeathShow_1</v>
      </c>
      <c r="N47" s="3" t="s">
        <v>41</v>
      </c>
      <c r="O47" s="3" t="s">
        <v>42</v>
      </c>
      <c r="S47" s="3" t="str">
        <f>IF(VLOOKUP(D47,[1]怪物!$C:$I,7,FALSE)="","",VLOOKUP(D47,[1]怪物!$C:$I,7,FALSE))</f>
        <v/>
      </c>
    </row>
    <row r="48" spans="2:19" s="3" customFormat="1" x14ac:dyDescent="0.2">
      <c r="B48" s="3" t="s">
        <v>338</v>
      </c>
      <c r="C48" s="10" t="s">
        <v>339</v>
      </c>
      <c r="D48" s="3" t="s">
        <v>164</v>
      </c>
      <c r="E48" s="3">
        <v>2</v>
      </c>
      <c r="F48" s="3">
        <v>400</v>
      </c>
      <c r="G48" s="3" t="b">
        <v>1</v>
      </c>
      <c r="H48" s="3">
        <v>1</v>
      </c>
      <c r="I48" s="3">
        <f>VLOOKUP(D48,[1]怪物!$C:$M,11,FALSE)</f>
        <v>1</v>
      </c>
      <c r="J48" s="3">
        <v>0.5</v>
      </c>
      <c r="K48" s="3">
        <v>1</v>
      </c>
      <c r="L48" s="10" t="str">
        <f t="shared" si="0"/>
        <v>Monster_Challenge3_1_1</v>
      </c>
      <c r="M48" s="3" t="str">
        <f>VLOOKUP(D48,[1]怪物!$C:$J,8,FALSE)</f>
        <v>DeathShow_1</v>
      </c>
      <c r="N48" s="3" t="s">
        <v>41</v>
      </c>
      <c r="O48" s="3" t="s">
        <v>42</v>
      </c>
      <c r="S48" s="3" t="str">
        <f>IF(VLOOKUP(D48,[1]怪物!$C:$I,7,FALSE)="","",VLOOKUP(D48,[1]怪物!$C:$I,7,FALSE))</f>
        <v>Skill_Monster_ZhongZi1,NormalAttack</v>
      </c>
    </row>
    <row r="49" spans="2:19" s="3" customFormat="1" x14ac:dyDescent="0.2">
      <c r="B49" s="3" t="s">
        <v>317</v>
      </c>
      <c r="C49" s="10" t="s">
        <v>228</v>
      </c>
      <c r="D49" s="3" t="s">
        <v>164</v>
      </c>
      <c r="E49" s="3">
        <v>2</v>
      </c>
      <c r="F49" s="3">
        <v>400</v>
      </c>
      <c r="G49" s="3" t="b">
        <v>1</v>
      </c>
      <c r="H49" s="3">
        <v>1</v>
      </c>
      <c r="I49" s="3">
        <f>VLOOKUP(D49,[1]怪物!$C:$M,11,FALSE)</f>
        <v>1</v>
      </c>
      <c r="J49" s="3">
        <v>0.5</v>
      </c>
      <c r="K49" s="3">
        <v>1</v>
      </c>
      <c r="L49" s="10" t="str">
        <f t="shared" si="0"/>
        <v>Monster_Challenge3_2_1</v>
      </c>
      <c r="M49" s="3" t="str">
        <f>VLOOKUP(D49,[1]怪物!$C:$J,8,FALSE)</f>
        <v>DeathShow_1</v>
      </c>
      <c r="N49" s="3" t="s">
        <v>41</v>
      </c>
      <c r="O49" s="3" t="s">
        <v>42</v>
      </c>
      <c r="S49" s="3" t="str">
        <f>IF(VLOOKUP(D49,[1]怪物!$C:$I,7,FALSE)="","",VLOOKUP(D49,[1]怪物!$C:$I,7,FALSE))</f>
        <v>Skill_Monster_ZhongZi1,NormalAttack</v>
      </c>
    </row>
    <row r="50" spans="2:19" s="3" customFormat="1" x14ac:dyDescent="0.2">
      <c r="B50" s="3" t="s">
        <v>318</v>
      </c>
      <c r="C50" s="10" t="s">
        <v>229</v>
      </c>
      <c r="D50" s="3" t="s">
        <v>163</v>
      </c>
      <c r="E50" s="3">
        <v>2</v>
      </c>
      <c r="F50" s="3">
        <v>400</v>
      </c>
      <c r="G50" s="3" t="b">
        <v>1</v>
      </c>
      <c r="H50" s="3">
        <v>1</v>
      </c>
      <c r="I50" s="3">
        <f>VLOOKUP(D50,[1]怪物!$C:$M,11,FALSE)</f>
        <v>1</v>
      </c>
      <c r="J50" s="3">
        <v>0.5</v>
      </c>
      <c r="K50" s="3">
        <v>1.5</v>
      </c>
      <c r="L50" s="10" t="str">
        <f t="shared" si="0"/>
        <v>Monster_Challenge3_2_2</v>
      </c>
      <c r="M50" s="3" t="str">
        <f>VLOOKUP(D50,[1]怪物!$C:$J,8,FALSE)</f>
        <v>DeathShow_1</v>
      </c>
      <c r="N50" s="3" t="s">
        <v>41</v>
      </c>
      <c r="O50" s="3" t="s">
        <v>42</v>
      </c>
      <c r="S50" s="3" t="str">
        <f>IF(VLOOKUP(D50,[1]怪物!$C:$I,7,FALSE)="","",VLOOKUP(D50,[1]怪物!$C:$I,7,FALSE))</f>
        <v/>
      </c>
    </row>
    <row r="51" spans="2:19" s="3" customFormat="1" x14ac:dyDescent="0.2">
      <c r="B51" s="3" t="s">
        <v>319</v>
      </c>
      <c r="C51" s="10" t="s">
        <v>230</v>
      </c>
      <c r="D51" s="3" t="s">
        <v>164</v>
      </c>
      <c r="E51" s="3">
        <v>2</v>
      </c>
      <c r="F51" s="3">
        <v>400</v>
      </c>
      <c r="G51" s="3" t="b">
        <v>1</v>
      </c>
      <c r="H51" s="3">
        <v>1</v>
      </c>
      <c r="I51" s="3">
        <f>VLOOKUP(D51,[1]怪物!$C:$M,11,FALSE)</f>
        <v>1</v>
      </c>
      <c r="J51" s="3">
        <v>0.5</v>
      </c>
      <c r="K51" s="3">
        <v>1</v>
      </c>
      <c r="L51" s="10" t="str">
        <f t="shared" si="0"/>
        <v>Monster_Challenge3_3_1</v>
      </c>
      <c r="M51" s="3" t="str">
        <f>VLOOKUP(D51,[1]怪物!$C:$J,8,FALSE)</f>
        <v>DeathShow_1</v>
      </c>
      <c r="N51" s="3" t="s">
        <v>41</v>
      </c>
      <c r="O51" s="3" t="s">
        <v>42</v>
      </c>
      <c r="S51" s="3" t="str">
        <f>IF(VLOOKUP(D51,[1]怪物!$C:$I,7,FALSE)="","",VLOOKUP(D51,[1]怪物!$C:$I,7,FALSE))</f>
        <v>Skill_Monster_ZhongZi1,NormalAttack</v>
      </c>
    </row>
    <row r="52" spans="2:19" s="3" customFormat="1" x14ac:dyDescent="0.2">
      <c r="B52" s="3" t="s">
        <v>320</v>
      </c>
      <c r="C52" s="10" t="s">
        <v>231</v>
      </c>
      <c r="D52" s="3" t="s">
        <v>170</v>
      </c>
      <c r="E52" s="3">
        <v>2</v>
      </c>
      <c r="F52" s="3">
        <v>400</v>
      </c>
      <c r="G52" s="3" t="b">
        <v>1</v>
      </c>
      <c r="H52" s="3">
        <v>1</v>
      </c>
      <c r="I52" s="3">
        <f>VLOOKUP(D52,[1]怪物!$C:$M,11,FALSE)</f>
        <v>1</v>
      </c>
      <c r="J52" s="3">
        <v>0.5</v>
      </c>
      <c r="K52" s="3">
        <v>1</v>
      </c>
      <c r="L52" s="10" t="str">
        <f t="shared" si="0"/>
        <v>Monster_Challenge3_3_2</v>
      </c>
      <c r="M52" s="3" t="str">
        <f>VLOOKUP(D52,[1]怪物!$C:$J,8,FALSE)</f>
        <v>DeathShow_1</v>
      </c>
      <c r="N52" s="3" t="s">
        <v>41</v>
      </c>
      <c r="O52" s="3" t="s">
        <v>42</v>
      </c>
      <c r="S52" s="3" t="str">
        <f>IF(VLOOKUP(D52,[1]怪物!$C:$I,7,FALSE)="","",VLOOKUP(D52,[1]怪物!$C:$I,7,FALSE))</f>
        <v/>
      </c>
    </row>
    <row r="53" spans="2:19" s="3" customFormat="1" x14ac:dyDescent="0.2">
      <c r="B53" s="3" t="s">
        <v>779</v>
      </c>
      <c r="C53" s="10" t="s">
        <v>801</v>
      </c>
      <c r="D53" s="3" t="s">
        <v>163</v>
      </c>
      <c r="E53" s="3">
        <v>2</v>
      </c>
      <c r="F53" s="3">
        <v>400</v>
      </c>
      <c r="G53" s="3" t="b">
        <v>1</v>
      </c>
      <c r="H53" s="3">
        <v>1</v>
      </c>
      <c r="I53" s="3">
        <f>VLOOKUP(D53,[1]怪物!$C:$M,11,FALSE)</f>
        <v>1</v>
      </c>
      <c r="J53" s="3">
        <v>0.5</v>
      </c>
      <c r="K53" s="3">
        <v>1.5</v>
      </c>
      <c r="L53" s="10" t="str">
        <f t="shared" si="0"/>
        <v>Monster_Challenge3_3_3</v>
      </c>
      <c r="M53" s="3" t="str">
        <f>VLOOKUP(D53,[1]怪物!$C:$J,8,FALSE)</f>
        <v>DeathShow_1</v>
      </c>
      <c r="N53" s="3" t="s">
        <v>41</v>
      </c>
      <c r="O53" s="3" t="s">
        <v>42</v>
      </c>
      <c r="S53" s="3" t="str">
        <f>IF(VLOOKUP(D53,[1]怪物!$C:$I,7,FALSE)="","",VLOOKUP(D53,[1]怪物!$C:$I,7,FALSE))</f>
        <v/>
      </c>
    </row>
    <row r="54" spans="2:19" s="3" customFormat="1" x14ac:dyDescent="0.2">
      <c r="B54" s="3" t="s">
        <v>321</v>
      </c>
      <c r="C54" s="10" t="s">
        <v>232</v>
      </c>
      <c r="D54" s="3" t="s">
        <v>168</v>
      </c>
      <c r="E54" s="3">
        <v>2</v>
      </c>
      <c r="F54" s="3">
        <v>400</v>
      </c>
      <c r="G54" s="3" t="b">
        <v>1</v>
      </c>
      <c r="H54" s="3">
        <v>1</v>
      </c>
      <c r="I54" s="3">
        <f>VLOOKUP(D54,[1]怪物!$C:$M,11,FALSE)</f>
        <v>1</v>
      </c>
      <c r="J54" s="3">
        <v>0.5</v>
      </c>
      <c r="K54" s="3">
        <v>1.5</v>
      </c>
      <c r="L54" s="10" t="str">
        <f t="shared" si="0"/>
        <v>Monster_Challenge4_1_1</v>
      </c>
      <c r="M54" s="3" t="str">
        <f>VLOOKUP(D54,[1]怪物!$C:$J,8,FALSE)</f>
        <v>DeathShow_1</v>
      </c>
      <c r="N54" s="3" t="s">
        <v>41</v>
      </c>
      <c r="O54" s="3" t="s">
        <v>42</v>
      </c>
      <c r="S54" s="3" t="str">
        <f>IF(VLOOKUP(D54,[1]怪物!$C:$I,7,FALSE)="","",VLOOKUP(D54,[1]怪物!$C:$I,7,FALSE))</f>
        <v>Skill_Monster_ZhongZi2,NormalAttack</v>
      </c>
    </row>
    <row r="55" spans="2:19" s="3" customFormat="1" x14ac:dyDescent="0.2">
      <c r="B55" s="3" t="s">
        <v>780</v>
      </c>
      <c r="C55" s="10" t="s">
        <v>802</v>
      </c>
      <c r="D55" s="3" t="s">
        <v>162</v>
      </c>
      <c r="E55" s="3">
        <v>2</v>
      </c>
      <c r="F55" s="3">
        <v>400</v>
      </c>
      <c r="G55" s="3" t="b">
        <v>1</v>
      </c>
      <c r="H55" s="3">
        <v>1</v>
      </c>
      <c r="I55" s="3">
        <f>VLOOKUP(D55,[1]怪物!$C:$M,11,FALSE)</f>
        <v>1</v>
      </c>
      <c r="J55" s="3">
        <v>0.5</v>
      </c>
      <c r="K55" s="3">
        <v>1</v>
      </c>
      <c r="L55" s="10" t="str">
        <f t="shared" si="0"/>
        <v>Monster_Challenge4_1_2</v>
      </c>
      <c r="M55" s="3" t="str">
        <f>VLOOKUP(D55,[1]怪物!$C:$J,8,FALSE)</f>
        <v>DeathShow_1</v>
      </c>
      <c r="N55" s="3" t="s">
        <v>41</v>
      </c>
      <c r="O55" s="3" t="s">
        <v>42</v>
      </c>
      <c r="S55" s="3" t="str">
        <f>IF(VLOOKUP(D55,[1]怪物!$C:$I,7,FALSE)="","",VLOOKUP(D55,[1]怪物!$C:$I,7,FALSE))</f>
        <v/>
      </c>
    </row>
    <row r="56" spans="2:19" s="3" customFormat="1" x14ac:dyDescent="0.2">
      <c r="B56" s="3" t="s">
        <v>322</v>
      </c>
      <c r="C56" s="10" t="s">
        <v>233</v>
      </c>
      <c r="D56" s="3" t="s">
        <v>168</v>
      </c>
      <c r="E56" s="3">
        <v>2</v>
      </c>
      <c r="F56" s="3">
        <v>400</v>
      </c>
      <c r="G56" s="3" t="b">
        <v>1</v>
      </c>
      <c r="H56" s="3">
        <v>1</v>
      </c>
      <c r="I56" s="3">
        <f>VLOOKUP(D56,[1]怪物!$C:$M,11,FALSE)</f>
        <v>1</v>
      </c>
      <c r="J56" s="3">
        <v>0.5</v>
      </c>
      <c r="K56" s="3">
        <v>1.5</v>
      </c>
      <c r="L56" s="10" t="str">
        <f t="shared" si="0"/>
        <v>Monster_Challenge4_2_1</v>
      </c>
      <c r="M56" s="3" t="str">
        <f>VLOOKUP(D56,[1]怪物!$C:$J,8,FALSE)</f>
        <v>DeathShow_1</v>
      </c>
      <c r="N56" s="3" t="s">
        <v>41</v>
      </c>
      <c r="O56" s="3" t="s">
        <v>42</v>
      </c>
      <c r="S56" s="3" t="str">
        <f>IF(VLOOKUP(D56,[1]怪物!$C:$I,7,FALSE)="","",VLOOKUP(D56,[1]怪物!$C:$I,7,FALSE))</f>
        <v>Skill_Monster_ZhongZi2,NormalAttack</v>
      </c>
    </row>
    <row r="57" spans="2:19" s="3" customFormat="1" x14ac:dyDescent="0.2">
      <c r="B57" s="3" t="s">
        <v>323</v>
      </c>
      <c r="C57" s="10" t="s">
        <v>234</v>
      </c>
      <c r="D57" s="3" t="s">
        <v>163</v>
      </c>
      <c r="E57" s="3">
        <v>2</v>
      </c>
      <c r="F57" s="3">
        <v>400</v>
      </c>
      <c r="G57" s="3" t="b">
        <v>1</v>
      </c>
      <c r="H57" s="3">
        <v>1</v>
      </c>
      <c r="I57" s="3">
        <f>VLOOKUP(D57,[1]怪物!$C:$M,11,FALSE)</f>
        <v>1</v>
      </c>
      <c r="J57" s="3">
        <v>0.5</v>
      </c>
      <c r="K57" s="3">
        <v>1.5</v>
      </c>
      <c r="L57" s="10" t="str">
        <f t="shared" si="0"/>
        <v>Monster_Challenge4_2_2</v>
      </c>
      <c r="M57" s="3" t="str">
        <f>VLOOKUP(D57,[1]怪物!$C:$J,8,FALSE)</f>
        <v>DeathShow_1</v>
      </c>
      <c r="N57" s="3" t="s">
        <v>41</v>
      </c>
      <c r="O57" s="3" t="s">
        <v>42</v>
      </c>
      <c r="S57" s="3" t="str">
        <f>IF(VLOOKUP(D57,[1]怪物!$C:$I,7,FALSE)="","",VLOOKUP(D57,[1]怪物!$C:$I,7,FALSE))</f>
        <v/>
      </c>
    </row>
    <row r="58" spans="2:19" s="3" customFormat="1" x14ac:dyDescent="0.2">
      <c r="B58" s="3" t="s">
        <v>781</v>
      </c>
      <c r="C58" s="10" t="s">
        <v>803</v>
      </c>
      <c r="D58" s="3" t="s">
        <v>158</v>
      </c>
      <c r="E58" s="3">
        <v>3</v>
      </c>
      <c r="F58" s="3">
        <v>400</v>
      </c>
      <c r="G58" s="3" t="b">
        <v>1</v>
      </c>
      <c r="H58" s="3">
        <v>1</v>
      </c>
      <c r="I58" s="3">
        <f>VLOOKUP(D58,[1]怪物!$C:$M,11,FALSE)</f>
        <v>1</v>
      </c>
      <c r="J58" s="3">
        <v>0.5</v>
      </c>
      <c r="K58" s="3">
        <v>1</v>
      </c>
      <c r="L58" s="10" t="str">
        <f t="shared" si="0"/>
        <v>Monster_Challenge4_2_3</v>
      </c>
      <c r="M58" s="3" t="str">
        <f>VLOOKUP(D58,[1]怪物!$C:$J,8,FALSE)</f>
        <v>DeathShow_1</v>
      </c>
      <c r="N58" s="3" t="s">
        <v>41</v>
      </c>
      <c r="O58" s="3" t="s">
        <v>42</v>
      </c>
      <c r="S58" s="3" t="str">
        <f>IF(VLOOKUP(D58,[1]怪物!$C:$I,7,FALSE)="","",VLOOKUP(D58,[1]怪物!$C:$I,7,FALSE))</f>
        <v/>
      </c>
    </row>
    <row r="59" spans="2:19" s="3" customFormat="1" x14ac:dyDescent="0.2">
      <c r="B59" s="3" t="s">
        <v>324</v>
      </c>
      <c r="C59" s="10" t="s">
        <v>235</v>
      </c>
      <c r="D59" s="3" t="s">
        <v>168</v>
      </c>
      <c r="E59" s="3">
        <v>2</v>
      </c>
      <c r="F59" s="3">
        <v>400</v>
      </c>
      <c r="G59" s="3" t="b">
        <v>1</v>
      </c>
      <c r="H59" s="3">
        <v>1</v>
      </c>
      <c r="I59" s="3">
        <f>VLOOKUP(D59,[1]怪物!$C:$M,11,FALSE)</f>
        <v>1</v>
      </c>
      <c r="J59" s="3">
        <v>0.5</v>
      </c>
      <c r="K59" s="3">
        <v>1.5</v>
      </c>
      <c r="L59" s="10" t="str">
        <f t="shared" si="0"/>
        <v>Monster_Challenge4_3_1</v>
      </c>
      <c r="M59" s="3" t="str">
        <f>VLOOKUP(D59,[1]怪物!$C:$J,8,FALSE)</f>
        <v>DeathShow_1</v>
      </c>
      <c r="N59" s="3" t="s">
        <v>41</v>
      </c>
      <c r="O59" s="3" t="s">
        <v>42</v>
      </c>
      <c r="S59" s="3" t="str">
        <f>IF(VLOOKUP(D59,[1]怪物!$C:$I,7,FALSE)="","",VLOOKUP(D59,[1]怪物!$C:$I,7,FALSE))</f>
        <v>Skill_Monster_ZhongZi2,NormalAttack</v>
      </c>
    </row>
    <row r="60" spans="2:19" s="3" customFormat="1" x14ac:dyDescent="0.2">
      <c r="B60" s="3" t="s">
        <v>325</v>
      </c>
      <c r="C60" s="10" t="s">
        <v>236</v>
      </c>
      <c r="D60" s="3" t="s">
        <v>170</v>
      </c>
      <c r="E60" s="3">
        <v>2</v>
      </c>
      <c r="F60" s="3">
        <v>400</v>
      </c>
      <c r="G60" s="3" t="b">
        <v>1</v>
      </c>
      <c r="H60" s="3">
        <v>1</v>
      </c>
      <c r="I60" s="3">
        <f>VLOOKUP(D60,[1]怪物!$C:$M,11,FALSE)</f>
        <v>1</v>
      </c>
      <c r="J60" s="3">
        <v>0.5</v>
      </c>
      <c r="K60" s="3">
        <v>1</v>
      </c>
      <c r="L60" s="10" t="str">
        <f t="shared" si="0"/>
        <v>Monster_Challenge4_3_2</v>
      </c>
      <c r="M60" s="3" t="str">
        <f>VLOOKUP(D60,[1]怪物!$C:$J,8,FALSE)</f>
        <v>DeathShow_1</v>
      </c>
      <c r="N60" s="3" t="s">
        <v>41</v>
      </c>
      <c r="O60" s="3" t="s">
        <v>42</v>
      </c>
      <c r="S60" s="3" t="str">
        <f>IF(VLOOKUP(D60,[1]怪物!$C:$I,7,FALSE)="","",VLOOKUP(D60,[1]怪物!$C:$I,7,FALSE))</f>
        <v/>
      </c>
    </row>
    <row r="61" spans="2:19" s="3" customFormat="1" x14ac:dyDescent="0.2">
      <c r="B61" s="3" t="s">
        <v>782</v>
      </c>
      <c r="C61" s="10" t="s">
        <v>804</v>
      </c>
      <c r="D61" s="3" t="s">
        <v>163</v>
      </c>
      <c r="E61" s="3">
        <v>2</v>
      </c>
      <c r="F61" s="3">
        <v>400</v>
      </c>
      <c r="G61" s="3" t="b">
        <v>1</v>
      </c>
      <c r="H61" s="3">
        <v>1</v>
      </c>
      <c r="I61" s="3">
        <f>VLOOKUP(D61,[1]怪物!$C:$M,11,FALSE)</f>
        <v>1</v>
      </c>
      <c r="J61" s="3">
        <v>0.5</v>
      </c>
      <c r="K61" s="3">
        <v>1.5</v>
      </c>
      <c r="L61" s="10" t="str">
        <f t="shared" si="0"/>
        <v>Monster_Challenge4_3_3</v>
      </c>
      <c r="M61" s="3" t="str">
        <f>VLOOKUP(D61,[1]怪物!$C:$J,8,FALSE)</f>
        <v>DeathShow_1</v>
      </c>
      <c r="N61" s="3" t="s">
        <v>41</v>
      </c>
      <c r="O61" s="3" t="s">
        <v>42</v>
      </c>
      <c r="S61" s="3" t="str">
        <f>IF(VLOOKUP(D61,[1]怪物!$C:$I,7,FALSE)="","",VLOOKUP(D61,[1]怪物!$C:$I,7,FALSE))</f>
        <v/>
      </c>
    </row>
    <row r="62" spans="2:19" s="3" customFormat="1" x14ac:dyDescent="0.2">
      <c r="B62" s="3" t="s">
        <v>783</v>
      </c>
      <c r="C62" s="10" t="s">
        <v>805</v>
      </c>
      <c r="D62" s="3" t="s">
        <v>160</v>
      </c>
      <c r="E62" s="3">
        <v>3</v>
      </c>
      <c r="F62" s="3">
        <v>400</v>
      </c>
      <c r="G62" s="3" t="b">
        <v>1</v>
      </c>
      <c r="H62" s="3">
        <v>1</v>
      </c>
      <c r="I62" s="3">
        <f>VLOOKUP(D62,[1]怪物!$C:$M,11,FALSE)</f>
        <v>1</v>
      </c>
      <c r="J62" s="3">
        <v>0.5</v>
      </c>
      <c r="K62" s="3">
        <v>1.5</v>
      </c>
      <c r="L62" s="10" t="str">
        <f t="shared" si="0"/>
        <v>Monster_Challenge4_3_4</v>
      </c>
      <c r="M62" s="3" t="str">
        <f>VLOOKUP(D62,[1]怪物!$C:$J,8,FALSE)</f>
        <v>DeathShow_1</v>
      </c>
      <c r="N62" s="3" t="s">
        <v>41</v>
      </c>
      <c r="O62" s="3" t="s">
        <v>42</v>
      </c>
      <c r="S62" s="3" t="str">
        <f>IF(VLOOKUP(D62,[1]怪物!$C:$I,7,FALSE)="","",VLOOKUP(D62,[1]怪物!$C:$I,7,FALSE))</f>
        <v/>
      </c>
    </row>
    <row r="63" spans="2:19" s="3" customFormat="1" x14ac:dyDescent="0.2">
      <c r="B63" s="3" t="s">
        <v>326</v>
      </c>
      <c r="C63" s="10" t="s">
        <v>237</v>
      </c>
      <c r="D63" s="3" t="s">
        <v>166</v>
      </c>
      <c r="E63" s="3">
        <v>2</v>
      </c>
      <c r="F63" s="3">
        <v>400</v>
      </c>
      <c r="G63" s="3" t="b">
        <v>1</v>
      </c>
      <c r="H63" s="3">
        <v>1</v>
      </c>
      <c r="I63" s="3">
        <f>VLOOKUP(D63,[1]怪物!$C:$M,11,FALSE)</f>
        <v>1</v>
      </c>
      <c r="J63" s="3">
        <v>0.5</v>
      </c>
      <c r="K63" s="3">
        <v>1</v>
      </c>
      <c r="L63" s="10" t="str">
        <f t="shared" si="0"/>
        <v>Monster_Challenge5_1_1</v>
      </c>
      <c r="M63" s="3" t="str">
        <f>VLOOKUP(D63,[1]怪物!$C:$J,8,FALSE)</f>
        <v>DeathShow_1</v>
      </c>
      <c r="N63" s="3" t="s">
        <v>41</v>
      </c>
      <c r="O63" s="3" t="s">
        <v>42</v>
      </c>
      <c r="S63" s="3" t="str">
        <f>IF(VLOOKUP(D63,[1]怪物!$C:$I,7,FALSE)="","",VLOOKUP(D63,[1]怪物!$C:$I,7,FALSE))</f>
        <v>Skill_Monster_Gui1,NormalAttack</v>
      </c>
    </row>
    <row r="64" spans="2:19" s="3" customFormat="1" x14ac:dyDescent="0.2">
      <c r="B64" s="3" t="s">
        <v>327</v>
      </c>
      <c r="C64" s="10" t="s">
        <v>238</v>
      </c>
      <c r="D64" s="3" t="s">
        <v>166</v>
      </c>
      <c r="E64" s="3">
        <v>2</v>
      </c>
      <c r="F64" s="3">
        <v>400</v>
      </c>
      <c r="G64" s="3" t="b">
        <v>1</v>
      </c>
      <c r="H64" s="3">
        <v>1</v>
      </c>
      <c r="I64" s="3">
        <f>VLOOKUP(D64,[1]怪物!$C:$M,11,FALSE)</f>
        <v>1</v>
      </c>
      <c r="J64" s="3">
        <v>0.5</v>
      </c>
      <c r="K64" s="3">
        <v>1</v>
      </c>
      <c r="L64" s="10" t="str">
        <f t="shared" si="0"/>
        <v>Monster_Challenge5_2_1</v>
      </c>
      <c r="M64" s="3" t="str">
        <f>VLOOKUP(D64,[1]怪物!$C:$J,8,FALSE)</f>
        <v>DeathShow_1</v>
      </c>
      <c r="N64" s="3" t="s">
        <v>41</v>
      </c>
      <c r="O64" s="3" t="s">
        <v>42</v>
      </c>
      <c r="S64" s="3" t="str">
        <f>IF(VLOOKUP(D64,[1]怪物!$C:$I,7,FALSE)="","",VLOOKUP(D64,[1]怪物!$C:$I,7,FALSE))</f>
        <v>Skill_Monster_Gui1,NormalAttack</v>
      </c>
    </row>
    <row r="65" spans="2:19" s="3" customFormat="1" x14ac:dyDescent="0.2">
      <c r="B65" s="3" t="s">
        <v>328</v>
      </c>
      <c r="C65" s="10" t="s">
        <v>239</v>
      </c>
      <c r="D65" s="3" t="s">
        <v>158</v>
      </c>
      <c r="E65" s="3">
        <v>3</v>
      </c>
      <c r="F65" s="3">
        <v>400</v>
      </c>
      <c r="G65" s="3" t="b">
        <v>1</v>
      </c>
      <c r="H65" s="3">
        <v>1</v>
      </c>
      <c r="I65" s="3">
        <f>VLOOKUP(D65,[1]怪物!$C:$M,11,FALSE)</f>
        <v>1</v>
      </c>
      <c r="J65" s="3">
        <v>0.5</v>
      </c>
      <c r="K65" s="3">
        <v>1</v>
      </c>
      <c r="L65" s="10" t="str">
        <f t="shared" si="0"/>
        <v>Monster_Challenge5_2_2</v>
      </c>
      <c r="M65" s="3" t="str">
        <f>VLOOKUP(D65,[1]怪物!$C:$J,8,FALSE)</f>
        <v>DeathShow_1</v>
      </c>
      <c r="N65" s="3" t="s">
        <v>41</v>
      </c>
      <c r="O65" s="3" t="s">
        <v>42</v>
      </c>
      <c r="S65" s="3" t="str">
        <f>IF(VLOOKUP(D65,[1]怪物!$C:$I,7,FALSE)="","",VLOOKUP(D65,[1]怪物!$C:$I,7,FALSE))</f>
        <v/>
      </c>
    </row>
    <row r="66" spans="2:19" s="3" customFormat="1" x14ac:dyDescent="0.2">
      <c r="B66" s="3" t="s">
        <v>329</v>
      </c>
      <c r="C66" s="10" t="s">
        <v>240</v>
      </c>
      <c r="D66" s="3" t="s">
        <v>166</v>
      </c>
      <c r="E66" s="3">
        <v>2</v>
      </c>
      <c r="F66" s="3">
        <v>400</v>
      </c>
      <c r="G66" s="3" t="b">
        <v>1</v>
      </c>
      <c r="H66" s="3">
        <v>1</v>
      </c>
      <c r="I66" s="3">
        <f>VLOOKUP(D66,[1]怪物!$C:$M,11,FALSE)</f>
        <v>1</v>
      </c>
      <c r="J66" s="3">
        <v>0.5</v>
      </c>
      <c r="K66" s="3">
        <v>1</v>
      </c>
      <c r="L66" s="10" t="str">
        <f t="shared" si="0"/>
        <v>Monster_Challenge5_3_1</v>
      </c>
      <c r="M66" s="3" t="str">
        <f>VLOOKUP(D66,[1]怪物!$C:$J,8,FALSE)</f>
        <v>DeathShow_1</v>
      </c>
      <c r="N66" s="3" t="s">
        <v>41</v>
      </c>
      <c r="O66" s="3" t="s">
        <v>42</v>
      </c>
      <c r="S66" s="3" t="str">
        <f>IF(VLOOKUP(D66,[1]怪物!$C:$I,7,FALSE)="","",VLOOKUP(D66,[1]怪物!$C:$I,7,FALSE))</f>
        <v>Skill_Monster_Gui1,NormalAttack</v>
      </c>
    </row>
    <row r="67" spans="2:19" s="3" customFormat="1" x14ac:dyDescent="0.2">
      <c r="B67" s="3" t="s">
        <v>330</v>
      </c>
      <c r="C67" s="10" t="s">
        <v>241</v>
      </c>
      <c r="D67" s="3" t="s">
        <v>164</v>
      </c>
      <c r="E67" s="3">
        <v>2</v>
      </c>
      <c r="F67" s="3">
        <v>400</v>
      </c>
      <c r="G67" s="3" t="b">
        <v>1</v>
      </c>
      <c r="H67" s="3">
        <v>1</v>
      </c>
      <c r="I67" s="3">
        <f>VLOOKUP(D67,[1]怪物!$C:$M,11,FALSE)</f>
        <v>1</v>
      </c>
      <c r="J67" s="3">
        <v>0.5</v>
      </c>
      <c r="K67" s="3">
        <v>1</v>
      </c>
      <c r="L67" s="10" t="str">
        <f t="shared" si="0"/>
        <v>Monster_Challenge5_3_2</v>
      </c>
      <c r="M67" s="3" t="str">
        <f>VLOOKUP(D67,[1]怪物!$C:$J,8,FALSE)</f>
        <v>DeathShow_1</v>
      </c>
      <c r="N67" s="3" t="s">
        <v>41</v>
      </c>
      <c r="O67" s="3" t="s">
        <v>42</v>
      </c>
      <c r="S67" s="3" t="str">
        <f>IF(VLOOKUP(D67,[1]怪物!$C:$I,7,FALSE)="","",VLOOKUP(D67,[1]怪物!$C:$I,7,FALSE))</f>
        <v>Skill_Monster_ZhongZi1,NormalAttack</v>
      </c>
    </row>
    <row r="68" spans="2:19" s="3" customFormat="1" x14ac:dyDescent="0.2">
      <c r="B68" s="3" t="s">
        <v>331</v>
      </c>
      <c r="C68" s="10" t="s">
        <v>242</v>
      </c>
      <c r="D68" s="3" t="s">
        <v>158</v>
      </c>
      <c r="E68" s="3">
        <v>3</v>
      </c>
      <c r="F68" s="3">
        <v>400</v>
      </c>
      <c r="G68" s="3" t="b">
        <v>1</v>
      </c>
      <c r="H68" s="3">
        <v>1</v>
      </c>
      <c r="I68" s="3">
        <f>VLOOKUP(D68,[1]怪物!$C:$M,11,FALSE)</f>
        <v>1</v>
      </c>
      <c r="J68" s="3">
        <v>0.5</v>
      </c>
      <c r="K68" s="3">
        <v>1</v>
      </c>
      <c r="L68" s="10" t="str">
        <f t="shared" si="0"/>
        <v>Monster_Challenge5_3_3</v>
      </c>
      <c r="M68" s="3" t="str">
        <f>VLOOKUP(D68,[1]怪物!$C:$J,8,FALSE)</f>
        <v>DeathShow_1</v>
      </c>
      <c r="N68" s="3" t="s">
        <v>41</v>
      </c>
      <c r="O68" s="3" t="s">
        <v>42</v>
      </c>
      <c r="S68" s="3" t="str">
        <f>IF(VLOOKUP(D68,[1]怪物!$C:$I,7,FALSE)="","",VLOOKUP(D68,[1]怪物!$C:$I,7,FALSE))</f>
        <v/>
      </c>
    </row>
    <row r="69" spans="2:19" s="3" customFormat="1" x14ac:dyDescent="0.2">
      <c r="B69" s="3" t="s">
        <v>332</v>
      </c>
      <c r="C69" s="10" t="s">
        <v>243</v>
      </c>
      <c r="D69" s="3" t="s">
        <v>166</v>
      </c>
      <c r="E69" s="3">
        <v>2</v>
      </c>
      <c r="F69" s="3">
        <v>400</v>
      </c>
      <c r="G69" s="3" t="b">
        <v>1</v>
      </c>
      <c r="H69" s="3">
        <v>1</v>
      </c>
      <c r="I69" s="3">
        <f>VLOOKUP(D69,[1]怪物!$C:$M,11,FALSE)</f>
        <v>1</v>
      </c>
      <c r="J69" s="3">
        <v>0.5</v>
      </c>
      <c r="K69" s="3">
        <v>1</v>
      </c>
      <c r="L69" s="10" t="str">
        <f t="shared" si="0"/>
        <v>Monster_Challenge5_4_1</v>
      </c>
      <c r="M69" s="3" t="str">
        <f>VLOOKUP(D69,[1]怪物!$C:$J,8,FALSE)</f>
        <v>DeathShow_1</v>
      </c>
      <c r="N69" s="3" t="s">
        <v>41</v>
      </c>
      <c r="O69" s="3" t="s">
        <v>42</v>
      </c>
      <c r="S69" s="3" t="str">
        <f>IF(VLOOKUP(D69,[1]怪物!$C:$I,7,FALSE)="","",VLOOKUP(D69,[1]怪物!$C:$I,7,FALSE))</f>
        <v>Skill_Monster_Gui1,NormalAttack</v>
      </c>
    </row>
    <row r="70" spans="2:19" s="3" customFormat="1" x14ac:dyDescent="0.2">
      <c r="B70" s="3" t="s">
        <v>333</v>
      </c>
      <c r="C70" s="10" t="s">
        <v>244</v>
      </c>
      <c r="D70" s="3" t="s">
        <v>171</v>
      </c>
      <c r="E70" s="3">
        <v>2</v>
      </c>
      <c r="F70" s="3">
        <v>400</v>
      </c>
      <c r="G70" s="3" t="b">
        <v>1</v>
      </c>
      <c r="H70" s="3">
        <v>1</v>
      </c>
      <c r="I70" s="3">
        <f>VLOOKUP(D70,[1]怪物!$C:$M,11,FALSE)</f>
        <v>1</v>
      </c>
      <c r="J70" s="3">
        <v>0.5</v>
      </c>
      <c r="K70" s="3">
        <v>1.5</v>
      </c>
      <c r="L70" s="10" t="str">
        <f t="shared" si="0"/>
        <v>Monster_Challenge5_4_2</v>
      </c>
      <c r="M70" s="3" t="str">
        <f>VLOOKUP(D70,[1]怪物!$C:$J,8,FALSE)</f>
        <v>DeathShow_1</v>
      </c>
      <c r="N70" s="3" t="s">
        <v>41</v>
      </c>
      <c r="O70" s="3" t="s">
        <v>42</v>
      </c>
      <c r="S70" s="3" t="str">
        <f>IF(VLOOKUP(D70,[1]怪物!$C:$I,7,FALSE)="","",VLOOKUP(D70,[1]怪物!$C:$I,7,FALSE))</f>
        <v/>
      </c>
    </row>
    <row r="71" spans="2:19" s="3" customFormat="1" x14ac:dyDescent="0.2">
      <c r="B71" s="3" t="s">
        <v>784</v>
      </c>
      <c r="C71" s="10" t="s">
        <v>806</v>
      </c>
      <c r="D71" s="3" t="s">
        <v>164</v>
      </c>
      <c r="E71" s="3">
        <v>2</v>
      </c>
      <c r="F71" s="3">
        <v>400</v>
      </c>
      <c r="G71" s="3" t="b">
        <v>1</v>
      </c>
      <c r="H71" s="3">
        <v>1</v>
      </c>
      <c r="I71" s="3">
        <f>VLOOKUP(D71,[1]怪物!$C:$M,11,FALSE)</f>
        <v>1</v>
      </c>
      <c r="J71" s="3">
        <v>0.5</v>
      </c>
      <c r="K71" s="3">
        <v>1</v>
      </c>
      <c r="L71" s="10" t="str">
        <f t="shared" si="0"/>
        <v>Monster_Challenge5_4_3</v>
      </c>
      <c r="M71" s="3" t="str">
        <f>VLOOKUP(D71,[1]怪物!$C:$J,8,FALSE)</f>
        <v>DeathShow_1</v>
      </c>
      <c r="N71" s="3" t="s">
        <v>41</v>
      </c>
      <c r="O71" s="3" t="s">
        <v>42</v>
      </c>
      <c r="S71" s="3" t="str">
        <f>IF(VLOOKUP(D71,[1]怪物!$C:$I,7,FALSE)="","",VLOOKUP(D71,[1]怪物!$C:$I,7,FALSE))</f>
        <v>Skill_Monster_ZhongZi1,NormalAttack</v>
      </c>
    </row>
    <row r="72" spans="2:19" s="3" customFormat="1" x14ac:dyDescent="0.2">
      <c r="B72" s="3" t="s">
        <v>334</v>
      </c>
      <c r="C72" s="10" t="s">
        <v>245</v>
      </c>
      <c r="D72" s="3" t="s">
        <v>166</v>
      </c>
      <c r="E72" s="3">
        <v>2</v>
      </c>
      <c r="F72" s="3">
        <v>400</v>
      </c>
      <c r="G72" s="3" t="b">
        <v>1</v>
      </c>
      <c r="H72" s="3">
        <v>1</v>
      </c>
      <c r="I72" s="3">
        <f>VLOOKUP(D72,[1]怪物!$C:$M,11,FALSE)</f>
        <v>1</v>
      </c>
      <c r="J72" s="3">
        <v>0.5</v>
      </c>
      <c r="K72" s="3">
        <v>1</v>
      </c>
      <c r="L72" s="10" t="str">
        <f t="shared" si="0"/>
        <v>Monster_Challenge5_5_1</v>
      </c>
      <c r="M72" s="3" t="str">
        <f>VLOOKUP(D72,[1]怪物!$C:$J,8,FALSE)</f>
        <v>DeathShow_1</v>
      </c>
      <c r="N72" s="3" t="s">
        <v>41</v>
      </c>
      <c r="O72" s="3" t="s">
        <v>42</v>
      </c>
      <c r="S72" s="3" t="str">
        <f>IF(VLOOKUP(D72,[1]怪物!$C:$I,7,FALSE)="","",VLOOKUP(D72,[1]怪物!$C:$I,7,FALSE))</f>
        <v>Skill_Monster_Gui1,NormalAttack</v>
      </c>
    </row>
    <row r="73" spans="2:19" s="3" customFormat="1" x14ac:dyDescent="0.2">
      <c r="B73" s="3" t="s">
        <v>335</v>
      </c>
      <c r="C73" s="10" t="s">
        <v>246</v>
      </c>
      <c r="D73" s="3" t="s">
        <v>164</v>
      </c>
      <c r="E73" s="3">
        <v>2</v>
      </c>
      <c r="F73" s="3">
        <v>400</v>
      </c>
      <c r="G73" s="3" t="b">
        <v>1</v>
      </c>
      <c r="H73" s="3">
        <v>1</v>
      </c>
      <c r="I73" s="3">
        <f>VLOOKUP(D73,[1]怪物!$C:$M,11,FALSE)</f>
        <v>1</v>
      </c>
      <c r="J73" s="3">
        <v>0.5</v>
      </c>
      <c r="K73" s="3">
        <v>1</v>
      </c>
      <c r="L73" s="10" t="str">
        <f t="shared" ref="L73:L136" si="1">RIGHT(B73,LEN(B73)-5)</f>
        <v>Monster_Challenge5_5_2</v>
      </c>
      <c r="M73" s="3" t="str">
        <f>VLOOKUP(D73,[1]怪物!$C:$J,8,FALSE)</f>
        <v>DeathShow_1</v>
      </c>
      <c r="N73" s="3" t="s">
        <v>41</v>
      </c>
      <c r="O73" s="3" t="s">
        <v>42</v>
      </c>
      <c r="S73" s="3" t="str">
        <f>IF(VLOOKUP(D73,[1]怪物!$C:$I,7,FALSE)="","",VLOOKUP(D73,[1]怪物!$C:$I,7,FALSE))</f>
        <v>Skill_Monster_ZhongZi1,NormalAttack</v>
      </c>
    </row>
    <row r="74" spans="2:19" s="3" customFormat="1" x14ac:dyDescent="0.2">
      <c r="B74" s="3" t="s">
        <v>336</v>
      </c>
      <c r="C74" s="10" t="s">
        <v>247</v>
      </c>
      <c r="D74" s="3" t="s">
        <v>158</v>
      </c>
      <c r="E74" s="3">
        <v>3</v>
      </c>
      <c r="F74" s="3">
        <v>400</v>
      </c>
      <c r="G74" s="3" t="b">
        <v>1</v>
      </c>
      <c r="H74" s="3">
        <v>1</v>
      </c>
      <c r="I74" s="3">
        <f>VLOOKUP(D74,[1]怪物!$C:$M,11,FALSE)</f>
        <v>1</v>
      </c>
      <c r="J74" s="3">
        <v>0.5</v>
      </c>
      <c r="K74" s="3">
        <v>1</v>
      </c>
      <c r="L74" s="10" t="str">
        <f t="shared" si="1"/>
        <v>Monster_Challenge5_5_3</v>
      </c>
      <c r="M74" s="3" t="str">
        <f>VLOOKUP(D74,[1]怪物!$C:$J,8,FALSE)</f>
        <v>DeathShow_1</v>
      </c>
      <c r="N74" s="3" t="s">
        <v>41</v>
      </c>
      <c r="O74" s="3" t="s">
        <v>42</v>
      </c>
      <c r="S74" s="3" t="str">
        <f>IF(VLOOKUP(D74,[1]怪物!$C:$I,7,FALSE)="","",VLOOKUP(D74,[1]怪物!$C:$I,7,FALSE))</f>
        <v/>
      </c>
    </row>
    <row r="75" spans="2:19" s="3" customFormat="1" x14ac:dyDescent="0.2">
      <c r="B75" s="3" t="s">
        <v>337</v>
      </c>
      <c r="C75" s="10" t="s">
        <v>248</v>
      </c>
      <c r="D75" s="3" t="s">
        <v>171</v>
      </c>
      <c r="E75" s="3">
        <v>2</v>
      </c>
      <c r="F75" s="3">
        <v>400</v>
      </c>
      <c r="G75" s="3" t="b">
        <v>1</v>
      </c>
      <c r="H75" s="3">
        <v>1</v>
      </c>
      <c r="I75" s="3">
        <f>VLOOKUP(D75,[1]怪物!$C:$M,11,FALSE)</f>
        <v>1</v>
      </c>
      <c r="J75" s="3">
        <v>0.5</v>
      </c>
      <c r="K75" s="3">
        <v>1.5</v>
      </c>
      <c r="L75" s="10" t="str">
        <f t="shared" si="1"/>
        <v>Monster_Challenge5_5_4</v>
      </c>
      <c r="M75" s="3" t="str">
        <f>VLOOKUP(D75,[1]怪物!$C:$J,8,FALSE)</f>
        <v>DeathShow_1</v>
      </c>
      <c r="N75" s="3" t="s">
        <v>41</v>
      </c>
      <c r="O75" s="3" t="s">
        <v>42</v>
      </c>
      <c r="S75" s="3" t="str">
        <f>IF(VLOOKUP(D75,[1]怪物!$C:$I,7,FALSE)="","",VLOOKUP(D75,[1]怪物!$C:$I,7,FALSE))</f>
        <v/>
      </c>
    </row>
    <row r="76" spans="2:19" s="3" customFormat="1" x14ac:dyDescent="0.2">
      <c r="B76" s="3" t="s">
        <v>340</v>
      </c>
      <c r="C76" s="10" t="s">
        <v>341</v>
      </c>
      <c r="D76" s="3" t="s">
        <v>167</v>
      </c>
      <c r="E76" s="3">
        <v>2</v>
      </c>
      <c r="F76" s="3">
        <v>400</v>
      </c>
      <c r="G76" s="3" t="b">
        <v>1</v>
      </c>
      <c r="H76" s="3">
        <v>1</v>
      </c>
      <c r="I76" s="3">
        <f>VLOOKUP(D76,[1]怪物!$C:$M,11,FALSE)</f>
        <v>1</v>
      </c>
      <c r="J76" s="3">
        <v>0.5</v>
      </c>
      <c r="K76" s="3">
        <v>1.5</v>
      </c>
      <c r="L76" s="10" t="str">
        <f t="shared" si="1"/>
        <v>Monster_Challenge6_1_1</v>
      </c>
      <c r="M76" s="3" t="str">
        <f>VLOOKUP(D76,[1]怪物!$C:$J,8,FALSE)</f>
        <v>DeathShow_1</v>
      </c>
      <c r="N76" s="3" t="s">
        <v>41</v>
      </c>
      <c r="O76" s="3" t="s">
        <v>42</v>
      </c>
      <c r="S76" s="3" t="str">
        <f>IF(VLOOKUP(D76,[1]怪物!$C:$I,7,FALSE)="","",VLOOKUP(D76,[1]怪物!$C:$I,7,FALSE))</f>
        <v>Skill_Monster_Gui2,NormalAttack</v>
      </c>
    </row>
    <row r="77" spans="2:19" s="3" customFormat="1" x14ac:dyDescent="0.2">
      <c r="B77" s="3" t="s">
        <v>342</v>
      </c>
      <c r="C77" s="10" t="s">
        <v>343</v>
      </c>
      <c r="D77" s="3" t="s">
        <v>164</v>
      </c>
      <c r="E77" s="3">
        <v>2</v>
      </c>
      <c r="F77" s="3">
        <v>400</v>
      </c>
      <c r="G77" s="3" t="b">
        <v>1</v>
      </c>
      <c r="H77" s="3">
        <v>1</v>
      </c>
      <c r="I77" s="3">
        <f>VLOOKUP(D77,[1]怪物!$C:$M,11,FALSE)</f>
        <v>1</v>
      </c>
      <c r="J77" s="3">
        <v>0.5</v>
      </c>
      <c r="K77" s="3">
        <v>1</v>
      </c>
      <c r="L77" s="10" t="str">
        <f t="shared" si="1"/>
        <v>Monster_Challenge6_1_2</v>
      </c>
      <c r="M77" s="3" t="str">
        <f>VLOOKUP(D77,[1]怪物!$C:$J,8,FALSE)</f>
        <v>DeathShow_1</v>
      </c>
      <c r="N77" s="3" t="s">
        <v>41</v>
      </c>
      <c r="O77" s="3" t="s">
        <v>42</v>
      </c>
      <c r="S77" s="3" t="str">
        <f>IF(VLOOKUP(D77,[1]怪物!$C:$I,7,FALSE)="","",VLOOKUP(D77,[1]怪物!$C:$I,7,FALSE))</f>
        <v>Skill_Monster_ZhongZi1,NormalAttack</v>
      </c>
    </row>
    <row r="78" spans="2:19" s="3" customFormat="1" x14ac:dyDescent="0.2">
      <c r="B78" s="3" t="s">
        <v>344</v>
      </c>
      <c r="C78" s="10" t="s">
        <v>345</v>
      </c>
      <c r="D78" s="3" t="s">
        <v>167</v>
      </c>
      <c r="E78" s="3">
        <v>2</v>
      </c>
      <c r="F78" s="3">
        <v>400</v>
      </c>
      <c r="G78" s="3" t="b">
        <v>1</v>
      </c>
      <c r="H78" s="3">
        <v>1</v>
      </c>
      <c r="I78" s="3">
        <f>VLOOKUP(D78,[1]怪物!$C:$M,11,FALSE)</f>
        <v>1</v>
      </c>
      <c r="J78" s="3">
        <v>0.5</v>
      </c>
      <c r="K78" s="3">
        <v>1.5</v>
      </c>
      <c r="L78" s="10" t="str">
        <f t="shared" si="1"/>
        <v>Monster_Challenge6_2_1</v>
      </c>
      <c r="M78" s="3" t="str">
        <f>VLOOKUP(D78,[1]怪物!$C:$J,8,FALSE)</f>
        <v>DeathShow_1</v>
      </c>
      <c r="N78" s="3" t="s">
        <v>41</v>
      </c>
      <c r="O78" s="3" t="s">
        <v>42</v>
      </c>
      <c r="S78" s="3" t="str">
        <f>IF(VLOOKUP(D78,[1]怪物!$C:$I,7,FALSE)="","",VLOOKUP(D78,[1]怪物!$C:$I,7,FALSE))</f>
        <v>Skill_Monster_Gui2,NormalAttack</v>
      </c>
    </row>
    <row r="79" spans="2:19" s="3" customFormat="1" x14ac:dyDescent="0.2">
      <c r="B79" s="3" t="s">
        <v>346</v>
      </c>
      <c r="C79" s="10" t="s">
        <v>347</v>
      </c>
      <c r="D79" s="3" t="s">
        <v>158</v>
      </c>
      <c r="E79" s="3">
        <v>3</v>
      </c>
      <c r="F79" s="3">
        <v>400</v>
      </c>
      <c r="G79" s="3" t="b">
        <v>1</v>
      </c>
      <c r="H79" s="3">
        <v>1</v>
      </c>
      <c r="I79" s="3">
        <f>VLOOKUP(D79,[1]怪物!$C:$M,11,FALSE)</f>
        <v>1</v>
      </c>
      <c r="J79" s="3">
        <v>0.5</v>
      </c>
      <c r="K79" s="3">
        <v>1</v>
      </c>
      <c r="L79" s="10" t="str">
        <f t="shared" si="1"/>
        <v>Monster_Challenge6_2_2</v>
      </c>
      <c r="M79" s="3" t="str">
        <f>VLOOKUP(D79,[1]怪物!$C:$J,8,FALSE)</f>
        <v>DeathShow_1</v>
      </c>
      <c r="N79" s="3" t="s">
        <v>41</v>
      </c>
      <c r="O79" s="3" t="s">
        <v>42</v>
      </c>
      <c r="S79" s="3" t="str">
        <f>IF(VLOOKUP(D79,[1]怪物!$C:$I,7,FALSE)="","",VLOOKUP(D79,[1]怪物!$C:$I,7,FALSE))</f>
        <v/>
      </c>
    </row>
    <row r="80" spans="2:19" s="3" customFormat="1" x14ac:dyDescent="0.2">
      <c r="B80" s="3" t="s">
        <v>785</v>
      </c>
      <c r="C80" s="10" t="s">
        <v>807</v>
      </c>
      <c r="D80" s="3" t="s">
        <v>164</v>
      </c>
      <c r="E80" s="3">
        <v>2</v>
      </c>
      <c r="F80" s="3">
        <v>400</v>
      </c>
      <c r="G80" s="3" t="b">
        <v>1</v>
      </c>
      <c r="H80" s="3">
        <v>1</v>
      </c>
      <c r="I80" s="3">
        <f>VLOOKUP(D80,[1]怪物!$C:$M,11,FALSE)</f>
        <v>1</v>
      </c>
      <c r="J80" s="3">
        <v>0.5</v>
      </c>
      <c r="K80" s="3">
        <v>1</v>
      </c>
      <c r="L80" s="10" t="str">
        <f t="shared" si="1"/>
        <v>Monster_Challenge6_2_3</v>
      </c>
      <c r="M80" s="3" t="str">
        <f>VLOOKUP(D80,[1]怪物!$C:$J,8,FALSE)</f>
        <v>DeathShow_1</v>
      </c>
      <c r="N80" s="3" t="s">
        <v>41</v>
      </c>
      <c r="O80" s="3" t="s">
        <v>42</v>
      </c>
      <c r="S80" s="3" t="str">
        <f>IF(VLOOKUP(D80,[1]怪物!$C:$I,7,FALSE)="","",VLOOKUP(D80,[1]怪物!$C:$I,7,FALSE))</f>
        <v>Skill_Monster_ZhongZi1,NormalAttack</v>
      </c>
    </row>
    <row r="81" spans="2:19" s="3" customFormat="1" x14ac:dyDescent="0.2">
      <c r="B81" s="3" t="s">
        <v>348</v>
      </c>
      <c r="C81" s="10" t="s">
        <v>349</v>
      </c>
      <c r="D81" s="3" t="s">
        <v>167</v>
      </c>
      <c r="E81" s="3">
        <v>2</v>
      </c>
      <c r="F81" s="3">
        <v>400</v>
      </c>
      <c r="G81" s="3" t="b">
        <v>1</v>
      </c>
      <c r="H81" s="3">
        <v>1</v>
      </c>
      <c r="I81" s="3">
        <f>VLOOKUP(D81,[1]怪物!$C:$M,11,FALSE)</f>
        <v>1</v>
      </c>
      <c r="J81" s="3">
        <v>0.5</v>
      </c>
      <c r="K81" s="3">
        <v>1.5</v>
      </c>
      <c r="L81" s="10" t="str">
        <f t="shared" si="1"/>
        <v>Monster_Challenge6_3_1</v>
      </c>
      <c r="M81" s="3" t="str">
        <f>VLOOKUP(D81,[1]怪物!$C:$J,8,FALSE)</f>
        <v>DeathShow_1</v>
      </c>
      <c r="N81" s="3" t="s">
        <v>41</v>
      </c>
      <c r="O81" s="3" t="s">
        <v>42</v>
      </c>
      <c r="S81" s="3" t="str">
        <f>IF(VLOOKUP(D81,[1]怪物!$C:$I,7,FALSE)="","",VLOOKUP(D81,[1]怪物!$C:$I,7,FALSE))</f>
        <v>Skill_Monster_Gui2,NormalAttack</v>
      </c>
    </row>
    <row r="82" spans="2:19" s="3" customFormat="1" x14ac:dyDescent="0.2">
      <c r="B82" s="3" t="s">
        <v>350</v>
      </c>
      <c r="C82" s="10" t="s">
        <v>351</v>
      </c>
      <c r="D82" s="3" t="s">
        <v>164</v>
      </c>
      <c r="E82" s="3">
        <v>2</v>
      </c>
      <c r="F82" s="3">
        <v>400</v>
      </c>
      <c r="G82" s="3" t="b">
        <v>1</v>
      </c>
      <c r="H82" s="3">
        <v>1</v>
      </c>
      <c r="I82" s="3">
        <f>VLOOKUP(D82,[1]怪物!$C:$M,11,FALSE)</f>
        <v>1</v>
      </c>
      <c r="J82" s="3">
        <v>0.5</v>
      </c>
      <c r="K82" s="3">
        <v>1</v>
      </c>
      <c r="L82" s="10" t="str">
        <f t="shared" si="1"/>
        <v>Monster_Challenge6_3_2</v>
      </c>
      <c r="M82" s="3" t="str">
        <f>VLOOKUP(D82,[1]怪物!$C:$J,8,FALSE)</f>
        <v>DeathShow_1</v>
      </c>
      <c r="N82" s="3" t="s">
        <v>41</v>
      </c>
      <c r="O82" s="3" t="s">
        <v>42</v>
      </c>
      <c r="S82" s="3" t="str">
        <f>IF(VLOOKUP(D82,[1]怪物!$C:$I,7,FALSE)="","",VLOOKUP(D82,[1]怪物!$C:$I,7,FALSE))</f>
        <v>Skill_Monster_ZhongZi1,NormalAttack</v>
      </c>
    </row>
    <row r="83" spans="2:19" s="3" customFormat="1" x14ac:dyDescent="0.2">
      <c r="B83" s="3" t="s">
        <v>352</v>
      </c>
      <c r="C83" s="10" t="s">
        <v>353</v>
      </c>
      <c r="D83" s="3" t="s">
        <v>158</v>
      </c>
      <c r="E83" s="3">
        <v>3</v>
      </c>
      <c r="F83" s="3">
        <v>400</v>
      </c>
      <c r="G83" s="3" t="b">
        <v>1</v>
      </c>
      <c r="H83" s="3">
        <v>1</v>
      </c>
      <c r="I83" s="3">
        <f>VLOOKUP(D83,[1]怪物!$C:$M,11,FALSE)</f>
        <v>1</v>
      </c>
      <c r="J83" s="3">
        <v>0.5</v>
      </c>
      <c r="K83" s="3">
        <v>1</v>
      </c>
      <c r="L83" s="10" t="str">
        <f t="shared" si="1"/>
        <v>Monster_Challenge6_3_3</v>
      </c>
      <c r="M83" s="3" t="str">
        <f>VLOOKUP(D83,[1]怪物!$C:$J,8,FALSE)</f>
        <v>DeathShow_1</v>
      </c>
      <c r="N83" s="3" t="s">
        <v>41</v>
      </c>
      <c r="O83" s="3" t="s">
        <v>42</v>
      </c>
      <c r="S83" s="3" t="str">
        <f>IF(VLOOKUP(D83,[1]怪物!$C:$I,7,FALSE)="","",VLOOKUP(D83,[1]怪物!$C:$I,7,FALSE))</f>
        <v/>
      </c>
    </row>
    <row r="84" spans="2:19" s="3" customFormat="1" x14ac:dyDescent="0.2">
      <c r="B84" s="3" t="s">
        <v>786</v>
      </c>
      <c r="C84" s="10" t="s">
        <v>808</v>
      </c>
      <c r="D84" s="3" t="s">
        <v>170</v>
      </c>
      <c r="E84" s="3">
        <v>2</v>
      </c>
      <c r="F84" s="3">
        <v>400</v>
      </c>
      <c r="G84" s="3" t="b">
        <v>1</v>
      </c>
      <c r="H84" s="3">
        <v>1</v>
      </c>
      <c r="I84" s="3">
        <f>VLOOKUP(D84,[1]怪物!$C:$M,11,FALSE)</f>
        <v>1</v>
      </c>
      <c r="J84" s="3">
        <v>0.5</v>
      </c>
      <c r="K84" s="3">
        <v>1</v>
      </c>
      <c r="L84" s="10" t="str">
        <f t="shared" si="1"/>
        <v>Monster_Challenge6_3_4</v>
      </c>
      <c r="M84" s="3" t="str">
        <f>VLOOKUP(D84,[1]怪物!$C:$J,8,FALSE)</f>
        <v>DeathShow_1</v>
      </c>
      <c r="N84" s="3" t="s">
        <v>41</v>
      </c>
      <c r="O84" s="3" t="s">
        <v>42</v>
      </c>
      <c r="S84" s="3" t="str">
        <f>IF(VLOOKUP(D84,[1]怪物!$C:$I,7,FALSE)="","",VLOOKUP(D84,[1]怪物!$C:$I,7,FALSE))</f>
        <v/>
      </c>
    </row>
    <row r="85" spans="2:19" s="3" customFormat="1" x14ac:dyDescent="0.2">
      <c r="B85" s="3" t="s">
        <v>354</v>
      </c>
      <c r="C85" s="10" t="s">
        <v>355</v>
      </c>
      <c r="D85" s="3" t="s">
        <v>167</v>
      </c>
      <c r="E85" s="3">
        <v>2</v>
      </c>
      <c r="F85" s="3">
        <v>400</v>
      </c>
      <c r="G85" s="3" t="b">
        <v>1</v>
      </c>
      <c r="H85" s="3">
        <v>1</v>
      </c>
      <c r="I85" s="3">
        <f>VLOOKUP(D85,[1]怪物!$C:$M,11,FALSE)</f>
        <v>1</v>
      </c>
      <c r="J85" s="3">
        <v>0.5</v>
      </c>
      <c r="K85" s="3">
        <v>1.5</v>
      </c>
      <c r="L85" s="10" t="str">
        <f t="shared" si="1"/>
        <v>Monster_Challenge6_4_1</v>
      </c>
      <c r="M85" s="3" t="str">
        <f>VLOOKUP(D85,[1]怪物!$C:$J,8,FALSE)</f>
        <v>DeathShow_1</v>
      </c>
      <c r="N85" s="3" t="s">
        <v>41</v>
      </c>
      <c r="O85" s="3" t="s">
        <v>42</v>
      </c>
      <c r="S85" s="3" t="str">
        <f>IF(VLOOKUP(D85,[1]怪物!$C:$I,7,FALSE)="","",VLOOKUP(D85,[1]怪物!$C:$I,7,FALSE))</f>
        <v>Skill_Monster_Gui2,NormalAttack</v>
      </c>
    </row>
    <row r="86" spans="2:19" s="3" customFormat="1" x14ac:dyDescent="0.2">
      <c r="B86" s="3" t="s">
        <v>356</v>
      </c>
      <c r="C86" s="10" t="s">
        <v>357</v>
      </c>
      <c r="D86" s="3" t="s">
        <v>171</v>
      </c>
      <c r="E86" s="3">
        <v>2</v>
      </c>
      <c r="F86" s="3">
        <v>400</v>
      </c>
      <c r="G86" s="3" t="b">
        <v>1</v>
      </c>
      <c r="H86" s="3">
        <v>1</v>
      </c>
      <c r="I86" s="3">
        <f>VLOOKUP(D86,[1]怪物!$C:$M,11,FALSE)</f>
        <v>1</v>
      </c>
      <c r="J86" s="3">
        <v>0.5</v>
      </c>
      <c r="K86" s="3">
        <v>1.5</v>
      </c>
      <c r="L86" s="10" t="str">
        <f t="shared" si="1"/>
        <v>Monster_Challenge6_4_2</v>
      </c>
      <c r="M86" s="3" t="str">
        <f>VLOOKUP(D86,[1]怪物!$C:$J,8,FALSE)</f>
        <v>DeathShow_1</v>
      </c>
      <c r="N86" s="3" t="s">
        <v>41</v>
      </c>
      <c r="O86" s="3" t="s">
        <v>42</v>
      </c>
      <c r="S86" s="3" t="str">
        <f>IF(VLOOKUP(D86,[1]怪物!$C:$I,7,FALSE)="","",VLOOKUP(D86,[1]怪物!$C:$I,7,FALSE))</f>
        <v/>
      </c>
    </row>
    <row r="87" spans="2:19" s="3" customFormat="1" x14ac:dyDescent="0.2">
      <c r="B87" s="3" t="s">
        <v>358</v>
      </c>
      <c r="C87" s="10" t="s">
        <v>359</v>
      </c>
      <c r="D87" s="3" t="s">
        <v>168</v>
      </c>
      <c r="E87" s="3">
        <v>2</v>
      </c>
      <c r="F87" s="3">
        <v>400</v>
      </c>
      <c r="G87" s="3" t="b">
        <v>1</v>
      </c>
      <c r="H87" s="3">
        <v>1</v>
      </c>
      <c r="I87" s="3">
        <f>VLOOKUP(D87,[1]怪物!$C:$M,11,FALSE)</f>
        <v>1</v>
      </c>
      <c r="J87" s="3">
        <v>0.5</v>
      </c>
      <c r="K87" s="3">
        <v>1.5</v>
      </c>
      <c r="L87" s="10" t="str">
        <f t="shared" si="1"/>
        <v>Monster_Challenge6_4_3</v>
      </c>
      <c r="M87" s="3" t="str">
        <f>VLOOKUP(D87,[1]怪物!$C:$J,8,FALSE)</f>
        <v>DeathShow_1</v>
      </c>
      <c r="N87" s="3" t="s">
        <v>41</v>
      </c>
      <c r="O87" s="3" t="s">
        <v>42</v>
      </c>
      <c r="S87" s="3" t="str">
        <f>IF(VLOOKUP(D87,[1]怪物!$C:$I,7,FALSE)="","",VLOOKUP(D87,[1]怪物!$C:$I,7,FALSE))</f>
        <v>Skill_Monster_ZhongZi2,NormalAttack</v>
      </c>
    </row>
    <row r="88" spans="2:19" s="3" customFormat="1" x14ac:dyDescent="0.2">
      <c r="B88" s="3" t="s">
        <v>360</v>
      </c>
      <c r="C88" s="10" t="s">
        <v>361</v>
      </c>
      <c r="D88" s="3" t="s">
        <v>167</v>
      </c>
      <c r="E88" s="3">
        <v>2</v>
      </c>
      <c r="F88" s="3">
        <v>400</v>
      </c>
      <c r="G88" s="3" t="b">
        <v>1</v>
      </c>
      <c r="H88" s="3">
        <v>1</v>
      </c>
      <c r="I88" s="3">
        <f>VLOOKUP(D88,[1]怪物!$C:$M,11,FALSE)</f>
        <v>1</v>
      </c>
      <c r="J88" s="3">
        <v>0.5</v>
      </c>
      <c r="K88" s="3">
        <v>1.5</v>
      </c>
      <c r="L88" s="10" t="str">
        <f t="shared" si="1"/>
        <v>Monster_Challenge6_5_1</v>
      </c>
      <c r="M88" s="3" t="str">
        <f>VLOOKUP(D88,[1]怪物!$C:$J,8,FALSE)</f>
        <v>DeathShow_1</v>
      </c>
      <c r="N88" s="3" t="s">
        <v>41</v>
      </c>
      <c r="O88" s="3" t="s">
        <v>42</v>
      </c>
      <c r="S88" s="3" t="str">
        <f>IF(VLOOKUP(D88,[1]怪物!$C:$I,7,FALSE)="","",VLOOKUP(D88,[1]怪物!$C:$I,7,FALSE))</f>
        <v>Skill_Monster_Gui2,NormalAttack</v>
      </c>
    </row>
    <row r="89" spans="2:19" s="3" customFormat="1" x14ac:dyDescent="0.2">
      <c r="B89" s="3" t="s">
        <v>362</v>
      </c>
      <c r="C89" s="10" t="s">
        <v>363</v>
      </c>
      <c r="D89" s="3" t="s">
        <v>168</v>
      </c>
      <c r="E89" s="3">
        <v>2</v>
      </c>
      <c r="F89" s="3">
        <v>400</v>
      </c>
      <c r="G89" s="3" t="b">
        <v>1</v>
      </c>
      <c r="H89" s="3">
        <v>1</v>
      </c>
      <c r="I89" s="3">
        <f>VLOOKUP(D89,[1]怪物!$C:$M,11,FALSE)</f>
        <v>1</v>
      </c>
      <c r="J89" s="3">
        <v>0.5</v>
      </c>
      <c r="K89" s="3">
        <v>1.5</v>
      </c>
      <c r="L89" s="10" t="str">
        <f t="shared" si="1"/>
        <v>Monster_Challenge6_5_2</v>
      </c>
      <c r="M89" s="3" t="str">
        <f>VLOOKUP(D89,[1]怪物!$C:$J,8,FALSE)</f>
        <v>DeathShow_1</v>
      </c>
      <c r="N89" s="3" t="s">
        <v>41</v>
      </c>
      <c r="O89" s="3" t="s">
        <v>42</v>
      </c>
      <c r="S89" s="3" t="str">
        <f>IF(VLOOKUP(D89,[1]怪物!$C:$I,7,FALSE)="","",VLOOKUP(D89,[1]怪物!$C:$I,7,FALSE))</f>
        <v>Skill_Monster_ZhongZi2,NormalAttack</v>
      </c>
    </row>
    <row r="90" spans="2:19" s="3" customFormat="1" x14ac:dyDescent="0.2">
      <c r="B90" s="3" t="s">
        <v>364</v>
      </c>
      <c r="C90" s="10" t="s">
        <v>365</v>
      </c>
      <c r="D90" s="3" t="s">
        <v>160</v>
      </c>
      <c r="E90" s="3">
        <v>3</v>
      </c>
      <c r="F90" s="3">
        <v>400</v>
      </c>
      <c r="G90" s="3" t="b">
        <v>1</v>
      </c>
      <c r="H90" s="3">
        <v>1</v>
      </c>
      <c r="I90" s="3">
        <f>VLOOKUP(D90,[1]怪物!$C:$M,11,FALSE)</f>
        <v>1</v>
      </c>
      <c r="J90" s="3">
        <v>0.5</v>
      </c>
      <c r="K90" s="3">
        <v>1.5</v>
      </c>
      <c r="L90" s="10" t="str">
        <f t="shared" si="1"/>
        <v>Monster_Challenge6_5_3</v>
      </c>
      <c r="M90" s="3" t="str">
        <f>VLOOKUP(D90,[1]怪物!$C:$J,8,FALSE)</f>
        <v>DeathShow_1</v>
      </c>
      <c r="N90" s="3" t="s">
        <v>41</v>
      </c>
      <c r="O90" s="3" t="s">
        <v>42</v>
      </c>
      <c r="S90" s="3" t="str">
        <f>IF(VLOOKUP(D90,[1]怪物!$C:$I,7,FALSE)="","",VLOOKUP(D90,[1]怪物!$C:$I,7,FALSE))</f>
        <v/>
      </c>
    </row>
    <row r="91" spans="2:19" s="3" customFormat="1" x14ac:dyDescent="0.2">
      <c r="B91" s="3" t="s">
        <v>787</v>
      </c>
      <c r="C91" s="10" t="s">
        <v>809</v>
      </c>
      <c r="D91" s="3" t="s">
        <v>171</v>
      </c>
      <c r="E91" s="3">
        <v>2</v>
      </c>
      <c r="F91" s="3">
        <v>400</v>
      </c>
      <c r="G91" s="3" t="b">
        <v>1</v>
      </c>
      <c r="H91" s="3">
        <v>1</v>
      </c>
      <c r="I91" s="3">
        <f>VLOOKUP(D91,[1]怪物!$C:$M,11,FALSE)</f>
        <v>1</v>
      </c>
      <c r="J91" s="3">
        <v>0.5</v>
      </c>
      <c r="K91" s="3">
        <v>1.5</v>
      </c>
      <c r="L91" s="10" t="str">
        <f t="shared" si="1"/>
        <v>Monster_Challenge6_5_4</v>
      </c>
      <c r="M91" s="3" t="str">
        <f>VLOOKUP(D91,[1]怪物!$C:$J,8,FALSE)</f>
        <v>DeathShow_1</v>
      </c>
      <c r="N91" s="3" t="s">
        <v>41</v>
      </c>
      <c r="O91" s="3" t="s">
        <v>42</v>
      </c>
      <c r="S91" s="3" t="str">
        <f>IF(VLOOKUP(D91,[1]怪物!$C:$I,7,FALSE)="","",VLOOKUP(D91,[1]怪物!$C:$I,7,FALSE))</f>
        <v/>
      </c>
    </row>
    <row r="92" spans="2:19" s="3" customFormat="1" x14ac:dyDescent="0.2">
      <c r="B92" s="3" t="s">
        <v>366</v>
      </c>
      <c r="C92" s="10" t="s">
        <v>367</v>
      </c>
      <c r="D92" s="3" t="s">
        <v>159</v>
      </c>
      <c r="E92" s="3">
        <v>2</v>
      </c>
      <c r="F92" s="3">
        <v>400</v>
      </c>
      <c r="G92" s="3" t="b">
        <v>1</v>
      </c>
      <c r="H92" s="3">
        <v>1</v>
      </c>
      <c r="I92" s="3">
        <f>VLOOKUP(D92,[1]怪物!$C:$M,11,FALSE)</f>
        <v>1</v>
      </c>
      <c r="J92" s="3">
        <v>0.5</v>
      </c>
      <c r="K92" s="3">
        <v>1.5</v>
      </c>
      <c r="L92" s="10" t="str">
        <f t="shared" si="1"/>
        <v>Monster_Challenge7_1_1</v>
      </c>
      <c r="M92" s="3" t="str">
        <f>VLOOKUP(D92,[1]怪物!$C:$J,8,FALSE)</f>
        <v>DeathShow_1</v>
      </c>
      <c r="N92" s="3" t="s">
        <v>41</v>
      </c>
      <c r="O92" s="3" t="s">
        <v>42</v>
      </c>
      <c r="S92" s="3" t="str">
        <f>IF(VLOOKUP(D92,[1]怪物!$C:$I,7,FALSE)="","",VLOOKUP(D92,[1]怪物!$C:$I,7,FALSE))</f>
        <v>Skill_Monster_Dan2,NormalAttack</v>
      </c>
    </row>
    <row r="93" spans="2:19" s="3" customFormat="1" x14ac:dyDescent="0.2">
      <c r="B93" s="3" t="s">
        <v>368</v>
      </c>
      <c r="C93" s="10" t="s">
        <v>369</v>
      </c>
      <c r="D93" s="3" t="s">
        <v>159</v>
      </c>
      <c r="E93" s="3">
        <v>2</v>
      </c>
      <c r="F93" s="3">
        <v>400</v>
      </c>
      <c r="G93" s="3" t="b">
        <v>1</v>
      </c>
      <c r="H93" s="3">
        <v>1</v>
      </c>
      <c r="I93" s="3">
        <f>VLOOKUP(D93,[1]怪物!$C:$M,11,FALSE)</f>
        <v>1</v>
      </c>
      <c r="J93" s="3">
        <v>0.5</v>
      </c>
      <c r="K93" s="3">
        <v>1.5</v>
      </c>
      <c r="L93" s="10" t="str">
        <f t="shared" si="1"/>
        <v>Monster_Challenge7_2_1</v>
      </c>
      <c r="M93" s="3" t="str">
        <f>VLOOKUP(D93,[1]怪物!$C:$J,8,FALSE)</f>
        <v>DeathShow_1</v>
      </c>
      <c r="N93" s="3" t="s">
        <v>41</v>
      </c>
      <c r="O93" s="3" t="s">
        <v>42</v>
      </c>
      <c r="S93" s="3" t="str">
        <f>IF(VLOOKUP(D93,[1]怪物!$C:$I,7,FALSE)="","",VLOOKUP(D93,[1]怪物!$C:$I,7,FALSE))</f>
        <v>Skill_Monster_Dan2,NormalAttack</v>
      </c>
    </row>
    <row r="94" spans="2:19" s="3" customFormat="1" x14ac:dyDescent="0.2">
      <c r="B94" s="3" t="s">
        <v>370</v>
      </c>
      <c r="C94" s="10" t="s">
        <v>371</v>
      </c>
      <c r="D94" s="3" t="s">
        <v>170</v>
      </c>
      <c r="E94" s="3">
        <v>2</v>
      </c>
      <c r="F94" s="3">
        <v>400</v>
      </c>
      <c r="G94" s="3" t="b">
        <v>1</v>
      </c>
      <c r="H94" s="3">
        <v>1</v>
      </c>
      <c r="I94" s="3">
        <f>VLOOKUP(D94,[1]怪物!$C:$M,11,FALSE)</f>
        <v>1</v>
      </c>
      <c r="J94" s="3">
        <v>0.5</v>
      </c>
      <c r="K94" s="3">
        <v>1</v>
      </c>
      <c r="L94" s="10" t="str">
        <f t="shared" si="1"/>
        <v>Monster_Challenge7_2_2</v>
      </c>
      <c r="M94" s="3" t="str">
        <f>VLOOKUP(D94,[1]怪物!$C:$J,8,FALSE)</f>
        <v>DeathShow_1</v>
      </c>
      <c r="N94" s="3" t="s">
        <v>41</v>
      </c>
      <c r="O94" s="3" t="s">
        <v>42</v>
      </c>
      <c r="S94" s="3" t="str">
        <f>IF(VLOOKUP(D94,[1]怪物!$C:$I,7,FALSE)="","",VLOOKUP(D94,[1]怪物!$C:$I,7,FALSE))</f>
        <v/>
      </c>
    </row>
    <row r="95" spans="2:19" s="3" customFormat="1" x14ac:dyDescent="0.2">
      <c r="B95" s="3" t="s">
        <v>372</v>
      </c>
      <c r="C95" s="10" t="s">
        <v>373</v>
      </c>
      <c r="D95" s="3" t="s">
        <v>159</v>
      </c>
      <c r="E95" s="3">
        <v>2</v>
      </c>
      <c r="F95" s="3">
        <v>400</v>
      </c>
      <c r="G95" s="3" t="b">
        <v>1</v>
      </c>
      <c r="H95" s="3">
        <v>1</v>
      </c>
      <c r="I95" s="3">
        <f>VLOOKUP(D95,[1]怪物!$C:$M,11,FALSE)</f>
        <v>1</v>
      </c>
      <c r="J95" s="3">
        <v>0.5</v>
      </c>
      <c r="K95" s="3">
        <v>1.5</v>
      </c>
      <c r="L95" s="10" t="str">
        <f t="shared" si="1"/>
        <v>Monster_Challenge7_3_1</v>
      </c>
      <c r="M95" s="3" t="str">
        <f>VLOOKUP(D95,[1]怪物!$C:$J,8,FALSE)</f>
        <v>DeathShow_1</v>
      </c>
      <c r="N95" s="3" t="s">
        <v>41</v>
      </c>
      <c r="O95" s="3" t="s">
        <v>42</v>
      </c>
      <c r="S95" s="3" t="str">
        <f>IF(VLOOKUP(D95,[1]怪物!$C:$I,7,FALSE)="","",VLOOKUP(D95,[1]怪物!$C:$I,7,FALSE))</f>
        <v>Skill_Monster_Dan2,NormalAttack</v>
      </c>
    </row>
    <row r="96" spans="2:19" s="3" customFormat="1" x14ac:dyDescent="0.2">
      <c r="B96" s="3" t="s">
        <v>374</v>
      </c>
      <c r="C96" s="10" t="s">
        <v>375</v>
      </c>
      <c r="D96" s="3" t="s">
        <v>158</v>
      </c>
      <c r="E96" s="3">
        <v>3</v>
      </c>
      <c r="F96" s="3">
        <v>400</v>
      </c>
      <c r="G96" s="3" t="b">
        <v>1</v>
      </c>
      <c r="H96" s="3">
        <v>1</v>
      </c>
      <c r="I96" s="3">
        <f>VLOOKUP(D96,[1]怪物!$C:$M,11,FALSE)</f>
        <v>1</v>
      </c>
      <c r="J96" s="3">
        <v>0.5</v>
      </c>
      <c r="K96" s="3">
        <v>1</v>
      </c>
      <c r="L96" s="10" t="str">
        <f t="shared" si="1"/>
        <v>Monster_Challenge7_3_2</v>
      </c>
      <c r="M96" s="3" t="str">
        <f>VLOOKUP(D96,[1]怪物!$C:$J,8,FALSE)</f>
        <v>DeathShow_1</v>
      </c>
      <c r="N96" s="3" t="s">
        <v>41</v>
      </c>
      <c r="O96" s="3" t="s">
        <v>42</v>
      </c>
      <c r="S96" s="3" t="str">
        <f>IF(VLOOKUP(D96,[1]怪物!$C:$I,7,FALSE)="","",VLOOKUP(D96,[1]怪物!$C:$I,7,FALSE))</f>
        <v/>
      </c>
    </row>
    <row r="97" spans="2:19" s="3" customFormat="1" x14ac:dyDescent="0.2">
      <c r="B97" s="3" t="s">
        <v>376</v>
      </c>
      <c r="C97" s="10" t="s">
        <v>377</v>
      </c>
      <c r="D97" s="3" t="s">
        <v>166</v>
      </c>
      <c r="E97" s="3">
        <v>2</v>
      </c>
      <c r="F97" s="3">
        <v>400</v>
      </c>
      <c r="G97" s="3" t="b">
        <v>1</v>
      </c>
      <c r="H97" s="3">
        <v>1</v>
      </c>
      <c r="I97" s="3">
        <f>VLOOKUP(D97,[1]怪物!$C:$M,11,FALSE)</f>
        <v>1</v>
      </c>
      <c r="J97" s="3">
        <v>0.5</v>
      </c>
      <c r="K97" s="3">
        <v>1</v>
      </c>
      <c r="L97" s="10" t="str">
        <f t="shared" si="1"/>
        <v>Monster_Challenge7_3_3</v>
      </c>
      <c r="M97" s="3" t="str">
        <f>VLOOKUP(D97,[1]怪物!$C:$J,8,FALSE)</f>
        <v>DeathShow_1</v>
      </c>
      <c r="N97" s="3" t="s">
        <v>41</v>
      </c>
      <c r="O97" s="3" t="s">
        <v>42</v>
      </c>
      <c r="S97" s="3" t="str">
        <f>IF(VLOOKUP(D97,[1]怪物!$C:$I,7,FALSE)="","",VLOOKUP(D97,[1]怪物!$C:$I,7,FALSE))</f>
        <v>Skill_Monster_Gui1,NormalAttack</v>
      </c>
    </row>
    <row r="98" spans="2:19" s="3" customFormat="1" x14ac:dyDescent="0.2">
      <c r="B98" s="3" t="s">
        <v>378</v>
      </c>
      <c r="C98" s="10" t="s">
        <v>379</v>
      </c>
      <c r="D98" s="3" t="s">
        <v>159</v>
      </c>
      <c r="E98" s="3">
        <v>2</v>
      </c>
      <c r="F98" s="3">
        <v>400</v>
      </c>
      <c r="G98" s="3" t="b">
        <v>1</v>
      </c>
      <c r="H98" s="3">
        <v>1</v>
      </c>
      <c r="I98" s="3">
        <f>VLOOKUP(D98,[1]怪物!$C:$M,11,FALSE)</f>
        <v>1</v>
      </c>
      <c r="J98" s="3">
        <v>0.5</v>
      </c>
      <c r="K98" s="3">
        <v>1.5</v>
      </c>
      <c r="L98" s="10" t="str">
        <f t="shared" si="1"/>
        <v>Monster_Challenge7_4_1</v>
      </c>
      <c r="M98" s="3" t="str">
        <f>VLOOKUP(D98,[1]怪物!$C:$J,8,FALSE)</f>
        <v>DeathShow_1</v>
      </c>
      <c r="N98" s="3" t="s">
        <v>41</v>
      </c>
      <c r="O98" s="3" t="s">
        <v>42</v>
      </c>
      <c r="S98" s="3" t="str">
        <f>IF(VLOOKUP(D98,[1]怪物!$C:$I,7,FALSE)="","",VLOOKUP(D98,[1]怪物!$C:$I,7,FALSE))</f>
        <v>Skill_Monster_Dan2,NormalAttack</v>
      </c>
    </row>
    <row r="99" spans="2:19" s="3" customFormat="1" x14ac:dyDescent="0.2">
      <c r="B99" s="3" t="s">
        <v>380</v>
      </c>
      <c r="C99" s="10" t="s">
        <v>381</v>
      </c>
      <c r="D99" s="3" t="s">
        <v>166</v>
      </c>
      <c r="E99" s="3">
        <v>2</v>
      </c>
      <c r="F99" s="3">
        <v>400</v>
      </c>
      <c r="G99" s="3" t="b">
        <v>1</v>
      </c>
      <c r="H99" s="3">
        <v>1</v>
      </c>
      <c r="I99" s="3">
        <f>VLOOKUP(D99,[1]怪物!$C:$M,11,FALSE)</f>
        <v>1</v>
      </c>
      <c r="J99" s="3">
        <v>0.5</v>
      </c>
      <c r="K99" s="3">
        <v>1</v>
      </c>
      <c r="L99" s="10" t="str">
        <f t="shared" si="1"/>
        <v>Monster_Challenge7_4_2</v>
      </c>
      <c r="M99" s="3" t="str">
        <f>VLOOKUP(D99,[1]怪物!$C:$J,8,FALSE)</f>
        <v>DeathShow_1</v>
      </c>
      <c r="N99" s="3" t="s">
        <v>41</v>
      </c>
      <c r="O99" s="3" t="s">
        <v>42</v>
      </c>
      <c r="S99" s="3" t="str">
        <f>IF(VLOOKUP(D99,[1]怪物!$C:$I,7,FALSE)="","",VLOOKUP(D99,[1]怪物!$C:$I,7,FALSE))</f>
        <v>Skill_Monster_Gui1,NormalAttack</v>
      </c>
    </row>
    <row r="100" spans="2:19" s="3" customFormat="1" x14ac:dyDescent="0.2">
      <c r="B100" s="3" t="s">
        <v>382</v>
      </c>
      <c r="C100" s="10" t="s">
        <v>383</v>
      </c>
      <c r="D100" s="3" t="s">
        <v>171</v>
      </c>
      <c r="E100" s="3">
        <v>2</v>
      </c>
      <c r="F100" s="3">
        <v>400</v>
      </c>
      <c r="G100" s="3" t="b">
        <v>1</v>
      </c>
      <c r="H100" s="3">
        <v>1</v>
      </c>
      <c r="I100" s="3">
        <f>VLOOKUP(D100,[1]怪物!$C:$M,11,FALSE)</f>
        <v>1</v>
      </c>
      <c r="J100" s="3">
        <v>0.5</v>
      </c>
      <c r="K100" s="3">
        <v>1.5</v>
      </c>
      <c r="L100" s="10" t="str">
        <f t="shared" si="1"/>
        <v>Monster_Challenge7_4_3</v>
      </c>
      <c r="M100" s="3" t="str">
        <f>VLOOKUP(D100,[1]怪物!$C:$J,8,FALSE)</f>
        <v>DeathShow_1</v>
      </c>
      <c r="N100" s="3" t="s">
        <v>41</v>
      </c>
      <c r="O100" s="3" t="s">
        <v>42</v>
      </c>
      <c r="S100" s="3" t="str">
        <f>IF(VLOOKUP(D100,[1]怪物!$C:$I,7,FALSE)="","",VLOOKUP(D100,[1]怪物!$C:$I,7,FALSE))</f>
        <v/>
      </c>
    </row>
    <row r="101" spans="2:19" s="3" customFormat="1" x14ac:dyDescent="0.2">
      <c r="B101" s="3" t="s">
        <v>384</v>
      </c>
      <c r="C101" s="10" t="s">
        <v>385</v>
      </c>
      <c r="D101" s="3" t="s">
        <v>159</v>
      </c>
      <c r="E101" s="3">
        <v>2</v>
      </c>
      <c r="F101" s="3">
        <v>400</v>
      </c>
      <c r="G101" s="3" t="b">
        <v>1</v>
      </c>
      <c r="H101" s="3">
        <v>1</v>
      </c>
      <c r="I101" s="3">
        <f>VLOOKUP(D101,[1]怪物!$C:$M,11,FALSE)</f>
        <v>1</v>
      </c>
      <c r="J101" s="3">
        <v>0.5</v>
      </c>
      <c r="K101" s="3">
        <v>1.5</v>
      </c>
      <c r="L101" s="10" t="str">
        <f t="shared" si="1"/>
        <v>Monster_Challenge7_5_1</v>
      </c>
      <c r="M101" s="3" t="str">
        <f>VLOOKUP(D101,[1]怪物!$C:$J,8,FALSE)</f>
        <v>DeathShow_1</v>
      </c>
      <c r="N101" s="3" t="s">
        <v>41</v>
      </c>
      <c r="O101" s="3" t="s">
        <v>42</v>
      </c>
      <c r="S101" s="3" t="str">
        <f>IF(VLOOKUP(D101,[1]怪物!$C:$I,7,FALSE)="","",VLOOKUP(D101,[1]怪物!$C:$I,7,FALSE))</f>
        <v>Skill_Monster_Dan2,NormalAttack</v>
      </c>
    </row>
    <row r="102" spans="2:19" s="3" customFormat="1" x14ac:dyDescent="0.2">
      <c r="B102" s="3" t="s">
        <v>386</v>
      </c>
      <c r="C102" s="10" t="s">
        <v>387</v>
      </c>
      <c r="D102" s="3" t="s">
        <v>167</v>
      </c>
      <c r="E102" s="3">
        <v>2</v>
      </c>
      <c r="F102" s="3">
        <v>400</v>
      </c>
      <c r="G102" s="3" t="b">
        <v>1</v>
      </c>
      <c r="H102" s="3">
        <v>1</v>
      </c>
      <c r="I102" s="3">
        <f>VLOOKUP(D102,[1]怪物!$C:$M,11,FALSE)</f>
        <v>1</v>
      </c>
      <c r="J102" s="3">
        <v>0.5</v>
      </c>
      <c r="K102" s="3">
        <v>1.5</v>
      </c>
      <c r="L102" s="10" t="str">
        <f t="shared" si="1"/>
        <v>Monster_Challenge7_5_2</v>
      </c>
      <c r="M102" s="3" t="str">
        <f>VLOOKUP(D102,[1]怪物!$C:$J,8,FALSE)</f>
        <v>DeathShow_1</v>
      </c>
      <c r="N102" s="3" t="s">
        <v>41</v>
      </c>
      <c r="O102" s="3" t="s">
        <v>42</v>
      </c>
      <c r="S102" s="3" t="str">
        <f>IF(VLOOKUP(D102,[1]怪物!$C:$I,7,FALSE)="","",VLOOKUP(D102,[1]怪物!$C:$I,7,FALSE))</f>
        <v>Skill_Monster_Gui2,NormalAttack</v>
      </c>
    </row>
    <row r="103" spans="2:19" s="3" customFormat="1" x14ac:dyDescent="0.2">
      <c r="B103" s="3" t="s">
        <v>388</v>
      </c>
      <c r="C103" s="10" t="s">
        <v>389</v>
      </c>
      <c r="D103" s="3" t="s">
        <v>163</v>
      </c>
      <c r="E103" s="3">
        <v>2</v>
      </c>
      <c r="F103" s="3">
        <v>400</v>
      </c>
      <c r="G103" s="3" t="b">
        <v>1</v>
      </c>
      <c r="H103" s="3">
        <v>1</v>
      </c>
      <c r="I103" s="3">
        <f>VLOOKUP(D103,[1]怪物!$C:$M,11,FALSE)</f>
        <v>1</v>
      </c>
      <c r="J103" s="3">
        <v>0.5</v>
      </c>
      <c r="K103" s="3">
        <v>1.5</v>
      </c>
      <c r="L103" s="10" t="str">
        <f t="shared" si="1"/>
        <v>Monster_Challenge7_5_3</v>
      </c>
      <c r="M103" s="3" t="str">
        <f>VLOOKUP(D103,[1]怪物!$C:$J,8,FALSE)</f>
        <v>DeathShow_1</v>
      </c>
      <c r="N103" s="3" t="s">
        <v>41</v>
      </c>
      <c r="O103" s="3" t="s">
        <v>42</v>
      </c>
      <c r="S103" s="3" t="str">
        <f>IF(VLOOKUP(D103,[1]怪物!$C:$I,7,FALSE)="","",VLOOKUP(D103,[1]怪物!$C:$I,7,FALSE))</f>
        <v/>
      </c>
    </row>
    <row r="104" spans="2:19" s="3" customFormat="1" x14ac:dyDescent="0.2">
      <c r="B104" s="3" t="s">
        <v>390</v>
      </c>
      <c r="C104" s="10" t="s">
        <v>391</v>
      </c>
      <c r="D104" s="3" t="s">
        <v>159</v>
      </c>
      <c r="E104" s="3">
        <v>2</v>
      </c>
      <c r="F104" s="3">
        <v>400</v>
      </c>
      <c r="G104" s="3" t="b">
        <v>1</v>
      </c>
      <c r="H104" s="3">
        <v>1</v>
      </c>
      <c r="I104" s="3">
        <f>VLOOKUP(D104,[1]怪物!$C:$M,11,FALSE)</f>
        <v>1</v>
      </c>
      <c r="J104" s="3">
        <v>0.5</v>
      </c>
      <c r="K104" s="3">
        <v>1.5</v>
      </c>
      <c r="L104" s="10" t="str">
        <f t="shared" si="1"/>
        <v>Monster_Challenge8_1_1</v>
      </c>
      <c r="M104" s="3" t="str">
        <f>VLOOKUP(D104,[1]怪物!$C:$J,8,FALSE)</f>
        <v>DeathShow_1</v>
      </c>
      <c r="N104" s="3" t="s">
        <v>41</v>
      </c>
      <c r="O104" s="3" t="s">
        <v>42</v>
      </c>
      <c r="S104" s="3" t="str">
        <f>IF(VLOOKUP(D104,[1]怪物!$C:$I,7,FALSE)="","",VLOOKUP(D104,[1]怪物!$C:$I,7,FALSE))</f>
        <v>Skill_Monster_Dan2,NormalAttack</v>
      </c>
    </row>
    <row r="105" spans="2:19" s="3" customFormat="1" x14ac:dyDescent="0.2">
      <c r="B105" s="3" t="s">
        <v>392</v>
      </c>
      <c r="C105" s="10" t="s">
        <v>393</v>
      </c>
      <c r="D105" s="3" t="s">
        <v>166</v>
      </c>
      <c r="E105" s="3">
        <v>2</v>
      </c>
      <c r="F105" s="3">
        <v>400</v>
      </c>
      <c r="G105" s="3" t="b">
        <v>1</v>
      </c>
      <c r="H105" s="3">
        <v>1</v>
      </c>
      <c r="I105" s="3">
        <f>VLOOKUP(D105,[1]怪物!$C:$M,11,FALSE)</f>
        <v>1</v>
      </c>
      <c r="J105" s="3">
        <v>0.5</v>
      </c>
      <c r="K105" s="3">
        <v>1</v>
      </c>
      <c r="L105" s="10" t="str">
        <f t="shared" si="1"/>
        <v>Monster_Challenge8_1_2</v>
      </c>
      <c r="M105" s="3" t="str">
        <f>VLOOKUP(D105,[1]怪物!$C:$J,8,FALSE)</f>
        <v>DeathShow_1</v>
      </c>
      <c r="N105" s="3" t="s">
        <v>41</v>
      </c>
      <c r="O105" s="3" t="s">
        <v>42</v>
      </c>
      <c r="S105" s="3" t="str">
        <f>IF(VLOOKUP(D105,[1]怪物!$C:$I,7,FALSE)="","",VLOOKUP(D105,[1]怪物!$C:$I,7,FALSE))</f>
        <v>Skill_Monster_Gui1,NormalAttack</v>
      </c>
    </row>
    <row r="106" spans="2:19" s="3" customFormat="1" x14ac:dyDescent="0.2">
      <c r="B106" s="3" t="s">
        <v>394</v>
      </c>
      <c r="C106" s="10" t="s">
        <v>395</v>
      </c>
      <c r="D106" s="3" t="s">
        <v>159</v>
      </c>
      <c r="E106" s="3">
        <v>2</v>
      </c>
      <c r="F106" s="3">
        <v>400</v>
      </c>
      <c r="G106" s="3" t="b">
        <v>1</v>
      </c>
      <c r="H106" s="3">
        <v>1</v>
      </c>
      <c r="I106" s="3">
        <f>VLOOKUP(D106,[1]怪物!$C:$M,11,FALSE)</f>
        <v>1</v>
      </c>
      <c r="J106" s="3">
        <v>0.5</v>
      </c>
      <c r="K106" s="3">
        <v>1.5</v>
      </c>
      <c r="L106" s="10" t="str">
        <f t="shared" si="1"/>
        <v>Monster_Challenge8_2_1</v>
      </c>
      <c r="M106" s="3" t="str">
        <f>VLOOKUP(D106,[1]怪物!$C:$J,8,FALSE)</f>
        <v>DeathShow_1</v>
      </c>
      <c r="N106" s="3" t="s">
        <v>41</v>
      </c>
      <c r="O106" s="3" t="s">
        <v>42</v>
      </c>
      <c r="S106" s="3" t="str">
        <f>IF(VLOOKUP(D106,[1]怪物!$C:$I,7,FALSE)="","",VLOOKUP(D106,[1]怪物!$C:$I,7,FALSE))</f>
        <v>Skill_Monster_Dan2,NormalAttack</v>
      </c>
    </row>
    <row r="107" spans="2:19" s="3" customFormat="1" x14ac:dyDescent="0.2">
      <c r="B107" s="3" t="s">
        <v>396</v>
      </c>
      <c r="C107" s="10" t="s">
        <v>397</v>
      </c>
      <c r="D107" s="3" t="s">
        <v>170</v>
      </c>
      <c r="E107" s="3">
        <v>2</v>
      </c>
      <c r="F107" s="3">
        <v>400</v>
      </c>
      <c r="G107" s="3" t="b">
        <v>1</v>
      </c>
      <c r="H107" s="3">
        <v>1</v>
      </c>
      <c r="I107" s="3">
        <f>VLOOKUP(D107,[1]怪物!$C:$M,11,FALSE)</f>
        <v>1</v>
      </c>
      <c r="J107" s="3">
        <v>0.5</v>
      </c>
      <c r="K107" s="3">
        <v>1</v>
      </c>
      <c r="L107" s="10" t="str">
        <f t="shared" si="1"/>
        <v>Monster_Challenge8_2_2</v>
      </c>
      <c r="M107" s="3" t="str">
        <f>VLOOKUP(D107,[1]怪物!$C:$J,8,FALSE)</f>
        <v>DeathShow_1</v>
      </c>
      <c r="N107" s="3" t="s">
        <v>41</v>
      </c>
      <c r="O107" s="3" t="s">
        <v>42</v>
      </c>
      <c r="S107" s="3" t="str">
        <f>IF(VLOOKUP(D107,[1]怪物!$C:$I,7,FALSE)="","",VLOOKUP(D107,[1]怪物!$C:$I,7,FALSE))</f>
        <v/>
      </c>
    </row>
    <row r="108" spans="2:19" s="3" customFormat="1" x14ac:dyDescent="0.2">
      <c r="B108" s="3" t="s">
        <v>398</v>
      </c>
      <c r="C108" s="10" t="s">
        <v>399</v>
      </c>
      <c r="D108" s="3" t="s">
        <v>160</v>
      </c>
      <c r="E108" s="3">
        <v>3</v>
      </c>
      <c r="F108" s="3">
        <v>400</v>
      </c>
      <c r="G108" s="3" t="b">
        <v>1</v>
      </c>
      <c r="H108" s="3">
        <v>1</v>
      </c>
      <c r="I108" s="3">
        <f>VLOOKUP(D108,[1]怪物!$C:$M,11,FALSE)</f>
        <v>1</v>
      </c>
      <c r="J108" s="3">
        <v>0.5</v>
      </c>
      <c r="K108" s="3">
        <v>1.5</v>
      </c>
      <c r="L108" s="10" t="str">
        <f t="shared" si="1"/>
        <v>Monster_Challenge8_2_3</v>
      </c>
      <c r="M108" s="3" t="str">
        <f>VLOOKUP(D108,[1]怪物!$C:$J,8,FALSE)</f>
        <v>DeathShow_1</v>
      </c>
      <c r="N108" s="3" t="s">
        <v>41</v>
      </c>
      <c r="O108" s="3" t="s">
        <v>42</v>
      </c>
      <c r="S108" s="3" t="str">
        <f>IF(VLOOKUP(D108,[1]怪物!$C:$I,7,FALSE)="","",VLOOKUP(D108,[1]怪物!$C:$I,7,FALSE))</f>
        <v/>
      </c>
    </row>
    <row r="109" spans="2:19" s="3" customFormat="1" x14ac:dyDescent="0.2">
      <c r="B109" s="3" t="s">
        <v>400</v>
      </c>
      <c r="C109" s="10" t="s">
        <v>401</v>
      </c>
      <c r="D109" s="3" t="s">
        <v>159</v>
      </c>
      <c r="E109" s="3">
        <v>2</v>
      </c>
      <c r="F109" s="3">
        <v>400</v>
      </c>
      <c r="G109" s="3" t="b">
        <v>1</v>
      </c>
      <c r="H109" s="3">
        <v>1</v>
      </c>
      <c r="I109" s="3">
        <f>VLOOKUP(D109,[1]怪物!$C:$M,11,FALSE)</f>
        <v>1</v>
      </c>
      <c r="J109" s="3">
        <v>0.5</v>
      </c>
      <c r="K109" s="3">
        <v>1.5</v>
      </c>
      <c r="L109" s="10" t="str">
        <f t="shared" si="1"/>
        <v>Monster_Challenge8_3_1</v>
      </c>
      <c r="M109" s="3" t="str">
        <f>VLOOKUP(D109,[1]怪物!$C:$J,8,FALSE)</f>
        <v>DeathShow_1</v>
      </c>
      <c r="N109" s="3" t="s">
        <v>41</v>
      </c>
      <c r="O109" s="3" t="s">
        <v>42</v>
      </c>
      <c r="S109" s="3" t="str">
        <f>IF(VLOOKUP(D109,[1]怪物!$C:$I,7,FALSE)="","",VLOOKUP(D109,[1]怪物!$C:$I,7,FALSE))</f>
        <v>Skill_Monster_Dan2,NormalAttack</v>
      </c>
    </row>
    <row r="110" spans="2:19" s="3" customFormat="1" x14ac:dyDescent="0.2">
      <c r="B110" s="3" t="s">
        <v>402</v>
      </c>
      <c r="C110" s="10" t="s">
        <v>403</v>
      </c>
      <c r="D110" s="3" t="s">
        <v>158</v>
      </c>
      <c r="E110" s="3">
        <v>3</v>
      </c>
      <c r="F110" s="3">
        <v>400</v>
      </c>
      <c r="G110" s="3" t="b">
        <v>1</v>
      </c>
      <c r="H110" s="3">
        <v>1</v>
      </c>
      <c r="I110" s="3">
        <f>VLOOKUP(D110,[1]怪物!$C:$M,11,FALSE)</f>
        <v>1</v>
      </c>
      <c r="J110" s="3">
        <v>0.5</v>
      </c>
      <c r="K110" s="3">
        <v>1</v>
      </c>
      <c r="L110" s="10" t="str">
        <f t="shared" si="1"/>
        <v>Monster_Challenge8_3_2</v>
      </c>
      <c r="M110" s="3" t="str">
        <f>VLOOKUP(D110,[1]怪物!$C:$J,8,FALSE)</f>
        <v>DeathShow_1</v>
      </c>
      <c r="N110" s="3" t="s">
        <v>41</v>
      </c>
      <c r="O110" s="3" t="s">
        <v>42</v>
      </c>
      <c r="S110" s="3" t="str">
        <f>IF(VLOOKUP(D110,[1]怪物!$C:$I,7,FALSE)="","",VLOOKUP(D110,[1]怪物!$C:$I,7,FALSE))</f>
        <v/>
      </c>
    </row>
    <row r="111" spans="2:19" s="3" customFormat="1" x14ac:dyDescent="0.2">
      <c r="B111" s="3" t="s">
        <v>404</v>
      </c>
      <c r="C111" s="10" t="s">
        <v>405</v>
      </c>
      <c r="D111" s="3" t="s">
        <v>167</v>
      </c>
      <c r="E111" s="3">
        <v>2</v>
      </c>
      <c r="F111" s="3">
        <v>400</v>
      </c>
      <c r="G111" s="3" t="b">
        <v>1</v>
      </c>
      <c r="H111" s="3">
        <v>1</v>
      </c>
      <c r="I111" s="3">
        <f>VLOOKUP(D111,[1]怪物!$C:$M,11,FALSE)</f>
        <v>1</v>
      </c>
      <c r="J111" s="3">
        <v>0.5</v>
      </c>
      <c r="K111" s="3">
        <v>1.5</v>
      </c>
      <c r="L111" s="10" t="str">
        <f t="shared" si="1"/>
        <v>Monster_Challenge8_3_3</v>
      </c>
      <c r="M111" s="3" t="str">
        <f>VLOOKUP(D111,[1]怪物!$C:$J,8,FALSE)</f>
        <v>DeathShow_1</v>
      </c>
      <c r="N111" s="3" t="s">
        <v>41</v>
      </c>
      <c r="O111" s="3" t="s">
        <v>42</v>
      </c>
      <c r="S111" s="3" t="str">
        <f>IF(VLOOKUP(D111,[1]怪物!$C:$I,7,FALSE)="","",VLOOKUP(D111,[1]怪物!$C:$I,7,FALSE))</f>
        <v>Skill_Monster_Gui2,NormalAttack</v>
      </c>
    </row>
    <row r="112" spans="2:19" s="3" customFormat="1" x14ac:dyDescent="0.2">
      <c r="B112" s="3" t="s">
        <v>406</v>
      </c>
      <c r="C112" s="10" t="s">
        <v>407</v>
      </c>
      <c r="D112" s="3" t="s">
        <v>159</v>
      </c>
      <c r="E112" s="3">
        <v>2</v>
      </c>
      <c r="F112" s="3">
        <v>400</v>
      </c>
      <c r="G112" s="3" t="b">
        <v>1</v>
      </c>
      <c r="H112" s="3">
        <v>1</v>
      </c>
      <c r="I112" s="3">
        <f>VLOOKUP(D112,[1]怪物!$C:$M,11,FALSE)</f>
        <v>1</v>
      </c>
      <c r="J112" s="3">
        <v>0.5</v>
      </c>
      <c r="K112" s="3">
        <v>1.5</v>
      </c>
      <c r="L112" s="10" t="str">
        <f t="shared" si="1"/>
        <v>Monster_Challenge8_4_1</v>
      </c>
      <c r="M112" s="3" t="str">
        <f>VLOOKUP(D112,[1]怪物!$C:$J,8,FALSE)</f>
        <v>DeathShow_1</v>
      </c>
      <c r="N112" s="3" t="s">
        <v>41</v>
      </c>
      <c r="O112" s="3" t="s">
        <v>42</v>
      </c>
      <c r="S112" s="3" t="str">
        <f>IF(VLOOKUP(D112,[1]怪物!$C:$I,7,FALSE)="","",VLOOKUP(D112,[1]怪物!$C:$I,7,FALSE))</f>
        <v>Skill_Monster_Dan2,NormalAttack</v>
      </c>
    </row>
    <row r="113" spans="2:19" s="3" customFormat="1" x14ac:dyDescent="0.2">
      <c r="B113" s="3" t="s">
        <v>408</v>
      </c>
      <c r="C113" s="10" t="s">
        <v>409</v>
      </c>
      <c r="D113" s="3" t="s">
        <v>167</v>
      </c>
      <c r="E113" s="3">
        <v>2</v>
      </c>
      <c r="F113" s="3">
        <v>400</v>
      </c>
      <c r="G113" s="3" t="b">
        <v>1</v>
      </c>
      <c r="H113" s="3">
        <v>1</v>
      </c>
      <c r="I113" s="3">
        <f>VLOOKUP(D113,[1]怪物!$C:$M,11,FALSE)</f>
        <v>1</v>
      </c>
      <c r="J113" s="3">
        <v>0.5</v>
      </c>
      <c r="K113" s="3">
        <v>1.5</v>
      </c>
      <c r="L113" s="10" t="str">
        <f t="shared" si="1"/>
        <v>Monster_Challenge8_4_2</v>
      </c>
      <c r="M113" s="3" t="str">
        <f>VLOOKUP(D113,[1]怪物!$C:$J,8,FALSE)</f>
        <v>DeathShow_1</v>
      </c>
      <c r="N113" s="3" t="s">
        <v>41</v>
      </c>
      <c r="O113" s="3" t="s">
        <v>42</v>
      </c>
      <c r="S113" s="3" t="str">
        <f>IF(VLOOKUP(D113,[1]怪物!$C:$I,7,FALSE)="","",VLOOKUP(D113,[1]怪物!$C:$I,7,FALSE))</f>
        <v>Skill_Monster_Gui2,NormalAttack</v>
      </c>
    </row>
    <row r="114" spans="2:19" s="3" customFormat="1" x14ac:dyDescent="0.2">
      <c r="B114" s="3" t="s">
        <v>410</v>
      </c>
      <c r="C114" s="10" t="s">
        <v>411</v>
      </c>
      <c r="D114" s="3" t="s">
        <v>171</v>
      </c>
      <c r="E114" s="3">
        <v>2</v>
      </c>
      <c r="F114" s="3">
        <v>400</v>
      </c>
      <c r="G114" s="3" t="b">
        <v>1</v>
      </c>
      <c r="H114" s="3">
        <v>1</v>
      </c>
      <c r="I114" s="3">
        <f>VLOOKUP(D114,[1]怪物!$C:$M,11,FALSE)</f>
        <v>1</v>
      </c>
      <c r="J114" s="3">
        <v>0.5</v>
      </c>
      <c r="K114" s="3">
        <v>1.5</v>
      </c>
      <c r="L114" s="10" t="str">
        <f t="shared" si="1"/>
        <v>Monster_Challenge8_4_3</v>
      </c>
      <c r="M114" s="3" t="str">
        <f>VLOOKUP(D114,[1]怪物!$C:$J,8,FALSE)</f>
        <v>DeathShow_1</v>
      </c>
      <c r="N114" s="3" t="s">
        <v>41</v>
      </c>
      <c r="O114" s="3" t="s">
        <v>42</v>
      </c>
      <c r="S114" s="3" t="str">
        <f>IF(VLOOKUP(D114,[1]怪物!$C:$I,7,FALSE)="","",VLOOKUP(D114,[1]怪物!$C:$I,7,FALSE))</f>
        <v/>
      </c>
    </row>
    <row r="115" spans="2:19" s="3" customFormat="1" x14ac:dyDescent="0.2">
      <c r="B115" s="3" t="s">
        <v>412</v>
      </c>
      <c r="C115" s="10" t="s">
        <v>413</v>
      </c>
      <c r="D115" s="3" t="s">
        <v>159</v>
      </c>
      <c r="E115" s="3">
        <v>2</v>
      </c>
      <c r="F115" s="3">
        <v>400</v>
      </c>
      <c r="G115" s="3" t="b">
        <v>1</v>
      </c>
      <c r="H115" s="3">
        <v>1</v>
      </c>
      <c r="I115" s="3">
        <f>VLOOKUP(D115,[1]怪物!$C:$M,11,FALSE)</f>
        <v>1</v>
      </c>
      <c r="J115" s="3">
        <v>0.5</v>
      </c>
      <c r="K115" s="3">
        <v>1.5</v>
      </c>
      <c r="L115" s="10" t="str">
        <f t="shared" si="1"/>
        <v>Monster_Challenge8_5_1</v>
      </c>
      <c r="M115" s="3" t="str">
        <f>VLOOKUP(D115,[1]怪物!$C:$J,8,FALSE)</f>
        <v>DeathShow_1</v>
      </c>
      <c r="N115" s="3" t="s">
        <v>41</v>
      </c>
      <c r="O115" s="3" t="s">
        <v>42</v>
      </c>
      <c r="S115" s="3" t="str">
        <f>IF(VLOOKUP(D115,[1]怪物!$C:$I,7,FALSE)="","",VLOOKUP(D115,[1]怪物!$C:$I,7,FALSE))</f>
        <v>Skill_Monster_Dan2,NormalAttack</v>
      </c>
    </row>
    <row r="116" spans="2:19" s="3" customFormat="1" x14ac:dyDescent="0.2">
      <c r="B116" s="3" t="s">
        <v>414</v>
      </c>
      <c r="C116" s="10" t="s">
        <v>415</v>
      </c>
      <c r="D116" s="3" t="s">
        <v>167</v>
      </c>
      <c r="E116" s="3">
        <v>2</v>
      </c>
      <c r="F116" s="3">
        <v>400</v>
      </c>
      <c r="G116" s="3" t="b">
        <v>1</v>
      </c>
      <c r="H116" s="3">
        <v>1</v>
      </c>
      <c r="I116" s="3">
        <f>VLOOKUP(D116,[1]怪物!$C:$M,11,FALSE)</f>
        <v>1</v>
      </c>
      <c r="J116" s="3">
        <v>0.5</v>
      </c>
      <c r="K116" s="3">
        <v>1.5</v>
      </c>
      <c r="L116" s="10" t="str">
        <f t="shared" si="1"/>
        <v>Monster_Challenge8_5_2</v>
      </c>
      <c r="M116" s="3" t="str">
        <f>VLOOKUP(D116,[1]怪物!$C:$J,8,FALSE)</f>
        <v>DeathShow_1</v>
      </c>
      <c r="N116" s="3" t="s">
        <v>41</v>
      </c>
      <c r="O116" s="3" t="s">
        <v>42</v>
      </c>
      <c r="S116" s="3" t="str">
        <f>IF(VLOOKUP(D116,[1]怪物!$C:$I,7,FALSE)="","",VLOOKUP(D116,[1]怪物!$C:$I,7,FALSE))</f>
        <v>Skill_Monster_Gui2,NormalAttack</v>
      </c>
    </row>
    <row r="117" spans="2:19" s="3" customFormat="1" x14ac:dyDescent="0.2">
      <c r="B117" s="3" t="s">
        <v>416</v>
      </c>
      <c r="C117" s="10" t="s">
        <v>417</v>
      </c>
      <c r="D117" s="3" t="s">
        <v>163</v>
      </c>
      <c r="E117" s="3">
        <v>2</v>
      </c>
      <c r="F117" s="3">
        <v>400</v>
      </c>
      <c r="G117" s="3" t="b">
        <v>1</v>
      </c>
      <c r="H117" s="3">
        <v>1</v>
      </c>
      <c r="I117" s="3">
        <f>VLOOKUP(D117,[1]怪物!$C:$M,11,FALSE)</f>
        <v>1</v>
      </c>
      <c r="J117" s="3">
        <v>0.5</v>
      </c>
      <c r="K117" s="3">
        <v>1.5</v>
      </c>
      <c r="L117" s="10" t="str">
        <f t="shared" si="1"/>
        <v>Monster_Challenge8_5_3</v>
      </c>
      <c r="M117" s="3" t="str">
        <f>VLOOKUP(D117,[1]怪物!$C:$J,8,FALSE)</f>
        <v>DeathShow_1</v>
      </c>
      <c r="N117" s="3" t="s">
        <v>41</v>
      </c>
      <c r="O117" s="3" t="s">
        <v>42</v>
      </c>
      <c r="S117" s="3" t="str">
        <f>IF(VLOOKUP(D117,[1]怪物!$C:$I,7,FALSE)="","",VLOOKUP(D117,[1]怪物!$C:$I,7,FALSE))</f>
        <v/>
      </c>
    </row>
    <row r="118" spans="2:19" s="3" customFormat="1" x14ac:dyDescent="0.2">
      <c r="B118" s="3" t="s">
        <v>418</v>
      </c>
      <c r="C118" s="10" t="s">
        <v>419</v>
      </c>
      <c r="D118" s="3" t="s">
        <v>171</v>
      </c>
      <c r="E118" s="3">
        <v>2</v>
      </c>
      <c r="F118" s="3">
        <v>400</v>
      </c>
      <c r="G118" s="3" t="b">
        <v>1</v>
      </c>
      <c r="H118" s="3">
        <v>1</v>
      </c>
      <c r="I118" s="3">
        <f>VLOOKUP(D118,[1]怪物!$C:$M,11,FALSE)</f>
        <v>1</v>
      </c>
      <c r="J118" s="3">
        <v>0.5</v>
      </c>
      <c r="K118" s="3">
        <v>1.5</v>
      </c>
      <c r="L118" s="10" t="str">
        <f t="shared" si="1"/>
        <v>Monster_Challenge8_5_4</v>
      </c>
      <c r="M118" s="3" t="str">
        <f>VLOOKUP(D118,[1]怪物!$C:$J,8,FALSE)</f>
        <v>DeathShow_1</v>
      </c>
      <c r="N118" s="3" t="s">
        <v>41</v>
      </c>
      <c r="O118" s="3" t="s">
        <v>42</v>
      </c>
      <c r="S118" s="3" t="str">
        <f>IF(VLOOKUP(D118,[1]怪物!$C:$I,7,FALSE)="","",VLOOKUP(D118,[1]怪物!$C:$I,7,FALSE))</f>
        <v/>
      </c>
    </row>
    <row r="119" spans="2:19" s="3" customFormat="1" x14ac:dyDescent="0.2">
      <c r="B119" s="3" t="s">
        <v>420</v>
      </c>
      <c r="C119" s="10" t="s">
        <v>421</v>
      </c>
      <c r="D119" s="3" t="s">
        <v>164</v>
      </c>
      <c r="E119" s="3">
        <v>2</v>
      </c>
      <c r="F119" s="3">
        <v>400</v>
      </c>
      <c r="G119" s="3" t="b">
        <v>1</v>
      </c>
      <c r="H119" s="3">
        <v>1</v>
      </c>
      <c r="I119" s="3">
        <f>VLOOKUP(D119,[1]怪物!$C:$M,11,FALSE)</f>
        <v>1</v>
      </c>
      <c r="J119" s="3">
        <v>0.5</v>
      </c>
      <c r="K119" s="3">
        <v>1</v>
      </c>
      <c r="L119" s="10" t="str">
        <f t="shared" si="1"/>
        <v>Monster_Challenge9_1_1</v>
      </c>
      <c r="M119" s="3" t="str">
        <f>VLOOKUP(D119,[1]怪物!$C:$J,8,FALSE)</f>
        <v>DeathShow_1</v>
      </c>
      <c r="N119" s="3" t="s">
        <v>41</v>
      </c>
      <c r="O119" s="3" t="s">
        <v>42</v>
      </c>
      <c r="S119" s="3" t="str">
        <f>IF(VLOOKUP(D119,[1]怪物!$C:$I,7,FALSE)="","",VLOOKUP(D119,[1]怪物!$C:$I,7,FALSE))</f>
        <v>Skill_Monster_ZhongZi1,NormalAttack</v>
      </c>
    </row>
    <row r="120" spans="2:19" s="3" customFormat="1" x14ac:dyDescent="0.2">
      <c r="B120" s="3" t="s">
        <v>422</v>
      </c>
      <c r="C120" s="10" t="s">
        <v>423</v>
      </c>
      <c r="D120" s="3" t="s">
        <v>157</v>
      </c>
      <c r="E120" s="3">
        <v>2</v>
      </c>
      <c r="F120" s="3">
        <v>400</v>
      </c>
      <c r="G120" s="3" t="b">
        <v>1</v>
      </c>
      <c r="H120" s="3">
        <v>1</v>
      </c>
      <c r="I120" s="3">
        <f>VLOOKUP(D120,[1]怪物!$C:$M,11,FALSE)</f>
        <v>1</v>
      </c>
      <c r="J120" s="3">
        <v>0.5</v>
      </c>
      <c r="K120" s="3">
        <v>1</v>
      </c>
      <c r="L120" s="10" t="str">
        <f t="shared" si="1"/>
        <v>Monster_Challenge9_1_2</v>
      </c>
      <c r="M120" s="3" t="str">
        <f>VLOOKUP(D120,[1]怪物!$C:$J,8,FALSE)</f>
        <v>DeathShow_1</v>
      </c>
      <c r="N120" s="3" t="s">
        <v>41</v>
      </c>
      <c r="O120" s="3" t="s">
        <v>42</v>
      </c>
      <c r="S120" s="3" t="str">
        <f>IF(VLOOKUP(D120,[1]怪物!$C:$I,7,FALSE)="","",VLOOKUP(D120,[1]怪物!$C:$I,7,FALSE))</f>
        <v>Skill_Monster_Dan1,NormalAttack</v>
      </c>
    </row>
    <row r="121" spans="2:19" s="3" customFormat="1" x14ac:dyDescent="0.2">
      <c r="B121" s="3" t="s">
        <v>424</v>
      </c>
      <c r="C121" s="10" t="s">
        <v>425</v>
      </c>
      <c r="D121" s="3" t="s">
        <v>166</v>
      </c>
      <c r="E121" s="3">
        <v>2</v>
      </c>
      <c r="F121" s="3">
        <v>400</v>
      </c>
      <c r="G121" s="3" t="b">
        <v>1</v>
      </c>
      <c r="H121" s="3">
        <v>1</v>
      </c>
      <c r="I121" s="3">
        <f>VLOOKUP(D121,[1]怪物!$C:$M,11,FALSE)</f>
        <v>1</v>
      </c>
      <c r="J121" s="3">
        <v>0.5</v>
      </c>
      <c r="K121" s="3">
        <v>1</v>
      </c>
      <c r="L121" s="10" t="str">
        <f t="shared" si="1"/>
        <v>Monster_Challenge9_2_1</v>
      </c>
      <c r="M121" s="3" t="str">
        <f>VLOOKUP(D121,[1]怪物!$C:$J,8,FALSE)</f>
        <v>DeathShow_1</v>
      </c>
      <c r="N121" s="3" t="s">
        <v>41</v>
      </c>
      <c r="O121" s="3" t="s">
        <v>42</v>
      </c>
      <c r="S121" s="3" t="str">
        <f>IF(VLOOKUP(D121,[1]怪物!$C:$I,7,FALSE)="","",VLOOKUP(D121,[1]怪物!$C:$I,7,FALSE))</f>
        <v>Skill_Monster_Gui1,NormalAttack</v>
      </c>
    </row>
    <row r="122" spans="2:19" s="3" customFormat="1" x14ac:dyDescent="0.2">
      <c r="B122" s="3" t="s">
        <v>426</v>
      </c>
      <c r="C122" s="10" t="s">
        <v>427</v>
      </c>
      <c r="D122" s="3" t="s">
        <v>160</v>
      </c>
      <c r="E122" s="3">
        <v>3</v>
      </c>
      <c r="F122" s="3">
        <v>400</v>
      </c>
      <c r="G122" s="3" t="b">
        <v>1</v>
      </c>
      <c r="H122" s="3">
        <v>1</v>
      </c>
      <c r="I122" s="3">
        <f>VLOOKUP(D122,[1]怪物!$C:$M,11,FALSE)</f>
        <v>1</v>
      </c>
      <c r="J122" s="3">
        <v>0.5</v>
      </c>
      <c r="K122" s="3">
        <v>1.5</v>
      </c>
      <c r="L122" s="10" t="str">
        <f t="shared" si="1"/>
        <v>Monster_Challenge9_2_2</v>
      </c>
      <c r="M122" s="3" t="str">
        <f>VLOOKUP(D122,[1]怪物!$C:$J,8,FALSE)</f>
        <v>DeathShow_1</v>
      </c>
      <c r="N122" s="3" t="s">
        <v>41</v>
      </c>
      <c r="O122" s="3" t="s">
        <v>42</v>
      </c>
      <c r="S122" s="3" t="str">
        <f>IF(VLOOKUP(D122,[1]怪物!$C:$I,7,FALSE)="","",VLOOKUP(D122,[1]怪物!$C:$I,7,FALSE))</f>
        <v/>
      </c>
    </row>
    <row r="123" spans="2:19" s="3" customFormat="1" x14ac:dyDescent="0.2">
      <c r="B123" s="3" t="s">
        <v>428</v>
      </c>
      <c r="C123" s="10" t="s">
        <v>429</v>
      </c>
      <c r="D123" s="3" t="s">
        <v>167</v>
      </c>
      <c r="E123" s="3">
        <v>2</v>
      </c>
      <c r="F123" s="3">
        <v>400</v>
      </c>
      <c r="G123" s="3" t="b">
        <v>1</v>
      </c>
      <c r="H123" s="3">
        <v>1</v>
      </c>
      <c r="I123" s="3">
        <f>VLOOKUP(D123,[1]怪物!$C:$M,11,FALSE)</f>
        <v>1</v>
      </c>
      <c r="J123" s="3">
        <v>0.5</v>
      </c>
      <c r="K123" s="3">
        <v>1.5</v>
      </c>
      <c r="L123" s="10" t="str">
        <f t="shared" si="1"/>
        <v>Monster_Challenge9_3_1</v>
      </c>
      <c r="M123" s="3" t="str">
        <f>VLOOKUP(D123,[1]怪物!$C:$J,8,FALSE)</f>
        <v>DeathShow_1</v>
      </c>
      <c r="N123" s="3" t="s">
        <v>41</v>
      </c>
      <c r="O123" s="3" t="s">
        <v>42</v>
      </c>
      <c r="S123" s="3" t="str">
        <f>IF(VLOOKUP(D123,[1]怪物!$C:$I,7,FALSE)="","",VLOOKUP(D123,[1]怪物!$C:$I,7,FALSE))</f>
        <v>Skill_Monster_Gui2,NormalAttack</v>
      </c>
    </row>
    <row r="124" spans="2:19" s="3" customFormat="1" x14ac:dyDescent="0.2">
      <c r="B124" s="3" t="s">
        <v>430</v>
      </c>
      <c r="C124" s="10" t="s">
        <v>431</v>
      </c>
      <c r="D124" s="3" t="s">
        <v>159</v>
      </c>
      <c r="E124" s="3">
        <v>2</v>
      </c>
      <c r="F124" s="3">
        <v>400</v>
      </c>
      <c r="G124" s="3" t="b">
        <v>1</v>
      </c>
      <c r="H124" s="3">
        <v>1</v>
      </c>
      <c r="I124" s="3">
        <f>VLOOKUP(D124,[1]怪物!$C:$M,11,FALSE)</f>
        <v>1</v>
      </c>
      <c r="J124" s="3">
        <v>0.5</v>
      </c>
      <c r="K124" s="3">
        <v>1.5</v>
      </c>
      <c r="L124" s="10" t="str">
        <f t="shared" si="1"/>
        <v>Monster_Challenge9_3_2</v>
      </c>
      <c r="M124" s="3" t="str">
        <f>VLOOKUP(D124,[1]怪物!$C:$J,8,FALSE)</f>
        <v>DeathShow_1</v>
      </c>
      <c r="N124" s="3" t="s">
        <v>41</v>
      </c>
      <c r="O124" s="3" t="s">
        <v>42</v>
      </c>
      <c r="S124" s="3" t="str">
        <f>IF(VLOOKUP(D124,[1]怪物!$C:$I,7,FALSE)="","",VLOOKUP(D124,[1]怪物!$C:$I,7,FALSE))</f>
        <v>Skill_Monster_Dan2,NormalAttack</v>
      </c>
    </row>
    <row r="125" spans="2:19" s="3" customFormat="1" x14ac:dyDescent="0.2">
      <c r="B125" s="3" t="s">
        <v>432</v>
      </c>
      <c r="C125" s="10" t="s">
        <v>433</v>
      </c>
      <c r="D125" s="3" t="s">
        <v>157</v>
      </c>
      <c r="E125" s="3">
        <v>2</v>
      </c>
      <c r="F125" s="3">
        <v>400</v>
      </c>
      <c r="G125" s="3" t="b">
        <v>1</v>
      </c>
      <c r="H125" s="3">
        <v>1</v>
      </c>
      <c r="I125" s="3">
        <f>VLOOKUP(D125,[1]怪物!$C:$M,11,FALSE)</f>
        <v>1</v>
      </c>
      <c r="J125" s="3">
        <v>0.5</v>
      </c>
      <c r="K125" s="3">
        <v>1</v>
      </c>
      <c r="L125" s="10" t="str">
        <f t="shared" si="1"/>
        <v>Monster_Challenge9_3_3</v>
      </c>
      <c r="M125" s="3" t="str">
        <f>VLOOKUP(D125,[1]怪物!$C:$J,8,FALSE)</f>
        <v>DeathShow_1</v>
      </c>
      <c r="N125" s="3" t="s">
        <v>41</v>
      </c>
      <c r="O125" s="3" t="s">
        <v>42</v>
      </c>
      <c r="S125" s="3" t="str">
        <f>IF(VLOOKUP(D125,[1]怪物!$C:$I,7,FALSE)="","",VLOOKUP(D125,[1]怪物!$C:$I,7,FALSE))</f>
        <v>Skill_Monster_Dan1,NormalAttack</v>
      </c>
    </row>
    <row r="126" spans="2:19" s="3" customFormat="1" x14ac:dyDescent="0.2">
      <c r="B126" s="3" t="s">
        <v>434</v>
      </c>
      <c r="C126" s="10" t="s">
        <v>435</v>
      </c>
      <c r="D126" s="3" t="s">
        <v>168</v>
      </c>
      <c r="E126" s="3">
        <v>2</v>
      </c>
      <c r="F126" s="3">
        <v>400</v>
      </c>
      <c r="G126" s="3" t="b">
        <v>1</v>
      </c>
      <c r="H126" s="3">
        <v>1</v>
      </c>
      <c r="I126" s="3">
        <f>VLOOKUP(D126,[1]怪物!$C:$M,11,FALSE)</f>
        <v>1</v>
      </c>
      <c r="J126" s="3">
        <v>0.5</v>
      </c>
      <c r="K126" s="3">
        <v>1.5</v>
      </c>
      <c r="L126" s="10" t="str">
        <f t="shared" si="1"/>
        <v>Monster_Challenge9_4_1</v>
      </c>
      <c r="M126" s="3" t="str">
        <f>VLOOKUP(D126,[1]怪物!$C:$J,8,FALSE)</f>
        <v>DeathShow_1</v>
      </c>
      <c r="N126" s="3" t="s">
        <v>41</v>
      </c>
      <c r="O126" s="3" t="s">
        <v>42</v>
      </c>
      <c r="S126" s="3" t="str">
        <f>IF(VLOOKUP(D126,[1]怪物!$C:$I,7,FALSE)="","",VLOOKUP(D126,[1]怪物!$C:$I,7,FALSE))</f>
        <v>Skill_Monster_ZhongZi2,NormalAttack</v>
      </c>
    </row>
    <row r="127" spans="2:19" s="3" customFormat="1" x14ac:dyDescent="0.2">
      <c r="B127" s="3" t="s">
        <v>436</v>
      </c>
      <c r="C127" s="10" t="s">
        <v>437</v>
      </c>
      <c r="D127" s="3" t="s">
        <v>167</v>
      </c>
      <c r="E127" s="3">
        <v>2</v>
      </c>
      <c r="F127" s="3">
        <v>400</v>
      </c>
      <c r="G127" s="3" t="b">
        <v>1</v>
      </c>
      <c r="H127" s="3">
        <v>1</v>
      </c>
      <c r="I127" s="3">
        <f>VLOOKUP(D127,[1]怪物!$C:$M,11,FALSE)</f>
        <v>1</v>
      </c>
      <c r="J127" s="3">
        <v>0.5</v>
      </c>
      <c r="K127" s="3">
        <v>1.5</v>
      </c>
      <c r="L127" s="10" t="str">
        <f t="shared" si="1"/>
        <v>Monster_Challenge9_4_2</v>
      </c>
      <c r="M127" s="3" t="str">
        <f>VLOOKUP(D127,[1]怪物!$C:$J,8,FALSE)</f>
        <v>DeathShow_1</v>
      </c>
      <c r="N127" s="3" t="s">
        <v>41</v>
      </c>
      <c r="O127" s="3" t="s">
        <v>42</v>
      </c>
      <c r="S127" s="3" t="str">
        <f>IF(VLOOKUP(D127,[1]怪物!$C:$I,7,FALSE)="","",VLOOKUP(D127,[1]怪物!$C:$I,7,FALSE))</f>
        <v>Skill_Monster_Gui2,NormalAttack</v>
      </c>
    </row>
    <row r="128" spans="2:19" s="3" customFormat="1" x14ac:dyDescent="0.2">
      <c r="B128" s="3" t="s">
        <v>438</v>
      </c>
      <c r="C128" s="10" t="s">
        <v>439</v>
      </c>
      <c r="D128" s="3" t="s">
        <v>171</v>
      </c>
      <c r="E128" s="3">
        <v>2</v>
      </c>
      <c r="F128" s="3">
        <v>400</v>
      </c>
      <c r="G128" s="3" t="b">
        <v>1</v>
      </c>
      <c r="H128" s="3">
        <v>1</v>
      </c>
      <c r="I128" s="3">
        <f>VLOOKUP(D128,[1]怪物!$C:$M,11,FALSE)</f>
        <v>1</v>
      </c>
      <c r="J128" s="3">
        <v>0.5</v>
      </c>
      <c r="K128" s="3">
        <v>1.5</v>
      </c>
      <c r="L128" s="10" t="str">
        <f t="shared" si="1"/>
        <v>Monster_Challenge9_4_3</v>
      </c>
      <c r="M128" s="3" t="str">
        <f>VLOOKUP(D128,[1]怪物!$C:$J,8,FALSE)</f>
        <v>DeathShow_1</v>
      </c>
      <c r="N128" s="3" t="s">
        <v>41</v>
      </c>
      <c r="O128" s="3" t="s">
        <v>42</v>
      </c>
      <c r="S128" s="3" t="str">
        <f>IF(VLOOKUP(D128,[1]怪物!$C:$I,7,FALSE)="","",VLOOKUP(D128,[1]怪物!$C:$I,7,FALSE))</f>
        <v/>
      </c>
    </row>
    <row r="129" spans="2:19" s="3" customFormat="1" x14ac:dyDescent="0.2">
      <c r="B129" s="3" t="s">
        <v>440</v>
      </c>
      <c r="C129" s="10" t="s">
        <v>441</v>
      </c>
      <c r="D129" s="3" t="s">
        <v>168</v>
      </c>
      <c r="E129" s="3">
        <v>2</v>
      </c>
      <c r="F129" s="3">
        <v>400</v>
      </c>
      <c r="G129" s="3" t="b">
        <v>1</v>
      </c>
      <c r="H129" s="3">
        <v>1</v>
      </c>
      <c r="I129" s="3">
        <f>VLOOKUP(D129,[1]怪物!$C:$M,11,FALSE)</f>
        <v>1</v>
      </c>
      <c r="J129" s="3">
        <v>0.5</v>
      </c>
      <c r="K129" s="3">
        <v>1.5</v>
      </c>
      <c r="L129" s="10" t="str">
        <f t="shared" si="1"/>
        <v>Monster_Challenge9_5_1</v>
      </c>
      <c r="M129" s="3" t="str">
        <f>VLOOKUP(D129,[1]怪物!$C:$J,8,FALSE)</f>
        <v>DeathShow_1</v>
      </c>
      <c r="N129" s="3" t="s">
        <v>41</v>
      </c>
      <c r="O129" s="3" t="s">
        <v>42</v>
      </c>
      <c r="S129" s="3" t="str">
        <f>IF(VLOOKUP(D129,[1]怪物!$C:$I,7,FALSE)="","",VLOOKUP(D129,[1]怪物!$C:$I,7,FALSE))</f>
        <v>Skill_Monster_ZhongZi2,NormalAttack</v>
      </c>
    </row>
    <row r="130" spans="2:19" s="3" customFormat="1" x14ac:dyDescent="0.2">
      <c r="B130" s="3" t="s">
        <v>442</v>
      </c>
      <c r="C130" s="10" t="s">
        <v>443</v>
      </c>
      <c r="D130" s="3" t="s">
        <v>167</v>
      </c>
      <c r="E130" s="3">
        <v>2</v>
      </c>
      <c r="F130" s="3">
        <v>400</v>
      </c>
      <c r="G130" s="3" t="b">
        <v>1</v>
      </c>
      <c r="H130" s="3">
        <v>1</v>
      </c>
      <c r="I130" s="3">
        <f>VLOOKUP(D130,[1]怪物!$C:$M,11,FALSE)</f>
        <v>1</v>
      </c>
      <c r="J130" s="3">
        <v>0.5</v>
      </c>
      <c r="K130" s="3">
        <v>1.5</v>
      </c>
      <c r="L130" s="10" t="str">
        <f t="shared" si="1"/>
        <v>Monster_Challenge9_5_2</v>
      </c>
      <c r="M130" s="3" t="str">
        <f>VLOOKUP(D130,[1]怪物!$C:$J,8,FALSE)</f>
        <v>DeathShow_1</v>
      </c>
      <c r="N130" s="3" t="s">
        <v>41</v>
      </c>
      <c r="O130" s="3" t="s">
        <v>42</v>
      </c>
      <c r="S130" s="3" t="str">
        <f>IF(VLOOKUP(D130,[1]怪物!$C:$I,7,FALSE)="","",VLOOKUP(D130,[1]怪物!$C:$I,7,FALSE))</f>
        <v>Skill_Monster_Gui2,NormalAttack</v>
      </c>
    </row>
    <row r="131" spans="2:19" s="3" customFormat="1" x14ac:dyDescent="0.2">
      <c r="B131" s="3" t="s">
        <v>444</v>
      </c>
      <c r="C131" s="10" t="s">
        <v>445</v>
      </c>
      <c r="D131" s="3" t="s">
        <v>159</v>
      </c>
      <c r="E131" s="3">
        <v>2</v>
      </c>
      <c r="F131" s="3">
        <v>400</v>
      </c>
      <c r="G131" s="3" t="b">
        <v>1</v>
      </c>
      <c r="H131" s="3">
        <v>1</v>
      </c>
      <c r="I131" s="3">
        <f>VLOOKUP(D131,[1]怪物!$C:$M,11,FALSE)</f>
        <v>1</v>
      </c>
      <c r="J131" s="3">
        <v>0.5</v>
      </c>
      <c r="K131" s="3">
        <v>1.5</v>
      </c>
      <c r="L131" s="10" t="str">
        <f t="shared" si="1"/>
        <v>Monster_Challenge9_5_3</v>
      </c>
      <c r="M131" s="3" t="str">
        <f>VLOOKUP(D131,[1]怪物!$C:$J,8,FALSE)</f>
        <v>DeathShow_1</v>
      </c>
      <c r="N131" s="3" t="s">
        <v>41</v>
      </c>
      <c r="O131" s="3" t="s">
        <v>42</v>
      </c>
      <c r="S131" s="3" t="str">
        <f>IF(VLOOKUP(D131,[1]怪物!$C:$I,7,FALSE)="","",VLOOKUP(D131,[1]怪物!$C:$I,7,FALSE))</f>
        <v>Skill_Monster_Dan2,NormalAttack</v>
      </c>
    </row>
    <row r="132" spans="2:19" s="3" customFormat="1" x14ac:dyDescent="0.2">
      <c r="B132" s="3" t="s">
        <v>788</v>
      </c>
      <c r="C132" s="10" t="s">
        <v>810</v>
      </c>
      <c r="D132" s="3" t="s">
        <v>157</v>
      </c>
      <c r="E132" s="3">
        <v>2</v>
      </c>
      <c r="F132" s="3">
        <v>400</v>
      </c>
      <c r="G132" s="3" t="b">
        <v>1</v>
      </c>
      <c r="H132" s="3">
        <v>1</v>
      </c>
      <c r="I132" s="3">
        <f>VLOOKUP(D132,[1]怪物!$C:$M,11,FALSE)</f>
        <v>1</v>
      </c>
      <c r="J132" s="3">
        <v>0.5</v>
      </c>
      <c r="K132" s="3">
        <v>1</v>
      </c>
      <c r="L132" s="10" t="str">
        <f t="shared" si="1"/>
        <v>Monster_Challenge9_5_4</v>
      </c>
      <c r="M132" s="3" t="str">
        <f>VLOOKUP(D132,[1]怪物!$C:$J,8,FALSE)</f>
        <v>DeathShow_1</v>
      </c>
      <c r="N132" s="3" t="s">
        <v>41</v>
      </c>
      <c r="O132" s="3" t="s">
        <v>42</v>
      </c>
      <c r="S132" s="3" t="str">
        <f>IF(VLOOKUP(D132,[1]怪物!$C:$I,7,FALSE)="","",VLOOKUP(D132,[1]怪物!$C:$I,7,FALSE))</f>
        <v>Skill_Monster_Dan1,NormalAttack</v>
      </c>
    </row>
    <row r="133" spans="2:19" s="3" customFormat="1" x14ac:dyDescent="0.2">
      <c r="B133" s="3" t="s">
        <v>446</v>
      </c>
      <c r="C133" s="10" t="s">
        <v>447</v>
      </c>
      <c r="D133" s="3" t="s">
        <v>166</v>
      </c>
      <c r="E133" s="3">
        <v>2</v>
      </c>
      <c r="F133" s="3">
        <v>400</v>
      </c>
      <c r="G133" s="3" t="b">
        <v>1</v>
      </c>
      <c r="H133" s="3">
        <v>1</v>
      </c>
      <c r="I133" s="3">
        <f>VLOOKUP(D133,[1]怪物!$C:$M,11,FALSE)</f>
        <v>1</v>
      </c>
      <c r="J133" s="3">
        <v>0.5</v>
      </c>
      <c r="K133" s="3">
        <v>1</v>
      </c>
      <c r="L133" s="10" t="str">
        <f t="shared" si="1"/>
        <v>Monster_Challenge10_1_1</v>
      </c>
      <c r="M133" s="3" t="str">
        <f>VLOOKUP(D133,[1]怪物!$C:$J,8,FALSE)</f>
        <v>DeathShow_1</v>
      </c>
      <c r="N133" s="3" t="s">
        <v>41</v>
      </c>
      <c r="O133" s="3" t="s">
        <v>42</v>
      </c>
      <c r="S133" s="3" t="str">
        <f>IF(VLOOKUP(D133,[1]怪物!$C:$I,7,FALSE)="","",VLOOKUP(D133,[1]怪物!$C:$I,7,FALSE))</f>
        <v>Skill_Monster_Gui1,NormalAttack</v>
      </c>
    </row>
    <row r="134" spans="2:19" s="3" customFormat="1" x14ac:dyDescent="0.2">
      <c r="B134" s="3" t="s">
        <v>448</v>
      </c>
      <c r="C134" s="10" t="s">
        <v>449</v>
      </c>
      <c r="D134" s="3" t="s">
        <v>158</v>
      </c>
      <c r="E134" s="3">
        <v>3</v>
      </c>
      <c r="F134" s="3">
        <v>400</v>
      </c>
      <c r="G134" s="3" t="b">
        <v>1</v>
      </c>
      <c r="H134" s="3">
        <v>1</v>
      </c>
      <c r="I134" s="3">
        <f>VLOOKUP(D134,[1]怪物!$C:$M,11,FALSE)</f>
        <v>1</v>
      </c>
      <c r="J134" s="3">
        <v>0.5</v>
      </c>
      <c r="K134" s="3">
        <v>1</v>
      </c>
      <c r="L134" s="10" t="str">
        <f t="shared" si="1"/>
        <v>Monster_Challenge10_1_2</v>
      </c>
      <c r="M134" s="3" t="str">
        <f>VLOOKUP(D134,[1]怪物!$C:$J,8,FALSE)</f>
        <v>DeathShow_1</v>
      </c>
      <c r="N134" s="3" t="s">
        <v>41</v>
      </c>
      <c r="O134" s="3" t="s">
        <v>42</v>
      </c>
      <c r="S134" s="3" t="str">
        <f>IF(VLOOKUP(D134,[1]怪物!$C:$I,7,FALSE)="","",VLOOKUP(D134,[1]怪物!$C:$I,7,FALSE))</f>
        <v/>
      </c>
    </row>
    <row r="135" spans="2:19" s="3" customFormat="1" x14ac:dyDescent="0.2">
      <c r="B135" s="3" t="s">
        <v>450</v>
      </c>
      <c r="C135" s="10" t="s">
        <v>451</v>
      </c>
      <c r="D135" s="3" t="s">
        <v>167</v>
      </c>
      <c r="E135" s="3">
        <v>2</v>
      </c>
      <c r="F135" s="3">
        <v>400</v>
      </c>
      <c r="G135" s="3" t="b">
        <v>1</v>
      </c>
      <c r="H135" s="3">
        <v>1</v>
      </c>
      <c r="I135" s="3">
        <f>VLOOKUP(D135,[1]怪物!$C:$M,11,FALSE)</f>
        <v>1</v>
      </c>
      <c r="J135" s="3">
        <v>0.5</v>
      </c>
      <c r="K135" s="3">
        <v>1.5</v>
      </c>
      <c r="L135" s="10" t="str">
        <f t="shared" si="1"/>
        <v>Monster_Challenge10_2_1</v>
      </c>
      <c r="M135" s="3" t="str">
        <f>VLOOKUP(D135,[1]怪物!$C:$J,8,FALSE)</f>
        <v>DeathShow_1</v>
      </c>
      <c r="N135" s="3" t="s">
        <v>41</v>
      </c>
      <c r="O135" s="3" t="s">
        <v>42</v>
      </c>
      <c r="S135" s="3" t="str">
        <f>IF(VLOOKUP(D135,[1]怪物!$C:$I,7,FALSE)="","",VLOOKUP(D135,[1]怪物!$C:$I,7,FALSE))</f>
        <v>Skill_Monster_Gui2,NormalAttack</v>
      </c>
    </row>
    <row r="136" spans="2:19" s="3" customFormat="1" x14ac:dyDescent="0.2">
      <c r="B136" s="3" t="s">
        <v>452</v>
      </c>
      <c r="C136" s="10" t="s">
        <v>453</v>
      </c>
      <c r="D136" s="3" t="s">
        <v>157</v>
      </c>
      <c r="E136" s="3">
        <v>2</v>
      </c>
      <c r="F136" s="3">
        <v>400</v>
      </c>
      <c r="G136" s="3" t="b">
        <v>1</v>
      </c>
      <c r="H136" s="3">
        <v>1</v>
      </c>
      <c r="I136" s="3">
        <f>VLOOKUP(D136,[1]怪物!$C:$M,11,FALSE)</f>
        <v>1</v>
      </c>
      <c r="J136" s="3">
        <v>0.5</v>
      </c>
      <c r="K136" s="3">
        <v>1</v>
      </c>
      <c r="L136" s="10" t="str">
        <f t="shared" si="1"/>
        <v>Monster_Challenge10_2_2</v>
      </c>
      <c r="M136" s="3" t="str">
        <f>VLOOKUP(D136,[1]怪物!$C:$J,8,FALSE)</f>
        <v>DeathShow_1</v>
      </c>
      <c r="N136" s="3" t="s">
        <v>41</v>
      </c>
      <c r="O136" s="3" t="s">
        <v>42</v>
      </c>
      <c r="S136" s="3" t="str">
        <f>IF(VLOOKUP(D136,[1]怪物!$C:$I,7,FALSE)="","",VLOOKUP(D136,[1]怪物!$C:$I,7,FALSE))</f>
        <v>Skill_Monster_Dan1,NormalAttack</v>
      </c>
    </row>
    <row r="137" spans="2:19" s="3" customFormat="1" x14ac:dyDescent="0.2">
      <c r="B137" s="3" t="s">
        <v>454</v>
      </c>
      <c r="C137" s="10" t="s">
        <v>455</v>
      </c>
      <c r="D137" s="3" t="s">
        <v>167</v>
      </c>
      <c r="E137" s="3">
        <v>2</v>
      </c>
      <c r="F137" s="3">
        <v>400</v>
      </c>
      <c r="G137" s="3" t="b">
        <v>1</v>
      </c>
      <c r="H137" s="3">
        <v>1</v>
      </c>
      <c r="I137" s="3">
        <f>VLOOKUP(D137,[1]怪物!$C:$M,11,FALSE)</f>
        <v>1</v>
      </c>
      <c r="J137" s="3">
        <v>0.5</v>
      </c>
      <c r="K137" s="3">
        <v>1.5</v>
      </c>
      <c r="L137" s="10" t="str">
        <f t="shared" ref="L137:L199" si="2">RIGHT(B137,LEN(B137)-5)</f>
        <v>Monster_Challenge10_3_1</v>
      </c>
      <c r="M137" s="3" t="str">
        <f>VLOOKUP(D137,[1]怪物!$C:$J,8,FALSE)</f>
        <v>DeathShow_1</v>
      </c>
      <c r="N137" s="3" t="s">
        <v>41</v>
      </c>
      <c r="O137" s="3" t="s">
        <v>42</v>
      </c>
      <c r="S137" s="3" t="str">
        <f>IF(VLOOKUP(D137,[1]怪物!$C:$I,7,FALSE)="","",VLOOKUP(D137,[1]怪物!$C:$I,7,FALSE))</f>
        <v>Skill_Monster_Gui2,NormalAttack</v>
      </c>
    </row>
    <row r="138" spans="2:19" s="3" customFormat="1" x14ac:dyDescent="0.2">
      <c r="B138" s="3" t="s">
        <v>456</v>
      </c>
      <c r="C138" s="10" t="s">
        <v>457</v>
      </c>
      <c r="D138" s="3" t="s">
        <v>159</v>
      </c>
      <c r="E138" s="3">
        <v>2</v>
      </c>
      <c r="F138" s="3">
        <v>400</v>
      </c>
      <c r="G138" s="3" t="b">
        <v>1</v>
      </c>
      <c r="H138" s="3">
        <v>1</v>
      </c>
      <c r="I138" s="3">
        <f>VLOOKUP(D138,[1]怪物!$C:$M,11,FALSE)</f>
        <v>1</v>
      </c>
      <c r="J138" s="3">
        <v>0.5</v>
      </c>
      <c r="K138" s="3">
        <v>1.5</v>
      </c>
      <c r="L138" s="10" t="str">
        <f t="shared" si="2"/>
        <v>Monster_Challenge10_3_2</v>
      </c>
      <c r="M138" s="3" t="str">
        <f>VLOOKUP(D138,[1]怪物!$C:$J,8,FALSE)</f>
        <v>DeathShow_1</v>
      </c>
      <c r="N138" s="3" t="s">
        <v>41</v>
      </c>
      <c r="O138" s="3" t="s">
        <v>42</v>
      </c>
      <c r="S138" s="3" t="str">
        <f>IF(VLOOKUP(D138,[1]怪物!$C:$I,7,FALSE)="","",VLOOKUP(D138,[1]怪物!$C:$I,7,FALSE))</f>
        <v>Skill_Monster_Dan2,NormalAttack</v>
      </c>
    </row>
    <row r="139" spans="2:19" s="3" customFormat="1" x14ac:dyDescent="0.2">
      <c r="B139" s="3" t="s">
        <v>458</v>
      </c>
      <c r="C139" s="10" t="s">
        <v>459</v>
      </c>
      <c r="D139" s="3" t="s">
        <v>163</v>
      </c>
      <c r="E139" s="3">
        <v>2</v>
      </c>
      <c r="F139" s="3">
        <v>400</v>
      </c>
      <c r="G139" s="3" t="b">
        <v>1</v>
      </c>
      <c r="H139" s="3">
        <v>1</v>
      </c>
      <c r="I139" s="3">
        <f>VLOOKUP(D139,[1]怪物!$C:$M,11,FALSE)</f>
        <v>1</v>
      </c>
      <c r="J139" s="3">
        <v>0.5</v>
      </c>
      <c r="K139" s="3">
        <v>1.5</v>
      </c>
      <c r="L139" s="10" t="str">
        <f t="shared" si="2"/>
        <v>Monster_Challenge10_3_3</v>
      </c>
      <c r="M139" s="3" t="str">
        <f>VLOOKUP(D139,[1]怪物!$C:$J,8,FALSE)</f>
        <v>DeathShow_1</v>
      </c>
      <c r="N139" s="3" t="s">
        <v>41</v>
      </c>
      <c r="O139" s="3" t="s">
        <v>42</v>
      </c>
      <c r="S139" s="3" t="str">
        <f>IF(VLOOKUP(D139,[1]怪物!$C:$I,7,FALSE)="","",VLOOKUP(D139,[1]怪物!$C:$I,7,FALSE))</f>
        <v/>
      </c>
    </row>
    <row r="140" spans="2:19" s="3" customFormat="1" x14ac:dyDescent="0.2">
      <c r="B140" s="3" t="s">
        <v>460</v>
      </c>
      <c r="C140" s="10" t="s">
        <v>461</v>
      </c>
      <c r="D140" s="3" t="s">
        <v>168</v>
      </c>
      <c r="E140" s="3">
        <v>2</v>
      </c>
      <c r="F140" s="3">
        <v>400</v>
      </c>
      <c r="G140" s="3" t="b">
        <v>1</v>
      </c>
      <c r="H140" s="3">
        <v>1</v>
      </c>
      <c r="I140" s="3">
        <f>VLOOKUP(D140,[1]怪物!$C:$M,11,FALSE)</f>
        <v>1</v>
      </c>
      <c r="J140" s="3">
        <v>0.5</v>
      </c>
      <c r="K140" s="3">
        <v>1.5</v>
      </c>
      <c r="L140" s="10" t="str">
        <f t="shared" si="2"/>
        <v>Monster_Challenge10_4_1</v>
      </c>
      <c r="M140" s="3" t="str">
        <f>VLOOKUP(D140,[1]怪物!$C:$J,8,FALSE)</f>
        <v>DeathShow_1</v>
      </c>
      <c r="N140" s="3" t="s">
        <v>41</v>
      </c>
      <c r="O140" s="3" t="s">
        <v>42</v>
      </c>
      <c r="S140" s="3" t="str">
        <f>IF(VLOOKUP(D140,[1]怪物!$C:$I,7,FALSE)="","",VLOOKUP(D140,[1]怪物!$C:$I,7,FALSE))</f>
        <v>Skill_Monster_ZhongZi2,NormalAttack</v>
      </c>
    </row>
    <row r="141" spans="2:19" s="3" customFormat="1" x14ac:dyDescent="0.2">
      <c r="B141" s="3" t="s">
        <v>462</v>
      </c>
      <c r="C141" s="10" t="s">
        <v>463</v>
      </c>
      <c r="D141" s="3" t="s">
        <v>159</v>
      </c>
      <c r="E141" s="3">
        <v>2</v>
      </c>
      <c r="F141" s="3">
        <v>400</v>
      </c>
      <c r="G141" s="3" t="b">
        <v>1</v>
      </c>
      <c r="H141" s="3">
        <v>1</v>
      </c>
      <c r="I141" s="3">
        <f>VLOOKUP(D141,[1]怪物!$C:$M,11,FALSE)</f>
        <v>1</v>
      </c>
      <c r="J141" s="3">
        <v>0.5</v>
      </c>
      <c r="K141" s="3">
        <v>1.5</v>
      </c>
      <c r="L141" s="10" t="str">
        <f t="shared" si="2"/>
        <v>Monster_Challenge10_4_2</v>
      </c>
      <c r="M141" s="3" t="str">
        <f>VLOOKUP(D141,[1]怪物!$C:$J,8,FALSE)</f>
        <v>DeathShow_1</v>
      </c>
      <c r="N141" s="3" t="s">
        <v>41</v>
      </c>
      <c r="O141" s="3" t="s">
        <v>42</v>
      </c>
      <c r="S141" s="3" t="str">
        <f>IF(VLOOKUP(D141,[1]怪物!$C:$I,7,FALSE)="","",VLOOKUP(D141,[1]怪物!$C:$I,7,FALSE))</f>
        <v>Skill_Monster_Dan2,NormalAttack</v>
      </c>
    </row>
    <row r="142" spans="2:19" s="3" customFormat="1" x14ac:dyDescent="0.2">
      <c r="B142" s="3" t="s">
        <v>464</v>
      </c>
      <c r="C142" s="10" t="s">
        <v>465</v>
      </c>
      <c r="D142" s="3" t="s">
        <v>160</v>
      </c>
      <c r="E142" s="3">
        <v>3</v>
      </c>
      <c r="F142" s="3">
        <v>400</v>
      </c>
      <c r="G142" s="3" t="b">
        <v>1</v>
      </c>
      <c r="H142" s="3">
        <v>1</v>
      </c>
      <c r="I142" s="3">
        <f>VLOOKUP(D142,[1]怪物!$C:$M,11,FALSE)</f>
        <v>1</v>
      </c>
      <c r="J142" s="3">
        <v>0.5</v>
      </c>
      <c r="K142" s="3">
        <v>1.5</v>
      </c>
      <c r="L142" s="10" t="str">
        <f t="shared" si="2"/>
        <v>Monster_Challenge10_4_3</v>
      </c>
      <c r="M142" s="3" t="str">
        <f>VLOOKUP(D142,[1]怪物!$C:$J,8,FALSE)</f>
        <v>DeathShow_1</v>
      </c>
      <c r="N142" s="3" t="s">
        <v>41</v>
      </c>
      <c r="O142" s="3" t="s">
        <v>42</v>
      </c>
      <c r="S142" s="3" t="str">
        <f>IF(VLOOKUP(D142,[1]怪物!$C:$I,7,FALSE)="","",VLOOKUP(D142,[1]怪物!$C:$I,7,FALSE))</f>
        <v/>
      </c>
    </row>
    <row r="143" spans="2:19" s="3" customFormat="1" x14ac:dyDescent="0.2">
      <c r="B143" s="3" t="s">
        <v>466</v>
      </c>
      <c r="C143" s="10" t="s">
        <v>467</v>
      </c>
      <c r="D143" s="3" t="s">
        <v>168</v>
      </c>
      <c r="E143" s="3">
        <v>2</v>
      </c>
      <c r="F143" s="3">
        <v>400</v>
      </c>
      <c r="G143" s="3" t="b">
        <v>1</v>
      </c>
      <c r="H143" s="3">
        <v>1</v>
      </c>
      <c r="I143" s="3">
        <f>VLOOKUP(D143,[1]怪物!$C:$M,11,FALSE)</f>
        <v>1</v>
      </c>
      <c r="J143" s="3">
        <v>0.5</v>
      </c>
      <c r="K143" s="3">
        <v>1.5</v>
      </c>
      <c r="L143" s="10" t="str">
        <f t="shared" si="2"/>
        <v>Monster_Challenge10_5_1</v>
      </c>
      <c r="M143" s="3" t="str">
        <f>VLOOKUP(D143,[1]怪物!$C:$J,8,FALSE)</f>
        <v>DeathShow_1</v>
      </c>
      <c r="N143" s="3" t="s">
        <v>41</v>
      </c>
      <c r="O143" s="3" t="s">
        <v>42</v>
      </c>
      <c r="S143" s="3" t="str">
        <f>IF(VLOOKUP(D143,[1]怪物!$C:$I,7,FALSE)="","",VLOOKUP(D143,[1]怪物!$C:$I,7,FALSE))</f>
        <v>Skill_Monster_ZhongZi2,NormalAttack</v>
      </c>
    </row>
    <row r="144" spans="2:19" s="3" customFormat="1" x14ac:dyDescent="0.2">
      <c r="B144" s="3" t="s">
        <v>468</v>
      </c>
      <c r="C144" s="10" t="s">
        <v>469</v>
      </c>
      <c r="D144" s="3" t="s">
        <v>167</v>
      </c>
      <c r="E144" s="3">
        <v>2</v>
      </c>
      <c r="F144" s="3">
        <v>400</v>
      </c>
      <c r="G144" s="3" t="b">
        <v>1</v>
      </c>
      <c r="H144" s="3">
        <v>1</v>
      </c>
      <c r="I144" s="3">
        <f>VLOOKUP(D144,[1]怪物!$C:$M,11,FALSE)</f>
        <v>1</v>
      </c>
      <c r="J144" s="3">
        <v>0.5</v>
      </c>
      <c r="K144" s="3">
        <v>1.5</v>
      </c>
      <c r="L144" s="10" t="str">
        <f t="shared" si="2"/>
        <v>Monster_Challenge10_5_2</v>
      </c>
      <c r="M144" s="3" t="str">
        <f>VLOOKUP(D144,[1]怪物!$C:$J,8,FALSE)</f>
        <v>DeathShow_1</v>
      </c>
      <c r="N144" s="3" t="s">
        <v>41</v>
      </c>
      <c r="O144" s="3" t="s">
        <v>42</v>
      </c>
      <c r="S144" s="3" t="str">
        <f>IF(VLOOKUP(D144,[1]怪物!$C:$I,7,FALSE)="","",VLOOKUP(D144,[1]怪物!$C:$I,7,FALSE))</f>
        <v>Skill_Monster_Gui2,NormalAttack</v>
      </c>
    </row>
    <row r="145" spans="2:25" s="3" customFormat="1" x14ac:dyDescent="0.2">
      <c r="B145" s="3" t="s">
        <v>470</v>
      </c>
      <c r="C145" s="10" t="s">
        <v>471</v>
      </c>
      <c r="D145" s="3" t="s">
        <v>171</v>
      </c>
      <c r="E145" s="3">
        <v>2</v>
      </c>
      <c r="F145" s="3">
        <v>400</v>
      </c>
      <c r="G145" s="3" t="b">
        <v>1</v>
      </c>
      <c r="H145" s="3">
        <v>1</v>
      </c>
      <c r="I145" s="3">
        <f>VLOOKUP(D145,[1]怪物!$C:$M,11,FALSE)</f>
        <v>1</v>
      </c>
      <c r="J145" s="3">
        <v>0.5</v>
      </c>
      <c r="K145" s="3">
        <v>1.5</v>
      </c>
      <c r="L145" s="10" t="str">
        <f t="shared" si="2"/>
        <v>Monster_Challenge10_5_3</v>
      </c>
      <c r="M145" s="3" t="str">
        <f>VLOOKUP(D145,[1]怪物!$C:$J,8,FALSE)</f>
        <v>DeathShow_1</v>
      </c>
      <c r="N145" s="3" t="s">
        <v>41</v>
      </c>
      <c r="O145" s="3" t="s">
        <v>42</v>
      </c>
      <c r="S145" s="3" t="str">
        <f>IF(VLOOKUP(D145,[1]怪物!$C:$I,7,FALSE)="","",VLOOKUP(D145,[1]怪物!$C:$I,7,FALSE))</f>
        <v/>
      </c>
    </row>
    <row r="146" spans="2:25" s="3" customFormat="1" x14ac:dyDescent="0.2">
      <c r="B146" s="3" t="s">
        <v>789</v>
      </c>
      <c r="C146" s="10" t="s">
        <v>811</v>
      </c>
      <c r="D146" s="3" t="s">
        <v>168</v>
      </c>
      <c r="E146" s="3">
        <v>2</v>
      </c>
      <c r="F146" s="3">
        <v>400</v>
      </c>
      <c r="G146" s="3" t="b">
        <v>1</v>
      </c>
      <c r="H146" s="3">
        <v>1</v>
      </c>
      <c r="I146" s="3">
        <f>VLOOKUP(D146,[1]怪物!$C:$M,11,FALSE)</f>
        <v>1</v>
      </c>
      <c r="J146" s="3">
        <v>0.5</v>
      </c>
      <c r="K146" s="3">
        <v>1.5</v>
      </c>
      <c r="L146" s="10" t="str">
        <f t="shared" si="2"/>
        <v>Monster_Challenge10_6_1</v>
      </c>
      <c r="M146" s="3" t="str">
        <f>VLOOKUP(D146,[1]怪物!$C:$J,8,FALSE)</f>
        <v>DeathShow_1</v>
      </c>
      <c r="N146" s="3" t="s">
        <v>41</v>
      </c>
      <c r="O146" s="3" t="s">
        <v>42</v>
      </c>
      <c r="S146" s="3" t="str">
        <f>IF(VLOOKUP(D146,[1]怪物!$C:$I,7,FALSE)="","",VLOOKUP(D146,[1]怪物!$C:$I,7,FALSE))</f>
        <v>Skill_Monster_ZhongZi2,NormalAttack</v>
      </c>
    </row>
    <row r="147" spans="2:25" s="3" customFormat="1" x14ac:dyDescent="0.2">
      <c r="B147" s="3" t="s">
        <v>790</v>
      </c>
      <c r="C147" s="10" t="s">
        <v>812</v>
      </c>
      <c r="D147" s="3" t="s">
        <v>167</v>
      </c>
      <c r="E147" s="3">
        <v>2</v>
      </c>
      <c r="F147" s="3">
        <v>400</v>
      </c>
      <c r="G147" s="3" t="b">
        <v>1</v>
      </c>
      <c r="H147" s="3">
        <v>1</v>
      </c>
      <c r="I147" s="3">
        <f>VLOOKUP(D147,[1]怪物!$C:$M,11,FALSE)</f>
        <v>1</v>
      </c>
      <c r="J147" s="3">
        <v>0.5</v>
      </c>
      <c r="K147" s="3">
        <v>1.5</v>
      </c>
      <c r="L147" s="10" t="str">
        <f t="shared" si="2"/>
        <v>Monster_Challenge10_6_2</v>
      </c>
      <c r="M147" s="3" t="str">
        <f>VLOOKUP(D147,[1]怪物!$C:$J,8,FALSE)</f>
        <v>DeathShow_1</v>
      </c>
      <c r="N147" s="3" t="s">
        <v>41</v>
      </c>
      <c r="O147" s="3" t="s">
        <v>42</v>
      </c>
      <c r="S147" s="3" t="str">
        <f>IF(VLOOKUP(D147,[1]怪物!$C:$I,7,FALSE)="","",VLOOKUP(D147,[1]怪物!$C:$I,7,FALSE))</f>
        <v>Skill_Monster_Gui2,NormalAttack</v>
      </c>
    </row>
    <row r="148" spans="2:25" s="3" customFormat="1" x14ac:dyDescent="0.2">
      <c r="B148" s="3" t="s">
        <v>791</v>
      </c>
      <c r="C148" s="10" t="s">
        <v>813</v>
      </c>
      <c r="D148" s="3" t="s">
        <v>159</v>
      </c>
      <c r="E148" s="3">
        <v>2</v>
      </c>
      <c r="F148" s="3">
        <v>400</v>
      </c>
      <c r="G148" s="3" t="b">
        <v>1</v>
      </c>
      <c r="H148" s="3">
        <v>1</v>
      </c>
      <c r="I148" s="3">
        <f>VLOOKUP(D148,[1]怪物!$C:$M,11,FALSE)</f>
        <v>1</v>
      </c>
      <c r="J148" s="3">
        <v>0.5</v>
      </c>
      <c r="K148" s="3">
        <v>1.5</v>
      </c>
      <c r="L148" s="10" t="str">
        <f t="shared" si="2"/>
        <v>Monster_Challenge10_6_3</v>
      </c>
      <c r="M148" s="3" t="str">
        <f>VLOOKUP(D148,[1]怪物!$C:$J,8,FALSE)</f>
        <v>DeathShow_1</v>
      </c>
      <c r="N148" s="3" t="s">
        <v>41</v>
      </c>
      <c r="O148" s="3" t="s">
        <v>42</v>
      </c>
      <c r="S148" s="3" t="str">
        <f>IF(VLOOKUP(D148,[1]怪物!$C:$I,7,FALSE)="","",VLOOKUP(D148,[1]怪物!$C:$I,7,FALSE))</f>
        <v>Skill_Monster_Dan2,NormalAttack</v>
      </c>
    </row>
    <row r="149" spans="2:25" s="3" customFormat="1" x14ac:dyDescent="0.2">
      <c r="B149" s="3" t="s">
        <v>792</v>
      </c>
      <c r="C149" s="10" t="s">
        <v>814</v>
      </c>
      <c r="D149" s="3" t="s">
        <v>168</v>
      </c>
      <c r="E149" s="3">
        <v>2</v>
      </c>
      <c r="F149" s="3">
        <v>400</v>
      </c>
      <c r="G149" s="3" t="b">
        <v>1</v>
      </c>
      <c r="H149" s="3">
        <v>1</v>
      </c>
      <c r="I149" s="3">
        <f>VLOOKUP(D149,[1]怪物!$C:$M,11,FALSE)</f>
        <v>1</v>
      </c>
      <c r="J149" s="3">
        <v>0.5</v>
      </c>
      <c r="K149" s="3">
        <v>1.5</v>
      </c>
      <c r="L149" s="10" t="str">
        <f t="shared" si="2"/>
        <v>Monster_Challenge10_7_1</v>
      </c>
      <c r="M149" s="3" t="str">
        <f>VLOOKUP(D149,[1]怪物!$C:$J,8,FALSE)</f>
        <v>DeathShow_1</v>
      </c>
      <c r="N149" s="3" t="s">
        <v>41</v>
      </c>
      <c r="O149" s="3" t="s">
        <v>42</v>
      </c>
      <c r="S149" s="3" t="str">
        <f>IF(VLOOKUP(D149,[1]怪物!$C:$I,7,FALSE)="","",VLOOKUP(D149,[1]怪物!$C:$I,7,FALSE))</f>
        <v>Skill_Monster_ZhongZi2,NormalAttack</v>
      </c>
    </row>
    <row r="150" spans="2:25" s="3" customFormat="1" x14ac:dyDescent="0.2">
      <c r="B150" s="3" t="s">
        <v>793</v>
      </c>
      <c r="C150" s="10" t="s">
        <v>815</v>
      </c>
      <c r="D150" s="3" t="s">
        <v>167</v>
      </c>
      <c r="E150" s="3">
        <v>2</v>
      </c>
      <c r="F150" s="3">
        <v>400</v>
      </c>
      <c r="G150" s="3" t="b">
        <v>1</v>
      </c>
      <c r="H150" s="3">
        <v>1</v>
      </c>
      <c r="I150" s="3">
        <f>VLOOKUP(D150,[1]怪物!$C:$M,11,FALSE)</f>
        <v>1</v>
      </c>
      <c r="J150" s="3">
        <v>0.5</v>
      </c>
      <c r="K150" s="3">
        <v>1.5</v>
      </c>
      <c r="L150" s="10" t="str">
        <f t="shared" si="2"/>
        <v>Monster_Challenge10_7_2</v>
      </c>
      <c r="M150" s="3" t="str">
        <f>VLOOKUP(D150,[1]怪物!$C:$J,8,FALSE)</f>
        <v>DeathShow_1</v>
      </c>
      <c r="N150" s="3" t="s">
        <v>41</v>
      </c>
      <c r="O150" s="3" t="s">
        <v>42</v>
      </c>
      <c r="S150" s="3" t="str">
        <f>IF(VLOOKUP(D150,[1]怪物!$C:$I,7,FALSE)="","",VLOOKUP(D150,[1]怪物!$C:$I,7,FALSE))</f>
        <v>Skill_Monster_Gui2,NormalAttack</v>
      </c>
    </row>
    <row r="151" spans="2:25" s="3" customFormat="1" x14ac:dyDescent="0.2">
      <c r="B151" s="3" t="s">
        <v>794</v>
      </c>
      <c r="C151" s="10" t="s">
        <v>816</v>
      </c>
      <c r="D151" s="3" t="s">
        <v>159</v>
      </c>
      <c r="E151" s="3">
        <v>2</v>
      </c>
      <c r="F151" s="3">
        <v>400</v>
      </c>
      <c r="G151" s="3" t="b">
        <v>1</v>
      </c>
      <c r="H151" s="3">
        <v>1</v>
      </c>
      <c r="I151" s="3">
        <f>VLOOKUP(D151,[1]怪物!$C:$M,11,FALSE)</f>
        <v>1</v>
      </c>
      <c r="J151" s="3">
        <v>0.5</v>
      </c>
      <c r="K151" s="3">
        <v>1.5</v>
      </c>
      <c r="L151" s="10" t="str">
        <f t="shared" si="2"/>
        <v>Monster_Challenge10_7_3</v>
      </c>
      <c r="M151" s="3" t="str">
        <f>VLOOKUP(D151,[1]怪物!$C:$J,8,FALSE)</f>
        <v>DeathShow_1</v>
      </c>
      <c r="N151" s="3" t="s">
        <v>41</v>
      </c>
      <c r="O151" s="3" t="s">
        <v>42</v>
      </c>
      <c r="S151" s="3" t="str">
        <f>IF(VLOOKUP(D151,[1]怪物!$C:$I,7,FALSE)="","",VLOOKUP(D151,[1]怪物!$C:$I,7,FALSE))</f>
        <v>Skill_Monster_Dan2,NormalAttack</v>
      </c>
    </row>
    <row r="152" spans="2:25" s="3" customFormat="1" x14ac:dyDescent="0.2">
      <c r="B152" s="3" t="s">
        <v>795</v>
      </c>
      <c r="C152" s="10" t="s">
        <v>817</v>
      </c>
      <c r="D152" s="3" t="s">
        <v>160</v>
      </c>
      <c r="E152" s="3">
        <v>3</v>
      </c>
      <c r="F152" s="3">
        <v>400</v>
      </c>
      <c r="G152" s="3" t="b">
        <v>1</v>
      </c>
      <c r="H152" s="3">
        <v>1</v>
      </c>
      <c r="I152" s="3">
        <f>VLOOKUP(D152,[1]怪物!$C:$M,11,FALSE)</f>
        <v>1</v>
      </c>
      <c r="J152" s="3">
        <v>0.5</v>
      </c>
      <c r="K152" s="3">
        <v>1.5</v>
      </c>
      <c r="L152" s="10" t="str">
        <f t="shared" si="2"/>
        <v>Monster_Challenge10_7_4</v>
      </c>
      <c r="M152" s="3" t="str">
        <f>VLOOKUP(D152,[1]怪物!$C:$J,8,FALSE)</f>
        <v>DeathShow_1</v>
      </c>
      <c r="N152" s="3" t="s">
        <v>41</v>
      </c>
      <c r="O152" s="3" t="s">
        <v>42</v>
      </c>
      <c r="S152" s="3" t="str">
        <f>IF(VLOOKUP(D152,[1]怪物!$C:$I,7,FALSE)="","",VLOOKUP(D152,[1]怪物!$C:$I,7,FALSE))</f>
        <v/>
      </c>
    </row>
    <row r="153" spans="2:25" s="3" customFormat="1" x14ac:dyDescent="0.2">
      <c r="B153" s="3" t="s">
        <v>796</v>
      </c>
      <c r="C153" s="10" t="s">
        <v>818</v>
      </c>
      <c r="D153" s="3" t="s">
        <v>168</v>
      </c>
      <c r="E153" s="3">
        <v>2</v>
      </c>
      <c r="F153" s="3">
        <v>400</v>
      </c>
      <c r="G153" s="3" t="b">
        <v>1</v>
      </c>
      <c r="H153" s="3">
        <v>1</v>
      </c>
      <c r="I153" s="3">
        <f>VLOOKUP(D153,[1]怪物!$C:$M,11,FALSE)</f>
        <v>1</v>
      </c>
      <c r="J153" s="3">
        <v>0.5</v>
      </c>
      <c r="K153" s="3">
        <v>1.5</v>
      </c>
      <c r="L153" s="10" t="str">
        <f t="shared" si="2"/>
        <v>Monster_Challenge10_8_1</v>
      </c>
      <c r="M153" s="3" t="str">
        <f>VLOOKUP(D153,[1]怪物!$C:$J,8,FALSE)</f>
        <v>DeathShow_1</v>
      </c>
      <c r="N153" s="3" t="s">
        <v>41</v>
      </c>
      <c r="O153" s="3" t="s">
        <v>42</v>
      </c>
      <c r="S153" s="3" t="str">
        <f>IF(VLOOKUP(D153,[1]怪物!$C:$I,7,FALSE)="","",VLOOKUP(D153,[1]怪物!$C:$I,7,FALSE))</f>
        <v>Skill_Monster_ZhongZi2,NormalAttack</v>
      </c>
    </row>
    <row r="154" spans="2:25" s="3" customFormat="1" x14ac:dyDescent="0.2">
      <c r="B154" s="3" t="s">
        <v>797</v>
      </c>
      <c r="C154" s="10" t="s">
        <v>819</v>
      </c>
      <c r="D154" s="3" t="s">
        <v>167</v>
      </c>
      <c r="E154" s="3">
        <v>2</v>
      </c>
      <c r="F154" s="3">
        <v>400</v>
      </c>
      <c r="G154" s="3" t="b">
        <v>1</v>
      </c>
      <c r="H154" s="3">
        <v>1</v>
      </c>
      <c r="I154" s="3">
        <f>VLOOKUP(D154,[1]怪物!$C:$M,11,FALSE)</f>
        <v>1</v>
      </c>
      <c r="J154" s="3">
        <v>0.5</v>
      </c>
      <c r="K154" s="3">
        <v>1.5</v>
      </c>
      <c r="L154" s="10" t="str">
        <f t="shared" si="2"/>
        <v>Monster_Challenge10_8_2</v>
      </c>
      <c r="M154" s="3" t="str">
        <f>VLOOKUP(D154,[1]怪物!$C:$J,8,FALSE)</f>
        <v>DeathShow_1</v>
      </c>
      <c r="N154" s="3" t="s">
        <v>41</v>
      </c>
      <c r="O154" s="3" t="s">
        <v>42</v>
      </c>
      <c r="S154" s="3" t="str">
        <f>IF(VLOOKUP(D154,[1]怪物!$C:$I,7,FALSE)="","",VLOOKUP(D154,[1]怪物!$C:$I,7,FALSE))</f>
        <v>Skill_Monster_Gui2,NormalAttack</v>
      </c>
    </row>
    <row r="155" spans="2:25" s="3" customFormat="1" x14ac:dyDescent="0.2">
      <c r="B155" s="3" t="s">
        <v>798</v>
      </c>
      <c r="C155" s="10" t="s">
        <v>820</v>
      </c>
      <c r="D155" s="3" t="s">
        <v>159</v>
      </c>
      <c r="E155" s="3">
        <v>2</v>
      </c>
      <c r="F155" s="3">
        <v>400</v>
      </c>
      <c r="G155" s="3" t="b">
        <v>1</v>
      </c>
      <c r="H155" s="3">
        <v>1</v>
      </c>
      <c r="I155" s="3">
        <f>VLOOKUP(D155,[1]怪物!$C:$M,11,FALSE)</f>
        <v>1</v>
      </c>
      <c r="J155" s="3">
        <v>0.5</v>
      </c>
      <c r="K155" s="3">
        <v>1.5</v>
      </c>
      <c r="L155" s="10" t="str">
        <f t="shared" si="2"/>
        <v>Monster_Challenge10_8_3</v>
      </c>
      <c r="M155" s="3" t="str">
        <f>VLOOKUP(D155,[1]怪物!$C:$J,8,FALSE)</f>
        <v>DeathShow_1</v>
      </c>
      <c r="N155" s="3" t="s">
        <v>41</v>
      </c>
      <c r="O155" s="3" t="s">
        <v>42</v>
      </c>
      <c r="S155" s="3" t="str">
        <f>IF(VLOOKUP(D155,[1]怪物!$C:$I,7,FALSE)="","",VLOOKUP(D155,[1]怪物!$C:$I,7,FALSE))</f>
        <v>Skill_Monster_Dan2,NormalAttack</v>
      </c>
    </row>
    <row r="156" spans="2:25" s="3" customFormat="1" x14ac:dyDescent="0.2">
      <c r="B156" s="3" t="s">
        <v>799</v>
      </c>
      <c r="C156" s="10" t="s">
        <v>821</v>
      </c>
      <c r="D156" s="3" t="s">
        <v>161</v>
      </c>
      <c r="E156" s="3">
        <v>1.25</v>
      </c>
      <c r="F156" s="3">
        <v>400</v>
      </c>
      <c r="G156" s="3" t="b">
        <v>1</v>
      </c>
      <c r="H156" s="3">
        <v>1</v>
      </c>
      <c r="I156" s="3">
        <f>VLOOKUP(D156,[1]怪物!$C:$M,11,FALSE)</f>
        <v>1.5</v>
      </c>
      <c r="J156" s="3">
        <v>0.5</v>
      </c>
      <c r="K156" s="3">
        <v>2.5</v>
      </c>
      <c r="L156" s="10" t="str">
        <f t="shared" si="2"/>
        <v>Monster_Challenge10_8_4</v>
      </c>
      <c r="M156" s="3" t="str">
        <f>VLOOKUP(D156,[1]怪物!$C:$J,8,FALSE)</f>
        <v>DeathShow_1</v>
      </c>
      <c r="N156" s="3" t="s">
        <v>41</v>
      </c>
      <c r="O156" s="3" t="s">
        <v>42</v>
      </c>
      <c r="S156" s="3" t="str">
        <f>IF(VLOOKUP(D156,[1]怪物!$C:$I,7,FALSE)="","",VLOOKUP(D156,[1]怪物!$C:$I,7,FALSE))</f>
        <v>Skill_Monster_Dan3,InitiativeSkill</v>
      </c>
    </row>
    <row r="158" spans="2:25" s="3" customFormat="1" x14ac:dyDescent="0.2">
      <c r="B158" s="3" t="s">
        <v>632</v>
      </c>
      <c r="C158" s="3" t="s">
        <v>633</v>
      </c>
      <c r="D158" s="3" t="s">
        <v>162</v>
      </c>
      <c r="E158" s="3">
        <v>2</v>
      </c>
      <c r="F158" s="3">
        <v>400</v>
      </c>
      <c r="G158" s="3" t="b">
        <v>1</v>
      </c>
      <c r="H158" s="3">
        <v>1</v>
      </c>
      <c r="I158" s="3">
        <f>VLOOKUP(D158,[1]怪物!$C:$M,11,FALSE)</f>
        <v>1</v>
      </c>
      <c r="J158" s="3">
        <v>0.5</v>
      </c>
      <c r="K158" s="3">
        <v>1</v>
      </c>
      <c r="L158" s="10" t="str">
        <f t="shared" si="2"/>
        <v>Monster_Offline_1_1</v>
      </c>
      <c r="M158" s="3" t="str">
        <f>VLOOKUP(D158,[1]怪物!$C:$J,8,FALSE)</f>
        <v>DeathShow_1</v>
      </c>
      <c r="N158" s="3" t="s">
        <v>41</v>
      </c>
      <c r="O158" s="3" t="s">
        <v>42</v>
      </c>
      <c r="S158" s="3" t="str">
        <f>IF(VLOOKUP(D158,[1]怪物!$C:$I,7,FALSE)="","",VLOOKUP(D158,[1]怪物!$C:$I,7,FALSE))</f>
        <v/>
      </c>
      <c r="X158" s="3">
        <v>1</v>
      </c>
      <c r="Y158" s="3">
        <v>1</v>
      </c>
    </row>
    <row r="159" spans="2:25" s="3" customFormat="1" x14ac:dyDescent="0.2">
      <c r="B159" s="3" t="s">
        <v>634</v>
      </c>
      <c r="C159" s="3" t="s">
        <v>635</v>
      </c>
      <c r="D159" s="3" t="s">
        <v>162</v>
      </c>
      <c r="E159" s="3">
        <v>2.1</v>
      </c>
      <c r="F159" s="3">
        <v>400</v>
      </c>
      <c r="G159" s="3" t="b">
        <v>1</v>
      </c>
      <c r="H159" s="3">
        <v>1</v>
      </c>
      <c r="I159" s="3">
        <f>VLOOKUP(D159,[1]怪物!$C:$M,11,FALSE)</f>
        <v>1</v>
      </c>
      <c r="J159" s="3">
        <v>0.5</v>
      </c>
      <c r="K159" s="3">
        <v>1</v>
      </c>
      <c r="L159" s="10" t="str">
        <f t="shared" si="2"/>
        <v>Monster_Offline_2_1</v>
      </c>
      <c r="M159" s="3" t="str">
        <f>VLOOKUP(D159,[1]怪物!$C:$J,8,FALSE)</f>
        <v>DeathShow_1</v>
      </c>
      <c r="N159" s="3" t="s">
        <v>41</v>
      </c>
      <c r="O159" s="3" t="s">
        <v>42</v>
      </c>
      <c r="S159" s="3" t="str">
        <f>IF(VLOOKUP(D159,[1]怪物!$C:$I,7,FALSE)="","",VLOOKUP(D159,[1]怪物!$C:$I,7,FALSE))</f>
        <v/>
      </c>
      <c r="X159" s="3">
        <v>2</v>
      </c>
      <c r="Y159" s="3">
        <v>1</v>
      </c>
    </row>
    <row r="160" spans="2:25" s="3" customFormat="1" x14ac:dyDescent="0.2">
      <c r="B160" s="3" t="s">
        <v>636</v>
      </c>
      <c r="C160" s="3" t="s">
        <v>637</v>
      </c>
      <c r="D160" s="3" t="s">
        <v>163</v>
      </c>
      <c r="E160" s="3">
        <v>2.1</v>
      </c>
      <c r="F160" s="3">
        <v>400</v>
      </c>
      <c r="G160" s="3" t="b">
        <v>1</v>
      </c>
      <c r="H160" s="3">
        <v>1</v>
      </c>
      <c r="I160" s="3">
        <f>VLOOKUP(D160,[1]怪物!$C:$M,11,FALSE)</f>
        <v>1</v>
      </c>
      <c r="J160" s="3">
        <v>0.5</v>
      </c>
      <c r="K160" s="3">
        <v>1.5</v>
      </c>
      <c r="L160" s="10" t="str">
        <f t="shared" si="2"/>
        <v>Monster_Offline_2_2</v>
      </c>
      <c r="M160" s="3" t="str">
        <f>VLOOKUP(D160,[1]怪物!$C:$J,8,FALSE)</f>
        <v>DeathShow_1</v>
      </c>
      <c r="N160" s="3" t="s">
        <v>41</v>
      </c>
      <c r="O160" s="3" t="s">
        <v>42</v>
      </c>
      <c r="S160" s="3" t="str">
        <f>IF(VLOOKUP(D160,[1]怪物!$C:$I,7,FALSE)="","",VLOOKUP(D160,[1]怪物!$C:$I,7,FALSE))</f>
        <v/>
      </c>
      <c r="X160" s="3">
        <v>2</v>
      </c>
      <c r="Y160" s="3">
        <v>2</v>
      </c>
    </row>
    <row r="161" spans="2:25" s="3" customFormat="1" x14ac:dyDescent="0.2">
      <c r="B161" s="3" t="s">
        <v>638</v>
      </c>
      <c r="C161" s="3" t="s">
        <v>639</v>
      </c>
      <c r="D161" s="3" t="s">
        <v>163</v>
      </c>
      <c r="E161" s="3">
        <v>2.2000000000000002</v>
      </c>
      <c r="F161" s="3">
        <v>400</v>
      </c>
      <c r="G161" s="3" t="b">
        <v>1</v>
      </c>
      <c r="H161" s="3">
        <v>1</v>
      </c>
      <c r="I161" s="3">
        <f>VLOOKUP(D161,[1]怪物!$C:$M,11,FALSE)</f>
        <v>1</v>
      </c>
      <c r="J161" s="3">
        <v>0.5</v>
      </c>
      <c r="K161" s="3">
        <v>1.5</v>
      </c>
      <c r="L161" s="10" t="str">
        <f t="shared" si="2"/>
        <v>Monster_Offline_3_1</v>
      </c>
      <c r="M161" s="3" t="str">
        <f>VLOOKUP(D161,[1]怪物!$C:$J,8,FALSE)</f>
        <v>DeathShow_1</v>
      </c>
      <c r="N161" s="3" t="s">
        <v>41</v>
      </c>
      <c r="O161" s="3" t="s">
        <v>42</v>
      </c>
      <c r="S161" s="3" t="str">
        <f>IF(VLOOKUP(D161,[1]怪物!$C:$I,7,FALSE)="","",VLOOKUP(D161,[1]怪物!$C:$I,7,FALSE))</f>
        <v/>
      </c>
      <c r="X161" s="3">
        <v>3</v>
      </c>
      <c r="Y161" s="3">
        <v>1</v>
      </c>
    </row>
    <row r="162" spans="2:25" s="3" customFormat="1" x14ac:dyDescent="0.2">
      <c r="B162" s="3" t="s">
        <v>640</v>
      </c>
      <c r="C162" s="3" t="s">
        <v>641</v>
      </c>
      <c r="D162" s="3" t="s">
        <v>170</v>
      </c>
      <c r="E162" s="3">
        <v>2.2000000000000002</v>
      </c>
      <c r="F162" s="3">
        <v>400</v>
      </c>
      <c r="G162" s="3" t="b">
        <v>1</v>
      </c>
      <c r="H162" s="3">
        <v>1</v>
      </c>
      <c r="I162" s="3">
        <f>VLOOKUP(D162,[1]怪物!$C:$M,11,FALSE)</f>
        <v>1</v>
      </c>
      <c r="J162" s="3">
        <v>0.5</v>
      </c>
      <c r="K162" s="3">
        <v>1</v>
      </c>
      <c r="L162" s="10" t="str">
        <f t="shared" si="2"/>
        <v>Monster_Offline_3_2</v>
      </c>
      <c r="M162" s="3" t="str">
        <f>VLOOKUP(D162,[1]怪物!$C:$J,8,FALSE)</f>
        <v>DeathShow_1</v>
      </c>
      <c r="N162" s="3" t="s">
        <v>41</v>
      </c>
      <c r="O162" s="3" t="s">
        <v>42</v>
      </c>
      <c r="S162" s="3" t="str">
        <f>IF(VLOOKUP(D162,[1]怪物!$C:$I,7,FALSE)="","",VLOOKUP(D162,[1]怪物!$C:$I,7,FALSE))</f>
        <v/>
      </c>
      <c r="X162" s="3">
        <v>3</v>
      </c>
      <c r="Y162" s="3">
        <v>2</v>
      </c>
    </row>
    <row r="163" spans="2:25" s="3" customFormat="1" x14ac:dyDescent="0.2">
      <c r="B163" s="3" t="s">
        <v>642</v>
      </c>
      <c r="C163" s="3" t="s">
        <v>643</v>
      </c>
      <c r="D163" s="3" t="s">
        <v>162</v>
      </c>
      <c r="E163" s="3">
        <v>2.2999999999999998</v>
      </c>
      <c r="F163" s="3">
        <v>400</v>
      </c>
      <c r="G163" s="3" t="b">
        <v>1</v>
      </c>
      <c r="H163" s="3">
        <v>1</v>
      </c>
      <c r="I163" s="3">
        <f>VLOOKUP(D163,[1]怪物!$C:$M,11,FALSE)</f>
        <v>1</v>
      </c>
      <c r="J163" s="3">
        <v>0.5</v>
      </c>
      <c r="K163" s="3">
        <v>1</v>
      </c>
      <c r="L163" s="10" t="str">
        <f t="shared" si="2"/>
        <v>Monster_Offline_4_1</v>
      </c>
      <c r="M163" s="3" t="str">
        <f>VLOOKUP(D163,[1]怪物!$C:$J,8,FALSE)</f>
        <v>DeathShow_1</v>
      </c>
      <c r="N163" s="3" t="s">
        <v>41</v>
      </c>
      <c r="O163" s="3" t="s">
        <v>42</v>
      </c>
      <c r="S163" s="3" t="str">
        <f>IF(VLOOKUP(D163,[1]怪物!$C:$I,7,FALSE)="","",VLOOKUP(D163,[1]怪物!$C:$I,7,FALSE))</f>
        <v/>
      </c>
      <c r="X163" s="3">
        <v>4</v>
      </c>
      <c r="Y163" s="3">
        <v>1</v>
      </c>
    </row>
    <row r="164" spans="2:25" s="3" customFormat="1" x14ac:dyDescent="0.2">
      <c r="B164" s="3" t="s">
        <v>644</v>
      </c>
      <c r="C164" s="3" t="s">
        <v>645</v>
      </c>
      <c r="D164" s="3" t="s">
        <v>158</v>
      </c>
      <c r="E164" s="3">
        <v>3.4499999999999997</v>
      </c>
      <c r="F164" s="3">
        <v>400</v>
      </c>
      <c r="G164" s="3" t="b">
        <v>1</v>
      </c>
      <c r="H164" s="3">
        <v>1</v>
      </c>
      <c r="I164" s="3">
        <f>VLOOKUP(D164,[1]怪物!$C:$M,11,FALSE)</f>
        <v>1</v>
      </c>
      <c r="J164" s="3">
        <v>0.5</v>
      </c>
      <c r="K164" s="3">
        <v>1</v>
      </c>
      <c r="L164" s="10" t="str">
        <f t="shared" si="2"/>
        <v>Monster_Offline_4_2</v>
      </c>
      <c r="M164" s="3" t="str">
        <f>VLOOKUP(D164,[1]怪物!$C:$J,8,FALSE)</f>
        <v>DeathShow_1</v>
      </c>
      <c r="N164" s="3" t="s">
        <v>41</v>
      </c>
      <c r="O164" s="3" t="s">
        <v>42</v>
      </c>
      <c r="S164" s="3" t="str">
        <f>IF(VLOOKUP(D164,[1]怪物!$C:$I,7,FALSE)="","",VLOOKUP(D164,[1]怪物!$C:$I,7,FALSE))</f>
        <v/>
      </c>
      <c r="X164" s="3">
        <v>4</v>
      </c>
      <c r="Y164" s="3">
        <v>2</v>
      </c>
    </row>
    <row r="165" spans="2:25" s="3" customFormat="1" x14ac:dyDescent="0.2">
      <c r="B165" s="3" t="s">
        <v>646</v>
      </c>
      <c r="C165" s="3" t="s">
        <v>647</v>
      </c>
      <c r="D165" s="3" t="s">
        <v>169</v>
      </c>
      <c r="E165" s="3">
        <v>1.5</v>
      </c>
      <c r="F165" s="3">
        <v>400</v>
      </c>
      <c r="G165" s="3" t="b">
        <v>1</v>
      </c>
      <c r="H165" s="3">
        <v>1</v>
      </c>
      <c r="I165" s="3">
        <f>VLOOKUP(D165,[1]怪物!$C:$M,11,FALSE)</f>
        <v>1.5</v>
      </c>
      <c r="J165" s="3">
        <v>0.5</v>
      </c>
      <c r="K165" s="3">
        <v>2.5</v>
      </c>
      <c r="L165" s="10" t="str">
        <f t="shared" si="2"/>
        <v>Monster_Offline_5_1</v>
      </c>
      <c r="M165" s="3" t="str">
        <f>VLOOKUP(D165,[1]怪物!$C:$J,8,FALSE)</f>
        <v>DeathShow_1</v>
      </c>
      <c r="N165" s="3" t="s">
        <v>41</v>
      </c>
      <c r="O165" s="3" t="s">
        <v>42</v>
      </c>
      <c r="S165" s="3" t="str">
        <f>IF(VLOOKUP(D165,[1]怪物!$C:$I,7,FALSE)="","",VLOOKUP(D165,[1]怪物!$C:$I,7,FALSE))</f>
        <v>Skill_Monster_MiFeng3,NormalAttack</v>
      </c>
      <c r="X165" s="3">
        <v>5</v>
      </c>
      <c r="Y165" s="3">
        <v>1</v>
      </c>
    </row>
    <row r="166" spans="2:25" s="3" customFormat="1" x14ac:dyDescent="0.2">
      <c r="B166" s="3" t="s">
        <v>648</v>
      </c>
      <c r="C166" s="3" t="s">
        <v>649</v>
      </c>
      <c r="D166" s="3" t="s">
        <v>170</v>
      </c>
      <c r="E166" s="3">
        <v>2.4</v>
      </c>
      <c r="F166" s="3">
        <v>400</v>
      </c>
      <c r="G166" s="3" t="b">
        <v>1</v>
      </c>
      <c r="H166" s="3">
        <v>1</v>
      </c>
      <c r="I166" s="3">
        <f>VLOOKUP(D166,[1]怪物!$C:$M,11,FALSE)</f>
        <v>1</v>
      </c>
      <c r="J166" s="3">
        <v>0.5</v>
      </c>
      <c r="K166" s="3">
        <v>1</v>
      </c>
      <c r="L166" s="10" t="str">
        <f t="shared" si="2"/>
        <v>Monster_Offline_5_2</v>
      </c>
      <c r="M166" s="3" t="str">
        <f>VLOOKUP(D166,[1]怪物!$C:$J,8,FALSE)</f>
        <v>DeathShow_1</v>
      </c>
      <c r="N166" s="3" t="s">
        <v>41</v>
      </c>
      <c r="O166" s="3" t="s">
        <v>42</v>
      </c>
      <c r="S166" s="3" t="str">
        <f>IF(VLOOKUP(D166,[1]怪物!$C:$I,7,FALSE)="","",VLOOKUP(D166,[1]怪物!$C:$I,7,FALSE))</f>
        <v/>
      </c>
      <c r="X166" s="3">
        <v>5</v>
      </c>
      <c r="Y166" s="3">
        <v>2</v>
      </c>
    </row>
    <row r="167" spans="2:25" s="3" customFormat="1" x14ac:dyDescent="0.2">
      <c r="B167" s="3" t="s">
        <v>650</v>
      </c>
      <c r="C167" s="3" t="s">
        <v>651</v>
      </c>
      <c r="D167" s="3" t="s">
        <v>163</v>
      </c>
      <c r="E167" s="3">
        <v>2.5</v>
      </c>
      <c r="F167" s="3">
        <v>400</v>
      </c>
      <c r="G167" s="3" t="b">
        <v>1</v>
      </c>
      <c r="H167" s="3">
        <v>1</v>
      </c>
      <c r="I167" s="3">
        <f>VLOOKUP(D167,[1]怪物!$C:$M,11,FALSE)</f>
        <v>1</v>
      </c>
      <c r="J167" s="3">
        <v>0.5</v>
      </c>
      <c r="K167" s="3">
        <v>1.5</v>
      </c>
      <c r="L167" s="10" t="str">
        <f t="shared" si="2"/>
        <v>Monster_Offline_6_1</v>
      </c>
      <c r="M167" s="3" t="str">
        <f>VLOOKUP(D167,[1]怪物!$C:$J,8,FALSE)</f>
        <v>DeathShow_1</v>
      </c>
      <c r="N167" s="3" t="s">
        <v>41</v>
      </c>
      <c r="O167" s="3" t="s">
        <v>42</v>
      </c>
      <c r="S167" s="3" t="str">
        <f>IF(VLOOKUP(D167,[1]怪物!$C:$I,7,FALSE)="","",VLOOKUP(D167,[1]怪物!$C:$I,7,FALSE))</f>
        <v/>
      </c>
      <c r="X167" s="3">
        <v>6</v>
      </c>
      <c r="Y167" s="3">
        <v>1</v>
      </c>
    </row>
    <row r="168" spans="2:25" s="3" customFormat="1" x14ac:dyDescent="0.2">
      <c r="B168" s="3" t="s">
        <v>652</v>
      </c>
      <c r="C168" s="3" t="s">
        <v>653</v>
      </c>
      <c r="D168" s="3" t="s">
        <v>158</v>
      </c>
      <c r="E168" s="3">
        <v>3.75</v>
      </c>
      <c r="F168" s="3">
        <v>400</v>
      </c>
      <c r="G168" s="3" t="b">
        <v>1</v>
      </c>
      <c r="H168" s="3">
        <v>1</v>
      </c>
      <c r="I168" s="3">
        <f>VLOOKUP(D168,[1]怪物!$C:$M,11,FALSE)</f>
        <v>1</v>
      </c>
      <c r="J168" s="3">
        <v>0.5</v>
      </c>
      <c r="K168" s="3">
        <v>1</v>
      </c>
      <c r="L168" s="10" t="str">
        <f t="shared" si="2"/>
        <v>Monster_Offline_6_2</v>
      </c>
      <c r="M168" s="3" t="str">
        <f>VLOOKUP(D168,[1]怪物!$C:$J,8,FALSE)</f>
        <v>DeathShow_1</v>
      </c>
      <c r="N168" s="3" t="s">
        <v>41</v>
      </c>
      <c r="O168" s="3" t="s">
        <v>42</v>
      </c>
      <c r="S168" s="3" t="str">
        <f>IF(VLOOKUP(D168,[1]怪物!$C:$I,7,FALSE)="","",VLOOKUP(D168,[1]怪物!$C:$I,7,FALSE))</f>
        <v/>
      </c>
      <c r="X168" s="3">
        <v>6</v>
      </c>
      <c r="Y168" s="3">
        <v>2</v>
      </c>
    </row>
    <row r="169" spans="2:25" s="3" customFormat="1" x14ac:dyDescent="0.2">
      <c r="B169" s="3" t="s">
        <v>654</v>
      </c>
      <c r="C169" s="3" t="s">
        <v>655</v>
      </c>
      <c r="D169" s="3" t="s">
        <v>163</v>
      </c>
      <c r="E169" s="3">
        <v>2.6</v>
      </c>
      <c r="F169" s="3">
        <v>400</v>
      </c>
      <c r="G169" s="3" t="b">
        <v>1</v>
      </c>
      <c r="H169" s="3">
        <v>1</v>
      </c>
      <c r="I169" s="3">
        <f>VLOOKUP(D169,[1]怪物!$C:$M,11,FALSE)</f>
        <v>1</v>
      </c>
      <c r="J169" s="3">
        <v>0.5</v>
      </c>
      <c r="K169" s="3">
        <v>1.5</v>
      </c>
      <c r="L169" s="10" t="str">
        <f t="shared" si="2"/>
        <v>Monster_Offline_7_1</v>
      </c>
      <c r="M169" s="3" t="str">
        <f>VLOOKUP(D169,[1]怪物!$C:$J,8,FALSE)</f>
        <v>DeathShow_1</v>
      </c>
      <c r="N169" s="3" t="s">
        <v>41</v>
      </c>
      <c r="O169" s="3" t="s">
        <v>42</v>
      </c>
      <c r="S169" s="3" t="str">
        <f>IF(VLOOKUP(D169,[1]怪物!$C:$I,7,FALSE)="","",VLOOKUP(D169,[1]怪物!$C:$I,7,FALSE))</f>
        <v/>
      </c>
      <c r="X169" s="3">
        <v>7</v>
      </c>
      <c r="Y169" s="3">
        <v>1</v>
      </c>
    </row>
    <row r="170" spans="2:25" s="3" customFormat="1" x14ac:dyDescent="0.2">
      <c r="B170" s="3" t="s">
        <v>656</v>
      </c>
      <c r="C170" s="3" t="s">
        <v>657</v>
      </c>
      <c r="D170" s="3" t="s">
        <v>158</v>
      </c>
      <c r="E170" s="3">
        <v>3.9000000000000004</v>
      </c>
      <c r="F170" s="3">
        <v>400</v>
      </c>
      <c r="G170" s="3" t="b">
        <v>1</v>
      </c>
      <c r="H170" s="3">
        <v>1</v>
      </c>
      <c r="I170" s="3">
        <f>VLOOKUP(D170,[1]怪物!$C:$M,11,FALSE)</f>
        <v>1</v>
      </c>
      <c r="J170" s="3">
        <v>0.5</v>
      </c>
      <c r="K170" s="3">
        <v>1</v>
      </c>
      <c r="L170" s="10" t="str">
        <f t="shared" si="2"/>
        <v>Monster_Offline_7_2</v>
      </c>
      <c r="M170" s="3" t="str">
        <f>VLOOKUP(D170,[1]怪物!$C:$J,8,FALSE)</f>
        <v>DeathShow_1</v>
      </c>
      <c r="N170" s="3" t="s">
        <v>41</v>
      </c>
      <c r="O170" s="3" t="s">
        <v>42</v>
      </c>
      <c r="S170" s="3" t="str">
        <f>IF(VLOOKUP(D170,[1]怪物!$C:$I,7,FALSE)="","",VLOOKUP(D170,[1]怪物!$C:$I,7,FALSE))</f>
        <v/>
      </c>
      <c r="X170" s="3">
        <v>7</v>
      </c>
      <c r="Y170" s="3">
        <v>2</v>
      </c>
    </row>
    <row r="171" spans="2:25" s="3" customFormat="1" x14ac:dyDescent="0.2">
      <c r="B171" s="3" t="s">
        <v>658</v>
      </c>
      <c r="C171" s="3" t="s">
        <v>659</v>
      </c>
      <c r="D171" s="3" t="s">
        <v>163</v>
      </c>
      <c r="E171" s="3">
        <v>2.7</v>
      </c>
      <c r="F171" s="3">
        <v>400</v>
      </c>
      <c r="G171" s="3" t="b">
        <v>1</v>
      </c>
      <c r="H171" s="3">
        <v>1</v>
      </c>
      <c r="I171" s="3">
        <f>VLOOKUP(D171,[1]怪物!$C:$M,11,FALSE)</f>
        <v>1</v>
      </c>
      <c r="J171" s="3">
        <v>0.5</v>
      </c>
      <c r="K171" s="3">
        <v>1.5</v>
      </c>
      <c r="L171" s="10" t="str">
        <f t="shared" si="2"/>
        <v>Monster_Offline_8_1</v>
      </c>
      <c r="M171" s="3" t="str">
        <f>VLOOKUP(D171,[1]怪物!$C:$J,8,FALSE)</f>
        <v>DeathShow_1</v>
      </c>
      <c r="N171" s="3" t="s">
        <v>41</v>
      </c>
      <c r="O171" s="3" t="s">
        <v>42</v>
      </c>
      <c r="S171" s="3" t="str">
        <f>IF(VLOOKUP(D171,[1]怪物!$C:$I,7,FALSE)="","",VLOOKUP(D171,[1]怪物!$C:$I,7,FALSE))</f>
        <v/>
      </c>
      <c r="X171" s="3">
        <v>8</v>
      </c>
      <c r="Y171" s="3">
        <v>1</v>
      </c>
    </row>
    <row r="172" spans="2:25" s="3" customFormat="1" x14ac:dyDescent="0.2">
      <c r="B172" s="3" t="s">
        <v>660</v>
      </c>
      <c r="C172" s="3" t="s">
        <v>661</v>
      </c>
      <c r="D172" s="3" t="s">
        <v>164</v>
      </c>
      <c r="E172" s="3">
        <v>2.7</v>
      </c>
      <c r="F172" s="3">
        <v>400</v>
      </c>
      <c r="G172" s="3" t="b">
        <v>1</v>
      </c>
      <c r="H172" s="3">
        <v>1</v>
      </c>
      <c r="I172" s="3">
        <f>VLOOKUP(D172,[1]怪物!$C:$M,11,FALSE)</f>
        <v>1</v>
      </c>
      <c r="J172" s="3">
        <v>0.5</v>
      </c>
      <c r="K172" s="3">
        <v>1</v>
      </c>
      <c r="L172" s="10" t="str">
        <f t="shared" si="2"/>
        <v>Monster_Offline_8_2</v>
      </c>
      <c r="M172" s="3" t="str">
        <f>VLOOKUP(D172,[1]怪物!$C:$J,8,FALSE)</f>
        <v>DeathShow_1</v>
      </c>
      <c r="N172" s="3" t="s">
        <v>41</v>
      </c>
      <c r="O172" s="3" t="s">
        <v>42</v>
      </c>
      <c r="S172" s="3" t="str">
        <f>IF(VLOOKUP(D172,[1]怪物!$C:$I,7,FALSE)="","",VLOOKUP(D172,[1]怪物!$C:$I,7,FALSE))</f>
        <v>Skill_Monster_ZhongZi1,NormalAttack</v>
      </c>
      <c r="T172" s="10"/>
      <c r="U172" s="10"/>
      <c r="V172" s="10"/>
      <c r="W172" s="10"/>
      <c r="X172" s="3">
        <v>8</v>
      </c>
      <c r="Y172" s="3">
        <v>2</v>
      </c>
    </row>
    <row r="173" spans="2:25" s="3" customFormat="1" x14ac:dyDescent="0.2">
      <c r="B173" s="3" t="s">
        <v>662</v>
      </c>
      <c r="C173" s="3" t="s">
        <v>663</v>
      </c>
      <c r="D173" s="3" t="s">
        <v>163</v>
      </c>
      <c r="E173" s="3">
        <v>2.8</v>
      </c>
      <c r="F173" s="3">
        <v>400</v>
      </c>
      <c r="G173" s="3" t="b">
        <v>1</v>
      </c>
      <c r="H173" s="3">
        <v>1</v>
      </c>
      <c r="I173" s="3">
        <f>VLOOKUP(D173,[1]怪物!$C:$M,11,FALSE)</f>
        <v>1</v>
      </c>
      <c r="J173" s="3">
        <v>0.5</v>
      </c>
      <c r="K173" s="3">
        <v>1.5</v>
      </c>
      <c r="L173" s="10" t="str">
        <f t="shared" si="2"/>
        <v>Monster_Offline_9_1</v>
      </c>
      <c r="M173" s="3" t="str">
        <f>VLOOKUP(D173,[1]怪物!$C:$J,8,FALSE)</f>
        <v>DeathShow_1</v>
      </c>
      <c r="N173" s="3" t="s">
        <v>41</v>
      </c>
      <c r="O173" s="3" t="s">
        <v>42</v>
      </c>
      <c r="S173" s="3" t="str">
        <f>IF(VLOOKUP(D173,[1]怪物!$C:$I,7,FALSE)="","",VLOOKUP(D173,[1]怪物!$C:$I,7,FALSE))</f>
        <v/>
      </c>
      <c r="X173" s="3">
        <v>9</v>
      </c>
      <c r="Y173" s="3">
        <v>1</v>
      </c>
    </row>
    <row r="174" spans="2:25" s="3" customFormat="1" x14ac:dyDescent="0.2">
      <c r="B174" s="3" t="s">
        <v>664</v>
      </c>
      <c r="C174" s="3" t="s">
        <v>665</v>
      </c>
      <c r="D174" s="3" t="s">
        <v>164</v>
      </c>
      <c r="E174" s="3">
        <v>2.8</v>
      </c>
      <c r="F174" s="3">
        <v>400</v>
      </c>
      <c r="G174" s="3" t="b">
        <v>1</v>
      </c>
      <c r="H174" s="3">
        <v>1</v>
      </c>
      <c r="I174" s="3">
        <f>VLOOKUP(D174,[1]怪物!$C:$M,11,FALSE)</f>
        <v>1</v>
      </c>
      <c r="J174" s="3">
        <v>0.5</v>
      </c>
      <c r="K174" s="3">
        <v>1</v>
      </c>
      <c r="L174" s="10" t="str">
        <f t="shared" si="2"/>
        <v>Monster_Offline_9_2</v>
      </c>
      <c r="M174" s="3" t="str">
        <f>VLOOKUP(D174,[1]怪物!$C:$J,8,FALSE)</f>
        <v>DeathShow_1</v>
      </c>
      <c r="N174" s="3" t="s">
        <v>41</v>
      </c>
      <c r="O174" s="3" t="s">
        <v>42</v>
      </c>
      <c r="S174" s="3" t="str">
        <f>IF(VLOOKUP(D174,[1]怪物!$C:$I,7,FALSE)="","",VLOOKUP(D174,[1]怪物!$C:$I,7,FALSE))</f>
        <v>Skill_Monster_ZhongZi1,NormalAttack</v>
      </c>
      <c r="X174" s="3">
        <v>9</v>
      </c>
      <c r="Y174" s="3">
        <v>2</v>
      </c>
    </row>
    <row r="175" spans="2:25" s="3" customFormat="1" x14ac:dyDescent="0.2">
      <c r="B175" s="3" t="s">
        <v>666</v>
      </c>
      <c r="C175" s="3" t="s">
        <v>667</v>
      </c>
      <c r="D175" s="3" t="s">
        <v>164</v>
      </c>
      <c r="E175" s="3">
        <v>2.9</v>
      </c>
      <c r="F175" s="3">
        <v>400</v>
      </c>
      <c r="G175" s="3" t="b">
        <v>1</v>
      </c>
      <c r="H175" s="3">
        <v>1</v>
      </c>
      <c r="I175" s="3">
        <f>VLOOKUP(D175,[1]怪物!$C:$M,11,FALSE)</f>
        <v>1</v>
      </c>
      <c r="J175" s="3">
        <v>0.5</v>
      </c>
      <c r="K175" s="3">
        <v>1</v>
      </c>
      <c r="L175" s="10" t="str">
        <f t="shared" si="2"/>
        <v>Monster_Offline_10_1</v>
      </c>
      <c r="M175" s="3" t="str">
        <f>VLOOKUP(D175,[1]怪物!$C:$J,8,FALSE)</f>
        <v>DeathShow_1</v>
      </c>
      <c r="N175" s="3" t="s">
        <v>41</v>
      </c>
      <c r="O175" s="3" t="s">
        <v>42</v>
      </c>
      <c r="S175" s="3" t="str">
        <f>IF(VLOOKUP(D175,[1]怪物!$C:$I,7,FALSE)="","",VLOOKUP(D175,[1]怪物!$C:$I,7,FALSE))</f>
        <v>Skill_Monster_ZhongZi1,NormalAttack</v>
      </c>
      <c r="X175" s="3">
        <v>10</v>
      </c>
      <c r="Y175" s="3">
        <v>1</v>
      </c>
    </row>
    <row r="176" spans="2:25" s="3" customFormat="1" x14ac:dyDescent="0.2">
      <c r="B176" s="3" t="s">
        <v>668</v>
      </c>
      <c r="C176" s="3" t="s">
        <v>669</v>
      </c>
      <c r="D176" s="3" t="s">
        <v>165</v>
      </c>
      <c r="E176" s="3">
        <v>1.8125</v>
      </c>
      <c r="F176" s="3">
        <v>400</v>
      </c>
      <c r="G176" s="3" t="b">
        <v>1</v>
      </c>
      <c r="H176" s="3">
        <v>1</v>
      </c>
      <c r="I176" s="3">
        <f>VLOOKUP(D176,[1]怪物!$C:$M,11,FALSE)</f>
        <v>1.5</v>
      </c>
      <c r="J176" s="3">
        <v>0.5</v>
      </c>
      <c r="K176" s="3">
        <v>2.5</v>
      </c>
      <c r="L176" s="10" t="str">
        <f t="shared" si="2"/>
        <v>Monster_Offline_10_2</v>
      </c>
      <c r="M176" s="3" t="str">
        <f>VLOOKUP(D176,[1]怪物!$C:$J,8,FALSE)</f>
        <v>DeathShow_1</v>
      </c>
      <c r="N176" s="3" t="s">
        <v>41</v>
      </c>
      <c r="O176" s="3" t="s">
        <v>42</v>
      </c>
      <c r="S176" s="3" t="str">
        <f>IF(VLOOKUP(D176,[1]怪物!$C:$I,7,FALSE)="","",VLOOKUP(D176,[1]怪物!$C:$I,7,FALSE))</f>
        <v/>
      </c>
      <c r="X176" s="3">
        <v>10</v>
      </c>
      <c r="Y176" s="3">
        <v>2</v>
      </c>
    </row>
    <row r="177" spans="2:25" s="3" customFormat="1" x14ac:dyDescent="0.2">
      <c r="B177" s="3" t="s">
        <v>670</v>
      </c>
      <c r="C177" s="3" t="s">
        <v>671</v>
      </c>
      <c r="D177" s="3" t="s">
        <v>164</v>
      </c>
      <c r="E177" s="3">
        <v>3</v>
      </c>
      <c r="F177" s="3">
        <v>400</v>
      </c>
      <c r="G177" s="3" t="b">
        <v>1</v>
      </c>
      <c r="H177" s="3">
        <v>1</v>
      </c>
      <c r="I177" s="3">
        <f>VLOOKUP(D177,[1]怪物!$C:$M,11,FALSE)</f>
        <v>1</v>
      </c>
      <c r="J177" s="3">
        <v>0.5</v>
      </c>
      <c r="K177" s="3">
        <v>1</v>
      </c>
      <c r="L177" s="10" t="str">
        <f t="shared" si="2"/>
        <v>Monster_Offline_11_1</v>
      </c>
      <c r="M177" s="3" t="str">
        <f>VLOOKUP(D177,[1]怪物!$C:$J,8,FALSE)</f>
        <v>DeathShow_1</v>
      </c>
      <c r="N177" s="3" t="s">
        <v>41</v>
      </c>
      <c r="O177" s="3" t="s">
        <v>42</v>
      </c>
      <c r="S177" s="3" t="str">
        <f>IF(VLOOKUP(D177,[1]怪物!$C:$I,7,FALSE)="","",VLOOKUP(D177,[1]怪物!$C:$I,7,FALSE))</f>
        <v>Skill_Monster_ZhongZi1,NormalAttack</v>
      </c>
      <c r="X177" s="3">
        <v>11</v>
      </c>
      <c r="Y177" s="3">
        <v>1</v>
      </c>
    </row>
    <row r="178" spans="2:25" s="3" customFormat="1" x14ac:dyDescent="0.2">
      <c r="B178" s="3" t="s">
        <v>672</v>
      </c>
      <c r="C178" s="3" t="s">
        <v>673</v>
      </c>
      <c r="D178" s="3" t="s">
        <v>160</v>
      </c>
      <c r="E178" s="3">
        <v>4.5</v>
      </c>
      <c r="F178" s="3">
        <v>400</v>
      </c>
      <c r="G178" s="3" t="b">
        <v>1</v>
      </c>
      <c r="H178" s="3">
        <v>1</v>
      </c>
      <c r="I178" s="3">
        <f>VLOOKUP(D178,[1]怪物!$C:$M,11,FALSE)</f>
        <v>1</v>
      </c>
      <c r="J178" s="3">
        <v>0.5</v>
      </c>
      <c r="K178" s="3">
        <v>1.5</v>
      </c>
      <c r="L178" s="10" t="str">
        <f t="shared" si="2"/>
        <v>Monster_Offline_11_2</v>
      </c>
      <c r="M178" s="3" t="str">
        <f>VLOOKUP(D178,[1]怪物!$C:$J,8,FALSE)</f>
        <v>DeathShow_1</v>
      </c>
      <c r="N178" s="3" t="s">
        <v>41</v>
      </c>
      <c r="O178" s="3" t="s">
        <v>42</v>
      </c>
      <c r="S178" s="3" t="str">
        <f>IF(VLOOKUP(D178,[1]怪物!$C:$I,7,FALSE)="","",VLOOKUP(D178,[1]怪物!$C:$I,7,FALSE))</f>
        <v/>
      </c>
      <c r="X178" s="3">
        <v>11</v>
      </c>
      <c r="Y178" s="3">
        <v>2</v>
      </c>
    </row>
    <row r="179" spans="2:25" s="3" customFormat="1" x14ac:dyDescent="0.2">
      <c r="B179" s="3" t="s">
        <v>674</v>
      </c>
      <c r="C179" s="3" t="s">
        <v>675</v>
      </c>
      <c r="D179" s="3" t="s">
        <v>166</v>
      </c>
      <c r="E179" s="3">
        <v>3.1</v>
      </c>
      <c r="F179" s="3">
        <v>400</v>
      </c>
      <c r="G179" s="3" t="b">
        <v>1</v>
      </c>
      <c r="H179" s="3">
        <v>1</v>
      </c>
      <c r="I179" s="3">
        <f>VLOOKUP(D179,[1]怪物!$C:$M,11,FALSE)</f>
        <v>1</v>
      </c>
      <c r="J179" s="3">
        <v>0.5</v>
      </c>
      <c r="K179" s="3">
        <v>1</v>
      </c>
      <c r="L179" s="10" t="str">
        <f t="shared" si="2"/>
        <v>Monster_Offline_12_1</v>
      </c>
      <c r="M179" s="3" t="str">
        <f>VLOOKUP(D179,[1]怪物!$C:$J,8,FALSE)</f>
        <v>DeathShow_1</v>
      </c>
      <c r="N179" s="3" t="s">
        <v>41</v>
      </c>
      <c r="O179" s="3" t="s">
        <v>42</v>
      </c>
      <c r="S179" s="3" t="str">
        <f>IF(VLOOKUP(D179,[1]怪物!$C:$I,7,FALSE)="","",VLOOKUP(D179,[1]怪物!$C:$I,7,FALSE))</f>
        <v>Skill_Monster_Gui1,NormalAttack</v>
      </c>
      <c r="X179" s="3">
        <v>12</v>
      </c>
      <c r="Y179" s="3">
        <v>1</v>
      </c>
    </row>
    <row r="180" spans="2:25" s="3" customFormat="1" x14ac:dyDescent="0.2">
      <c r="B180" s="3" t="s">
        <v>676</v>
      </c>
      <c r="C180" s="3" t="s">
        <v>677</v>
      </c>
      <c r="D180" s="3" t="s">
        <v>166</v>
      </c>
      <c r="E180" s="3">
        <v>3.2</v>
      </c>
      <c r="F180" s="3">
        <v>400</v>
      </c>
      <c r="G180" s="3" t="b">
        <v>1</v>
      </c>
      <c r="H180" s="3">
        <v>1</v>
      </c>
      <c r="I180" s="3">
        <f>VLOOKUP(D180,[1]怪物!$C:$M,11,FALSE)</f>
        <v>1</v>
      </c>
      <c r="J180" s="3">
        <v>0.5</v>
      </c>
      <c r="K180" s="3">
        <v>1</v>
      </c>
      <c r="L180" s="10" t="str">
        <f t="shared" si="2"/>
        <v>Monster_Offline_13_1</v>
      </c>
      <c r="M180" s="3" t="str">
        <f>VLOOKUP(D180,[1]怪物!$C:$J,8,FALSE)</f>
        <v>DeathShow_1</v>
      </c>
      <c r="N180" s="3" t="s">
        <v>41</v>
      </c>
      <c r="O180" s="3" t="s">
        <v>42</v>
      </c>
      <c r="S180" s="3" t="str">
        <f>IF(VLOOKUP(D180,[1]怪物!$C:$I,7,FALSE)="","",VLOOKUP(D180,[1]怪物!$C:$I,7,FALSE))</f>
        <v>Skill_Monster_Gui1,NormalAttack</v>
      </c>
      <c r="X180" s="3">
        <v>13</v>
      </c>
      <c r="Y180" s="3">
        <v>1</v>
      </c>
    </row>
    <row r="181" spans="2:25" s="3" customFormat="1" x14ac:dyDescent="0.2">
      <c r="B181" s="3" t="s">
        <v>678</v>
      </c>
      <c r="C181" s="3" t="s">
        <v>679</v>
      </c>
      <c r="D181" s="3" t="s">
        <v>160</v>
      </c>
      <c r="E181" s="3">
        <v>4.8000000000000007</v>
      </c>
      <c r="F181" s="3">
        <v>400</v>
      </c>
      <c r="G181" s="3" t="b">
        <v>1</v>
      </c>
      <c r="H181" s="3">
        <v>1</v>
      </c>
      <c r="I181" s="3">
        <f>VLOOKUP(D181,[1]怪物!$C:$M,11,FALSE)</f>
        <v>1</v>
      </c>
      <c r="J181" s="3">
        <v>0.5</v>
      </c>
      <c r="K181" s="3">
        <v>1.5</v>
      </c>
      <c r="L181" s="10" t="str">
        <f t="shared" si="2"/>
        <v>Monster_Offline_13_2</v>
      </c>
      <c r="M181" s="3" t="str">
        <f>VLOOKUP(D181,[1]怪物!$C:$J,8,FALSE)</f>
        <v>DeathShow_1</v>
      </c>
      <c r="N181" s="3" t="s">
        <v>41</v>
      </c>
      <c r="O181" s="3" t="s">
        <v>42</v>
      </c>
      <c r="S181" s="3" t="str">
        <f>IF(VLOOKUP(D181,[1]怪物!$C:$I,7,FALSE)="","",VLOOKUP(D181,[1]怪物!$C:$I,7,FALSE))</f>
        <v/>
      </c>
      <c r="X181" s="3">
        <v>13</v>
      </c>
      <c r="Y181" s="3">
        <v>2</v>
      </c>
    </row>
    <row r="182" spans="2:25" s="3" customFormat="1" x14ac:dyDescent="0.2">
      <c r="B182" s="3" t="s">
        <v>680</v>
      </c>
      <c r="C182" s="3" t="s">
        <v>681</v>
      </c>
      <c r="D182" s="3" t="s">
        <v>166</v>
      </c>
      <c r="E182" s="3">
        <v>3.3</v>
      </c>
      <c r="F182" s="3">
        <v>400</v>
      </c>
      <c r="G182" s="3" t="b">
        <v>1</v>
      </c>
      <c r="H182" s="3">
        <v>1</v>
      </c>
      <c r="I182" s="3">
        <f>VLOOKUP(D182,[1]怪物!$C:$M,11,FALSE)</f>
        <v>1</v>
      </c>
      <c r="J182" s="3">
        <v>0.5</v>
      </c>
      <c r="K182" s="3">
        <v>1</v>
      </c>
      <c r="L182" s="10" t="str">
        <f t="shared" si="2"/>
        <v>Monster_Offline_14_1</v>
      </c>
      <c r="M182" s="3" t="str">
        <f>VLOOKUP(D182,[1]怪物!$C:$J,8,FALSE)</f>
        <v>DeathShow_1</v>
      </c>
      <c r="N182" s="3" t="s">
        <v>41</v>
      </c>
      <c r="O182" s="3" t="s">
        <v>42</v>
      </c>
      <c r="S182" s="3" t="str">
        <f>IF(VLOOKUP(D182,[1]怪物!$C:$I,7,FALSE)="","",VLOOKUP(D182,[1]怪物!$C:$I,7,FALSE))</f>
        <v>Skill_Monster_Gui1,NormalAttack</v>
      </c>
      <c r="X182" s="3">
        <v>14</v>
      </c>
      <c r="Y182" s="3">
        <v>1</v>
      </c>
    </row>
    <row r="183" spans="2:25" s="3" customFormat="1" x14ac:dyDescent="0.2">
      <c r="B183" s="3" t="s">
        <v>682</v>
      </c>
      <c r="C183" s="3" t="s">
        <v>683</v>
      </c>
      <c r="D183" s="3" t="s">
        <v>168</v>
      </c>
      <c r="E183" s="3">
        <v>3.3</v>
      </c>
      <c r="F183" s="3">
        <v>400</v>
      </c>
      <c r="G183" s="3" t="b">
        <v>1</v>
      </c>
      <c r="H183" s="3">
        <v>1</v>
      </c>
      <c r="I183" s="3">
        <f>VLOOKUP(D183,[1]怪物!$C:$M,11,FALSE)</f>
        <v>1</v>
      </c>
      <c r="J183" s="3">
        <v>0.5</v>
      </c>
      <c r="K183" s="3">
        <v>1.5</v>
      </c>
      <c r="L183" s="10" t="str">
        <f t="shared" si="2"/>
        <v>Monster_Offline_14_2</v>
      </c>
      <c r="M183" s="3" t="str">
        <f>VLOOKUP(D183,[1]怪物!$C:$J,8,FALSE)</f>
        <v>DeathShow_1</v>
      </c>
      <c r="N183" s="3" t="s">
        <v>41</v>
      </c>
      <c r="O183" s="3" t="s">
        <v>42</v>
      </c>
      <c r="S183" s="3" t="str">
        <f>IF(VLOOKUP(D183,[1]怪物!$C:$I,7,FALSE)="","",VLOOKUP(D183,[1]怪物!$C:$I,7,FALSE))</f>
        <v>Skill_Monster_ZhongZi2,NormalAttack</v>
      </c>
      <c r="X183" s="3">
        <v>14</v>
      </c>
      <c r="Y183" s="3">
        <v>2</v>
      </c>
    </row>
    <row r="184" spans="2:25" s="3" customFormat="1" x14ac:dyDescent="0.2">
      <c r="B184" s="3" t="s">
        <v>684</v>
      </c>
      <c r="C184" s="3" t="s">
        <v>685</v>
      </c>
      <c r="D184" s="3" t="s">
        <v>163</v>
      </c>
      <c r="E184" s="3">
        <v>3.4</v>
      </c>
      <c r="F184" s="3">
        <v>400</v>
      </c>
      <c r="G184" s="3" t="b">
        <v>1</v>
      </c>
      <c r="H184" s="3">
        <v>1</v>
      </c>
      <c r="I184" s="3">
        <f>VLOOKUP(D184,[1]怪物!$C:$M,11,FALSE)</f>
        <v>1</v>
      </c>
      <c r="J184" s="3">
        <v>0.5</v>
      </c>
      <c r="K184" s="3">
        <v>1.5</v>
      </c>
      <c r="L184" s="10" t="str">
        <f t="shared" si="2"/>
        <v>Monster_Offline_15_1</v>
      </c>
      <c r="M184" s="3" t="str">
        <f>VLOOKUP(D184,[1]怪物!$C:$J,8,FALSE)</f>
        <v>DeathShow_1</v>
      </c>
      <c r="N184" s="3" t="s">
        <v>41</v>
      </c>
      <c r="O184" s="3" t="s">
        <v>42</v>
      </c>
      <c r="S184" s="3" t="str">
        <f>IF(VLOOKUP(D184,[1]怪物!$C:$I,7,FALSE)="","",VLOOKUP(D184,[1]怪物!$C:$I,7,FALSE))</f>
        <v/>
      </c>
      <c r="X184" s="3">
        <v>15</v>
      </c>
      <c r="Y184" s="3">
        <v>1</v>
      </c>
    </row>
    <row r="185" spans="2:25" s="3" customFormat="1" x14ac:dyDescent="0.2">
      <c r="B185" s="3" t="s">
        <v>686</v>
      </c>
      <c r="C185" s="3" t="s">
        <v>687</v>
      </c>
      <c r="D185" s="3" t="s">
        <v>164</v>
      </c>
      <c r="E185" s="3">
        <v>3.4</v>
      </c>
      <c r="F185" s="3">
        <v>400</v>
      </c>
      <c r="G185" s="3" t="b">
        <v>1</v>
      </c>
      <c r="H185" s="3">
        <v>1</v>
      </c>
      <c r="I185" s="3">
        <f>VLOOKUP(D185,[1]怪物!$C:$M,11,FALSE)</f>
        <v>1</v>
      </c>
      <c r="J185" s="3">
        <v>0.5</v>
      </c>
      <c r="K185" s="3">
        <v>1</v>
      </c>
      <c r="L185" s="10" t="str">
        <f t="shared" si="2"/>
        <v>Monster_Offline_15_2</v>
      </c>
      <c r="M185" s="3" t="str">
        <f>VLOOKUP(D185,[1]怪物!$C:$J,8,FALSE)</f>
        <v>DeathShow_1</v>
      </c>
      <c r="N185" s="3" t="s">
        <v>41</v>
      </c>
      <c r="O185" s="3" t="s">
        <v>42</v>
      </c>
      <c r="S185" s="3" t="str">
        <f>IF(VLOOKUP(D185,[1]怪物!$C:$I,7,FALSE)="","",VLOOKUP(D185,[1]怪物!$C:$I,7,FALSE))</f>
        <v>Skill_Monster_ZhongZi1,NormalAttack</v>
      </c>
      <c r="X185" s="3">
        <v>15</v>
      </c>
      <c r="Y185" s="3">
        <v>2</v>
      </c>
    </row>
    <row r="186" spans="2:25" s="3" customFormat="1" x14ac:dyDescent="0.2">
      <c r="B186" s="3" t="s">
        <v>688</v>
      </c>
      <c r="C186" s="3" t="s">
        <v>689</v>
      </c>
      <c r="D186" s="3" t="s">
        <v>172</v>
      </c>
      <c r="E186" s="3">
        <v>2.125</v>
      </c>
      <c r="F186" s="3">
        <v>400</v>
      </c>
      <c r="G186" s="3" t="b">
        <v>1</v>
      </c>
      <c r="H186" s="3">
        <v>1</v>
      </c>
      <c r="I186" s="3">
        <f>VLOOKUP(D186,[1]怪物!$C:$M,11,FALSE)</f>
        <v>1.5</v>
      </c>
      <c r="J186" s="3">
        <v>0.5</v>
      </c>
      <c r="K186" s="3">
        <v>2.5</v>
      </c>
      <c r="L186" s="10" t="str">
        <f t="shared" si="2"/>
        <v>Monster_Offline_15_3</v>
      </c>
      <c r="M186" s="3" t="str">
        <f>VLOOKUP(D186,[1]怪物!$C:$J,8,FALSE)</f>
        <v>DeathShow_1</v>
      </c>
      <c r="N186" s="3" t="s">
        <v>41</v>
      </c>
      <c r="O186" s="3" t="s">
        <v>42</v>
      </c>
      <c r="S186" s="3" t="str">
        <f>IF(VLOOKUP(D186,[1]怪物!$C:$I,7,FALSE)="","",VLOOKUP(D186,[1]怪物!$C:$I,7,FALSE))</f>
        <v>Skill_Monster_ZhongZi3,NormalAttack</v>
      </c>
      <c r="X186" s="3">
        <v>15</v>
      </c>
      <c r="Y186" s="3">
        <v>3</v>
      </c>
    </row>
    <row r="187" spans="2:25" s="3" customFormat="1" x14ac:dyDescent="0.2">
      <c r="B187" s="3" t="s">
        <v>690</v>
      </c>
      <c r="C187" s="3" t="s">
        <v>691</v>
      </c>
      <c r="D187" s="3" t="s">
        <v>157</v>
      </c>
      <c r="E187" s="3">
        <v>3.5</v>
      </c>
      <c r="F187" s="3">
        <v>400</v>
      </c>
      <c r="G187" s="3" t="b">
        <v>1</v>
      </c>
      <c r="H187" s="3">
        <v>1</v>
      </c>
      <c r="I187" s="3">
        <f>VLOOKUP(D187,[1]怪物!$C:$M,11,FALSE)</f>
        <v>1</v>
      </c>
      <c r="J187" s="3">
        <v>0.5</v>
      </c>
      <c r="K187" s="3">
        <v>1</v>
      </c>
      <c r="L187" s="10" t="str">
        <f t="shared" si="2"/>
        <v>Monster_Offline_16_1</v>
      </c>
      <c r="M187" s="3" t="str">
        <f>VLOOKUP(D187,[1]怪物!$C:$J,8,FALSE)</f>
        <v>DeathShow_1</v>
      </c>
      <c r="N187" s="3" t="s">
        <v>41</v>
      </c>
      <c r="O187" s="3" t="s">
        <v>42</v>
      </c>
      <c r="S187" s="3" t="str">
        <f>IF(VLOOKUP(D187,[1]怪物!$C:$I,7,FALSE)="","",VLOOKUP(D187,[1]怪物!$C:$I,7,FALSE))</f>
        <v>Skill_Monster_Dan1,NormalAttack</v>
      </c>
      <c r="X187" s="3">
        <v>16</v>
      </c>
      <c r="Y187" s="3">
        <v>1</v>
      </c>
    </row>
    <row r="188" spans="2:25" s="3" customFormat="1" x14ac:dyDescent="0.2">
      <c r="B188" s="3" t="s">
        <v>692</v>
      </c>
      <c r="C188" s="3" t="s">
        <v>693</v>
      </c>
      <c r="D188" s="3" t="s">
        <v>159</v>
      </c>
      <c r="E188" s="3">
        <v>3.5</v>
      </c>
      <c r="F188" s="3">
        <v>400</v>
      </c>
      <c r="G188" s="3" t="b">
        <v>1</v>
      </c>
      <c r="H188" s="3">
        <v>1</v>
      </c>
      <c r="I188" s="3">
        <f>VLOOKUP(D188,[1]怪物!$C:$M,11,FALSE)</f>
        <v>1</v>
      </c>
      <c r="J188" s="3">
        <v>0.5</v>
      </c>
      <c r="K188" s="3">
        <v>1.5</v>
      </c>
      <c r="L188" s="10" t="str">
        <f t="shared" si="2"/>
        <v>Monster_Offline_16_2</v>
      </c>
      <c r="M188" s="3" t="str">
        <f>VLOOKUP(D188,[1]怪物!$C:$J,8,FALSE)</f>
        <v>DeathShow_1</v>
      </c>
      <c r="N188" s="3" t="s">
        <v>41</v>
      </c>
      <c r="O188" s="3" t="s">
        <v>42</v>
      </c>
      <c r="S188" s="3" t="str">
        <f>IF(VLOOKUP(D188,[1]怪物!$C:$I,7,FALSE)="","",VLOOKUP(D188,[1]怪物!$C:$I,7,FALSE))</f>
        <v>Skill_Monster_Dan2,NormalAttack</v>
      </c>
      <c r="X188" s="3">
        <v>16</v>
      </c>
      <c r="Y188" s="3">
        <v>2</v>
      </c>
    </row>
    <row r="189" spans="2:25" s="3" customFormat="1" x14ac:dyDescent="0.2">
      <c r="B189" s="3" t="s">
        <v>694</v>
      </c>
      <c r="C189" s="3" t="s">
        <v>695</v>
      </c>
      <c r="D189" s="3" t="s">
        <v>159</v>
      </c>
      <c r="E189" s="3">
        <v>3.6</v>
      </c>
      <c r="F189" s="3">
        <v>400</v>
      </c>
      <c r="G189" s="3" t="b">
        <v>1</v>
      </c>
      <c r="H189" s="3">
        <v>1</v>
      </c>
      <c r="I189" s="3">
        <f>VLOOKUP(D189,[1]怪物!$C:$M,11,FALSE)</f>
        <v>1</v>
      </c>
      <c r="J189" s="3">
        <v>0.5</v>
      </c>
      <c r="K189" s="3">
        <v>1.5</v>
      </c>
      <c r="L189" s="10" t="str">
        <f t="shared" si="2"/>
        <v>Monster_Offline_17_1</v>
      </c>
      <c r="M189" s="3" t="str">
        <f>VLOOKUP(D189,[1]怪物!$C:$J,8,FALSE)</f>
        <v>DeathShow_1</v>
      </c>
      <c r="N189" s="3" t="s">
        <v>41</v>
      </c>
      <c r="O189" s="3" t="s">
        <v>42</v>
      </c>
      <c r="S189" s="3" t="str">
        <f>IF(VLOOKUP(D189,[1]怪物!$C:$I,7,FALSE)="","",VLOOKUP(D189,[1]怪物!$C:$I,7,FALSE))</f>
        <v>Skill_Monster_Dan2,NormalAttack</v>
      </c>
      <c r="X189" s="3">
        <v>17</v>
      </c>
      <c r="Y189" s="3">
        <v>1</v>
      </c>
    </row>
    <row r="190" spans="2:25" s="3" customFormat="1" x14ac:dyDescent="0.2">
      <c r="B190" s="3" t="s">
        <v>696</v>
      </c>
      <c r="C190" s="3" t="s">
        <v>697</v>
      </c>
      <c r="D190" s="3" t="s">
        <v>160</v>
      </c>
      <c r="E190" s="3">
        <v>5.4</v>
      </c>
      <c r="F190" s="3">
        <v>400</v>
      </c>
      <c r="G190" s="3" t="b">
        <v>1</v>
      </c>
      <c r="H190" s="3">
        <v>1</v>
      </c>
      <c r="I190" s="3">
        <f>VLOOKUP(D190,[1]怪物!$C:$M,11,FALSE)</f>
        <v>1</v>
      </c>
      <c r="J190" s="3">
        <v>0.5</v>
      </c>
      <c r="K190" s="3">
        <v>1.5</v>
      </c>
      <c r="L190" s="10" t="str">
        <f t="shared" si="2"/>
        <v>Monster_Offline_17_2</v>
      </c>
      <c r="M190" s="3" t="str">
        <f>VLOOKUP(D190,[1]怪物!$C:$J,8,FALSE)</f>
        <v>DeathShow_1</v>
      </c>
      <c r="N190" s="3" t="s">
        <v>41</v>
      </c>
      <c r="O190" s="3" t="s">
        <v>42</v>
      </c>
      <c r="S190" s="3" t="str">
        <f>IF(VLOOKUP(D190,[1]怪物!$C:$I,7,FALSE)="","",VLOOKUP(D190,[1]怪物!$C:$I,7,FALSE))</f>
        <v/>
      </c>
      <c r="X190" s="3">
        <v>17</v>
      </c>
      <c r="Y190" s="3">
        <v>2</v>
      </c>
    </row>
    <row r="191" spans="2:25" s="3" customFormat="1" x14ac:dyDescent="0.2">
      <c r="B191" s="3" t="s">
        <v>698</v>
      </c>
      <c r="C191" s="3" t="s">
        <v>699</v>
      </c>
      <c r="D191" s="3" t="s">
        <v>159</v>
      </c>
      <c r="E191" s="3">
        <v>3.7</v>
      </c>
      <c r="F191" s="3">
        <v>400</v>
      </c>
      <c r="G191" s="3" t="b">
        <v>1</v>
      </c>
      <c r="H191" s="3">
        <v>1</v>
      </c>
      <c r="I191" s="3">
        <f>VLOOKUP(D191,[1]怪物!$C:$M,11,FALSE)</f>
        <v>1</v>
      </c>
      <c r="J191" s="3">
        <v>0.5</v>
      </c>
      <c r="K191" s="3">
        <v>1.5</v>
      </c>
      <c r="L191" s="10" t="str">
        <f t="shared" si="2"/>
        <v>Monster_Offline_18_1</v>
      </c>
      <c r="M191" s="3" t="str">
        <f>VLOOKUP(D191,[1]怪物!$C:$J,8,FALSE)</f>
        <v>DeathShow_1</v>
      </c>
      <c r="N191" s="3" t="s">
        <v>41</v>
      </c>
      <c r="O191" s="3" t="s">
        <v>42</v>
      </c>
      <c r="S191" s="3" t="str">
        <f>IF(VLOOKUP(D191,[1]怪物!$C:$I,7,FALSE)="","",VLOOKUP(D191,[1]怪物!$C:$I,7,FALSE))</f>
        <v>Skill_Monster_Dan2,NormalAttack</v>
      </c>
      <c r="X191" s="3">
        <v>18</v>
      </c>
      <c r="Y191" s="3">
        <v>1</v>
      </c>
    </row>
    <row r="192" spans="2:25" s="3" customFormat="1" x14ac:dyDescent="0.2">
      <c r="B192" s="3" t="s">
        <v>700</v>
      </c>
      <c r="C192" s="3" t="s">
        <v>701</v>
      </c>
      <c r="D192" s="3" t="s">
        <v>160</v>
      </c>
      <c r="E192" s="3">
        <v>5.5500000000000007</v>
      </c>
      <c r="F192" s="3">
        <v>400</v>
      </c>
      <c r="G192" s="3" t="b">
        <v>1</v>
      </c>
      <c r="H192" s="3">
        <v>1</v>
      </c>
      <c r="I192" s="3">
        <f>VLOOKUP(D192,[1]怪物!$C:$M,11,FALSE)</f>
        <v>1</v>
      </c>
      <c r="J192" s="3">
        <v>0.5</v>
      </c>
      <c r="K192" s="3">
        <v>1.5</v>
      </c>
      <c r="L192" s="10" t="str">
        <f t="shared" si="2"/>
        <v>Monster_Offline_18_2</v>
      </c>
      <c r="M192" s="3" t="str">
        <f>VLOOKUP(D192,[1]怪物!$C:$J,8,FALSE)</f>
        <v>DeathShow_1</v>
      </c>
      <c r="N192" s="3" t="s">
        <v>41</v>
      </c>
      <c r="O192" s="3" t="s">
        <v>42</v>
      </c>
      <c r="S192" s="3" t="str">
        <f>IF(VLOOKUP(D192,[1]怪物!$C:$I,7,FALSE)="","",VLOOKUP(D192,[1]怪物!$C:$I,7,FALSE))</f>
        <v/>
      </c>
      <c r="X192" s="3">
        <v>18</v>
      </c>
      <c r="Y192" s="3">
        <v>2</v>
      </c>
    </row>
    <row r="193" spans="2:26" s="3" customFormat="1" x14ac:dyDescent="0.2">
      <c r="B193" s="3" t="s">
        <v>702</v>
      </c>
      <c r="C193" s="3" t="s">
        <v>703</v>
      </c>
      <c r="D193" s="3" t="s">
        <v>168</v>
      </c>
      <c r="E193" s="3">
        <v>3.7</v>
      </c>
      <c r="F193" s="3">
        <v>400</v>
      </c>
      <c r="G193" s="3" t="b">
        <v>1</v>
      </c>
      <c r="H193" s="3">
        <v>1</v>
      </c>
      <c r="I193" s="3">
        <f>VLOOKUP(D193,[1]怪物!$C:$M,11,FALSE)</f>
        <v>1</v>
      </c>
      <c r="J193" s="3">
        <v>0.5</v>
      </c>
      <c r="K193" s="3">
        <v>1.5</v>
      </c>
      <c r="L193" s="10" t="str">
        <f t="shared" si="2"/>
        <v>Monster_Offline_18_3</v>
      </c>
      <c r="M193" s="3" t="str">
        <f>VLOOKUP(D193,[1]怪物!$C:$J,8,FALSE)</f>
        <v>DeathShow_1</v>
      </c>
      <c r="N193" s="3" t="s">
        <v>41</v>
      </c>
      <c r="O193" s="3" t="s">
        <v>42</v>
      </c>
      <c r="S193" s="3" t="str">
        <f>IF(VLOOKUP(D193,[1]怪物!$C:$I,7,FALSE)="","",VLOOKUP(D193,[1]怪物!$C:$I,7,FALSE))</f>
        <v>Skill_Monster_ZhongZi2,NormalAttack</v>
      </c>
      <c r="X193" s="3">
        <v>18</v>
      </c>
      <c r="Y193" s="3">
        <v>3</v>
      </c>
    </row>
    <row r="194" spans="2:26" s="3" customFormat="1" x14ac:dyDescent="0.2">
      <c r="B194" s="3" t="s">
        <v>704</v>
      </c>
      <c r="C194" s="3" t="s">
        <v>705</v>
      </c>
      <c r="D194" s="3" t="s">
        <v>159</v>
      </c>
      <c r="E194" s="3">
        <v>3.8</v>
      </c>
      <c r="F194" s="3">
        <v>400</v>
      </c>
      <c r="G194" s="3" t="b">
        <v>1</v>
      </c>
      <c r="H194" s="3">
        <v>1</v>
      </c>
      <c r="I194" s="3">
        <f>VLOOKUP(D194,[1]怪物!$C:$M,11,FALSE)</f>
        <v>1</v>
      </c>
      <c r="J194" s="3">
        <v>0.5</v>
      </c>
      <c r="K194" s="3">
        <v>1.5</v>
      </c>
      <c r="L194" s="10" t="str">
        <f t="shared" si="2"/>
        <v>Monster_Offline_19_1</v>
      </c>
      <c r="M194" s="3" t="str">
        <f>VLOOKUP(D194,[1]怪物!$C:$J,8,FALSE)</f>
        <v>DeathShow_1</v>
      </c>
      <c r="N194" s="3" t="s">
        <v>41</v>
      </c>
      <c r="O194" s="3" t="s">
        <v>42</v>
      </c>
      <c r="S194" s="3" t="str">
        <f>IF(VLOOKUP(D194,[1]怪物!$C:$I,7,FALSE)="","",VLOOKUP(D194,[1]怪物!$C:$I,7,FALSE))</f>
        <v>Skill_Monster_Dan2,NormalAttack</v>
      </c>
      <c r="X194" s="3">
        <v>19</v>
      </c>
      <c r="Y194" s="3">
        <v>1</v>
      </c>
    </row>
    <row r="195" spans="2:26" s="3" customFormat="1" x14ac:dyDescent="0.2">
      <c r="B195" s="3" t="s">
        <v>706</v>
      </c>
      <c r="C195" s="3" t="s">
        <v>707</v>
      </c>
      <c r="D195" s="3" t="s">
        <v>167</v>
      </c>
      <c r="E195" s="3">
        <v>3.8</v>
      </c>
      <c r="F195" s="3">
        <v>400</v>
      </c>
      <c r="G195" s="3" t="b">
        <v>1</v>
      </c>
      <c r="H195" s="3">
        <v>1</v>
      </c>
      <c r="I195" s="3">
        <f>VLOOKUP(D195,[1]怪物!$C:$M,11,FALSE)</f>
        <v>1</v>
      </c>
      <c r="J195" s="3">
        <v>0.5</v>
      </c>
      <c r="K195" s="3">
        <v>1.5</v>
      </c>
      <c r="L195" s="10" t="str">
        <f t="shared" si="2"/>
        <v>Monster_Offline_19_2</v>
      </c>
      <c r="M195" s="3" t="str">
        <f>VLOOKUP(D195,[1]怪物!$C:$J,8,FALSE)</f>
        <v>DeathShow_1</v>
      </c>
      <c r="N195" s="3" t="s">
        <v>41</v>
      </c>
      <c r="O195" s="3" t="s">
        <v>42</v>
      </c>
      <c r="S195" s="3" t="str">
        <f>IF(VLOOKUP(D195,[1]怪物!$C:$I,7,FALSE)="","",VLOOKUP(D195,[1]怪物!$C:$I,7,FALSE))</f>
        <v>Skill_Monster_Gui2,NormalAttack</v>
      </c>
      <c r="X195" s="3">
        <v>19</v>
      </c>
      <c r="Y195" s="3">
        <v>2</v>
      </c>
    </row>
    <row r="196" spans="2:26" s="3" customFormat="1" x14ac:dyDescent="0.2">
      <c r="B196" s="3" t="s">
        <v>708</v>
      </c>
      <c r="C196" s="3" t="s">
        <v>709</v>
      </c>
      <c r="D196" s="3" t="s">
        <v>168</v>
      </c>
      <c r="E196" s="3">
        <v>3.8</v>
      </c>
      <c r="F196" s="3">
        <v>400</v>
      </c>
      <c r="G196" s="3" t="b">
        <v>1</v>
      </c>
      <c r="H196" s="3">
        <v>1</v>
      </c>
      <c r="I196" s="3">
        <f>VLOOKUP(D196,[1]怪物!$C:$M,11,FALSE)</f>
        <v>1</v>
      </c>
      <c r="J196" s="3">
        <v>0.5</v>
      </c>
      <c r="K196" s="3">
        <v>1.5</v>
      </c>
      <c r="L196" s="10" t="str">
        <f t="shared" si="2"/>
        <v>Monster_Offline_19_3</v>
      </c>
      <c r="M196" s="3" t="str">
        <f>VLOOKUP(D196,[1]怪物!$C:$J,8,FALSE)</f>
        <v>DeathShow_1</v>
      </c>
      <c r="N196" s="3" t="s">
        <v>41</v>
      </c>
      <c r="O196" s="3" t="s">
        <v>42</v>
      </c>
      <c r="S196" s="3" t="str">
        <f>IF(VLOOKUP(D196,[1]怪物!$C:$I,7,FALSE)="","",VLOOKUP(D196,[1]怪物!$C:$I,7,FALSE))</f>
        <v>Skill_Monster_ZhongZi2,NormalAttack</v>
      </c>
      <c r="X196" s="3">
        <v>19</v>
      </c>
      <c r="Y196" s="3">
        <v>3</v>
      </c>
    </row>
    <row r="197" spans="2:26" s="3" customFormat="1" x14ac:dyDescent="0.2">
      <c r="B197" s="3" t="s">
        <v>710</v>
      </c>
      <c r="C197" s="3" t="s">
        <v>711</v>
      </c>
      <c r="D197" s="3" t="s">
        <v>163</v>
      </c>
      <c r="E197" s="3">
        <v>3.9</v>
      </c>
      <c r="F197" s="3">
        <v>400</v>
      </c>
      <c r="G197" s="3" t="b">
        <v>1</v>
      </c>
      <c r="H197" s="3">
        <v>1</v>
      </c>
      <c r="I197" s="3">
        <f>VLOOKUP(D197,[1]怪物!$C:$M,11,FALSE)</f>
        <v>1</v>
      </c>
      <c r="J197" s="3">
        <v>0.5</v>
      </c>
      <c r="K197" s="3">
        <v>1.5</v>
      </c>
      <c r="L197" s="10" t="str">
        <f t="shared" si="2"/>
        <v>Monster_Offline_20_1</v>
      </c>
      <c r="M197" s="3" t="str">
        <f>VLOOKUP(D197,[1]怪物!$C:$J,8,FALSE)</f>
        <v>DeathShow_1</v>
      </c>
      <c r="N197" s="3" t="s">
        <v>41</v>
      </c>
      <c r="O197" s="3" t="s">
        <v>42</v>
      </c>
      <c r="S197" s="3" t="str">
        <f>IF(VLOOKUP(D197,[1]怪物!$C:$I,7,FALSE)="","",VLOOKUP(D197,[1]怪物!$C:$I,7,FALSE))</f>
        <v/>
      </c>
      <c r="X197" s="3">
        <v>20</v>
      </c>
      <c r="Y197" s="3">
        <v>1</v>
      </c>
    </row>
    <row r="198" spans="2:26" s="3" customFormat="1" x14ac:dyDescent="0.2">
      <c r="B198" s="3" t="s">
        <v>712</v>
      </c>
      <c r="C198" s="3" t="s">
        <v>713</v>
      </c>
      <c r="D198" s="3" t="s">
        <v>173</v>
      </c>
      <c r="E198" s="3">
        <v>2.4375</v>
      </c>
      <c r="F198" s="3">
        <v>400</v>
      </c>
      <c r="G198" s="3" t="b">
        <v>1</v>
      </c>
      <c r="H198" s="3">
        <v>1</v>
      </c>
      <c r="I198" s="3">
        <f>VLOOKUP(D198,[1]怪物!$C:$M,11,FALSE)</f>
        <v>1.5</v>
      </c>
      <c r="J198" s="3">
        <v>0.5</v>
      </c>
      <c r="K198" s="3">
        <v>2.5</v>
      </c>
      <c r="L198" s="10" t="str">
        <f t="shared" si="2"/>
        <v>Monster_Offline_20_2</v>
      </c>
      <c r="M198" s="3" t="str">
        <f>VLOOKUP(D198,[1]怪物!$C:$J,8,FALSE)</f>
        <v>DeathShow_1</v>
      </c>
      <c r="N198" s="3" t="s">
        <v>41</v>
      </c>
      <c r="O198" s="3" t="s">
        <v>42</v>
      </c>
      <c r="S198" s="3" t="str">
        <f>IF(VLOOKUP(D198,[1]怪物!$C:$I,7,FALSE)="","",VLOOKUP(D198,[1]怪物!$C:$I,7,FALSE))</f>
        <v>Skill_Monster_Gui3,NormalAttack</v>
      </c>
      <c r="X198" s="3">
        <v>20</v>
      </c>
      <c r="Y198" s="3">
        <v>2</v>
      </c>
    </row>
    <row r="199" spans="2:26" s="3" customFormat="1" x14ac:dyDescent="0.2">
      <c r="B199" s="3" t="s">
        <v>714</v>
      </c>
      <c r="C199" s="3" t="s">
        <v>715</v>
      </c>
      <c r="D199" s="3" t="s">
        <v>168</v>
      </c>
      <c r="E199" s="3">
        <v>3.9</v>
      </c>
      <c r="F199" s="3">
        <v>400</v>
      </c>
      <c r="G199" s="3" t="b">
        <v>1</v>
      </c>
      <c r="H199" s="3">
        <v>1</v>
      </c>
      <c r="I199" s="3">
        <f>VLOOKUP(D199,[1]怪物!$C:$M,11,FALSE)</f>
        <v>1</v>
      </c>
      <c r="J199" s="3">
        <v>0.5</v>
      </c>
      <c r="K199" s="3">
        <v>1.5</v>
      </c>
      <c r="L199" s="10" t="str">
        <f t="shared" si="2"/>
        <v>Monster_Offline_20_3</v>
      </c>
      <c r="M199" s="3" t="str">
        <f>VLOOKUP(D199,[1]怪物!$C:$J,8,FALSE)</f>
        <v>DeathShow_1</v>
      </c>
      <c r="N199" s="3" t="s">
        <v>41</v>
      </c>
      <c r="O199" s="3" t="s">
        <v>42</v>
      </c>
      <c r="S199" s="3" t="str">
        <f>IF(VLOOKUP(D199,[1]怪物!$C:$I,7,FALSE)="","",VLOOKUP(D199,[1]怪物!$C:$I,7,FALSE))</f>
        <v>Skill_Monster_ZhongZi2,NormalAttack</v>
      </c>
      <c r="X199" s="3">
        <v>20</v>
      </c>
      <c r="Y199" s="3">
        <v>3</v>
      </c>
    </row>
    <row r="201" spans="2:26" s="3" customFormat="1" x14ac:dyDescent="0.2">
      <c r="B201" s="3" t="s">
        <v>823</v>
      </c>
      <c r="C201" s="10" t="s">
        <v>824</v>
      </c>
      <c r="D201" s="3" t="str">
        <f>VLOOKUP(VLOOKUP(X201&amp;"_"&amp;Y201,[1]无限模式!$A:$AQ,13+Z201,FALSE),[1]怪物!$B:$I,2,FALSE)</f>
        <v>ResUnit_Niao1</v>
      </c>
      <c r="E201" s="3">
        <f>VLOOKUP(VLOOKUP(X201&amp;"_"&amp;Y201,[1]无限模式!$A:$AQ,13+Z201,FALSE),[1]怪物!$B:$I,6,FALSE)*VLOOKUP(X201&amp;"_"&amp;Y201,[1]无限模式!$A:$AQ,9,FALSE)</f>
        <v>2</v>
      </c>
      <c r="F201" s="3">
        <v>400</v>
      </c>
      <c r="G201" s="3" t="b">
        <v>1</v>
      </c>
      <c r="H201" s="3">
        <v>1</v>
      </c>
      <c r="I201" s="3">
        <f>VLOOKUP(D201,[1]怪物!$C:$M,11,FALSE)</f>
        <v>1</v>
      </c>
      <c r="J201" s="3">
        <v>0.5</v>
      </c>
      <c r="K201" s="3">
        <f>VLOOKUP(D201,[1]怪物!$C:$I,6,FALSE)</f>
        <v>1</v>
      </c>
      <c r="L201" s="10" t="str">
        <f t="shared" ref="L201:L250" si="3">RIGHT(B201,LEN(B201)-5)</f>
        <v>Monster_Season1_Infinite_1_1</v>
      </c>
      <c r="M201" s="3" t="str">
        <f>VLOOKUP(D201,[1]怪物!$C:$J,8,FALSE)</f>
        <v>DeathShow_1</v>
      </c>
      <c r="N201" s="3" t="s">
        <v>41</v>
      </c>
      <c r="O201" s="3" t="s">
        <v>42</v>
      </c>
      <c r="S201" s="3" t="str">
        <f>IF(VLOOKUP(D201,[1]怪物!$C:$I,7,FALSE)="","",VLOOKUP(D201,[1]怪物!$C:$I,7,FALSE))</f>
        <v>Skill_Monster_Niao1,NormalAttack</v>
      </c>
      <c r="X201" s="3">
        <v>1</v>
      </c>
      <c r="Y201" s="3" t="s">
        <v>744</v>
      </c>
      <c r="Z201" s="3" t="s">
        <v>744</v>
      </c>
    </row>
    <row r="202" spans="2:26" s="3" customFormat="1" x14ac:dyDescent="0.2">
      <c r="B202" s="3" t="s">
        <v>825</v>
      </c>
      <c r="C202" s="3" t="s">
        <v>826</v>
      </c>
      <c r="D202" s="3" t="str">
        <f>VLOOKUP(VLOOKUP(X202&amp;"_"&amp;Y202,[1]无限模式!$A:$AQ,13+Z202,FALSE),[1]怪物!$B:$I,2,FALSE)</f>
        <v>ResUnit_Niao1</v>
      </c>
      <c r="E202" s="3">
        <f>VLOOKUP(VLOOKUP(X202&amp;"_"&amp;Y202,[1]无限模式!$A:$AQ,13+Z202,FALSE),[1]怪物!$B:$I,6,FALSE)*VLOOKUP(X202&amp;"_"&amp;Y202,[1]无限模式!$A:$AQ,9,FALSE)</f>
        <v>2.1</v>
      </c>
      <c r="F202" s="3">
        <v>400</v>
      </c>
      <c r="G202" s="3" t="b">
        <v>1</v>
      </c>
      <c r="H202" s="3">
        <v>1</v>
      </c>
      <c r="I202" s="3">
        <f>VLOOKUP(D202,[1]怪物!$C:$M,11,FALSE)</f>
        <v>1</v>
      </c>
      <c r="J202" s="3">
        <v>0.5</v>
      </c>
      <c r="K202" s="3">
        <f>VLOOKUP(D202,[1]怪物!$C:$I,6,FALSE)</f>
        <v>1</v>
      </c>
      <c r="L202" s="10" t="str">
        <f t="shared" si="3"/>
        <v>Monster_Season1_Infinite_2_1</v>
      </c>
      <c r="M202" s="3" t="str">
        <f>VLOOKUP(D202,[1]怪物!$C:$J,8,FALSE)</f>
        <v>DeathShow_1</v>
      </c>
      <c r="N202" s="3" t="s">
        <v>41</v>
      </c>
      <c r="O202" s="3" t="s">
        <v>42</v>
      </c>
      <c r="S202" s="3" t="str">
        <f>IF(VLOOKUP(D202,[1]怪物!$C:$I,7,FALSE)="","",VLOOKUP(D202,[1]怪物!$C:$I,7,FALSE))</f>
        <v>Skill_Monster_Niao1,NormalAttack</v>
      </c>
      <c r="X202" s="3">
        <v>1</v>
      </c>
      <c r="Y202" s="3" t="s">
        <v>745</v>
      </c>
      <c r="Z202" s="3" t="s">
        <v>744</v>
      </c>
    </row>
    <row r="203" spans="2:26" s="3" customFormat="1" x14ac:dyDescent="0.2">
      <c r="B203" s="3" t="s">
        <v>827</v>
      </c>
      <c r="C203" s="10" t="s">
        <v>1255</v>
      </c>
      <c r="D203" s="3" t="str">
        <f>VLOOKUP(VLOOKUP(X203&amp;"_"&amp;Y203,[1]无限模式!$A:$AQ,13+Z203,FALSE),[1]怪物!$B:$I,2,FALSE)</f>
        <v>ResUnit_MiFeng1</v>
      </c>
      <c r="E203" s="3">
        <f>VLOOKUP(VLOOKUP(X203&amp;"_"&amp;Y203,[1]无限模式!$A:$AQ,13+Z203,FALSE),[1]怪物!$B:$I,6,FALSE)*VLOOKUP(X203&amp;"_"&amp;Y203,[1]无限模式!$A:$AQ,9,FALSE)</f>
        <v>2.1</v>
      </c>
      <c r="F203" s="3">
        <v>400</v>
      </c>
      <c r="G203" s="3" t="b">
        <v>1</v>
      </c>
      <c r="H203" s="3">
        <v>1</v>
      </c>
      <c r="I203" s="3">
        <f>VLOOKUP(D203,[1]怪物!$C:$M,11,FALSE)</f>
        <v>1</v>
      </c>
      <c r="J203" s="3">
        <v>0.5</v>
      </c>
      <c r="K203" s="3">
        <f>VLOOKUP(D203,[1]怪物!$C:$I,6,FALSE)</f>
        <v>1</v>
      </c>
      <c r="L203" s="10" t="str">
        <f t="shared" si="3"/>
        <v>Monster_Season1_Infinite_2_2</v>
      </c>
      <c r="M203" s="3" t="str">
        <f>VLOOKUP(D203,[1]怪物!$C:$J,8,FALSE)</f>
        <v>DeathShow_1</v>
      </c>
      <c r="N203" s="3" t="s">
        <v>41</v>
      </c>
      <c r="O203" s="3" t="s">
        <v>42</v>
      </c>
      <c r="S203" s="3" t="str">
        <f>IF(VLOOKUP(D203,[1]怪物!$C:$I,7,FALSE)="","",VLOOKUP(D203,[1]怪物!$C:$I,7,FALSE))</f>
        <v/>
      </c>
      <c r="X203" s="3">
        <v>1</v>
      </c>
      <c r="Y203" s="3" t="s">
        <v>745</v>
      </c>
      <c r="Z203" s="3" t="s">
        <v>745</v>
      </c>
    </row>
    <row r="204" spans="2:26" s="3" customFormat="1" x14ac:dyDescent="0.2">
      <c r="B204" s="3" t="s">
        <v>828</v>
      </c>
      <c r="C204" s="3" t="s">
        <v>829</v>
      </c>
      <c r="D204" s="3" t="str">
        <f>VLOOKUP(VLOOKUP(X204&amp;"_"&amp;Y204,[1]无限模式!$A:$AQ,13+Z204,FALSE),[1]怪物!$B:$I,2,FALSE)</f>
        <v>ResUnit_Niao1</v>
      </c>
      <c r="E204" s="3">
        <f>VLOOKUP(VLOOKUP(X204&amp;"_"&amp;Y204,[1]无限模式!$A:$AQ,13+Z204,FALSE),[1]怪物!$B:$I,6,FALSE)*VLOOKUP(X204&amp;"_"&amp;Y204,[1]无限模式!$A:$AQ,9,FALSE)</f>
        <v>2.2000000000000002</v>
      </c>
      <c r="F204" s="3">
        <v>400</v>
      </c>
      <c r="G204" s="3" t="b">
        <v>1</v>
      </c>
      <c r="H204" s="3">
        <v>1</v>
      </c>
      <c r="I204" s="3">
        <f>VLOOKUP(D204,[1]怪物!$C:$M,11,FALSE)</f>
        <v>1</v>
      </c>
      <c r="J204" s="3">
        <v>0.5</v>
      </c>
      <c r="K204" s="3">
        <f>VLOOKUP(D204,[1]怪物!$C:$I,6,FALSE)</f>
        <v>1</v>
      </c>
      <c r="L204" s="10" t="str">
        <f t="shared" si="3"/>
        <v>Monster_Season1_Infinite_3_1</v>
      </c>
      <c r="M204" s="3" t="str">
        <f>VLOOKUP(D204,[1]怪物!$C:$J,8,FALSE)</f>
        <v>DeathShow_1</v>
      </c>
      <c r="N204" s="3" t="s">
        <v>41</v>
      </c>
      <c r="O204" s="3" t="s">
        <v>42</v>
      </c>
      <c r="S204" s="3" t="str">
        <f>IF(VLOOKUP(D204,[1]怪物!$C:$I,7,FALSE)="","",VLOOKUP(D204,[1]怪物!$C:$I,7,FALSE))</f>
        <v>Skill_Monster_Niao1,NormalAttack</v>
      </c>
      <c r="X204" s="3">
        <v>1</v>
      </c>
      <c r="Y204" s="3" t="s">
        <v>746</v>
      </c>
      <c r="Z204" s="3" t="s">
        <v>744</v>
      </c>
    </row>
    <row r="205" spans="2:26" s="3" customFormat="1" x14ac:dyDescent="0.2">
      <c r="B205" s="3" t="s">
        <v>830</v>
      </c>
      <c r="C205" s="3" t="s">
        <v>831</v>
      </c>
      <c r="D205" s="3" t="str">
        <f>VLOOKUP(VLOOKUP(X205&amp;"_"&amp;Y205,[1]无限模式!$A:$AQ,13+Z205,FALSE),[1]怪物!$B:$I,2,FALSE)</f>
        <v>ResUnit_MiFeng1</v>
      </c>
      <c r="E205" s="3">
        <f>VLOOKUP(VLOOKUP(X205&amp;"_"&amp;Y205,[1]无限模式!$A:$AQ,13+Z205,FALSE),[1]怪物!$B:$I,6,FALSE)*VLOOKUP(X205&amp;"_"&amp;Y205,[1]无限模式!$A:$AQ,9,FALSE)</f>
        <v>2.2000000000000002</v>
      </c>
      <c r="F205" s="3">
        <v>400</v>
      </c>
      <c r="G205" s="3" t="b">
        <v>1</v>
      </c>
      <c r="H205" s="3">
        <v>1</v>
      </c>
      <c r="I205" s="3">
        <f>VLOOKUP(D205,[1]怪物!$C:$M,11,FALSE)</f>
        <v>1</v>
      </c>
      <c r="J205" s="3">
        <v>0.5</v>
      </c>
      <c r="K205" s="3">
        <f>VLOOKUP(D205,[1]怪物!$C:$I,6,FALSE)</f>
        <v>1</v>
      </c>
      <c r="L205" s="10" t="str">
        <f t="shared" si="3"/>
        <v>Monster_Season1_Infinite_3_2</v>
      </c>
      <c r="M205" s="3" t="str">
        <f>VLOOKUP(D205,[1]怪物!$C:$J,8,FALSE)</f>
        <v>DeathShow_1</v>
      </c>
      <c r="N205" s="3" t="s">
        <v>41</v>
      </c>
      <c r="O205" s="3" t="s">
        <v>42</v>
      </c>
      <c r="S205" s="3" t="str">
        <f>IF(VLOOKUP(D205,[1]怪物!$C:$I,7,FALSE)="","",VLOOKUP(D205,[1]怪物!$C:$I,7,FALSE))</f>
        <v/>
      </c>
      <c r="X205" s="3">
        <v>1</v>
      </c>
      <c r="Y205" s="3" t="s">
        <v>746</v>
      </c>
      <c r="Z205" s="3" t="s">
        <v>745</v>
      </c>
    </row>
    <row r="206" spans="2:26" s="3" customFormat="1" x14ac:dyDescent="0.2">
      <c r="B206" s="3" t="s">
        <v>1150</v>
      </c>
      <c r="C206" s="3" t="s">
        <v>1174</v>
      </c>
      <c r="D206" s="3" t="str">
        <f>VLOOKUP(VLOOKUP(X206&amp;"_"&amp;Y206,[1]无限模式!$A:$AQ,13+Z206,FALSE),[1]怪物!$B:$I,2,FALSE)</f>
        <v>ResUnit_MiFeng2</v>
      </c>
      <c r="E206" s="3">
        <f>VLOOKUP(VLOOKUP(X206&amp;"_"&amp;Y206,[1]无限模式!$A:$AQ,13+Z206,FALSE),[1]怪物!$B:$I,6,FALSE)*VLOOKUP(X206&amp;"_"&amp;Y206,[1]无限模式!$A:$AQ,9,FALSE)</f>
        <v>2.2000000000000002</v>
      </c>
      <c r="F206" s="3">
        <v>400</v>
      </c>
      <c r="G206" s="3" t="b">
        <v>1</v>
      </c>
      <c r="H206" s="3">
        <v>1</v>
      </c>
      <c r="I206" s="3">
        <f>VLOOKUP(D206,[1]怪物!$C:$M,11,FALSE)</f>
        <v>1</v>
      </c>
      <c r="J206" s="3">
        <v>0.5</v>
      </c>
      <c r="K206" s="3">
        <f>VLOOKUP(D206,[1]怪物!$C:$I,6,FALSE)</f>
        <v>1.5</v>
      </c>
      <c r="L206" s="10" t="str">
        <f t="shared" si="3"/>
        <v>Monster_Season1_Infinite_3_3</v>
      </c>
      <c r="M206" s="3" t="str">
        <f>VLOOKUP(D206,[1]怪物!$C:$J,8,FALSE)</f>
        <v>DeathShow_1</v>
      </c>
      <c r="N206" s="3" t="s">
        <v>41</v>
      </c>
      <c r="O206" s="3" t="s">
        <v>42</v>
      </c>
      <c r="S206" s="3" t="str">
        <f>IF(VLOOKUP(D206,[1]怪物!$C:$I,7,FALSE)="","",VLOOKUP(D206,[1]怪物!$C:$I,7,FALSE))</f>
        <v/>
      </c>
      <c r="X206" s="3">
        <v>1</v>
      </c>
      <c r="Y206" s="3" t="s">
        <v>746</v>
      </c>
      <c r="Z206" s="3" t="s">
        <v>746</v>
      </c>
    </row>
    <row r="207" spans="2:26" s="3" customFormat="1" x14ac:dyDescent="0.2">
      <c r="B207" s="3" t="s">
        <v>832</v>
      </c>
      <c r="C207" s="3" t="s">
        <v>833</v>
      </c>
      <c r="D207" s="3" t="str">
        <f>VLOOKUP(VLOOKUP(X207&amp;"_"&amp;Y207,[1]无限模式!$A:$AQ,13+Z207,FALSE),[1]怪物!$B:$I,2,FALSE)</f>
        <v>ResUnit_Niao1</v>
      </c>
      <c r="E207" s="3">
        <f>VLOOKUP(VLOOKUP(X207&amp;"_"&amp;Y207,[1]无限模式!$A:$AQ,13+Z207,FALSE),[1]怪物!$B:$I,6,FALSE)*VLOOKUP(X207&amp;"_"&amp;Y207,[1]无限模式!$A:$AQ,9,FALSE)</f>
        <v>2.2999999999999998</v>
      </c>
      <c r="F207" s="3">
        <v>400</v>
      </c>
      <c r="G207" s="3" t="b">
        <v>1</v>
      </c>
      <c r="H207" s="3">
        <v>1</v>
      </c>
      <c r="I207" s="3">
        <f>VLOOKUP(D207,[1]怪物!$C:$M,11,FALSE)</f>
        <v>1</v>
      </c>
      <c r="J207" s="3">
        <v>0.5</v>
      </c>
      <c r="K207" s="3">
        <f>VLOOKUP(D207,[1]怪物!$C:$I,6,FALSE)</f>
        <v>1</v>
      </c>
      <c r="L207" s="10" t="str">
        <f t="shared" si="3"/>
        <v>Monster_Season1_Infinite_4_1</v>
      </c>
      <c r="M207" s="3" t="str">
        <f>VLOOKUP(D207,[1]怪物!$C:$J,8,FALSE)</f>
        <v>DeathShow_1</v>
      </c>
      <c r="N207" s="3" t="s">
        <v>41</v>
      </c>
      <c r="O207" s="3" t="s">
        <v>42</v>
      </c>
      <c r="S207" s="3" t="str">
        <f>IF(VLOOKUP(D207,[1]怪物!$C:$I,7,FALSE)="","",VLOOKUP(D207,[1]怪物!$C:$I,7,FALSE))</f>
        <v>Skill_Monster_Niao1,NormalAttack</v>
      </c>
      <c r="X207" s="3">
        <v>1</v>
      </c>
      <c r="Y207" s="3" t="s">
        <v>747</v>
      </c>
      <c r="Z207" s="3" t="s">
        <v>744</v>
      </c>
    </row>
    <row r="208" spans="2:26" s="3" customFormat="1" x14ac:dyDescent="0.2">
      <c r="B208" s="3" t="s">
        <v>834</v>
      </c>
      <c r="C208" s="3" t="s">
        <v>835</v>
      </c>
      <c r="D208" s="3" t="str">
        <f>VLOOKUP(VLOOKUP(X208&amp;"_"&amp;Y208,[1]无限模式!$A:$AQ,13+Z208,FALSE),[1]怪物!$B:$I,2,FALSE)</f>
        <v>ResUnit_MiFeng1</v>
      </c>
      <c r="E208" s="3">
        <f>VLOOKUP(VLOOKUP(X208&amp;"_"&amp;Y208,[1]无限模式!$A:$AQ,13+Z208,FALSE),[1]怪物!$B:$I,6,FALSE)*VLOOKUP(X208&amp;"_"&amp;Y208,[1]无限模式!$A:$AQ,9,FALSE)</f>
        <v>2.2999999999999998</v>
      </c>
      <c r="F208" s="3">
        <v>400</v>
      </c>
      <c r="G208" s="3" t="b">
        <v>1</v>
      </c>
      <c r="H208" s="3">
        <v>1</v>
      </c>
      <c r="I208" s="3">
        <f>VLOOKUP(D208,[1]怪物!$C:$M,11,FALSE)</f>
        <v>1</v>
      </c>
      <c r="J208" s="3">
        <v>0.5</v>
      </c>
      <c r="K208" s="3">
        <f>VLOOKUP(D208,[1]怪物!$C:$I,6,FALSE)</f>
        <v>1</v>
      </c>
      <c r="L208" s="10" t="str">
        <f t="shared" si="3"/>
        <v>Monster_Season1_Infinite_4_2</v>
      </c>
      <c r="M208" s="3" t="str">
        <f>VLOOKUP(D208,[1]怪物!$C:$J,8,FALSE)</f>
        <v>DeathShow_1</v>
      </c>
      <c r="N208" s="3" t="s">
        <v>41</v>
      </c>
      <c r="O208" s="3" t="s">
        <v>42</v>
      </c>
      <c r="S208" s="3" t="str">
        <f>IF(VLOOKUP(D208,[1]怪物!$C:$I,7,FALSE)="","",VLOOKUP(D208,[1]怪物!$C:$I,7,FALSE))</f>
        <v/>
      </c>
      <c r="X208" s="3">
        <v>1</v>
      </c>
      <c r="Y208" s="3" t="s">
        <v>747</v>
      </c>
      <c r="Z208" s="3" t="s">
        <v>745</v>
      </c>
    </row>
    <row r="209" spans="2:26" s="3" customFormat="1" x14ac:dyDescent="0.2">
      <c r="B209" s="3" t="s">
        <v>1151</v>
      </c>
      <c r="C209" s="3" t="s">
        <v>1175</v>
      </c>
      <c r="D209" s="3" t="str">
        <f>VLOOKUP(VLOOKUP(X209&amp;"_"&amp;Y209,[1]无限模式!$A:$AQ,13+Z209,FALSE),[1]怪物!$B:$I,2,FALSE)</f>
        <v>ResUnit_MiFeng2</v>
      </c>
      <c r="E209" s="3">
        <f>VLOOKUP(VLOOKUP(X209&amp;"_"&amp;Y209,[1]无限模式!$A:$AQ,13+Z209,FALSE),[1]怪物!$B:$I,6,FALSE)*VLOOKUP(X209&amp;"_"&amp;Y209,[1]无限模式!$A:$AQ,9,FALSE)</f>
        <v>2.2999999999999998</v>
      </c>
      <c r="F209" s="3">
        <v>400</v>
      </c>
      <c r="G209" s="3" t="b">
        <v>1</v>
      </c>
      <c r="H209" s="3">
        <v>1</v>
      </c>
      <c r="I209" s="3">
        <f>VLOOKUP(D209,[1]怪物!$C:$M,11,FALSE)</f>
        <v>1</v>
      </c>
      <c r="J209" s="3">
        <v>0.5</v>
      </c>
      <c r="K209" s="3">
        <f>VLOOKUP(D209,[1]怪物!$C:$I,6,FALSE)</f>
        <v>1.5</v>
      </c>
      <c r="L209" s="10" t="str">
        <f t="shared" si="3"/>
        <v>Monster_Season1_Infinite_4_3</v>
      </c>
      <c r="M209" s="3" t="str">
        <f>VLOOKUP(D209,[1]怪物!$C:$J,8,FALSE)</f>
        <v>DeathShow_1</v>
      </c>
      <c r="N209" s="3" t="s">
        <v>41</v>
      </c>
      <c r="O209" s="3" t="s">
        <v>42</v>
      </c>
      <c r="S209" s="3" t="str">
        <f>IF(VLOOKUP(D209,[1]怪物!$C:$I,7,FALSE)="","",VLOOKUP(D209,[1]怪物!$C:$I,7,FALSE))</f>
        <v/>
      </c>
      <c r="X209" s="3">
        <v>1</v>
      </c>
      <c r="Y209" s="3" t="s">
        <v>747</v>
      </c>
      <c r="Z209" s="3" t="s">
        <v>746</v>
      </c>
    </row>
    <row r="210" spans="2:26" s="3" customFormat="1" x14ac:dyDescent="0.2">
      <c r="B210" s="3" t="s">
        <v>1152</v>
      </c>
      <c r="C210" s="3" t="s">
        <v>1176</v>
      </c>
      <c r="D210" s="3" t="str">
        <f>VLOOKUP(VLOOKUP(X210&amp;"_"&amp;Y210,[1]无限模式!$A:$AQ,13+Z210,FALSE),[1]怪物!$B:$I,2,FALSE)</f>
        <v>ResUnit_MiFeng3</v>
      </c>
      <c r="E210" s="3">
        <f>VLOOKUP(VLOOKUP(X210&amp;"_"&amp;Y210,[1]无限模式!$A:$AQ,13+Z210,FALSE),[1]怪物!$B:$I,6,FALSE)*VLOOKUP(X210&amp;"_"&amp;Y210,[1]无限模式!$A:$AQ,9,FALSE)</f>
        <v>1.4375</v>
      </c>
      <c r="F210" s="3">
        <v>400</v>
      </c>
      <c r="G210" s="3" t="b">
        <v>1</v>
      </c>
      <c r="H210" s="3">
        <v>1</v>
      </c>
      <c r="I210" s="3">
        <f>VLOOKUP(D210,[1]怪物!$C:$M,11,FALSE)</f>
        <v>1.5</v>
      </c>
      <c r="J210" s="3">
        <v>0.5</v>
      </c>
      <c r="K210" s="3">
        <f>VLOOKUP(D210,[1]怪物!$C:$I,6,FALSE)</f>
        <v>2.5</v>
      </c>
      <c r="L210" s="10" t="str">
        <f t="shared" si="3"/>
        <v>Monster_Season1_Infinite_4_4</v>
      </c>
      <c r="M210" s="3" t="str">
        <f>VLOOKUP(D210,[1]怪物!$C:$J,8,FALSE)</f>
        <v>DeathShow_1</v>
      </c>
      <c r="N210" s="3" t="s">
        <v>41</v>
      </c>
      <c r="O210" s="3" t="s">
        <v>42</v>
      </c>
      <c r="S210" s="3" t="str">
        <f>IF(VLOOKUP(D210,[1]怪物!$C:$I,7,FALSE)="","",VLOOKUP(D210,[1]怪物!$C:$I,7,FALSE))</f>
        <v>Skill_Monster_MiFeng3,NormalAttack</v>
      </c>
      <c r="X210" s="3">
        <v>1</v>
      </c>
      <c r="Y210" s="3" t="s">
        <v>747</v>
      </c>
      <c r="Z210" s="3" t="s">
        <v>747</v>
      </c>
    </row>
    <row r="211" spans="2:26" s="3" customFormat="1" x14ac:dyDescent="0.2">
      <c r="B211" s="3" t="s">
        <v>836</v>
      </c>
      <c r="C211" s="3" t="s">
        <v>837</v>
      </c>
      <c r="D211" s="3" t="str">
        <f>VLOOKUP(VLOOKUP(X211&amp;"_"&amp;Y211,[1]无限模式!$A:$AQ,13+Z211,FALSE),[1]怪物!$B:$I,2,FALSE)</f>
        <v>ResUnit_BianFu1</v>
      </c>
      <c r="E211" s="3">
        <f>VLOOKUP(VLOOKUP(X211&amp;"_"&amp;Y211,[1]无限模式!$A:$AQ,13+Z211,FALSE),[1]怪物!$B:$I,6,FALSE)*VLOOKUP(X211&amp;"_"&amp;Y211,[1]无限模式!$A:$AQ,9,FALSE)</f>
        <v>2.4</v>
      </c>
      <c r="F211" s="3">
        <v>400</v>
      </c>
      <c r="G211" s="3" t="b">
        <v>1</v>
      </c>
      <c r="H211" s="3">
        <v>1</v>
      </c>
      <c r="I211" s="3">
        <f>VLOOKUP(D211,[1]怪物!$C:$M,11,FALSE)</f>
        <v>1</v>
      </c>
      <c r="J211" s="3">
        <v>0.5</v>
      </c>
      <c r="K211" s="3">
        <f>VLOOKUP(D211,[1]怪物!$C:$I,6,FALSE)</f>
        <v>1</v>
      </c>
      <c r="L211" s="10" t="str">
        <f t="shared" si="3"/>
        <v>Monster_Season1_Infinite_5_1</v>
      </c>
      <c r="M211" s="3" t="str">
        <f>VLOOKUP(D211,[1]怪物!$C:$J,8,FALSE)</f>
        <v>DeathShow_1</v>
      </c>
      <c r="N211" s="3" t="s">
        <v>41</v>
      </c>
      <c r="O211" s="3" t="s">
        <v>42</v>
      </c>
      <c r="S211" s="3" t="str">
        <f>IF(VLOOKUP(D211,[1]怪物!$C:$I,7,FALSE)="","",VLOOKUP(D211,[1]怪物!$C:$I,7,FALSE))</f>
        <v/>
      </c>
      <c r="X211" s="3">
        <v>1</v>
      </c>
      <c r="Y211" s="3" t="s">
        <v>748</v>
      </c>
      <c r="Z211" s="3" t="s">
        <v>744</v>
      </c>
    </row>
    <row r="212" spans="2:26" s="3" customFormat="1" x14ac:dyDescent="0.2">
      <c r="B212" s="3" t="s">
        <v>838</v>
      </c>
      <c r="C212" s="3" t="s">
        <v>839</v>
      </c>
      <c r="D212" s="3" t="str">
        <f>VLOOKUP(VLOOKUP(X212&amp;"_"&amp;Y212,[1]无限模式!$A:$AQ,13+Z212,FALSE),[1]怪物!$B:$I,2,FALSE)</f>
        <v>ResUnit_BianFu1</v>
      </c>
      <c r="E212" s="3">
        <f>VLOOKUP(VLOOKUP(X212&amp;"_"&amp;Y212,[1]无限模式!$A:$AQ,13+Z212,FALSE),[1]怪物!$B:$I,6,FALSE)*VLOOKUP(X212&amp;"_"&amp;Y212,[1]无限模式!$A:$AQ,9,FALSE)</f>
        <v>2.5</v>
      </c>
      <c r="F212" s="3">
        <v>400</v>
      </c>
      <c r="G212" s="3" t="b">
        <v>1</v>
      </c>
      <c r="H212" s="3">
        <v>1</v>
      </c>
      <c r="I212" s="3">
        <f>VLOOKUP(D212,[1]怪物!$C:$M,11,FALSE)</f>
        <v>1</v>
      </c>
      <c r="J212" s="3">
        <v>0.5</v>
      </c>
      <c r="K212" s="3">
        <f>VLOOKUP(D212,[1]怪物!$C:$I,6,FALSE)</f>
        <v>1</v>
      </c>
      <c r="L212" s="10" t="str">
        <f t="shared" si="3"/>
        <v>Monster_Season1_Infinite_6_1</v>
      </c>
      <c r="M212" s="3" t="str">
        <f>VLOOKUP(D212,[1]怪物!$C:$J,8,FALSE)</f>
        <v>DeathShow_1</v>
      </c>
      <c r="N212" s="3" t="s">
        <v>41</v>
      </c>
      <c r="O212" s="3" t="s">
        <v>42</v>
      </c>
      <c r="S212" s="3" t="str">
        <f>IF(VLOOKUP(D212,[1]怪物!$C:$I,7,FALSE)="","",VLOOKUP(D212,[1]怪物!$C:$I,7,FALSE))</f>
        <v/>
      </c>
      <c r="X212" s="3">
        <v>1</v>
      </c>
      <c r="Y212" s="3" t="s">
        <v>749</v>
      </c>
      <c r="Z212" s="3" t="s">
        <v>744</v>
      </c>
    </row>
    <row r="213" spans="2:26" s="3" customFormat="1" x14ac:dyDescent="0.2">
      <c r="B213" s="3" t="s">
        <v>840</v>
      </c>
      <c r="C213" s="3" t="s">
        <v>841</v>
      </c>
      <c r="D213" s="3" t="str">
        <f>VLOOKUP(VLOOKUP(X213&amp;"_"&amp;Y213,[1]无限模式!$A:$AQ,13+Z213,FALSE),[1]怪物!$B:$I,2,FALSE)</f>
        <v>ResUnit_ZhiZhu1</v>
      </c>
      <c r="E213" s="3">
        <f>VLOOKUP(VLOOKUP(X213&amp;"_"&amp;Y213,[1]无限模式!$A:$AQ,13+Z213,FALSE),[1]怪物!$B:$I,6,FALSE)*VLOOKUP(X213&amp;"_"&amp;Y213,[1]无限模式!$A:$AQ,9,FALSE)</f>
        <v>5</v>
      </c>
      <c r="F213" s="3">
        <v>400</v>
      </c>
      <c r="G213" s="3" t="b">
        <v>1</v>
      </c>
      <c r="H213" s="3">
        <v>1</v>
      </c>
      <c r="I213" s="3">
        <f>VLOOKUP(D213,[1]怪物!$C:$M,11,FALSE)</f>
        <v>1</v>
      </c>
      <c r="J213" s="3">
        <v>0.5</v>
      </c>
      <c r="K213" s="3">
        <f>VLOOKUP(D213,[1]怪物!$C:$I,6,FALSE)</f>
        <v>1</v>
      </c>
      <c r="L213" s="10" t="str">
        <f t="shared" si="3"/>
        <v>Monster_Season1_Infinite_6_2</v>
      </c>
      <c r="M213" s="3" t="str">
        <f>VLOOKUP(D213,[1]怪物!$C:$J,8,FALSE)</f>
        <v>DeathShow_1</v>
      </c>
      <c r="N213" s="3" t="s">
        <v>41</v>
      </c>
      <c r="O213" s="3" t="s">
        <v>42</v>
      </c>
      <c r="S213" s="3" t="str">
        <f>IF(VLOOKUP(D213,[1]怪物!$C:$I,7,FALSE)="","",VLOOKUP(D213,[1]怪物!$C:$I,7,FALSE))</f>
        <v/>
      </c>
      <c r="X213" s="3">
        <v>1</v>
      </c>
      <c r="Y213" s="3" t="s">
        <v>749</v>
      </c>
      <c r="Z213" s="3" t="s">
        <v>745</v>
      </c>
    </row>
    <row r="214" spans="2:26" s="3" customFormat="1" x14ac:dyDescent="0.2">
      <c r="B214" s="3" t="s">
        <v>842</v>
      </c>
      <c r="C214" s="3" t="s">
        <v>843</v>
      </c>
      <c r="D214" s="3" t="str">
        <f>VLOOKUP(VLOOKUP(X214&amp;"_"&amp;Y214,[1]无限模式!$A:$AQ,13+Z214,FALSE),[1]怪物!$B:$I,2,FALSE)</f>
        <v>ResUnit_BianFu1</v>
      </c>
      <c r="E214" s="3">
        <f>VLOOKUP(VLOOKUP(X214&amp;"_"&amp;Y214,[1]无限模式!$A:$AQ,13+Z214,FALSE),[1]怪物!$B:$I,6,FALSE)*VLOOKUP(X214&amp;"_"&amp;Y214,[1]无限模式!$A:$AQ,9,FALSE)</f>
        <v>2.6</v>
      </c>
      <c r="F214" s="3">
        <v>400</v>
      </c>
      <c r="G214" s="3" t="b">
        <v>1</v>
      </c>
      <c r="H214" s="3">
        <v>1</v>
      </c>
      <c r="I214" s="3">
        <f>VLOOKUP(D214,[1]怪物!$C:$M,11,FALSE)</f>
        <v>1</v>
      </c>
      <c r="J214" s="3">
        <v>0.5</v>
      </c>
      <c r="K214" s="3">
        <f>VLOOKUP(D214,[1]怪物!$C:$I,6,FALSE)</f>
        <v>1</v>
      </c>
      <c r="L214" s="10" t="str">
        <f t="shared" si="3"/>
        <v>Monster_Season1_Infinite_7_1</v>
      </c>
      <c r="M214" s="3" t="str">
        <f>VLOOKUP(D214,[1]怪物!$C:$J,8,FALSE)</f>
        <v>DeathShow_1</v>
      </c>
      <c r="N214" s="3" t="s">
        <v>41</v>
      </c>
      <c r="O214" s="3" t="s">
        <v>42</v>
      </c>
      <c r="S214" s="3" t="str">
        <f>IF(VLOOKUP(D214,[1]怪物!$C:$I,7,FALSE)="","",VLOOKUP(D214,[1]怪物!$C:$I,7,FALSE))</f>
        <v/>
      </c>
      <c r="X214" s="3">
        <v>1</v>
      </c>
      <c r="Y214" s="3" t="s">
        <v>750</v>
      </c>
      <c r="Z214" s="3" t="s">
        <v>744</v>
      </c>
    </row>
    <row r="215" spans="2:26" s="3" customFormat="1" x14ac:dyDescent="0.2">
      <c r="B215" s="3" t="s">
        <v>844</v>
      </c>
      <c r="C215" s="3" t="s">
        <v>845</v>
      </c>
      <c r="D215" s="3" t="str">
        <f>VLOOKUP(VLOOKUP(X215&amp;"_"&amp;Y215,[1]无限模式!$A:$AQ,13+Z215,FALSE),[1]怪物!$B:$I,2,FALSE)</f>
        <v>ResUnit_ZhiZhu1</v>
      </c>
      <c r="E215" s="3">
        <f>VLOOKUP(VLOOKUP(X215&amp;"_"&amp;Y215,[1]无限模式!$A:$AQ,13+Z215,FALSE),[1]怪物!$B:$I,6,FALSE)*VLOOKUP(X215&amp;"_"&amp;Y215,[1]无限模式!$A:$AQ,9,FALSE)</f>
        <v>5.2</v>
      </c>
      <c r="F215" s="3">
        <v>400</v>
      </c>
      <c r="G215" s="3" t="b">
        <v>1</v>
      </c>
      <c r="H215" s="3">
        <v>1</v>
      </c>
      <c r="I215" s="3">
        <f>VLOOKUP(D215,[1]怪物!$C:$M,11,FALSE)</f>
        <v>1</v>
      </c>
      <c r="J215" s="3">
        <v>0.5</v>
      </c>
      <c r="K215" s="3">
        <f>VLOOKUP(D215,[1]怪物!$C:$I,6,FALSE)</f>
        <v>1</v>
      </c>
      <c r="L215" s="10" t="str">
        <f t="shared" si="3"/>
        <v>Monster_Season1_Infinite_7_2</v>
      </c>
      <c r="M215" s="3" t="str">
        <f>VLOOKUP(D215,[1]怪物!$C:$J,8,FALSE)</f>
        <v>DeathShow_1</v>
      </c>
      <c r="N215" s="3" t="s">
        <v>41</v>
      </c>
      <c r="O215" s="3" t="s">
        <v>42</v>
      </c>
      <c r="S215" s="3" t="str">
        <f>IF(VLOOKUP(D215,[1]怪物!$C:$I,7,FALSE)="","",VLOOKUP(D215,[1]怪物!$C:$I,7,FALSE))</f>
        <v/>
      </c>
      <c r="X215" s="3">
        <v>1</v>
      </c>
      <c r="Y215" s="3" t="s">
        <v>750</v>
      </c>
      <c r="Z215" s="3" t="s">
        <v>745</v>
      </c>
    </row>
    <row r="216" spans="2:26" s="3" customFormat="1" x14ac:dyDescent="0.2">
      <c r="B216" s="3" t="s">
        <v>1153</v>
      </c>
      <c r="C216" s="3" t="s">
        <v>1177</v>
      </c>
      <c r="D216" s="3" t="str">
        <f>VLOOKUP(VLOOKUP(X216&amp;"_"&amp;Y216,[1]无限模式!$A:$AQ,13+Z216,FALSE),[1]怪物!$B:$I,2,FALSE)</f>
        <v>ResUnit_ZhiZhu2</v>
      </c>
      <c r="E216" s="3">
        <f>VLOOKUP(VLOOKUP(X216&amp;"_"&amp;Y216,[1]无限模式!$A:$AQ,13+Z216,FALSE),[1]怪物!$B:$I,6,FALSE)*VLOOKUP(X216&amp;"_"&amp;Y216,[1]无限模式!$A:$AQ,9,FALSE)</f>
        <v>5.2</v>
      </c>
      <c r="F216" s="3">
        <v>400</v>
      </c>
      <c r="G216" s="3" t="b">
        <v>1</v>
      </c>
      <c r="H216" s="3">
        <v>1</v>
      </c>
      <c r="I216" s="3">
        <f>VLOOKUP(D216,[1]怪物!$C:$M,11,FALSE)</f>
        <v>1</v>
      </c>
      <c r="J216" s="3">
        <v>0.5</v>
      </c>
      <c r="K216" s="3">
        <f>VLOOKUP(D216,[1]怪物!$C:$I,6,FALSE)</f>
        <v>1.5</v>
      </c>
      <c r="L216" s="10" t="str">
        <f t="shared" si="3"/>
        <v>Monster_Season1_Infinite_7_3</v>
      </c>
      <c r="M216" s="3" t="str">
        <f>VLOOKUP(D216,[1]怪物!$C:$J,8,FALSE)</f>
        <v>DeathShow_1</v>
      </c>
      <c r="N216" s="3" t="s">
        <v>41</v>
      </c>
      <c r="O216" s="3" t="s">
        <v>42</v>
      </c>
      <c r="S216" s="3" t="str">
        <f>IF(VLOOKUP(D216,[1]怪物!$C:$I,7,FALSE)="","",VLOOKUP(D216,[1]怪物!$C:$I,7,FALSE))</f>
        <v/>
      </c>
      <c r="X216" s="3">
        <v>1</v>
      </c>
      <c r="Y216" s="3" t="s">
        <v>750</v>
      </c>
      <c r="Z216" s="3" t="s">
        <v>746</v>
      </c>
    </row>
    <row r="217" spans="2:26" s="3" customFormat="1" x14ac:dyDescent="0.2">
      <c r="B217" s="3" t="s">
        <v>846</v>
      </c>
      <c r="C217" s="3" t="s">
        <v>847</v>
      </c>
      <c r="D217" s="3" t="str">
        <f>VLOOKUP(VLOOKUP(X217&amp;"_"&amp;Y217,[1]无限模式!$A:$AQ,13+Z217,FALSE),[1]怪物!$B:$I,2,FALSE)</f>
        <v>ResUnit_BianFu1</v>
      </c>
      <c r="E217" s="3">
        <f>VLOOKUP(VLOOKUP(X217&amp;"_"&amp;Y217,[1]无限模式!$A:$AQ,13+Z217,FALSE),[1]怪物!$B:$I,6,FALSE)*VLOOKUP(X217&amp;"_"&amp;Y217,[1]无限模式!$A:$AQ,9,FALSE)</f>
        <v>2.7</v>
      </c>
      <c r="F217" s="3">
        <v>400</v>
      </c>
      <c r="G217" s="3" t="b">
        <v>1</v>
      </c>
      <c r="H217" s="3">
        <v>1</v>
      </c>
      <c r="I217" s="3">
        <f>VLOOKUP(D217,[1]怪物!$C:$M,11,FALSE)</f>
        <v>1</v>
      </c>
      <c r="J217" s="3">
        <v>0.5</v>
      </c>
      <c r="K217" s="3">
        <f>VLOOKUP(D217,[1]怪物!$C:$I,6,FALSE)</f>
        <v>1</v>
      </c>
      <c r="L217" s="10" t="str">
        <f t="shared" si="3"/>
        <v>Monster_Season1_Infinite_8_1</v>
      </c>
      <c r="M217" s="3" t="str">
        <f>VLOOKUP(D217,[1]怪物!$C:$J,8,FALSE)</f>
        <v>DeathShow_1</v>
      </c>
      <c r="N217" s="3" t="s">
        <v>41</v>
      </c>
      <c r="O217" s="3" t="s">
        <v>42</v>
      </c>
      <c r="S217" s="3" t="str">
        <f>IF(VLOOKUP(D217,[1]怪物!$C:$I,7,FALSE)="","",VLOOKUP(D217,[1]怪物!$C:$I,7,FALSE))</f>
        <v/>
      </c>
      <c r="X217" s="3">
        <v>1</v>
      </c>
      <c r="Y217" s="3" t="s">
        <v>751</v>
      </c>
      <c r="Z217" s="3" t="s">
        <v>744</v>
      </c>
    </row>
    <row r="218" spans="2:26" s="3" customFormat="1" x14ac:dyDescent="0.2">
      <c r="B218" s="3" t="s">
        <v>848</v>
      </c>
      <c r="C218" s="3" t="s">
        <v>849</v>
      </c>
      <c r="D218" s="3" t="str">
        <f>VLOOKUP(VLOOKUP(X218&amp;"_"&amp;Y218,[1]无限模式!$A:$AQ,13+Z218,FALSE),[1]怪物!$B:$I,2,FALSE)</f>
        <v>ResUnit_ZhiZhu1</v>
      </c>
      <c r="E218" s="3">
        <f>VLOOKUP(VLOOKUP(X218&amp;"_"&amp;Y218,[1]无限模式!$A:$AQ,13+Z218,FALSE),[1]怪物!$B:$I,6,FALSE)*VLOOKUP(X218&amp;"_"&amp;Y218,[1]无限模式!$A:$AQ,9,FALSE)</f>
        <v>5.4</v>
      </c>
      <c r="F218" s="3">
        <v>400</v>
      </c>
      <c r="G218" s="3" t="b">
        <v>1</v>
      </c>
      <c r="H218" s="3">
        <v>1</v>
      </c>
      <c r="I218" s="3">
        <f>VLOOKUP(D218,[1]怪物!$C:$M,11,FALSE)</f>
        <v>1</v>
      </c>
      <c r="J218" s="3">
        <v>0.5</v>
      </c>
      <c r="K218" s="3">
        <f>VLOOKUP(D218,[1]怪物!$C:$I,6,FALSE)</f>
        <v>1</v>
      </c>
      <c r="L218" s="10" t="str">
        <f t="shared" si="3"/>
        <v>Monster_Season1_Infinite_8_2</v>
      </c>
      <c r="M218" s="3" t="str">
        <f>VLOOKUP(D218,[1]怪物!$C:$J,8,FALSE)</f>
        <v>DeathShow_1</v>
      </c>
      <c r="N218" s="3" t="s">
        <v>41</v>
      </c>
      <c r="O218" s="3" t="s">
        <v>42</v>
      </c>
      <c r="S218" s="3" t="str">
        <f>IF(VLOOKUP(D218,[1]怪物!$C:$I,7,FALSE)="","",VLOOKUP(D218,[1]怪物!$C:$I,7,FALSE))</f>
        <v/>
      </c>
      <c r="X218" s="3">
        <v>1</v>
      </c>
      <c r="Y218" s="3" t="s">
        <v>751</v>
      </c>
      <c r="Z218" s="3" t="s">
        <v>745</v>
      </c>
    </row>
    <row r="219" spans="2:26" s="3" customFormat="1" x14ac:dyDescent="0.2">
      <c r="B219" s="3" t="s">
        <v>1154</v>
      </c>
      <c r="C219" s="3" t="s">
        <v>1178</v>
      </c>
      <c r="D219" s="3" t="str">
        <f>VLOOKUP(VLOOKUP(X219&amp;"_"&amp;Y219,[1]无限模式!$A:$AQ,13+Z219,FALSE),[1]怪物!$B:$I,2,FALSE)</f>
        <v>ResUnit_ZhiZhu2</v>
      </c>
      <c r="E219" s="3">
        <f>VLOOKUP(VLOOKUP(X219&amp;"_"&amp;Y219,[1]无限模式!$A:$AQ,13+Z219,FALSE),[1]怪物!$B:$I,6,FALSE)*VLOOKUP(X219&amp;"_"&amp;Y219,[1]无限模式!$A:$AQ,9,FALSE)</f>
        <v>5.4</v>
      </c>
      <c r="F219" s="3">
        <v>400</v>
      </c>
      <c r="G219" s="3" t="b">
        <v>1</v>
      </c>
      <c r="H219" s="3">
        <v>1</v>
      </c>
      <c r="I219" s="3">
        <f>VLOOKUP(D219,[1]怪物!$C:$M,11,FALSE)</f>
        <v>1</v>
      </c>
      <c r="J219" s="3">
        <v>0.5</v>
      </c>
      <c r="K219" s="3">
        <f>VLOOKUP(D219,[1]怪物!$C:$I,6,FALSE)</f>
        <v>1.5</v>
      </c>
      <c r="L219" s="10" t="str">
        <f t="shared" si="3"/>
        <v>Monster_Season1_Infinite_8_3</v>
      </c>
      <c r="M219" s="3" t="str">
        <f>VLOOKUP(D219,[1]怪物!$C:$J,8,FALSE)</f>
        <v>DeathShow_1</v>
      </c>
      <c r="N219" s="3" t="s">
        <v>41</v>
      </c>
      <c r="O219" s="3" t="s">
        <v>42</v>
      </c>
      <c r="S219" s="3" t="str">
        <f>IF(VLOOKUP(D219,[1]怪物!$C:$I,7,FALSE)="","",VLOOKUP(D219,[1]怪物!$C:$I,7,FALSE))</f>
        <v/>
      </c>
      <c r="X219" s="3">
        <v>1</v>
      </c>
      <c r="Y219" s="3" t="s">
        <v>751</v>
      </c>
      <c r="Z219" s="3" t="s">
        <v>746</v>
      </c>
    </row>
    <row r="220" spans="2:26" s="3" customFormat="1" x14ac:dyDescent="0.2">
      <c r="B220" s="3" t="s">
        <v>1155</v>
      </c>
      <c r="C220" s="3" t="s">
        <v>1179</v>
      </c>
      <c r="D220" s="3" t="str">
        <f>VLOOKUP(VLOOKUP(X220&amp;"_"&amp;Y220,[1]无限模式!$A:$AQ,13+Z220,FALSE),[1]怪物!$B:$I,2,FALSE)</f>
        <v>ResUnit_Niao3</v>
      </c>
      <c r="E220" s="3">
        <f>VLOOKUP(VLOOKUP(X220&amp;"_"&amp;Y220,[1]无限模式!$A:$AQ,13+Z220,FALSE),[1]怪物!$B:$I,6,FALSE)*VLOOKUP(X220&amp;"_"&amp;Y220,[1]无限模式!$A:$AQ,9,FALSE)</f>
        <v>1.6875</v>
      </c>
      <c r="F220" s="3">
        <v>400</v>
      </c>
      <c r="G220" s="3" t="b">
        <v>1</v>
      </c>
      <c r="H220" s="3">
        <v>1</v>
      </c>
      <c r="I220" s="3">
        <f>VLOOKUP(D220,[1]怪物!$C:$M,11,FALSE)</f>
        <v>1.5</v>
      </c>
      <c r="J220" s="3">
        <v>0.5</v>
      </c>
      <c r="K220" s="3">
        <f>VLOOKUP(D220,[1]怪物!$C:$I,6,FALSE)</f>
        <v>2.5</v>
      </c>
      <c r="L220" s="10" t="str">
        <f t="shared" si="3"/>
        <v>Monster_Season1_Infinite_8_4</v>
      </c>
      <c r="M220" s="3" t="str">
        <f>VLOOKUP(D220,[1]怪物!$C:$J,8,FALSE)</f>
        <v>DeathShow_1</v>
      </c>
      <c r="N220" s="3" t="s">
        <v>41</v>
      </c>
      <c r="O220" s="3" t="s">
        <v>42</v>
      </c>
      <c r="S220" s="3" t="str">
        <f>IF(VLOOKUP(D220,[1]怪物!$C:$I,7,FALSE)="","",VLOOKUP(D220,[1]怪物!$C:$I,7,FALSE))</f>
        <v>Skill_Monster_Niao3,NormalAttack</v>
      </c>
      <c r="X220" s="3">
        <v>1</v>
      </c>
      <c r="Y220" s="3" t="s">
        <v>751</v>
      </c>
      <c r="Z220" s="3" t="s">
        <v>747</v>
      </c>
    </row>
    <row r="221" spans="2:26" s="3" customFormat="1" x14ac:dyDescent="0.2">
      <c r="B221" s="3" t="s">
        <v>850</v>
      </c>
      <c r="C221" s="3" t="s">
        <v>851</v>
      </c>
      <c r="D221" s="3" t="str">
        <f>VLOOKUP(VLOOKUP(X221&amp;"_"&amp;Y221,[1]无限模式!$A:$AQ,13+Z221,FALSE),[1]怪物!$B:$I,2,FALSE)</f>
        <v>ResUnit_Gui1</v>
      </c>
      <c r="E221" s="3">
        <f>VLOOKUP(VLOOKUP(X221&amp;"_"&amp;Y221,[1]无限模式!$A:$AQ,13+Z221,FALSE),[1]怪物!$B:$I,6,FALSE)*VLOOKUP(X221&amp;"_"&amp;Y221,[1]无限模式!$A:$AQ,9,FALSE)</f>
        <v>2.8</v>
      </c>
      <c r="F221" s="3">
        <v>400</v>
      </c>
      <c r="G221" s="3" t="b">
        <v>1</v>
      </c>
      <c r="H221" s="3">
        <v>1</v>
      </c>
      <c r="I221" s="3">
        <f>VLOOKUP(D221,[1]怪物!$C:$M,11,FALSE)</f>
        <v>1</v>
      </c>
      <c r="J221" s="3">
        <v>0.5</v>
      </c>
      <c r="K221" s="3">
        <f>VLOOKUP(D221,[1]怪物!$C:$I,6,FALSE)</f>
        <v>1</v>
      </c>
      <c r="L221" s="10" t="str">
        <f t="shared" si="3"/>
        <v>Monster_Season1_Infinite_9_1</v>
      </c>
      <c r="M221" s="3" t="str">
        <f>VLOOKUP(D221,[1]怪物!$C:$J,8,FALSE)</f>
        <v>DeathShow_1</v>
      </c>
      <c r="N221" s="3" t="s">
        <v>41</v>
      </c>
      <c r="O221" s="3" t="s">
        <v>42</v>
      </c>
      <c r="S221" s="3" t="str">
        <f>IF(VLOOKUP(D221,[1]怪物!$C:$I,7,FALSE)="","",VLOOKUP(D221,[1]怪物!$C:$I,7,FALSE))</f>
        <v>Skill_Monster_Gui1,NormalAttack</v>
      </c>
      <c r="X221" s="3">
        <v>1</v>
      </c>
      <c r="Y221" s="3" t="s">
        <v>1162</v>
      </c>
      <c r="Z221" s="3" t="s">
        <v>744</v>
      </c>
    </row>
    <row r="222" spans="2:26" s="3" customFormat="1" x14ac:dyDescent="0.2">
      <c r="B222" s="3" t="s">
        <v>852</v>
      </c>
      <c r="C222" s="3" t="s">
        <v>853</v>
      </c>
      <c r="D222" s="3" t="str">
        <f>VLOOKUP(VLOOKUP(X222&amp;"_"&amp;Y222,[1]无限模式!$A:$AQ,13+Z222,FALSE),[1]怪物!$B:$I,2,FALSE)</f>
        <v>ResUnit_Gui1</v>
      </c>
      <c r="E222" s="3">
        <f>VLOOKUP(VLOOKUP(X222&amp;"_"&amp;Y222,[1]无限模式!$A:$AQ,13+Z222,FALSE),[1]怪物!$B:$I,6,FALSE)*VLOOKUP(X222&amp;"_"&amp;Y222,[1]无限模式!$A:$AQ,9,FALSE)</f>
        <v>2.9</v>
      </c>
      <c r="F222" s="3">
        <v>400</v>
      </c>
      <c r="G222" s="3" t="b">
        <v>1</v>
      </c>
      <c r="H222" s="3">
        <v>1</v>
      </c>
      <c r="I222" s="3">
        <f>VLOOKUP(D222,[1]怪物!$C:$M,11,FALSE)</f>
        <v>1</v>
      </c>
      <c r="J222" s="3">
        <v>0.5</v>
      </c>
      <c r="K222" s="3">
        <f>VLOOKUP(D222,[1]怪物!$C:$I,6,FALSE)</f>
        <v>1</v>
      </c>
      <c r="L222" s="10" t="str">
        <f t="shared" si="3"/>
        <v>Monster_Season1_Infinite_10_1</v>
      </c>
      <c r="M222" s="3" t="str">
        <f>VLOOKUP(D222,[1]怪物!$C:$J,8,FALSE)</f>
        <v>DeathShow_1</v>
      </c>
      <c r="N222" s="3" t="s">
        <v>41</v>
      </c>
      <c r="O222" s="3" t="s">
        <v>42</v>
      </c>
      <c r="S222" s="3" t="str">
        <f>IF(VLOOKUP(D222,[1]怪物!$C:$I,7,FALSE)="","",VLOOKUP(D222,[1]怪物!$C:$I,7,FALSE))</f>
        <v>Skill_Monster_Gui1,NormalAttack</v>
      </c>
      <c r="X222" s="3">
        <v>1</v>
      </c>
      <c r="Y222" s="3" t="s">
        <v>1163</v>
      </c>
      <c r="Z222" s="3" t="s">
        <v>744</v>
      </c>
    </row>
    <row r="223" spans="2:26" s="3" customFormat="1" x14ac:dyDescent="0.2">
      <c r="B223" s="3" t="s">
        <v>854</v>
      </c>
      <c r="C223" s="3" t="s">
        <v>855</v>
      </c>
      <c r="D223" s="3" t="str">
        <f>VLOOKUP(VLOOKUP(X223&amp;"_"&amp;Y223,[1]无限模式!$A:$AQ,13+Z223,FALSE),[1]怪物!$B:$I,2,FALSE)</f>
        <v>ResUnit_Niao2</v>
      </c>
      <c r="E223" s="3">
        <f>VLOOKUP(VLOOKUP(X223&amp;"_"&amp;Y223,[1]无限模式!$A:$AQ,13+Z223,FALSE),[1]怪物!$B:$I,6,FALSE)*VLOOKUP(X223&amp;"_"&amp;Y223,[1]无限模式!$A:$AQ,9,FALSE)</f>
        <v>2.9</v>
      </c>
      <c r="F223" s="3">
        <v>400</v>
      </c>
      <c r="G223" s="3" t="b">
        <v>1</v>
      </c>
      <c r="H223" s="3">
        <v>1</v>
      </c>
      <c r="I223" s="3">
        <f>VLOOKUP(D223,[1]怪物!$C:$M,11,FALSE)</f>
        <v>1</v>
      </c>
      <c r="J223" s="3">
        <v>0.5</v>
      </c>
      <c r="K223" s="3">
        <f>VLOOKUP(D223,[1]怪物!$C:$I,6,FALSE)</f>
        <v>1.5</v>
      </c>
      <c r="L223" s="10" t="str">
        <f t="shared" si="3"/>
        <v>Monster_Season1_Infinite_10_2</v>
      </c>
      <c r="M223" s="3" t="str">
        <f>VLOOKUP(D223,[1]怪物!$C:$J,8,FALSE)</f>
        <v>DeathShow_1</v>
      </c>
      <c r="N223" s="3" t="s">
        <v>41</v>
      </c>
      <c r="O223" s="3" t="s">
        <v>42</v>
      </c>
      <c r="S223" s="3" t="str">
        <f>IF(VLOOKUP(D223,[1]怪物!$C:$I,7,FALSE)="","",VLOOKUP(D223,[1]怪物!$C:$I,7,FALSE))</f>
        <v>Skill_Monster_Niao2,NormalAttack</v>
      </c>
      <c r="X223" s="3">
        <v>1</v>
      </c>
      <c r="Y223" s="3" t="s">
        <v>1163</v>
      </c>
      <c r="Z223" s="3" t="s">
        <v>745</v>
      </c>
    </row>
    <row r="224" spans="2:26" s="3" customFormat="1" x14ac:dyDescent="0.2">
      <c r="B224" s="3" t="s">
        <v>856</v>
      </c>
      <c r="C224" s="3" t="s">
        <v>857</v>
      </c>
      <c r="D224" s="3" t="str">
        <f>VLOOKUP(VLOOKUP(X224&amp;"_"&amp;Y224,[1]无限模式!$A:$AQ,13+Z224,FALSE),[1]怪物!$B:$I,2,FALSE)</f>
        <v>ResUnit_Gui1</v>
      </c>
      <c r="E224" s="3">
        <f>VLOOKUP(VLOOKUP(X224&amp;"_"&amp;Y224,[1]无限模式!$A:$AQ,13+Z224,FALSE),[1]怪物!$B:$I,6,FALSE)*VLOOKUP(X224&amp;"_"&amp;Y224,[1]无限模式!$A:$AQ,9,FALSE)</f>
        <v>3</v>
      </c>
      <c r="F224" s="3">
        <v>400</v>
      </c>
      <c r="G224" s="3" t="b">
        <v>1</v>
      </c>
      <c r="H224" s="3">
        <v>1</v>
      </c>
      <c r="I224" s="3">
        <f>VLOOKUP(D224,[1]怪物!$C:$M,11,FALSE)</f>
        <v>1</v>
      </c>
      <c r="J224" s="3">
        <v>0.5</v>
      </c>
      <c r="K224" s="3">
        <f>VLOOKUP(D224,[1]怪物!$C:$I,6,FALSE)</f>
        <v>1</v>
      </c>
      <c r="L224" s="10" t="str">
        <f t="shared" si="3"/>
        <v>Monster_Season1_Infinite_11_1</v>
      </c>
      <c r="M224" s="3" t="str">
        <f>VLOOKUP(D224,[1]怪物!$C:$J,8,FALSE)</f>
        <v>DeathShow_1</v>
      </c>
      <c r="N224" s="3" t="s">
        <v>41</v>
      </c>
      <c r="O224" s="3" t="s">
        <v>42</v>
      </c>
      <c r="S224" s="3" t="str">
        <f>IF(VLOOKUP(D224,[1]怪物!$C:$I,7,FALSE)="","",VLOOKUP(D224,[1]怪物!$C:$I,7,FALSE))</f>
        <v>Skill_Monster_Gui1,NormalAttack</v>
      </c>
      <c r="X224" s="3">
        <v>1</v>
      </c>
      <c r="Y224" s="3" t="s">
        <v>1164</v>
      </c>
      <c r="Z224" s="3" t="s">
        <v>744</v>
      </c>
    </row>
    <row r="225" spans="2:26" s="3" customFormat="1" x14ac:dyDescent="0.2">
      <c r="B225" s="3" t="s">
        <v>858</v>
      </c>
      <c r="C225" s="3" t="s">
        <v>859</v>
      </c>
      <c r="D225" s="3" t="str">
        <f>VLOOKUP(VLOOKUP(X225&amp;"_"&amp;Y225,[1]无限模式!$A:$AQ,13+Z225,FALSE),[1]怪物!$B:$I,2,FALSE)</f>
        <v>ResUnit_Gui2</v>
      </c>
      <c r="E225" s="3">
        <f>VLOOKUP(VLOOKUP(X225&amp;"_"&amp;Y225,[1]无限模式!$A:$AQ,13+Z225,FALSE),[1]怪物!$B:$I,6,FALSE)*VLOOKUP(X225&amp;"_"&amp;Y225,[1]无限模式!$A:$AQ,9,FALSE)</f>
        <v>3</v>
      </c>
      <c r="F225" s="3">
        <v>400</v>
      </c>
      <c r="G225" s="3" t="b">
        <v>1</v>
      </c>
      <c r="H225" s="3">
        <v>1</v>
      </c>
      <c r="I225" s="3">
        <f>VLOOKUP(D225,[1]怪物!$C:$M,11,FALSE)</f>
        <v>1</v>
      </c>
      <c r="J225" s="3">
        <v>0.5</v>
      </c>
      <c r="K225" s="3">
        <f>VLOOKUP(D225,[1]怪物!$C:$I,6,FALSE)</f>
        <v>1.5</v>
      </c>
      <c r="L225" s="10" t="str">
        <f t="shared" si="3"/>
        <v>Monster_Season1_Infinite_11_2</v>
      </c>
      <c r="M225" s="3" t="str">
        <f>VLOOKUP(D225,[1]怪物!$C:$J,8,FALSE)</f>
        <v>DeathShow_1</v>
      </c>
      <c r="N225" s="3" t="s">
        <v>41</v>
      </c>
      <c r="O225" s="3" t="s">
        <v>42</v>
      </c>
      <c r="S225" s="3" t="str">
        <f>IF(VLOOKUP(D225,[1]怪物!$C:$I,7,FALSE)="","",VLOOKUP(D225,[1]怪物!$C:$I,7,FALSE))</f>
        <v>Skill_Monster_Gui2,NormalAttack</v>
      </c>
      <c r="X225" s="3">
        <v>1</v>
      </c>
      <c r="Y225" s="3" t="s">
        <v>1164</v>
      </c>
      <c r="Z225" s="3" t="s">
        <v>745</v>
      </c>
    </row>
    <row r="226" spans="2:26" s="3" customFormat="1" x14ac:dyDescent="0.2">
      <c r="B226" s="3" t="s">
        <v>1156</v>
      </c>
      <c r="C226" s="3" t="s">
        <v>1180</v>
      </c>
      <c r="D226" s="3" t="str">
        <f>VLOOKUP(VLOOKUP(X226&amp;"_"&amp;Y226,[1]无限模式!$A:$AQ,13+Z226,FALSE),[1]怪物!$B:$I,2,FALSE)</f>
        <v>ResUnit_Niao2</v>
      </c>
      <c r="E226" s="3">
        <f>VLOOKUP(VLOOKUP(X226&amp;"_"&amp;Y226,[1]无限模式!$A:$AQ,13+Z226,FALSE),[1]怪物!$B:$I,6,FALSE)*VLOOKUP(X226&amp;"_"&amp;Y226,[1]无限模式!$A:$AQ,9,FALSE)</f>
        <v>3</v>
      </c>
      <c r="F226" s="3">
        <v>400</v>
      </c>
      <c r="G226" s="3" t="b">
        <v>1</v>
      </c>
      <c r="H226" s="3">
        <v>1</v>
      </c>
      <c r="I226" s="3">
        <f>VLOOKUP(D226,[1]怪物!$C:$M,11,FALSE)</f>
        <v>1</v>
      </c>
      <c r="J226" s="3">
        <v>0.5</v>
      </c>
      <c r="K226" s="3">
        <f>VLOOKUP(D226,[1]怪物!$C:$I,6,FALSE)</f>
        <v>1.5</v>
      </c>
      <c r="L226" s="10" t="str">
        <f t="shared" si="3"/>
        <v>Monster_Season1_Infinite_11_3</v>
      </c>
      <c r="M226" s="3" t="str">
        <f>VLOOKUP(D226,[1]怪物!$C:$J,8,FALSE)</f>
        <v>DeathShow_1</v>
      </c>
      <c r="N226" s="3" t="s">
        <v>41</v>
      </c>
      <c r="O226" s="3" t="s">
        <v>42</v>
      </c>
      <c r="S226" s="3" t="str">
        <f>IF(VLOOKUP(D226,[1]怪物!$C:$I,7,FALSE)="","",VLOOKUP(D226,[1]怪物!$C:$I,7,FALSE))</f>
        <v>Skill_Monster_Niao2,NormalAttack</v>
      </c>
      <c r="X226" s="3">
        <v>1</v>
      </c>
      <c r="Y226" s="3" t="s">
        <v>1164</v>
      </c>
      <c r="Z226" s="3" t="s">
        <v>746</v>
      </c>
    </row>
    <row r="227" spans="2:26" s="3" customFormat="1" x14ac:dyDescent="0.2">
      <c r="B227" s="3" t="s">
        <v>860</v>
      </c>
      <c r="C227" s="3" t="s">
        <v>861</v>
      </c>
      <c r="D227" s="3" t="str">
        <f>VLOOKUP(VLOOKUP(X227&amp;"_"&amp;Y227,[1]无限模式!$A:$AQ,13+Z227,FALSE),[1]怪物!$B:$I,2,FALSE)</f>
        <v>ResUnit_Gui1</v>
      </c>
      <c r="E227" s="3">
        <f>VLOOKUP(VLOOKUP(X227&amp;"_"&amp;Y227,[1]无限模式!$A:$AQ,13+Z227,FALSE),[1]怪物!$B:$I,6,FALSE)*VLOOKUP(X227&amp;"_"&amp;Y227,[1]无限模式!$A:$AQ,9,FALSE)</f>
        <v>3.1</v>
      </c>
      <c r="F227" s="3">
        <v>400</v>
      </c>
      <c r="G227" s="3" t="b">
        <v>1</v>
      </c>
      <c r="H227" s="3">
        <v>1</v>
      </c>
      <c r="I227" s="3">
        <f>VLOOKUP(D227,[1]怪物!$C:$M,11,FALSE)</f>
        <v>1</v>
      </c>
      <c r="J227" s="3">
        <v>0.5</v>
      </c>
      <c r="K227" s="3">
        <f>VLOOKUP(D227,[1]怪物!$C:$I,6,FALSE)</f>
        <v>1</v>
      </c>
      <c r="L227" s="10" t="str">
        <f t="shared" si="3"/>
        <v>Monster_Season1_Infinite_12_1</v>
      </c>
      <c r="M227" s="3" t="str">
        <f>VLOOKUP(D227,[1]怪物!$C:$J,8,FALSE)</f>
        <v>DeathShow_1</v>
      </c>
      <c r="N227" s="3" t="s">
        <v>41</v>
      </c>
      <c r="O227" s="3" t="s">
        <v>42</v>
      </c>
      <c r="S227" s="3" t="str">
        <f>IF(VLOOKUP(D227,[1]怪物!$C:$I,7,FALSE)="","",VLOOKUP(D227,[1]怪物!$C:$I,7,FALSE))</f>
        <v>Skill_Monster_Gui1,NormalAttack</v>
      </c>
      <c r="X227" s="3">
        <v>1</v>
      </c>
      <c r="Y227" s="3" t="s">
        <v>1165</v>
      </c>
      <c r="Z227" s="3" t="s">
        <v>744</v>
      </c>
    </row>
    <row r="228" spans="2:26" s="3" customFormat="1" x14ac:dyDescent="0.2">
      <c r="B228" s="3" t="s">
        <v>862</v>
      </c>
      <c r="C228" s="3" t="s">
        <v>863</v>
      </c>
      <c r="D228" s="3" t="str">
        <f>VLOOKUP(VLOOKUP(X228&amp;"_"&amp;Y228,[1]无限模式!$A:$AQ,13+Z228,FALSE),[1]怪物!$B:$I,2,FALSE)</f>
        <v>ResUnit_Gui2</v>
      </c>
      <c r="E228" s="3">
        <f>VLOOKUP(VLOOKUP(X228&amp;"_"&amp;Y228,[1]无限模式!$A:$AQ,13+Z228,FALSE),[1]怪物!$B:$I,6,FALSE)*VLOOKUP(X228&amp;"_"&amp;Y228,[1]无限模式!$A:$AQ,9,FALSE)</f>
        <v>3.1</v>
      </c>
      <c r="F228" s="3">
        <v>400</v>
      </c>
      <c r="G228" s="3" t="b">
        <v>1</v>
      </c>
      <c r="H228" s="3">
        <v>1</v>
      </c>
      <c r="I228" s="3">
        <f>VLOOKUP(D228,[1]怪物!$C:$M,11,FALSE)</f>
        <v>1</v>
      </c>
      <c r="J228" s="3">
        <v>0.5</v>
      </c>
      <c r="K228" s="3">
        <f>VLOOKUP(D228,[1]怪物!$C:$I,6,FALSE)</f>
        <v>1.5</v>
      </c>
      <c r="L228" s="10" t="str">
        <f t="shared" si="3"/>
        <v>Monster_Season1_Infinite_12_2</v>
      </c>
      <c r="M228" s="3" t="str">
        <f>VLOOKUP(D228,[1]怪物!$C:$J,8,FALSE)</f>
        <v>DeathShow_1</v>
      </c>
      <c r="N228" s="3" t="s">
        <v>41</v>
      </c>
      <c r="O228" s="3" t="s">
        <v>42</v>
      </c>
      <c r="S228" s="3" t="str">
        <f>IF(VLOOKUP(D228,[1]怪物!$C:$I,7,FALSE)="","",VLOOKUP(D228,[1]怪物!$C:$I,7,FALSE))</f>
        <v>Skill_Monster_Gui2,NormalAttack</v>
      </c>
      <c r="X228" s="3">
        <v>1</v>
      </c>
      <c r="Y228" s="3" t="s">
        <v>1165</v>
      </c>
      <c r="Z228" s="3" t="s">
        <v>745</v>
      </c>
    </row>
    <row r="229" spans="2:26" s="3" customFormat="1" x14ac:dyDescent="0.2">
      <c r="B229" s="3" t="s">
        <v>864</v>
      </c>
      <c r="C229" s="3" t="s">
        <v>865</v>
      </c>
      <c r="D229" s="3" t="str">
        <f>VLOOKUP(VLOOKUP(X229&amp;"_"&amp;Y229,[1]无限模式!$A:$AQ,13+Z229,FALSE),[1]怪物!$B:$I,2,FALSE)</f>
        <v>ResUnit_Niao2</v>
      </c>
      <c r="E229" s="3">
        <f>VLOOKUP(VLOOKUP(X229&amp;"_"&amp;Y229,[1]无限模式!$A:$AQ,13+Z229,FALSE),[1]怪物!$B:$I,6,FALSE)*VLOOKUP(X229&amp;"_"&amp;Y229,[1]无限模式!$A:$AQ,9,FALSE)</f>
        <v>3.1</v>
      </c>
      <c r="F229" s="3">
        <v>400</v>
      </c>
      <c r="G229" s="3" t="b">
        <v>1</v>
      </c>
      <c r="H229" s="3">
        <v>1</v>
      </c>
      <c r="I229" s="3">
        <f>VLOOKUP(D229,[1]怪物!$C:$M,11,FALSE)</f>
        <v>1</v>
      </c>
      <c r="J229" s="3">
        <v>0.5</v>
      </c>
      <c r="K229" s="3">
        <f>VLOOKUP(D229,[1]怪物!$C:$I,6,FALSE)</f>
        <v>1.5</v>
      </c>
      <c r="L229" s="10" t="str">
        <f t="shared" si="3"/>
        <v>Monster_Season1_Infinite_12_3</v>
      </c>
      <c r="M229" s="3" t="str">
        <f>VLOOKUP(D229,[1]怪物!$C:$J,8,FALSE)</f>
        <v>DeathShow_1</v>
      </c>
      <c r="N229" s="3" t="s">
        <v>41</v>
      </c>
      <c r="O229" s="3" t="s">
        <v>42</v>
      </c>
      <c r="S229" s="3" t="str">
        <f>IF(VLOOKUP(D229,[1]怪物!$C:$I,7,FALSE)="","",VLOOKUP(D229,[1]怪物!$C:$I,7,FALSE))</f>
        <v>Skill_Monster_Niao2,NormalAttack</v>
      </c>
      <c r="X229" s="3">
        <v>1</v>
      </c>
      <c r="Y229" s="3" t="s">
        <v>1165</v>
      </c>
      <c r="Z229" s="3" t="s">
        <v>746</v>
      </c>
    </row>
    <row r="230" spans="2:26" s="3" customFormat="1" x14ac:dyDescent="0.2">
      <c r="B230" s="3" t="s">
        <v>1157</v>
      </c>
      <c r="C230" s="3" t="s">
        <v>1181</v>
      </c>
      <c r="D230" s="3" t="str">
        <f>VLOOKUP(VLOOKUP(X230&amp;"_"&amp;Y230,[1]无限模式!$A:$AQ,13+Z230,FALSE),[1]怪物!$B:$I,2,FALSE)</f>
        <v>ResUnit_Gui3</v>
      </c>
      <c r="E230" s="3">
        <f>VLOOKUP(VLOOKUP(X230&amp;"_"&amp;Y230,[1]无限模式!$A:$AQ,13+Z230,FALSE),[1]怪物!$B:$I,6,FALSE)*VLOOKUP(X230&amp;"_"&amp;Y230,[1]无限模式!$A:$AQ,9,FALSE)</f>
        <v>1.9375</v>
      </c>
      <c r="F230" s="3">
        <v>400</v>
      </c>
      <c r="G230" s="3" t="b">
        <v>1</v>
      </c>
      <c r="H230" s="3">
        <v>1</v>
      </c>
      <c r="I230" s="3">
        <f>VLOOKUP(D230,[1]怪物!$C:$M,11,FALSE)</f>
        <v>1.5</v>
      </c>
      <c r="J230" s="3">
        <v>0.5</v>
      </c>
      <c r="K230" s="3">
        <f>VLOOKUP(D230,[1]怪物!$C:$I,6,FALSE)</f>
        <v>2.5</v>
      </c>
      <c r="L230" s="10" t="str">
        <f t="shared" si="3"/>
        <v>Monster_Season1_Infinite_12_4</v>
      </c>
      <c r="M230" s="3" t="str">
        <f>VLOOKUP(D230,[1]怪物!$C:$J,8,FALSE)</f>
        <v>DeathShow_1</v>
      </c>
      <c r="N230" s="3" t="s">
        <v>41</v>
      </c>
      <c r="O230" s="3" t="s">
        <v>42</v>
      </c>
      <c r="S230" s="3" t="str">
        <f>IF(VLOOKUP(D230,[1]怪物!$C:$I,7,FALSE)="","",VLOOKUP(D230,[1]怪物!$C:$I,7,FALSE))</f>
        <v>Skill_Monster_Gui3,NormalAttack</v>
      </c>
      <c r="X230" s="3">
        <v>1</v>
      </c>
      <c r="Y230" s="3" t="s">
        <v>1165</v>
      </c>
      <c r="Z230" s="3" t="s">
        <v>747</v>
      </c>
    </row>
    <row r="231" spans="2:26" s="3" customFormat="1" x14ac:dyDescent="0.2">
      <c r="B231" s="3" t="s">
        <v>866</v>
      </c>
      <c r="C231" s="3" t="s">
        <v>867</v>
      </c>
      <c r="D231" s="3" t="str">
        <f>VLOOKUP(VLOOKUP(X231&amp;"_"&amp;Y231,[1]无限模式!$A:$AQ,13+Z231,FALSE),[1]怪物!$B:$I,2,FALSE)</f>
        <v>ResUnit_ZhongZi1</v>
      </c>
      <c r="E231" s="3">
        <f>VLOOKUP(VLOOKUP(X231&amp;"_"&amp;Y231,[1]无限模式!$A:$AQ,13+Z231,FALSE),[1]怪物!$B:$I,6,FALSE)*VLOOKUP(X231&amp;"_"&amp;Y231,[1]无限模式!$A:$AQ,9,FALSE)</f>
        <v>3.2</v>
      </c>
      <c r="F231" s="3">
        <v>400</v>
      </c>
      <c r="G231" s="3" t="b">
        <v>1</v>
      </c>
      <c r="H231" s="3">
        <v>1</v>
      </c>
      <c r="I231" s="3">
        <f>VLOOKUP(D231,[1]怪物!$C:$M,11,FALSE)</f>
        <v>1</v>
      </c>
      <c r="J231" s="3">
        <v>0.5</v>
      </c>
      <c r="K231" s="3">
        <f>VLOOKUP(D231,[1]怪物!$C:$I,6,FALSE)</f>
        <v>1</v>
      </c>
      <c r="L231" s="10" t="str">
        <f t="shared" si="3"/>
        <v>Monster_Season1_Infinite_13_1</v>
      </c>
      <c r="M231" s="3" t="str">
        <f>VLOOKUP(D231,[1]怪物!$C:$J,8,FALSE)</f>
        <v>DeathShow_1</v>
      </c>
      <c r="N231" s="3" t="s">
        <v>41</v>
      </c>
      <c r="O231" s="3" t="s">
        <v>42</v>
      </c>
      <c r="S231" s="3" t="str">
        <f>IF(VLOOKUP(D231,[1]怪物!$C:$I,7,FALSE)="","",VLOOKUP(D231,[1]怪物!$C:$I,7,FALSE))</f>
        <v>Skill_Monster_ZhongZi1,NormalAttack</v>
      </c>
      <c r="X231" s="3">
        <v>1</v>
      </c>
      <c r="Y231" s="3" t="s">
        <v>1166</v>
      </c>
      <c r="Z231" s="3" t="s">
        <v>744</v>
      </c>
    </row>
    <row r="232" spans="2:26" s="3" customFormat="1" x14ac:dyDescent="0.2">
      <c r="B232" s="3" t="s">
        <v>868</v>
      </c>
      <c r="C232" s="3" t="s">
        <v>869</v>
      </c>
      <c r="D232" s="3" t="str">
        <f>VLOOKUP(VLOOKUP(X232&amp;"_"&amp;Y232,[1]无限模式!$A:$AQ,13+Z232,FALSE),[1]怪物!$B:$I,2,FALSE)</f>
        <v>ResUnit_ZhongZi1</v>
      </c>
      <c r="E232" s="3">
        <f>VLOOKUP(VLOOKUP(X232&amp;"_"&amp;Y232,[1]无限模式!$A:$AQ,13+Z232,FALSE),[1]怪物!$B:$I,6,FALSE)*VLOOKUP(X232&amp;"_"&amp;Y232,[1]无限模式!$A:$AQ,9,FALSE)</f>
        <v>3.3</v>
      </c>
      <c r="F232" s="3">
        <v>400</v>
      </c>
      <c r="G232" s="3" t="b">
        <v>1</v>
      </c>
      <c r="H232" s="3">
        <v>1</v>
      </c>
      <c r="I232" s="3">
        <f>VLOOKUP(D232,[1]怪物!$C:$M,11,FALSE)</f>
        <v>1</v>
      </c>
      <c r="J232" s="3">
        <v>0.5</v>
      </c>
      <c r="K232" s="3">
        <f>VLOOKUP(D232,[1]怪物!$C:$I,6,FALSE)</f>
        <v>1</v>
      </c>
      <c r="L232" s="10" t="str">
        <f t="shared" si="3"/>
        <v>Monster_Season1_Infinite_14_1</v>
      </c>
      <c r="M232" s="3" t="str">
        <f>VLOOKUP(D232,[1]怪物!$C:$J,8,FALSE)</f>
        <v>DeathShow_1</v>
      </c>
      <c r="N232" s="3" t="s">
        <v>41</v>
      </c>
      <c r="O232" s="3" t="s">
        <v>42</v>
      </c>
      <c r="S232" s="3" t="str">
        <f>IF(VLOOKUP(D232,[1]怪物!$C:$I,7,FALSE)="","",VLOOKUP(D232,[1]怪物!$C:$I,7,FALSE))</f>
        <v>Skill_Monster_ZhongZi1,NormalAttack</v>
      </c>
      <c r="X232" s="3">
        <v>1</v>
      </c>
      <c r="Y232" s="3" t="s">
        <v>1167</v>
      </c>
      <c r="Z232" s="3" t="s">
        <v>744</v>
      </c>
    </row>
    <row r="233" spans="2:26" s="3" customFormat="1" x14ac:dyDescent="0.2">
      <c r="B233" s="3" t="s">
        <v>870</v>
      </c>
      <c r="C233" s="3" t="s">
        <v>871</v>
      </c>
      <c r="D233" s="3" t="str">
        <f>VLOOKUP(VLOOKUP(X233&amp;"_"&amp;Y233,[1]无限模式!$A:$AQ,13+Z233,FALSE),[1]怪物!$B:$I,2,FALSE)</f>
        <v>ResUnit_Gui2</v>
      </c>
      <c r="E233" s="3">
        <f>VLOOKUP(VLOOKUP(X233&amp;"_"&amp;Y233,[1]无限模式!$A:$AQ,13+Z233,FALSE),[1]怪物!$B:$I,6,FALSE)*VLOOKUP(X233&amp;"_"&amp;Y233,[1]无限模式!$A:$AQ,9,FALSE)</f>
        <v>3.3</v>
      </c>
      <c r="F233" s="3">
        <v>400</v>
      </c>
      <c r="G233" s="3" t="b">
        <v>1</v>
      </c>
      <c r="H233" s="3">
        <v>1</v>
      </c>
      <c r="I233" s="3">
        <f>VLOOKUP(D233,[1]怪物!$C:$M,11,FALSE)</f>
        <v>1</v>
      </c>
      <c r="J233" s="3">
        <v>0.5</v>
      </c>
      <c r="K233" s="3">
        <f>VLOOKUP(D233,[1]怪物!$C:$I,6,FALSE)</f>
        <v>1.5</v>
      </c>
      <c r="L233" s="10" t="str">
        <f t="shared" si="3"/>
        <v>Monster_Season1_Infinite_14_2</v>
      </c>
      <c r="M233" s="3" t="str">
        <f>VLOOKUP(D233,[1]怪物!$C:$J,8,FALSE)</f>
        <v>DeathShow_1</v>
      </c>
      <c r="N233" s="3" t="s">
        <v>41</v>
      </c>
      <c r="O233" s="3" t="s">
        <v>42</v>
      </c>
      <c r="S233" s="3" t="str">
        <f>IF(VLOOKUP(D233,[1]怪物!$C:$I,7,FALSE)="","",VLOOKUP(D233,[1]怪物!$C:$I,7,FALSE))</f>
        <v>Skill_Monster_Gui2,NormalAttack</v>
      </c>
      <c r="X233" s="3">
        <v>1</v>
      </c>
      <c r="Y233" s="3" t="s">
        <v>1167</v>
      </c>
      <c r="Z233" s="3" t="s">
        <v>745</v>
      </c>
    </row>
    <row r="234" spans="2:26" s="3" customFormat="1" x14ac:dyDescent="0.2">
      <c r="B234" s="3" t="s">
        <v>872</v>
      </c>
      <c r="C234" s="3" t="s">
        <v>873</v>
      </c>
      <c r="D234" s="3" t="str">
        <f>VLOOKUP(VLOOKUP(X234&amp;"_"&amp;Y234,[1]无限模式!$A:$AQ,13+Z234,FALSE),[1]怪物!$B:$I,2,FALSE)</f>
        <v>ResUnit_Gui2</v>
      </c>
      <c r="E234" s="3">
        <f>VLOOKUP(VLOOKUP(X234&amp;"_"&amp;Y234,[1]无限模式!$A:$AQ,13+Z234,FALSE),[1]怪物!$B:$I,6,FALSE)*VLOOKUP(X234&amp;"_"&amp;Y234,[1]无限模式!$A:$AQ,9,FALSE)</f>
        <v>3.4</v>
      </c>
      <c r="F234" s="3">
        <v>400</v>
      </c>
      <c r="G234" s="3" t="b">
        <v>1</v>
      </c>
      <c r="H234" s="3">
        <v>1</v>
      </c>
      <c r="I234" s="3">
        <f>VLOOKUP(D234,[1]怪物!$C:$M,11,FALSE)</f>
        <v>1</v>
      </c>
      <c r="J234" s="3">
        <v>0.5</v>
      </c>
      <c r="K234" s="3">
        <f>VLOOKUP(D234,[1]怪物!$C:$I,6,FALSE)</f>
        <v>1.5</v>
      </c>
      <c r="L234" s="10" t="str">
        <f t="shared" si="3"/>
        <v>Monster_Season1_Infinite_15_1</v>
      </c>
      <c r="M234" s="3" t="str">
        <f>VLOOKUP(D234,[1]怪物!$C:$J,8,FALSE)</f>
        <v>DeathShow_1</v>
      </c>
      <c r="N234" s="3" t="s">
        <v>41</v>
      </c>
      <c r="O234" s="3" t="s">
        <v>42</v>
      </c>
      <c r="S234" s="3" t="str">
        <f>IF(VLOOKUP(D234,[1]怪物!$C:$I,7,FALSE)="","",VLOOKUP(D234,[1]怪物!$C:$I,7,FALSE))</f>
        <v>Skill_Monster_Gui2,NormalAttack</v>
      </c>
      <c r="X234" s="3">
        <v>1</v>
      </c>
      <c r="Y234" s="3" t="s">
        <v>1168</v>
      </c>
      <c r="Z234" s="3" t="s">
        <v>744</v>
      </c>
    </row>
    <row r="235" spans="2:26" s="3" customFormat="1" x14ac:dyDescent="0.2">
      <c r="B235" s="3" t="s">
        <v>874</v>
      </c>
      <c r="C235" s="3" t="s">
        <v>875</v>
      </c>
      <c r="D235" s="3" t="str">
        <f>VLOOKUP(VLOOKUP(X235&amp;"_"&amp;Y235,[1]无限模式!$A:$AQ,13+Z235,FALSE),[1]怪物!$B:$I,2,FALSE)</f>
        <v>ResUnit_ZhongZi2</v>
      </c>
      <c r="E235" s="3">
        <f>VLOOKUP(VLOOKUP(X235&amp;"_"&amp;Y235,[1]无限模式!$A:$AQ,13+Z235,FALSE),[1]怪物!$B:$I,6,FALSE)*VLOOKUP(X235&amp;"_"&amp;Y235,[1]无限模式!$A:$AQ,9,FALSE)</f>
        <v>3.4</v>
      </c>
      <c r="F235" s="3">
        <v>400</v>
      </c>
      <c r="G235" s="3" t="b">
        <v>1</v>
      </c>
      <c r="H235" s="3">
        <v>1</v>
      </c>
      <c r="I235" s="3">
        <f>VLOOKUP(D235,[1]怪物!$C:$M,11,FALSE)</f>
        <v>1</v>
      </c>
      <c r="J235" s="3">
        <v>0.5</v>
      </c>
      <c r="K235" s="3">
        <f>VLOOKUP(D235,[1]怪物!$C:$I,6,FALSE)</f>
        <v>1.5</v>
      </c>
      <c r="L235" s="10" t="str">
        <f t="shared" si="3"/>
        <v>Monster_Season1_Infinite_15_2</v>
      </c>
      <c r="M235" s="3" t="str">
        <f>VLOOKUP(D235,[1]怪物!$C:$J,8,FALSE)</f>
        <v>DeathShow_1</v>
      </c>
      <c r="N235" s="3" t="s">
        <v>41</v>
      </c>
      <c r="O235" s="3" t="s">
        <v>42</v>
      </c>
      <c r="S235" s="3" t="str">
        <f>IF(VLOOKUP(D235,[1]怪物!$C:$I,7,FALSE)="","",VLOOKUP(D235,[1]怪物!$C:$I,7,FALSE))</f>
        <v>Skill_Monster_ZhongZi2,NormalAttack</v>
      </c>
      <c r="X235" s="3">
        <v>1</v>
      </c>
      <c r="Y235" s="3" t="s">
        <v>1168</v>
      </c>
      <c r="Z235" s="3" t="s">
        <v>745</v>
      </c>
    </row>
    <row r="236" spans="2:26" s="3" customFormat="1" x14ac:dyDescent="0.2">
      <c r="B236" s="3" t="s">
        <v>1158</v>
      </c>
      <c r="C236" s="3" t="s">
        <v>1182</v>
      </c>
      <c r="D236" s="3" t="str">
        <f>VLOOKUP(VLOOKUP(X236&amp;"_"&amp;Y236,[1]无限模式!$A:$AQ,13+Z236,FALSE),[1]怪物!$B:$I,2,FALSE)</f>
        <v>ResUnit_Niao2</v>
      </c>
      <c r="E236" s="3">
        <f>VLOOKUP(VLOOKUP(X236&amp;"_"&amp;Y236,[1]无限模式!$A:$AQ,13+Z236,FALSE),[1]怪物!$B:$I,6,FALSE)*VLOOKUP(X236&amp;"_"&amp;Y236,[1]无限模式!$A:$AQ,9,FALSE)</f>
        <v>3.4</v>
      </c>
      <c r="F236" s="3">
        <v>400</v>
      </c>
      <c r="G236" s="3" t="b">
        <v>1</v>
      </c>
      <c r="H236" s="3">
        <v>1</v>
      </c>
      <c r="I236" s="3">
        <f>VLOOKUP(D236,[1]怪物!$C:$M,11,FALSE)</f>
        <v>1</v>
      </c>
      <c r="J236" s="3">
        <v>0.5</v>
      </c>
      <c r="K236" s="3">
        <f>VLOOKUP(D236,[1]怪物!$C:$I,6,FALSE)</f>
        <v>1.5</v>
      </c>
      <c r="L236" s="10" t="str">
        <f t="shared" si="3"/>
        <v>Monster_Season1_Infinite_15_3</v>
      </c>
      <c r="M236" s="3" t="str">
        <f>VLOOKUP(D236,[1]怪物!$C:$J,8,FALSE)</f>
        <v>DeathShow_1</v>
      </c>
      <c r="N236" s="3" t="s">
        <v>41</v>
      </c>
      <c r="O236" s="3" t="s">
        <v>42</v>
      </c>
      <c r="S236" s="3" t="str">
        <f>IF(VLOOKUP(D236,[1]怪物!$C:$I,7,FALSE)="","",VLOOKUP(D236,[1]怪物!$C:$I,7,FALSE))</f>
        <v>Skill_Monster_Niao2,NormalAttack</v>
      </c>
      <c r="X236" s="3">
        <v>1</v>
      </c>
      <c r="Y236" s="3" t="s">
        <v>1168</v>
      </c>
      <c r="Z236" s="3" t="s">
        <v>746</v>
      </c>
    </row>
    <row r="237" spans="2:26" s="3" customFormat="1" x14ac:dyDescent="0.2">
      <c r="B237" s="3" t="s">
        <v>876</v>
      </c>
      <c r="C237" s="3" t="s">
        <v>877</v>
      </c>
      <c r="D237" s="3" t="str">
        <f>VLOOKUP(VLOOKUP(X237&amp;"_"&amp;Y237,[1]无限模式!$A:$AQ,13+Z237,FALSE),[1]怪物!$B:$I,2,FALSE)</f>
        <v>ResUnit_Gui1</v>
      </c>
      <c r="E237" s="3">
        <f>VLOOKUP(VLOOKUP(X237&amp;"_"&amp;Y237,[1]无限模式!$A:$AQ,13+Z237,FALSE),[1]怪物!$B:$I,6,FALSE)*VLOOKUP(X237&amp;"_"&amp;Y237,[1]无限模式!$A:$AQ,9,FALSE)</f>
        <v>3.5</v>
      </c>
      <c r="F237" s="3">
        <v>400</v>
      </c>
      <c r="G237" s="3" t="b">
        <v>1</v>
      </c>
      <c r="H237" s="3">
        <v>1</v>
      </c>
      <c r="I237" s="3">
        <f>VLOOKUP(D237,[1]怪物!$C:$M,11,FALSE)</f>
        <v>1</v>
      </c>
      <c r="J237" s="3">
        <v>0.5</v>
      </c>
      <c r="K237" s="3">
        <f>VLOOKUP(D237,[1]怪物!$C:$I,6,FALSE)</f>
        <v>1</v>
      </c>
      <c r="L237" s="10" t="str">
        <f t="shared" si="3"/>
        <v>Monster_Season1_Infinite_16_1</v>
      </c>
      <c r="M237" s="3" t="str">
        <f>VLOOKUP(D237,[1]怪物!$C:$J,8,FALSE)</f>
        <v>DeathShow_1</v>
      </c>
      <c r="N237" s="3" t="s">
        <v>41</v>
      </c>
      <c r="O237" s="3" t="s">
        <v>42</v>
      </c>
      <c r="S237" s="3" t="str">
        <f>IF(VLOOKUP(D237,[1]怪物!$C:$I,7,FALSE)="","",VLOOKUP(D237,[1]怪物!$C:$I,7,FALSE))</f>
        <v>Skill_Monster_Gui1,NormalAttack</v>
      </c>
      <c r="X237" s="3">
        <v>1</v>
      </c>
      <c r="Y237" s="3" t="s">
        <v>1169</v>
      </c>
      <c r="Z237" s="3" t="s">
        <v>744</v>
      </c>
    </row>
    <row r="238" spans="2:26" s="3" customFormat="1" x14ac:dyDescent="0.2">
      <c r="B238" s="3" t="s">
        <v>878</v>
      </c>
      <c r="C238" s="3" t="s">
        <v>879</v>
      </c>
      <c r="D238" s="3" t="str">
        <f>VLOOKUP(VLOOKUP(X238&amp;"_"&amp;Y238,[1]无限模式!$A:$AQ,13+Z238,FALSE),[1]怪物!$B:$I,2,FALSE)</f>
        <v>ResUnit_ZhongZi2</v>
      </c>
      <c r="E238" s="3">
        <f>VLOOKUP(VLOOKUP(X238&amp;"_"&amp;Y238,[1]无限模式!$A:$AQ,13+Z238,FALSE),[1]怪物!$B:$I,6,FALSE)*VLOOKUP(X238&amp;"_"&amp;Y238,[1]无限模式!$A:$AQ,9,FALSE)</f>
        <v>3.5</v>
      </c>
      <c r="F238" s="3">
        <v>400</v>
      </c>
      <c r="G238" s="3" t="b">
        <v>1</v>
      </c>
      <c r="H238" s="3">
        <v>1</v>
      </c>
      <c r="I238" s="3">
        <f>VLOOKUP(D238,[1]怪物!$C:$M,11,FALSE)</f>
        <v>1</v>
      </c>
      <c r="J238" s="3">
        <v>0.5</v>
      </c>
      <c r="K238" s="3">
        <f>VLOOKUP(D238,[1]怪物!$C:$I,6,FALSE)</f>
        <v>1.5</v>
      </c>
      <c r="L238" s="10" t="str">
        <f t="shared" si="3"/>
        <v>Monster_Season1_Infinite_16_2</v>
      </c>
      <c r="M238" s="3" t="str">
        <f>VLOOKUP(D238,[1]怪物!$C:$J,8,FALSE)</f>
        <v>DeathShow_1</v>
      </c>
      <c r="N238" s="3" t="s">
        <v>41</v>
      </c>
      <c r="O238" s="3" t="s">
        <v>42</v>
      </c>
      <c r="S238" s="3" t="str">
        <f>IF(VLOOKUP(D238,[1]怪物!$C:$I,7,FALSE)="","",VLOOKUP(D238,[1]怪物!$C:$I,7,FALSE))</f>
        <v>Skill_Monster_ZhongZi2,NormalAttack</v>
      </c>
      <c r="X238" s="3">
        <v>1</v>
      </c>
      <c r="Y238" s="3" t="s">
        <v>1169</v>
      </c>
      <c r="Z238" s="3" t="s">
        <v>745</v>
      </c>
    </row>
    <row r="239" spans="2:26" s="3" customFormat="1" x14ac:dyDescent="0.2">
      <c r="B239" s="3" t="s">
        <v>1159</v>
      </c>
      <c r="C239" s="3" t="s">
        <v>1183</v>
      </c>
      <c r="D239" s="3" t="str">
        <f>VLOOKUP(VLOOKUP(X239&amp;"_"&amp;Y239,[1]无限模式!$A:$AQ,13+Z239,FALSE),[1]怪物!$B:$I,2,FALSE)</f>
        <v>ResUnit_Niao2</v>
      </c>
      <c r="E239" s="3">
        <f>VLOOKUP(VLOOKUP(X239&amp;"_"&amp;Y239,[1]无限模式!$A:$AQ,13+Z239,FALSE),[1]怪物!$B:$I,6,FALSE)*VLOOKUP(X239&amp;"_"&amp;Y239,[1]无限模式!$A:$AQ,9,FALSE)</f>
        <v>3.5</v>
      </c>
      <c r="F239" s="3">
        <v>400</v>
      </c>
      <c r="G239" s="3" t="b">
        <v>1</v>
      </c>
      <c r="H239" s="3">
        <v>1</v>
      </c>
      <c r="I239" s="3">
        <f>VLOOKUP(D239,[1]怪物!$C:$M,11,FALSE)</f>
        <v>1</v>
      </c>
      <c r="J239" s="3">
        <v>0.5</v>
      </c>
      <c r="K239" s="3">
        <f>VLOOKUP(D239,[1]怪物!$C:$I,6,FALSE)</f>
        <v>1.5</v>
      </c>
      <c r="L239" s="10" t="str">
        <f t="shared" si="3"/>
        <v>Monster_Season1_Infinite_16_3</v>
      </c>
      <c r="M239" s="3" t="str">
        <f>VLOOKUP(D239,[1]怪物!$C:$J,8,FALSE)</f>
        <v>DeathShow_1</v>
      </c>
      <c r="N239" s="3" t="s">
        <v>41</v>
      </c>
      <c r="O239" s="3" t="s">
        <v>42</v>
      </c>
      <c r="S239" s="3" t="str">
        <f>IF(VLOOKUP(D239,[1]怪物!$C:$I,7,FALSE)="","",VLOOKUP(D239,[1]怪物!$C:$I,7,FALSE))</f>
        <v>Skill_Monster_Niao2,NormalAttack</v>
      </c>
      <c r="X239" s="3">
        <v>1</v>
      </c>
      <c r="Y239" s="3" t="s">
        <v>1169</v>
      </c>
      <c r="Z239" s="3" t="s">
        <v>746</v>
      </c>
    </row>
    <row r="240" spans="2:26" s="3" customFormat="1" x14ac:dyDescent="0.2">
      <c r="B240" s="3" t="s">
        <v>1160</v>
      </c>
      <c r="C240" s="3" t="s">
        <v>1184</v>
      </c>
      <c r="D240" s="3" t="str">
        <f>VLOOKUP(VLOOKUP(X240&amp;"_"&amp;Y240,[1]无限模式!$A:$AQ,13+Z240,FALSE),[1]怪物!$B:$I,2,FALSE)</f>
        <v>ResUnit_ZhongZi3</v>
      </c>
      <c r="E240" s="3">
        <f>VLOOKUP(VLOOKUP(X240&amp;"_"&amp;Y240,[1]无限模式!$A:$AQ,13+Z240,FALSE),[1]怪物!$B:$I,6,FALSE)*VLOOKUP(X240&amp;"_"&amp;Y240,[1]无限模式!$A:$AQ,9,FALSE)</f>
        <v>2.1875</v>
      </c>
      <c r="F240" s="3">
        <v>400</v>
      </c>
      <c r="G240" s="3" t="b">
        <v>1</v>
      </c>
      <c r="H240" s="3">
        <v>1</v>
      </c>
      <c r="I240" s="3">
        <f>VLOOKUP(D240,[1]怪物!$C:$M,11,FALSE)</f>
        <v>1.5</v>
      </c>
      <c r="J240" s="3">
        <v>0.5</v>
      </c>
      <c r="K240" s="3">
        <f>VLOOKUP(D240,[1]怪物!$C:$I,6,FALSE)</f>
        <v>2.5</v>
      </c>
      <c r="L240" s="10" t="str">
        <f t="shared" si="3"/>
        <v>Monster_Season1_Infinite_16_4</v>
      </c>
      <c r="M240" s="3" t="str">
        <f>VLOOKUP(D240,[1]怪物!$C:$J,8,FALSE)</f>
        <v>DeathShow_1</v>
      </c>
      <c r="N240" s="3" t="s">
        <v>41</v>
      </c>
      <c r="O240" s="3" t="s">
        <v>42</v>
      </c>
      <c r="S240" s="3" t="str">
        <f>IF(VLOOKUP(D240,[1]怪物!$C:$I,7,FALSE)="","",VLOOKUP(D240,[1]怪物!$C:$I,7,FALSE))</f>
        <v>Skill_Monster_ZhongZi3,NormalAttack</v>
      </c>
      <c r="X240" s="3">
        <v>1</v>
      </c>
      <c r="Y240" s="3" t="s">
        <v>1169</v>
      </c>
      <c r="Z240" s="3" t="s">
        <v>747</v>
      </c>
    </row>
    <row r="241" spans="2:26" s="3" customFormat="1" x14ac:dyDescent="0.2">
      <c r="B241" s="3" t="s">
        <v>880</v>
      </c>
      <c r="C241" s="3" t="s">
        <v>881</v>
      </c>
      <c r="D241" s="3" t="str">
        <f>VLOOKUP(VLOOKUP(X241&amp;"_"&amp;Y241,[1]无限模式!$A:$AQ,13+Z241,FALSE),[1]怪物!$B:$I,2,FALSE)</f>
        <v>ResUnit_Dan1</v>
      </c>
      <c r="E241" s="3">
        <f>VLOOKUP(VLOOKUP(X241&amp;"_"&amp;Y241,[1]无限模式!$A:$AQ,13+Z241,FALSE),[1]怪物!$B:$I,6,FALSE)*VLOOKUP(X241&amp;"_"&amp;Y241,[1]无限模式!$A:$AQ,9,FALSE)</f>
        <v>3.6</v>
      </c>
      <c r="F241" s="3">
        <v>400</v>
      </c>
      <c r="G241" s="3" t="b">
        <v>1</v>
      </c>
      <c r="H241" s="3">
        <v>1</v>
      </c>
      <c r="I241" s="3">
        <f>VLOOKUP(D241,[1]怪物!$C:$M,11,FALSE)</f>
        <v>1</v>
      </c>
      <c r="J241" s="3">
        <v>0.5</v>
      </c>
      <c r="K241" s="3">
        <f>VLOOKUP(D241,[1]怪物!$C:$I,6,FALSE)</f>
        <v>1</v>
      </c>
      <c r="L241" s="10" t="str">
        <f t="shared" si="3"/>
        <v>Monster_Season1_Infinite_17_1</v>
      </c>
      <c r="M241" s="3" t="str">
        <f>VLOOKUP(D241,[1]怪物!$C:$J,8,FALSE)</f>
        <v>DeathShow_1</v>
      </c>
      <c r="N241" s="3" t="s">
        <v>41</v>
      </c>
      <c r="O241" s="3" t="s">
        <v>42</v>
      </c>
      <c r="S241" s="3" t="str">
        <f>IF(VLOOKUP(D241,[1]怪物!$C:$I,7,FALSE)="","",VLOOKUP(D241,[1]怪物!$C:$I,7,FALSE))</f>
        <v>Skill_Monster_Dan1,NormalAttack</v>
      </c>
      <c r="X241" s="3">
        <v>1</v>
      </c>
      <c r="Y241" s="3" t="s">
        <v>1170</v>
      </c>
      <c r="Z241" s="3" t="s">
        <v>744</v>
      </c>
    </row>
    <row r="242" spans="2:26" s="3" customFormat="1" x14ac:dyDescent="0.2">
      <c r="B242" s="3" t="s">
        <v>882</v>
      </c>
      <c r="C242" s="3" t="s">
        <v>883</v>
      </c>
      <c r="D242" s="3" t="str">
        <f>VLOOKUP(VLOOKUP(X242&amp;"_"&amp;Y242,[1]无限模式!$A:$AQ,13+Z242,FALSE),[1]怪物!$B:$I,2,FALSE)</f>
        <v>ResUnit_Dan1</v>
      </c>
      <c r="E242" s="3">
        <f>VLOOKUP(VLOOKUP(X242&amp;"_"&amp;Y242,[1]无限模式!$A:$AQ,13+Z242,FALSE),[1]怪物!$B:$I,6,FALSE)*VLOOKUP(X242&amp;"_"&amp;Y242,[1]无限模式!$A:$AQ,9,FALSE)</f>
        <v>3.7</v>
      </c>
      <c r="F242" s="3">
        <v>400</v>
      </c>
      <c r="G242" s="3" t="b">
        <v>1</v>
      </c>
      <c r="H242" s="3">
        <v>1</v>
      </c>
      <c r="I242" s="3">
        <f>VLOOKUP(D242,[1]怪物!$C:$M,11,FALSE)</f>
        <v>1</v>
      </c>
      <c r="J242" s="3">
        <v>0.5</v>
      </c>
      <c r="K242" s="3">
        <f>VLOOKUP(D242,[1]怪物!$C:$I,6,FALSE)</f>
        <v>1</v>
      </c>
      <c r="L242" s="10" t="str">
        <f t="shared" si="3"/>
        <v>Monster_Season1_Infinite_18_1</v>
      </c>
      <c r="M242" s="3" t="str">
        <f>VLOOKUP(D242,[1]怪物!$C:$J,8,FALSE)</f>
        <v>DeathShow_1</v>
      </c>
      <c r="N242" s="3" t="s">
        <v>41</v>
      </c>
      <c r="O242" s="3" t="s">
        <v>42</v>
      </c>
      <c r="S242" s="3" t="str">
        <f>IF(VLOOKUP(D242,[1]怪物!$C:$I,7,FALSE)="","",VLOOKUP(D242,[1]怪物!$C:$I,7,FALSE))</f>
        <v>Skill_Monster_Dan1,NormalAttack</v>
      </c>
      <c r="X242" s="3">
        <v>1</v>
      </c>
      <c r="Y242" s="3" t="s">
        <v>1171</v>
      </c>
      <c r="Z242" s="3" t="s">
        <v>744</v>
      </c>
    </row>
    <row r="243" spans="2:26" s="3" customFormat="1" x14ac:dyDescent="0.2">
      <c r="B243" s="3" t="s">
        <v>884</v>
      </c>
      <c r="C243" s="3" t="s">
        <v>885</v>
      </c>
      <c r="D243" s="3" t="str">
        <f>VLOOKUP(VLOOKUP(X243&amp;"_"&amp;Y243,[1]无限模式!$A:$AQ,13+Z243,FALSE),[1]怪物!$B:$I,2,FALSE)</f>
        <v>ResUnit_Dan2</v>
      </c>
      <c r="E243" s="3">
        <f>VLOOKUP(VLOOKUP(X243&amp;"_"&amp;Y243,[1]无限模式!$A:$AQ,13+Z243,FALSE),[1]怪物!$B:$I,6,FALSE)*VLOOKUP(X243&amp;"_"&amp;Y243,[1]无限模式!$A:$AQ,9,FALSE)</f>
        <v>3.7</v>
      </c>
      <c r="F243" s="3">
        <v>400</v>
      </c>
      <c r="G243" s="3" t="b">
        <v>1</v>
      </c>
      <c r="H243" s="3">
        <v>1</v>
      </c>
      <c r="I243" s="3">
        <f>VLOOKUP(D243,[1]怪物!$C:$M,11,FALSE)</f>
        <v>1</v>
      </c>
      <c r="J243" s="3">
        <v>0.5</v>
      </c>
      <c r="K243" s="3">
        <f>VLOOKUP(D243,[1]怪物!$C:$I,6,FALSE)</f>
        <v>1.5</v>
      </c>
      <c r="L243" s="10" t="str">
        <f t="shared" si="3"/>
        <v>Monster_Season1_Infinite_18_2</v>
      </c>
      <c r="M243" s="3" t="str">
        <f>VLOOKUP(D243,[1]怪物!$C:$J,8,FALSE)</f>
        <v>DeathShow_1</v>
      </c>
      <c r="N243" s="3" t="s">
        <v>41</v>
      </c>
      <c r="O243" s="3" t="s">
        <v>42</v>
      </c>
      <c r="S243" s="3" t="str">
        <f>IF(VLOOKUP(D243,[1]怪物!$C:$I,7,FALSE)="","",VLOOKUP(D243,[1]怪物!$C:$I,7,FALSE))</f>
        <v>Skill_Monster_Dan2,NormalAttack</v>
      </c>
      <c r="X243" s="3">
        <v>1</v>
      </c>
      <c r="Y243" s="3" t="s">
        <v>1171</v>
      </c>
      <c r="Z243" s="3" t="s">
        <v>745</v>
      </c>
    </row>
    <row r="244" spans="2:26" s="3" customFormat="1" x14ac:dyDescent="0.2">
      <c r="B244" s="3" t="s">
        <v>886</v>
      </c>
      <c r="C244" s="3" t="s">
        <v>887</v>
      </c>
      <c r="D244" s="3" t="str">
        <f>VLOOKUP(VLOOKUP(X244&amp;"_"&amp;Y244,[1]无限模式!$A:$AQ,13+Z244,FALSE),[1]怪物!$B:$I,2,FALSE)</f>
        <v>ResUnit_Gui2</v>
      </c>
      <c r="E244" s="3">
        <f>VLOOKUP(VLOOKUP(X244&amp;"_"&amp;Y244,[1]无限模式!$A:$AQ,13+Z244,FALSE),[1]怪物!$B:$I,6,FALSE)*VLOOKUP(X244&amp;"_"&amp;Y244,[1]无限模式!$A:$AQ,9,FALSE)</f>
        <v>3.8</v>
      </c>
      <c r="F244" s="3">
        <v>400</v>
      </c>
      <c r="G244" s="3" t="b">
        <v>1</v>
      </c>
      <c r="H244" s="3">
        <v>1</v>
      </c>
      <c r="I244" s="3">
        <f>VLOOKUP(D244,[1]怪物!$C:$M,11,FALSE)</f>
        <v>1</v>
      </c>
      <c r="J244" s="3">
        <v>0.5</v>
      </c>
      <c r="K244" s="3">
        <f>VLOOKUP(D244,[1]怪物!$C:$I,6,FALSE)</f>
        <v>1.5</v>
      </c>
      <c r="L244" s="10" t="str">
        <f t="shared" si="3"/>
        <v>Monster_Season1_Infinite_19_1</v>
      </c>
      <c r="M244" s="3" t="str">
        <f>VLOOKUP(D244,[1]怪物!$C:$J,8,FALSE)</f>
        <v>DeathShow_1</v>
      </c>
      <c r="N244" s="3" t="s">
        <v>41</v>
      </c>
      <c r="O244" s="3" t="s">
        <v>42</v>
      </c>
      <c r="S244" s="3" t="str">
        <f>IF(VLOOKUP(D244,[1]怪物!$C:$I,7,FALSE)="","",VLOOKUP(D244,[1]怪物!$C:$I,7,FALSE))</f>
        <v>Skill_Monster_Gui2,NormalAttack</v>
      </c>
      <c r="X244" s="3">
        <v>1</v>
      </c>
      <c r="Y244" s="3" t="s">
        <v>1172</v>
      </c>
      <c r="Z244" s="3" t="s">
        <v>744</v>
      </c>
    </row>
    <row r="245" spans="2:26" s="3" customFormat="1" x14ac:dyDescent="0.2">
      <c r="B245" s="3" t="s">
        <v>888</v>
      </c>
      <c r="C245" s="3" t="s">
        <v>889</v>
      </c>
      <c r="D245" s="3" t="str">
        <f>VLOOKUP(VLOOKUP(X245&amp;"_"&amp;Y245,[1]无限模式!$A:$AQ,13+Z245,FALSE),[1]怪物!$B:$I,2,FALSE)</f>
        <v>ResUnit_Dan2</v>
      </c>
      <c r="E245" s="3">
        <f>VLOOKUP(VLOOKUP(X245&amp;"_"&amp;Y245,[1]无限模式!$A:$AQ,13+Z245,FALSE),[1]怪物!$B:$I,6,FALSE)*VLOOKUP(X245&amp;"_"&amp;Y245,[1]无限模式!$A:$AQ,9,FALSE)</f>
        <v>3.8</v>
      </c>
      <c r="F245" s="3">
        <v>400</v>
      </c>
      <c r="G245" s="3" t="b">
        <v>1</v>
      </c>
      <c r="H245" s="3">
        <v>1</v>
      </c>
      <c r="I245" s="3">
        <f>VLOOKUP(D245,[1]怪物!$C:$M,11,FALSE)</f>
        <v>1</v>
      </c>
      <c r="J245" s="3">
        <v>0.5</v>
      </c>
      <c r="K245" s="3">
        <f>VLOOKUP(D245,[1]怪物!$C:$I,6,FALSE)</f>
        <v>1.5</v>
      </c>
      <c r="L245" s="10" t="str">
        <f t="shared" si="3"/>
        <v>Monster_Season1_Infinite_19_2</v>
      </c>
      <c r="M245" s="3" t="str">
        <f>VLOOKUP(D245,[1]怪物!$C:$J,8,FALSE)</f>
        <v>DeathShow_1</v>
      </c>
      <c r="N245" s="3" t="s">
        <v>41</v>
      </c>
      <c r="O245" s="3" t="s">
        <v>42</v>
      </c>
      <c r="S245" s="3" t="str">
        <f>IF(VLOOKUP(D245,[1]怪物!$C:$I,7,FALSE)="","",VLOOKUP(D245,[1]怪物!$C:$I,7,FALSE))</f>
        <v>Skill_Monster_Dan2,NormalAttack</v>
      </c>
      <c r="X245" s="3">
        <v>1</v>
      </c>
      <c r="Y245" s="3" t="s">
        <v>1172</v>
      </c>
      <c r="Z245" s="3" t="s">
        <v>745</v>
      </c>
    </row>
    <row r="246" spans="2:26" s="3" customFormat="1" x14ac:dyDescent="0.2">
      <c r="B246" s="3" t="s">
        <v>890</v>
      </c>
      <c r="C246" s="3" t="s">
        <v>891</v>
      </c>
      <c r="D246" s="3" t="str">
        <f>VLOOKUP(VLOOKUP(X246&amp;"_"&amp;Y246,[1]无限模式!$A:$AQ,13+Z246,FALSE),[1]怪物!$B:$I,2,FALSE)</f>
        <v>ResUnit_Niao2</v>
      </c>
      <c r="E246" s="3">
        <f>VLOOKUP(VLOOKUP(X246&amp;"_"&amp;Y246,[1]无限模式!$A:$AQ,13+Z246,FALSE),[1]怪物!$B:$I,6,FALSE)*VLOOKUP(X246&amp;"_"&amp;Y246,[1]无限模式!$A:$AQ,9,FALSE)</f>
        <v>3.8</v>
      </c>
      <c r="F246" s="3">
        <v>400</v>
      </c>
      <c r="G246" s="3" t="b">
        <v>1</v>
      </c>
      <c r="H246" s="3">
        <v>1</v>
      </c>
      <c r="I246" s="3">
        <f>VLOOKUP(D246,[1]怪物!$C:$M,11,FALSE)</f>
        <v>1</v>
      </c>
      <c r="J246" s="3">
        <v>0.5</v>
      </c>
      <c r="K246" s="3">
        <f>VLOOKUP(D246,[1]怪物!$C:$I,6,FALSE)</f>
        <v>1.5</v>
      </c>
      <c r="L246" s="10" t="str">
        <f t="shared" si="3"/>
        <v>Monster_Season1_Infinite_19_3</v>
      </c>
      <c r="M246" s="3" t="str">
        <f>VLOOKUP(D246,[1]怪物!$C:$J,8,FALSE)</f>
        <v>DeathShow_1</v>
      </c>
      <c r="N246" s="3" t="s">
        <v>41</v>
      </c>
      <c r="O246" s="3" t="s">
        <v>42</v>
      </c>
      <c r="S246" s="3" t="str">
        <f>IF(VLOOKUP(D246,[1]怪物!$C:$I,7,FALSE)="","",VLOOKUP(D246,[1]怪物!$C:$I,7,FALSE))</f>
        <v>Skill_Monster_Niao2,NormalAttack</v>
      </c>
      <c r="X246" s="3">
        <v>1</v>
      </c>
      <c r="Y246" s="3" t="s">
        <v>1172</v>
      </c>
      <c r="Z246" s="3" t="s">
        <v>746</v>
      </c>
    </row>
    <row r="247" spans="2:26" s="3" customFormat="1" x14ac:dyDescent="0.2">
      <c r="B247" s="3" t="s">
        <v>892</v>
      </c>
      <c r="C247" s="3" t="s">
        <v>893</v>
      </c>
      <c r="D247" s="3" t="str">
        <f>VLOOKUP(VLOOKUP(X247&amp;"_"&amp;Y247,[1]无限模式!$A:$AQ,13+Z247,FALSE),[1]怪物!$B:$I,2,FALSE)</f>
        <v>ResUnit_Gui1</v>
      </c>
      <c r="E247" s="3">
        <f>VLOOKUP(VLOOKUP(X247&amp;"_"&amp;Y247,[1]无限模式!$A:$AQ,13+Z247,FALSE),[1]怪物!$B:$I,6,FALSE)*VLOOKUP(X247&amp;"_"&amp;Y247,[1]无限模式!$A:$AQ,9,FALSE)</f>
        <v>3.9</v>
      </c>
      <c r="F247" s="3">
        <v>400</v>
      </c>
      <c r="G247" s="3" t="b">
        <v>1</v>
      </c>
      <c r="H247" s="3">
        <v>1</v>
      </c>
      <c r="I247" s="3">
        <f>VLOOKUP(D247,[1]怪物!$C:$M,11,FALSE)</f>
        <v>1</v>
      </c>
      <c r="J247" s="3">
        <v>0.5</v>
      </c>
      <c r="K247" s="3">
        <f>VLOOKUP(D247,[1]怪物!$C:$I,6,FALSE)</f>
        <v>1</v>
      </c>
      <c r="L247" s="10" t="str">
        <f t="shared" si="3"/>
        <v>Monster_Season1_Infinite_20_1</v>
      </c>
      <c r="M247" s="3" t="str">
        <f>VLOOKUP(D247,[1]怪物!$C:$J,8,FALSE)</f>
        <v>DeathShow_1</v>
      </c>
      <c r="N247" s="3" t="s">
        <v>41</v>
      </c>
      <c r="O247" s="3" t="s">
        <v>42</v>
      </c>
      <c r="S247" s="3" t="str">
        <f>IF(VLOOKUP(D247,[1]怪物!$C:$I,7,FALSE)="","",VLOOKUP(D247,[1]怪物!$C:$I,7,FALSE))</f>
        <v>Skill_Monster_Gui1,NormalAttack</v>
      </c>
      <c r="X247" s="3">
        <v>1</v>
      </c>
      <c r="Y247" s="3" t="s">
        <v>1173</v>
      </c>
      <c r="Z247" s="3" t="s">
        <v>744</v>
      </c>
    </row>
    <row r="248" spans="2:26" s="3" customFormat="1" x14ac:dyDescent="0.2">
      <c r="B248" s="3" t="s">
        <v>894</v>
      </c>
      <c r="C248" s="3" t="s">
        <v>895</v>
      </c>
      <c r="D248" s="3" t="str">
        <f>VLOOKUP(VLOOKUP(X248&amp;"_"&amp;Y248,[1]无限模式!$A:$AQ,13+Z248,FALSE),[1]怪物!$B:$I,2,FALSE)</f>
        <v>ResUnit_Dan2</v>
      </c>
      <c r="E248" s="3">
        <f>VLOOKUP(VLOOKUP(X248&amp;"_"&amp;Y248,[1]无限模式!$A:$AQ,13+Z248,FALSE),[1]怪物!$B:$I,6,FALSE)*VLOOKUP(X248&amp;"_"&amp;Y248,[1]无限模式!$A:$AQ,9,FALSE)</f>
        <v>3.9</v>
      </c>
      <c r="F248" s="3">
        <v>400</v>
      </c>
      <c r="G248" s="3" t="b">
        <v>1</v>
      </c>
      <c r="H248" s="3">
        <v>1</v>
      </c>
      <c r="I248" s="3">
        <f>VLOOKUP(D248,[1]怪物!$C:$M,11,FALSE)</f>
        <v>1</v>
      </c>
      <c r="J248" s="3">
        <v>0.5</v>
      </c>
      <c r="K248" s="3">
        <f>VLOOKUP(D248,[1]怪物!$C:$I,6,FALSE)</f>
        <v>1.5</v>
      </c>
      <c r="L248" s="10" t="str">
        <f t="shared" si="3"/>
        <v>Monster_Season1_Infinite_20_2</v>
      </c>
      <c r="M248" s="3" t="str">
        <f>VLOOKUP(D248,[1]怪物!$C:$J,8,FALSE)</f>
        <v>DeathShow_1</v>
      </c>
      <c r="N248" s="3" t="s">
        <v>41</v>
      </c>
      <c r="O248" s="3" t="s">
        <v>42</v>
      </c>
      <c r="S248" s="3" t="str">
        <f>IF(VLOOKUP(D248,[1]怪物!$C:$I,7,FALSE)="","",VLOOKUP(D248,[1]怪物!$C:$I,7,FALSE))</f>
        <v>Skill_Monster_Dan2,NormalAttack</v>
      </c>
      <c r="X248" s="3">
        <v>1</v>
      </c>
      <c r="Y248" s="3" t="s">
        <v>1173</v>
      </c>
      <c r="Z248" s="3" t="s">
        <v>745</v>
      </c>
    </row>
    <row r="249" spans="2:26" s="3" customFormat="1" x14ac:dyDescent="0.2">
      <c r="B249" s="3" t="s">
        <v>896</v>
      </c>
      <c r="C249" s="3" t="s">
        <v>897</v>
      </c>
      <c r="D249" s="3" t="str">
        <f>VLOOKUP(VLOOKUP(X249&amp;"_"&amp;Y249,[1]无限模式!$A:$AQ,13+Z249,FALSE),[1]怪物!$B:$I,2,FALSE)</f>
        <v>ResUnit_ZhongZi2</v>
      </c>
      <c r="E249" s="3">
        <f>VLOOKUP(VLOOKUP(X249&amp;"_"&amp;Y249,[1]无限模式!$A:$AQ,13+Z249,FALSE),[1]怪物!$B:$I,6,FALSE)*VLOOKUP(X249&amp;"_"&amp;Y249,[1]无限模式!$A:$AQ,9,FALSE)</f>
        <v>3.9</v>
      </c>
      <c r="F249" s="3">
        <v>400</v>
      </c>
      <c r="G249" s="3" t="b">
        <v>1</v>
      </c>
      <c r="H249" s="3">
        <v>1</v>
      </c>
      <c r="I249" s="3">
        <f>VLOOKUP(D249,[1]怪物!$C:$M,11,FALSE)</f>
        <v>1</v>
      </c>
      <c r="J249" s="3">
        <v>0.5</v>
      </c>
      <c r="K249" s="3">
        <f>VLOOKUP(D249,[1]怪物!$C:$I,6,FALSE)</f>
        <v>1.5</v>
      </c>
      <c r="L249" s="10" t="str">
        <f t="shared" si="3"/>
        <v>Monster_Season1_Infinite_20_3</v>
      </c>
      <c r="M249" s="3" t="str">
        <f>VLOOKUP(D249,[1]怪物!$C:$J,8,FALSE)</f>
        <v>DeathShow_1</v>
      </c>
      <c r="N249" s="3" t="s">
        <v>41</v>
      </c>
      <c r="O249" s="3" t="s">
        <v>42</v>
      </c>
      <c r="S249" s="3" t="str">
        <f>IF(VLOOKUP(D249,[1]怪物!$C:$I,7,FALSE)="","",VLOOKUP(D249,[1]怪物!$C:$I,7,FALSE))</f>
        <v>Skill_Monster_ZhongZi2,NormalAttack</v>
      </c>
      <c r="X249" s="3">
        <v>1</v>
      </c>
      <c r="Y249" s="3" t="s">
        <v>1173</v>
      </c>
      <c r="Z249" s="3" t="s">
        <v>746</v>
      </c>
    </row>
    <row r="250" spans="2:26" s="3" customFormat="1" x14ac:dyDescent="0.2">
      <c r="B250" s="3" t="s">
        <v>898</v>
      </c>
      <c r="C250" s="3" t="s">
        <v>899</v>
      </c>
      <c r="D250" s="3" t="str">
        <f>VLOOKUP(VLOOKUP(X250&amp;"_"&amp;Y250,[1]无限模式!$A:$AQ,13+Z250,FALSE),[1]怪物!$B:$I,2,FALSE)</f>
        <v>ResUnit_Dan3</v>
      </c>
      <c r="E250" s="3">
        <f>VLOOKUP(VLOOKUP(X250&amp;"_"&amp;Y250,[1]无限模式!$A:$AQ,13+Z250,FALSE),[1]怪物!$B:$I,6,FALSE)*VLOOKUP(X250&amp;"_"&amp;Y250,[1]无限模式!$A:$AQ,9,FALSE)</f>
        <v>2.4375</v>
      </c>
      <c r="F250" s="3">
        <v>400</v>
      </c>
      <c r="G250" s="3" t="b">
        <v>1</v>
      </c>
      <c r="H250" s="3">
        <v>1</v>
      </c>
      <c r="I250" s="3">
        <f>VLOOKUP(D250,[1]怪物!$C:$M,11,FALSE)</f>
        <v>1.5</v>
      </c>
      <c r="J250" s="3">
        <v>0.5</v>
      </c>
      <c r="K250" s="3">
        <f>VLOOKUP(D250,[1]怪物!$C:$I,6,FALSE)</f>
        <v>2.5</v>
      </c>
      <c r="L250" s="10" t="str">
        <f t="shared" si="3"/>
        <v>Monster_Season1_Infinite_20_4</v>
      </c>
      <c r="M250" s="3" t="str">
        <f>VLOOKUP(D250,[1]怪物!$C:$J,8,FALSE)</f>
        <v>DeathShow_1</v>
      </c>
      <c r="N250" s="3" t="s">
        <v>41</v>
      </c>
      <c r="O250" s="3" t="s">
        <v>42</v>
      </c>
      <c r="S250" s="3" t="str">
        <f>IF(VLOOKUP(D250,[1]怪物!$C:$I,7,FALSE)="","",VLOOKUP(D250,[1]怪物!$C:$I,7,FALSE))</f>
        <v>Skill_Monster_Dan3,InitiativeSkill</v>
      </c>
      <c r="X250" s="3">
        <v>1</v>
      </c>
      <c r="Y250" s="3" t="s">
        <v>1173</v>
      </c>
      <c r="Z250" s="3" t="s">
        <v>747</v>
      </c>
    </row>
    <row r="251" spans="2:26" s="3" customFormat="1" x14ac:dyDescent="0.2"/>
    <row r="252" spans="2:26" s="3" customFormat="1" x14ac:dyDescent="0.2">
      <c r="B252" s="3" t="s">
        <v>900</v>
      </c>
      <c r="C252" s="10" t="s">
        <v>901</v>
      </c>
      <c r="D252" s="3" t="str">
        <f>VLOOKUP(VLOOKUP(X252&amp;"_"&amp;Y252,[1]无限模式!$A:$AQ,13+Z252,FALSE),[1]怪物!$B:$I,2,FALSE)</f>
        <v>ResUnit_Rou1</v>
      </c>
      <c r="E252" s="3">
        <f>VLOOKUP(VLOOKUP(X252&amp;"_"&amp;Y252,[1]无限模式!$A:$AQ,13+Z252,FALSE),[1]怪物!$B:$I,6,FALSE)*VLOOKUP(X252&amp;"_"&amp;Y252,[1]无限模式!$A:$AQ,9,FALSE)</f>
        <v>2</v>
      </c>
      <c r="F252" s="3">
        <v>400</v>
      </c>
      <c r="G252" s="3" t="b">
        <v>1</v>
      </c>
      <c r="H252" s="3">
        <v>1</v>
      </c>
      <c r="I252" s="3">
        <f>VLOOKUP(D252,[1]怪物!$C:$M,11,FALSE)</f>
        <v>1</v>
      </c>
      <c r="J252" s="3">
        <v>0.5</v>
      </c>
      <c r="K252" s="3">
        <f>VLOOKUP(D252,[1]怪物!$C:$I,6,FALSE)</f>
        <v>1</v>
      </c>
      <c r="L252" s="10" t="str">
        <f t="shared" ref="L252:L301" si="4">RIGHT(B252,LEN(B252)-5)</f>
        <v>Monster_Season2_Infinite_1_1</v>
      </c>
      <c r="M252" s="3" t="str">
        <f>VLOOKUP(D252,[1]怪物!$C:$J,8,FALSE)</f>
        <v>DeathShow_1</v>
      </c>
      <c r="N252" s="3" t="s">
        <v>41</v>
      </c>
      <c r="O252" s="3" t="s">
        <v>42</v>
      </c>
      <c r="S252" s="3" t="str">
        <f>IF(VLOOKUP(D252,[1]怪物!$C:$I,7,FALSE)="","",VLOOKUP(D252,[1]怪物!$C:$I,7,FALSE))</f>
        <v>Skill_Monster_Long1,NormalAttack</v>
      </c>
      <c r="X252" s="3">
        <v>2</v>
      </c>
      <c r="Y252" s="3" t="s">
        <v>744</v>
      </c>
      <c r="Z252" s="3" t="s">
        <v>744</v>
      </c>
    </row>
    <row r="253" spans="2:26" s="3" customFormat="1" x14ac:dyDescent="0.2">
      <c r="B253" s="3" t="s">
        <v>902</v>
      </c>
      <c r="C253" s="3" t="s">
        <v>903</v>
      </c>
      <c r="D253" s="3" t="str">
        <f>VLOOKUP(VLOOKUP(X253&amp;"_"&amp;Y253,[1]无限模式!$A:$AQ,13+Z253,FALSE),[1]怪物!$B:$I,2,FALSE)</f>
        <v>ResUnit_Rou1</v>
      </c>
      <c r="E253" s="3">
        <f>VLOOKUP(VLOOKUP(X253&amp;"_"&amp;Y253,[1]无限模式!$A:$AQ,13+Z253,FALSE),[1]怪物!$B:$I,6,FALSE)*VLOOKUP(X253&amp;"_"&amp;Y253,[1]无限模式!$A:$AQ,9,FALSE)</f>
        <v>2.1</v>
      </c>
      <c r="F253" s="3">
        <v>400</v>
      </c>
      <c r="G253" s="3" t="b">
        <v>1</v>
      </c>
      <c r="H253" s="3">
        <v>1</v>
      </c>
      <c r="I253" s="3">
        <f>VLOOKUP(D253,[1]怪物!$C:$M,11,FALSE)</f>
        <v>1</v>
      </c>
      <c r="J253" s="3">
        <v>0.5</v>
      </c>
      <c r="K253" s="3">
        <f>VLOOKUP(D253,[1]怪物!$C:$I,6,FALSE)</f>
        <v>1</v>
      </c>
      <c r="L253" s="10" t="str">
        <f t="shared" si="4"/>
        <v>Monster_Season2_Infinite_2_1</v>
      </c>
      <c r="M253" s="3" t="str">
        <f>VLOOKUP(D253,[1]怪物!$C:$J,8,FALSE)</f>
        <v>DeathShow_1</v>
      </c>
      <c r="N253" s="3" t="s">
        <v>41</v>
      </c>
      <c r="O253" s="3" t="s">
        <v>42</v>
      </c>
      <c r="S253" s="3" t="str">
        <f>IF(VLOOKUP(D253,[1]怪物!$C:$I,7,FALSE)="","",VLOOKUP(D253,[1]怪物!$C:$I,7,FALSE))</f>
        <v>Skill_Monster_Long1,NormalAttack</v>
      </c>
      <c r="X253" s="3">
        <v>2</v>
      </c>
      <c r="Y253" s="3" t="s">
        <v>745</v>
      </c>
      <c r="Z253" s="3" t="s">
        <v>744</v>
      </c>
    </row>
    <row r="254" spans="2:26" s="3" customFormat="1" x14ac:dyDescent="0.2">
      <c r="B254" s="3" t="s">
        <v>904</v>
      </c>
      <c r="C254" s="3" t="s">
        <v>905</v>
      </c>
      <c r="D254" s="3" t="str">
        <f>VLOOKUP(VLOOKUP(X254&amp;"_"&amp;Y254,[1]无限模式!$A:$AQ,13+Z254,FALSE),[1]怪物!$B:$I,2,FALSE)</f>
        <v>ResUnit_MiFeng1</v>
      </c>
      <c r="E254" s="3">
        <f>VLOOKUP(VLOOKUP(X254&amp;"_"&amp;Y254,[1]无限模式!$A:$AQ,13+Z254,FALSE),[1]怪物!$B:$I,6,FALSE)*VLOOKUP(X254&amp;"_"&amp;Y254,[1]无限模式!$A:$AQ,9,FALSE)</f>
        <v>2.1</v>
      </c>
      <c r="F254" s="3">
        <v>400</v>
      </c>
      <c r="G254" s="3" t="b">
        <v>1</v>
      </c>
      <c r="H254" s="3">
        <v>1</v>
      </c>
      <c r="I254" s="3">
        <f>VLOOKUP(D254,[1]怪物!$C:$M,11,FALSE)</f>
        <v>1</v>
      </c>
      <c r="J254" s="3">
        <v>0.5</v>
      </c>
      <c r="K254" s="3">
        <f>VLOOKUP(D254,[1]怪物!$C:$I,6,FALSE)</f>
        <v>1</v>
      </c>
      <c r="L254" s="10" t="str">
        <f t="shared" si="4"/>
        <v>Monster_Season2_Infinite_2_2</v>
      </c>
      <c r="M254" s="3" t="str">
        <f>VLOOKUP(D254,[1]怪物!$C:$J,8,FALSE)</f>
        <v>DeathShow_1</v>
      </c>
      <c r="N254" s="3" t="s">
        <v>41</v>
      </c>
      <c r="O254" s="3" t="s">
        <v>42</v>
      </c>
      <c r="S254" s="3" t="str">
        <f>IF(VLOOKUP(D254,[1]怪物!$C:$I,7,FALSE)="","",VLOOKUP(D254,[1]怪物!$C:$I,7,FALSE))</f>
        <v/>
      </c>
      <c r="X254" s="3">
        <v>2</v>
      </c>
      <c r="Y254" s="3" t="s">
        <v>745</v>
      </c>
      <c r="Z254" s="3" t="s">
        <v>745</v>
      </c>
    </row>
    <row r="255" spans="2:26" s="3" customFormat="1" x14ac:dyDescent="0.2">
      <c r="B255" s="3" t="s">
        <v>906</v>
      </c>
      <c r="C255" s="3" t="s">
        <v>907</v>
      </c>
      <c r="D255" s="3" t="str">
        <f>VLOOKUP(VLOOKUP(X255&amp;"_"&amp;Y255,[1]无限模式!$A:$AQ,13+Z255,FALSE),[1]怪物!$B:$I,2,FALSE)</f>
        <v>ResUnit_Rou1</v>
      </c>
      <c r="E255" s="3">
        <f>VLOOKUP(VLOOKUP(X255&amp;"_"&amp;Y255,[1]无限模式!$A:$AQ,13+Z255,FALSE),[1]怪物!$B:$I,6,FALSE)*VLOOKUP(X255&amp;"_"&amp;Y255,[1]无限模式!$A:$AQ,9,FALSE)</f>
        <v>2.2000000000000002</v>
      </c>
      <c r="F255" s="3">
        <v>400</v>
      </c>
      <c r="G255" s="3" t="b">
        <v>1</v>
      </c>
      <c r="H255" s="3">
        <v>1</v>
      </c>
      <c r="I255" s="3">
        <f>VLOOKUP(D255,[1]怪物!$C:$M,11,FALSE)</f>
        <v>1</v>
      </c>
      <c r="J255" s="3">
        <v>0.5</v>
      </c>
      <c r="K255" s="3">
        <f>VLOOKUP(D255,[1]怪物!$C:$I,6,FALSE)</f>
        <v>1</v>
      </c>
      <c r="L255" s="10" t="str">
        <f t="shared" si="4"/>
        <v>Monster_Season2_Infinite_3_1</v>
      </c>
      <c r="M255" s="3" t="str">
        <f>VLOOKUP(D255,[1]怪物!$C:$J,8,FALSE)</f>
        <v>DeathShow_1</v>
      </c>
      <c r="N255" s="3" t="s">
        <v>41</v>
      </c>
      <c r="O255" s="3" t="s">
        <v>42</v>
      </c>
      <c r="S255" s="3" t="str">
        <f>IF(VLOOKUP(D255,[1]怪物!$C:$I,7,FALSE)="","",VLOOKUP(D255,[1]怪物!$C:$I,7,FALSE))</f>
        <v>Skill_Monster_Long1,NormalAttack</v>
      </c>
      <c r="X255" s="3">
        <v>2</v>
      </c>
      <c r="Y255" s="3" t="s">
        <v>746</v>
      </c>
      <c r="Z255" s="3" t="s">
        <v>744</v>
      </c>
    </row>
    <row r="256" spans="2:26" s="3" customFormat="1" x14ac:dyDescent="0.2">
      <c r="B256" s="3" t="s">
        <v>908</v>
      </c>
      <c r="C256" s="3" t="s">
        <v>909</v>
      </c>
      <c r="D256" s="3" t="str">
        <f>VLOOKUP(VLOOKUP(X256&amp;"_"&amp;Y256,[1]无限模式!$A:$AQ,13+Z256,FALSE),[1]怪物!$B:$I,2,FALSE)</f>
        <v>ResUnit_MiFeng1</v>
      </c>
      <c r="E256" s="3">
        <f>VLOOKUP(VLOOKUP(X256&amp;"_"&amp;Y256,[1]无限模式!$A:$AQ,13+Z256,FALSE),[1]怪物!$B:$I,6,FALSE)*VLOOKUP(X256&amp;"_"&amp;Y256,[1]无限模式!$A:$AQ,9,FALSE)</f>
        <v>2.2000000000000002</v>
      </c>
      <c r="F256" s="3">
        <v>400</v>
      </c>
      <c r="G256" s="3" t="b">
        <v>1</v>
      </c>
      <c r="H256" s="3">
        <v>1</v>
      </c>
      <c r="I256" s="3">
        <f>VLOOKUP(D256,[1]怪物!$C:$M,11,FALSE)</f>
        <v>1</v>
      </c>
      <c r="J256" s="3">
        <v>0.5</v>
      </c>
      <c r="K256" s="3">
        <f>VLOOKUP(D256,[1]怪物!$C:$I,6,FALSE)</f>
        <v>1</v>
      </c>
      <c r="L256" s="10" t="str">
        <f t="shared" si="4"/>
        <v>Monster_Season2_Infinite_3_2</v>
      </c>
      <c r="M256" s="3" t="str">
        <f>VLOOKUP(D256,[1]怪物!$C:$J,8,FALSE)</f>
        <v>DeathShow_1</v>
      </c>
      <c r="N256" s="3" t="s">
        <v>41</v>
      </c>
      <c r="O256" s="3" t="s">
        <v>42</v>
      </c>
      <c r="S256" s="3" t="str">
        <f>IF(VLOOKUP(D256,[1]怪物!$C:$I,7,FALSE)="","",VLOOKUP(D256,[1]怪物!$C:$I,7,FALSE))</f>
        <v/>
      </c>
      <c r="X256" s="3">
        <v>2</v>
      </c>
      <c r="Y256" s="3" t="s">
        <v>746</v>
      </c>
      <c r="Z256" s="3" t="s">
        <v>745</v>
      </c>
    </row>
    <row r="257" spans="2:26" s="3" customFormat="1" x14ac:dyDescent="0.2">
      <c r="B257" s="3" t="s">
        <v>1186</v>
      </c>
      <c r="C257" s="3" t="s">
        <v>1219</v>
      </c>
      <c r="D257" s="3" t="str">
        <f>VLOOKUP(VLOOKUP(X257&amp;"_"&amp;Y257,[1]无限模式!$A:$AQ,13+Z257,FALSE),[1]怪物!$B:$I,2,FALSE)</f>
        <v>ResUnit_MiFeng2</v>
      </c>
      <c r="E257" s="3">
        <f>VLOOKUP(VLOOKUP(X257&amp;"_"&amp;Y257,[1]无限模式!$A:$AQ,13+Z257,FALSE),[1]怪物!$B:$I,6,FALSE)*VLOOKUP(X257&amp;"_"&amp;Y257,[1]无限模式!$A:$AQ,9,FALSE)</f>
        <v>2.2000000000000002</v>
      </c>
      <c r="F257" s="3">
        <v>400</v>
      </c>
      <c r="G257" s="3" t="b">
        <v>1</v>
      </c>
      <c r="H257" s="3">
        <v>1</v>
      </c>
      <c r="I257" s="3">
        <f>VLOOKUP(D257,[1]怪物!$C:$M,11,FALSE)</f>
        <v>1</v>
      </c>
      <c r="J257" s="3">
        <v>0.5</v>
      </c>
      <c r="K257" s="3">
        <f>VLOOKUP(D257,[1]怪物!$C:$I,6,FALSE)</f>
        <v>1.5</v>
      </c>
      <c r="L257" s="10" t="str">
        <f t="shared" si="4"/>
        <v>Monster_Season2_Infinite_3_3</v>
      </c>
      <c r="M257" s="3" t="str">
        <f>VLOOKUP(D257,[1]怪物!$C:$J,8,FALSE)</f>
        <v>DeathShow_1</v>
      </c>
      <c r="N257" s="3" t="s">
        <v>41</v>
      </c>
      <c r="O257" s="3" t="s">
        <v>42</v>
      </c>
      <c r="S257" s="3" t="str">
        <f>IF(VLOOKUP(D257,[1]怪物!$C:$I,7,FALSE)="","",VLOOKUP(D257,[1]怪物!$C:$I,7,FALSE))</f>
        <v/>
      </c>
      <c r="X257" s="3">
        <v>2</v>
      </c>
      <c r="Y257" s="3" t="s">
        <v>746</v>
      </c>
      <c r="Z257" s="3" t="s">
        <v>746</v>
      </c>
    </row>
    <row r="258" spans="2:26" s="3" customFormat="1" x14ac:dyDescent="0.2">
      <c r="B258" s="3" t="s">
        <v>910</v>
      </c>
      <c r="C258" s="3" t="s">
        <v>911</v>
      </c>
      <c r="D258" s="3" t="str">
        <f>VLOOKUP(VLOOKUP(X258&amp;"_"&amp;Y258,[1]无限模式!$A:$AQ,13+Z258,FALSE),[1]怪物!$B:$I,2,FALSE)</f>
        <v>ResUnit_Rou1</v>
      </c>
      <c r="E258" s="3">
        <f>VLOOKUP(VLOOKUP(X258&amp;"_"&amp;Y258,[1]无限模式!$A:$AQ,13+Z258,FALSE),[1]怪物!$B:$I,6,FALSE)*VLOOKUP(X258&amp;"_"&amp;Y258,[1]无限模式!$A:$AQ,9,FALSE)</f>
        <v>2.2999999999999998</v>
      </c>
      <c r="F258" s="3">
        <v>400</v>
      </c>
      <c r="G258" s="3" t="b">
        <v>1</v>
      </c>
      <c r="H258" s="3">
        <v>1</v>
      </c>
      <c r="I258" s="3">
        <f>VLOOKUP(D258,[1]怪物!$C:$M,11,FALSE)</f>
        <v>1</v>
      </c>
      <c r="J258" s="3">
        <v>0.5</v>
      </c>
      <c r="K258" s="3">
        <f>VLOOKUP(D258,[1]怪物!$C:$I,6,FALSE)</f>
        <v>1</v>
      </c>
      <c r="L258" s="10" t="str">
        <f t="shared" si="4"/>
        <v>Monster_Season2_Infinite_4_1</v>
      </c>
      <c r="M258" s="3" t="str">
        <f>VLOOKUP(D258,[1]怪物!$C:$J,8,FALSE)</f>
        <v>DeathShow_1</v>
      </c>
      <c r="N258" s="3" t="s">
        <v>41</v>
      </c>
      <c r="O258" s="3" t="s">
        <v>42</v>
      </c>
      <c r="S258" s="3" t="str">
        <f>IF(VLOOKUP(D258,[1]怪物!$C:$I,7,FALSE)="","",VLOOKUP(D258,[1]怪物!$C:$I,7,FALSE))</f>
        <v>Skill_Monster_Long1,NormalAttack</v>
      </c>
      <c r="X258" s="3">
        <v>2</v>
      </c>
      <c r="Y258" s="3" t="s">
        <v>747</v>
      </c>
      <c r="Z258" s="3" t="s">
        <v>744</v>
      </c>
    </row>
    <row r="259" spans="2:26" s="3" customFormat="1" x14ac:dyDescent="0.2">
      <c r="B259" s="3" t="s">
        <v>912</v>
      </c>
      <c r="C259" s="3" t="s">
        <v>913</v>
      </c>
      <c r="D259" s="3" t="str">
        <f>VLOOKUP(VLOOKUP(X259&amp;"_"&amp;Y259,[1]无限模式!$A:$AQ,13+Z259,FALSE),[1]怪物!$B:$I,2,FALSE)</f>
        <v>ResUnit_MiFeng1</v>
      </c>
      <c r="E259" s="3">
        <f>VLOOKUP(VLOOKUP(X259&amp;"_"&amp;Y259,[1]无限模式!$A:$AQ,13+Z259,FALSE),[1]怪物!$B:$I,6,FALSE)*VLOOKUP(X259&amp;"_"&amp;Y259,[1]无限模式!$A:$AQ,9,FALSE)</f>
        <v>2.2999999999999998</v>
      </c>
      <c r="F259" s="3">
        <v>400</v>
      </c>
      <c r="G259" s="3" t="b">
        <v>1</v>
      </c>
      <c r="H259" s="3">
        <v>1</v>
      </c>
      <c r="I259" s="3">
        <f>VLOOKUP(D259,[1]怪物!$C:$M,11,FALSE)</f>
        <v>1</v>
      </c>
      <c r="J259" s="3">
        <v>0.5</v>
      </c>
      <c r="K259" s="3">
        <f>VLOOKUP(D259,[1]怪物!$C:$I,6,FALSE)</f>
        <v>1</v>
      </c>
      <c r="L259" s="10" t="str">
        <f t="shared" si="4"/>
        <v>Monster_Season2_Infinite_4_2</v>
      </c>
      <c r="M259" s="3" t="str">
        <f>VLOOKUP(D259,[1]怪物!$C:$J,8,FALSE)</f>
        <v>DeathShow_1</v>
      </c>
      <c r="N259" s="3" t="s">
        <v>41</v>
      </c>
      <c r="O259" s="3" t="s">
        <v>42</v>
      </c>
      <c r="S259" s="3" t="str">
        <f>IF(VLOOKUP(D259,[1]怪物!$C:$I,7,FALSE)="","",VLOOKUP(D259,[1]怪物!$C:$I,7,FALSE))</f>
        <v/>
      </c>
      <c r="X259" s="3">
        <v>2</v>
      </c>
      <c r="Y259" s="3" t="s">
        <v>747</v>
      </c>
      <c r="Z259" s="3" t="s">
        <v>745</v>
      </c>
    </row>
    <row r="260" spans="2:26" s="3" customFormat="1" x14ac:dyDescent="0.2">
      <c r="B260" s="3" t="s">
        <v>1187</v>
      </c>
      <c r="C260" s="3" t="s">
        <v>1220</v>
      </c>
      <c r="D260" s="3" t="str">
        <f>VLOOKUP(VLOOKUP(X260&amp;"_"&amp;Y260,[1]无限模式!$A:$AQ,13+Z260,FALSE),[1]怪物!$B:$I,2,FALSE)</f>
        <v>ResUnit_MiFeng2</v>
      </c>
      <c r="E260" s="3">
        <f>VLOOKUP(VLOOKUP(X260&amp;"_"&amp;Y260,[1]无限模式!$A:$AQ,13+Z260,FALSE),[1]怪物!$B:$I,6,FALSE)*VLOOKUP(X260&amp;"_"&amp;Y260,[1]无限模式!$A:$AQ,9,FALSE)</f>
        <v>2.2999999999999998</v>
      </c>
      <c r="F260" s="3">
        <v>400</v>
      </c>
      <c r="G260" s="3" t="b">
        <v>1</v>
      </c>
      <c r="H260" s="3">
        <v>1</v>
      </c>
      <c r="I260" s="3">
        <f>VLOOKUP(D260,[1]怪物!$C:$M,11,FALSE)</f>
        <v>1</v>
      </c>
      <c r="J260" s="3">
        <v>0.5</v>
      </c>
      <c r="K260" s="3">
        <f>VLOOKUP(D260,[1]怪物!$C:$I,6,FALSE)</f>
        <v>1.5</v>
      </c>
      <c r="L260" s="10" t="str">
        <f t="shared" si="4"/>
        <v>Monster_Season2_Infinite_4_3</v>
      </c>
      <c r="M260" s="3" t="str">
        <f>VLOOKUP(D260,[1]怪物!$C:$J,8,FALSE)</f>
        <v>DeathShow_1</v>
      </c>
      <c r="N260" s="3" t="s">
        <v>41</v>
      </c>
      <c r="O260" s="3" t="s">
        <v>42</v>
      </c>
      <c r="S260" s="3" t="str">
        <f>IF(VLOOKUP(D260,[1]怪物!$C:$I,7,FALSE)="","",VLOOKUP(D260,[1]怪物!$C:$I,7,FALSE))</f>
        <v/>
      </c>
      <c r="X260" s="3">
        <v>2</v>
      </c>
      <c r="Y260" s="3" t="s">
        <v>747</v>
      </c>
      <c r="Z260" s="3" t="s">
        <v>746</v>
      </c>
    </row>
    <row r="261" spans="2:26" s="3" customFormat="1" x14ac:dyDescent="0.2">
      <c r="B261" s="3" t="s">
        <v>1188</v>
      </c>
      <c r="C261" s="3" t="s">
        <v>1221</v>
      </c>
      <c r="D261" s="3" t="str">
        <f>VLOOKUP(VLOOKUP(X261&amp;"_"&amp;Y261,[1]无限模式!$A:$AQ,13+Z261,FALSE),[1]怪物!$B:$I,2,FALSE)</f>
        <v>ResUnit_MiFeng3</v>
      </c>
      <c r="E261" s="3">
        <f>VLOOKUP(VLOOKUP(X261&amp;"_"&amp;Y261,[1]无限模式!$A:$AQ,13+Z261,FALSE),[1]怪物!$B:$I,6,FALSE)*VLOOKUP(X261&amp;"_"&amp;Y261,[1]无限模式!$A:$AQ,9,FALSE)</f>
        <v>1.4375</v>
      </c>
      <c r="F261" s="3">
        <v>400</v>
      </c>
      <c r="G261" s="3" t="b">
        <v>1</v>
      </c>
      <c r="H261" s="3">
        <v>1</v>
      </c>
      <c r="I261" s="3">
        <f>VLOOKUP(D261,[1]怪物!$C:$M,11,FALSE)</f>
        <v>1.5</v>
      </c>
      <c r="J261" s="3">
        <v>0.5</v>
      </c>
      <c r="K261" s="3">
        <f>VLOOKUP(D261,[1]怪物!$C:$I,6,FALSE)</f>
        <v>2.5</v>
      </c>
      <c r="L261" s="10" t="str">
        <f t="shared" si="4"/>
        <v>Monster_Season2_Infinite_4_4</v>
      </c>
      <c r="M261" s="3" t="str">
        <f>VLOOKUP(D261,[1]怪物!$C:$J,8,FALSE)</f>
        <v>DeathShow_1</v>
      </c>
      <c r="N261" s="3" t="s">
        <v>41</v>
      </c>
      <c r="O261" s="3" t="s">
        <v>42</v>
      </c>
      <c r="S261" s="3" t="str">
        <f>IF(VLOOKUP(D261,[1]怪物!$C:$I,7,FALSE)="","",VLOOKUP(D261,[1]怪物!$C:$I,7,FALSE))</f>
        <v>Skill_Monster_MiFeng3,NormalAttack</v>
      </c>
      <c r="X261" s="3">
        <v>2</v>
      </c>
      <c r="Y261" s="3" t="s">
        <v>747</v>
      </c>
      <c r="Z261" s="3" t="s">
        <v>747</v>
      </c>
    </row>
    <row r="262" spans="2:26" s="3" customFormat="1" x14ac:dyDescent="0.2">
      <c r="B262" s="3" t="s">
        <v>914</v>
      </c>
      <c r="C262" s="3" t="s">
        <v>915</v>
      </c>
      <c r="D262" s="3" t="str">
        <f>VLOOKUP(VLOOKUP(X262&amp;"_"&amp;Y262,[1]无限模式!$A:$AQ,13+Z262,FALSE),[1]怪物!$B:$I,2,FALSE)</f>
        <v>ResUnit_BianFu1</v>
      </c>
      <c r="E262" s="3">
        <f>VLOOKUP(VLOOKUP(X262&amp;"_"&amp;Y262,[1]无限模式!$A:$AQ,13+Z262,FALSE),[1]怪物!$B:$I,6,FALSE)*VLOOKUP(X262&amp;"_"&amp;Y262,[1]无限模式!$A:$AQ,9,FALSE)</f>
        <v>2.4</v>
      </c>
      <c r="F262" s="3">
        <v>400</v>
      </c>
      <c r="G262" s="3" t="b">
        <v>1</v>
      </c>
      <c r="H262" s="3">
        <v>1</v>
      </c>
      <c r="I262" s="3">
        <f>VLOOKUP(D262,[1]怪物!$C:$M,11,FALSE)</f>
        <v>1</v>
      </c>
      <c r="J262" s="3">
        <v>0.5</v>
      </c>
      <c r="K262" s="3">
        <f>VLOOKUP(D262,[1]怪物!$C:$I,6,FALSE)</f>
        <v>1</v>
      </c>
      <c r="L262" s="10" t="str">
        <f t="shared" si="4"/>
        <v>Monster_Season2_Infinite_5_1</v>
      </c>
      <c r="M262" s="3" t="str">
        <f>VLOOKUP(D262,[1]怪物!$C:$J,8,FALSE)</f>
        <v>DeathShow_1</v>
      </c>
      <c r="N262" s="3" t="s">
        <v>41</v>
      </c>
      <c r="O262" s="3" t="s">
        <v>42</v>
      </c>
      <c r="S262" s="3" t="str">
        <f>IF(VLOOKUP(D262,[1]怪物!$C:$I,7,FALSE)="","",VLOOKUP(D262,[1]怪物!$C:$I,7,FALSE))</f>
        <v/>
      </c>
      <c r="X262" s="3">
        <v>2</v>
      </c>
      <c r="Y262" s="3" t="s">
        <v>748</v>
      </c>
      <c r="Z262" s="3" t="s">
        <v>744</v>
      </c>
    </row>
    <row r="263" spans="2:26" s="3" customFormat="1" x14ac:dyDescent="0.2">
      <c r="B263" s="3" t="s">
        <v>916</v>
      </c>
      <c r="C263" s="3" t="s">
        <v>917</v>
      </c>
      <c r="D263" s="3" t="str">
        <f>VLOOKUP(VLOOKUP(X263&amp;"_"&amp;Y263,[1]无限模式!$A:$AQ,13+Z263,FALSE),[1]怪物!$B:$I,2,FALSE)</f>
        <v>ResUnit_BianFu1</v>
      </c>
      <c r="E263" s="3">
        <f>VLOOKUP(VLOOKUP(X263&amp;"_"&amp;Y263,[1]无限模式!$A:$AQ,13+Z263,FALSE),[1]怪物!$B:$I,6,FALSE)*VLOOKUP(X263&amp;"_"&amp;Y263,[1]无限模式!$A:$AQ,9,FALSE)</f>
        <v>2.5</v>
      </c>
      <c r="F263" s="3">
        <v>400</v>
      </c>
      <c r="G263" s="3" t="b">
        <v>1</v>
      </c>
      <c r="H263" s="3">
        <v>1</v>
      </c>
      <c r="I263" s="3">
        <f>VLOOKUP(D263,[1]怪物!$C:$M,11,FALSE)</f>
        <v>1</v>
      </c>
      <c r="J263" s="3">
        <v>0.5</v>
      </c>
      <c r="K263" s="3">
        <f>VLOOKUP(D263,[1]怪物!$C:$I,6,FALSE)</f>
        <v>1</v>
      </c>
      <c r="L263" s="10" t="str">
        <f t="shared" si="4"/>
        <v>Monster_Season2_Infinite_6_1</v>
      </c>
      <c r="M263" s="3" t="str">
        <f>VLOOKUP(D263,[1]怪物!$C:$J,8,FALSE)</f>
        <v>DeathShow_1</v>
      </c>
      <c r="N263" s="3" t="s">
        <v>41</v>
      </c>
      <c r="O263" s="3" t="s">
        <v>42</v>
      </c>
      <c r="S263" s="3" t="str">
        <f>IF(VLOOKUP(D263,[1]怪物!$C:$I,7,FALSE)="","",VLOOKUP(D263,[1]怪物!$C:$I,7,FALSE))</f>
        <v/>
      </c>
      <c r="X263" s="3">
        <v>2</v>
      </c>
      <c r="Y263" s="3" t="s">
        <v>749</v>
      </c>
      <c r="Z263" s="3" t="s">
        <v>744</v>
      </c>
    </row>
    <row r="264" spans="2:26" s="3" customFormat="1" x14ac:dyDescent="0.2">
      <c r="B264" s="3" t="s">
        <v>918</v>
      </c>
      <c r="C264" s="3" t="s">
        <v>919</v>
      </c>
      <c r="D264" s="3" t="str">
        <f>VLOOKUP(VLOOKUP(X264&amp;"_"&amp;Y264,[1]无限模式!$A:$AQ,13+Z264,FALSE),[1]怪物!$B:$I,2,FALSE)</f>
        <v>ResUnit_ZhiZhu1</v>
      </c>
      <c r="E264" s="3">
        <f>VLOOKUP(VLOOKUP(X264&amp;"_"&amp;Y264,[1]无限模式!$A:$AQ,13+Z264,FALSE),[1]怪物!$B:$I,6,FALSE)*VLOOKUP(X264&amp;"_"&amp;Y264,[1]无限模式!$A:$AQ,9,FALSE)</f>
        <v>5</v>
      </c>
      <c r="F264" s="3">
        <v>400</v>
      </c>
      <c r="G264" s="3" t="b">
        <v>1</v>
      </c>
      <c r="H264" s="3">
        <v>1</v>
      </c>
      <c r="I264" s="3">
        <f>VLOOKUP(D264,[1]怪物!$C:$M,11,FALSE)</f>
        <v>1</v>
      </c>
      <c r="J264" s="3">
        <v>0.5</v>
      </c>
      <c r="K264" s="3">
        <f>VLOOKUP(D264,[1]怪物!$C:$I,6,FALSE)</f>
        <v>1</v>
      </c>
      <c r="L264" s="10" t="str">
        <f t="shared" si="4"/>
        <v>Monster_Season2_Infinite_6_2</v>
      </c>
      <c r="M264" s="3" t="str">
        <f>VLOOKUP(D264,[1]怪物!$C:$J,8,FALSE)</f>
        <v>DeathShow_1</v>
      </c>
      <c r="N264" s="3" t="s">
        <v>41</v>
      </c>
      <c r="O264" s="3" t="s">
        <v>42</v>
      </c>
      <c r="S264" s="3" t="str">
        <f>IF(VLOOKUP(D264,[1]怪物!$C:$I,7,FALSE)="","",VLOOKUP(D264,[1]怪物!$C:$I,7,FALSE))</f>
        <v/>
      </c>
      <c r="X264" s="3">
        <v>2</v>
      </c>
      <c r="Y264" s="3" t="s">
        <v>749</v>
      </c>
      <c r="Z264" s="3" t="s">
        <v>745</v>
      </c>
    </row>
    <row r="265" spans="2:26" s="3" customFormat="1" x14ac:dyDescent="0.2">
      <c r="B265" s="3" t="s">
        <v>920</v>
      </c>
      <c r="C265" s="3" t="s">
        <v>921</v>
      </c>
      <c r="D265" s="3" t="str">
        <f>VLOOKUP(VLOOKUP(X265&amp;"_"&amp;Y265,[1]无限模式!$A:$AQ,13+Z265,FALSE),[1]怪物!$B:$I,2,FALSE)</f>
        <v>ResUnit_BianFu1</v>
      </c>
      <c r="E265" s="3">
        <f>VLOOKUP(VLOOKUP(X265&amp;"_"&amp;Y265,[1]无限模式!$A:$AQ,13+Z265,FALSE),[1]怪物!$B:$I,6,FALSE)*VLOOKUP(X265&amp;"_"&amp;Y265,[1]无限模式!$A:$AQ,9,FALSE)</f>
        <v>2.6</v>
      </c>
      <c r="F265" s="3">
        <v>400</v>
      </c>
      <c r="G265" s="3" t="b">
        <v>1</v>
      </c>
      <c r="H265" s="3">
        <v>1</v>
      </c>
      <c r="I265" s="3">
        <f>VLOOKUP(D265,[1]怪物!$C:$M,11,FALSE)</f>
        <v>1</v>
      </c>
      <c r="J265" s="3">
        <v>0.5</v>
      </c>
      <c r="K265" s="3">
        <f>VLOOKUP(D265,[1]怪物!$C:$I,6,FALSE)</f>
        <v>1</v>
      </c>
      <c r="L265" s="10" t="str">
        <f t="shared" si="4"/>
        <v>Monster_Season2_Infinite_7_1</v>
      </c>
      <c r="M265" s="3" t="str">
        <f>VLOOKUP(D265,[1]怪物!$C:$J,8,FALSE)</f>
        <v>DeathShow_1</v>
      </c>
      <c r="N265" s="3" t="s">
        <v>41</v>
      </c>
      <c r="O265" s="3" t="s">
        <v>42</v>
      </c>
      <c r="S265" s="3" t="str">
        <f>IF(VLOOKUP(D265,[1]怪物!$C:$I,7,FALSE)="","",VLOOKUP(D265,[1]怪物!$C:$I,7,FALSE))</f>
        <v/>
      </c>
      <c r="X265" s="3">
        <v>2</v>
      </c>
      <c r="Y265" s="3" t="s">
        <v>750</v>
      </c>
      <c r="Z265" s="3" t="s">
        <v>744</v>
      </c>
    </row>
    <row r="266" spans="2:26" s="3" customFormat="1" x14ac:dyDescent="0.2">
      <c r="B266" s="3" t="s">
        <v>922</v>
      </c>
      <c r="C266" s="3" t="s">
        <v>923</v>
      </c>
      <c r="D266" s="3" t="str">
        <f>VLOOKUP(VLOOKUP(X266&amp;"_"&amp;Y266,[1]无限模式!$A:$AQ,13+Z266,FALSE),[1]怪物!$B:$I,2,FALSE)</f>
        <v>ResUnit_ZhiZhu1</v>
      </c>
      <c r="E266" s="3">
        <f>VLOOKUP(VLOOKUP(X266&amp;"_"&amp;Y266,[1]无限模式!$A:$AQ,13+Z266,FALSE),[1]怪物!$B:$I,6,FALSE)*VLOOKUP(X266&amp;"_"&amp;Y266,[1]无限模式!$A:$AQ,9,FALSE)</f>
        <v>5.2</v>
      </c>
      <c r="F266" s="3">
        <v>400</v>
      </c>
      <c r="G266" s="3" t="b">
        <v>1</v>
      </c>
      <c r="H266" s="3">
        <v>1</v>
      </c>
      <c r="I266" s="3">
        <f>VLOOKUP(D266,[1]怪物!$C:$M,11,FALSE)</f>
        <v>1</v>
      </c>
      <c r="J266" s="3">
        <v>0.5</v>
      </c>
      <c r="K266" s="3">
        <f>VLOOKUP(D266,[1]怪物!$C:$I,6,FALSE)</f>
        <v>1</v>
      </c>
      <c r="L266" s="10" t="str">
        <f t="shared" si="4"/>
        <v>Monster_Season2_Infinite_7_2</v>
      </c>
      <c r="M266" s="3" t="str">
        <f>VLOOKUP(D266,[1]怪物!$C:$J,8,FALSE)</f>
        <v>DeathShow_1</v>
      </c>
      <c r="N266" s="3" t="s">
        <v>41</v>
      </c>
      <c r="O266" s="3" t="s">
        <v>42</v>
      </c>
      <c r="S266" s="3" t="str">
        <f>IF(VLOOKUP(D266,[1]怪物!$C:$I,7,FALSE)="","",VLOOKUP(D266,[1]怪物!$C:$I,7,FALSE))</f>
        <v/>
      </c>
      <c r="X266" s="3">
        <v>2</v>
      </c>
      <c r="Y266" s="3" t="s">
        <v>750</v>
      </c>
      <c r="Z266" s="3" t="s">
        <v>745</v>
      </c>
    </row>
    <row r="267" spans="2:26" s="3" customFormat="1" x14ac:dyDescent="0.2">
      <c r="B267" s="3" t="s">
        <v>1189</v>
      </c>
      <c r="C267" s="3" t="s">
        <v>1222</v>
      </c>
      <c r="D267" s="3" t="str">
        <f>VLOOKUP(VLOOKUP(X267&amp;"_"&amp;Y267,[1]无限模式!$A:$AQ,13+Z267,FALSE),[1]怪物!$B:$I,2,FALSE)</f>
        <v>ResUnit_ZhiZhu2</v>
      </c>
      <c r="E267" s="3">
        <f>VLOOKUP(VLOOKUP(X267&amp;"_"&amp;Y267,[1]无限模式!$A:$AQ,13+Z267,FALSE),[1]怪物!$B:$I,6,FALSE)*VLOOKUP(X267&amp;"_"&amp;Y267,[1]无限模式!$A:$AQ,9,FALSE)</f>
        <v>5.2</v>
      </c>
      <c r="F267" s="3">
        <v>400</v>
      </c>
      <c r="G267" s="3" t="b">
        <v>1</v>
      </c>
      <c r="H267" s="3">
        <v>1</v>
      </c>
      <c r="I267" s="3">
        <f>VLOOKUP(D267,[1]怪物!$C:$M,11,FALSE)</f>
        <v>1</v>
      </c>
      <c r="J267" s="3">
        <v>0.5</v>
      </c>
      <c r="K267" s="3">
        <f>VLOOKUP(D267,[1]怪物!$C:$I,6,FALSE)</f>
        <v>1.5</v>
      </c>
      <c r="L267" s="10" t="str">
        <f t="shared" si="4"/>
        <v>Monster_Season2_Infinite_7_3</v>
      </c>
      <c r="M267" s="3" t="str">
        <f>VLOOKUP(D267,[1]怪物!$C:$J,8,FALSE)</f>
        <v>DeathShow_1</v>
      </c>
      <c r="N267" s="3" t="s">
        <v>41</v>
      </c>
      <c r="O267" s="3" t="s">
        <v>42</v>
      </c>
      <c r="S267" s="3" t="str">
        <f>IF(VLOOKUP(D267,[1]怪物!$C:$I,7,FALSE)="","",VLOOKUP(D267,[1]怪物!$C:$I,7,FALSE))</f>
        <v/>
      </c>
      <c r="X267" s="3">
        <v>2</v>
      </c>
      <c r="Y267" s="3" t="s">
        <v>750</v>
      </c>
      <c r="Z267" s="3" t="s">
        <v>746</v>
      </c>
    </row>
    <row r="268" spans="2:26" s="3" customFormat="1" x14ac:dyDescent="0.2">
      <c r="B268" s="3" t="s">
        <v>924</v>
      </c>
      <c r="C268" s="3" t="s">
        <v>925</v>
      </c>
      <c r="D268" s="3" t="str">
        <f>VLOOKUP(VLOOKUP(X268&amp;"_"&amp;Y268,[1]无限模式!$A:$AQ,13+Z268,FALSE),[1]怪物!$B:$I,2,FALSE)</f>
        <v>ResUnit_BianFu1</v>
      </c>
      <c r="E268" s="3">
        <f>VLOOKUP(VLOOKUP(X268&amp;"_"&amp;Y268,[1]无限模式!$A:$AQ,13+Z268,FALSE),[1]怪物!$B:$I,6,FALSE)*VLOOKUP(X268&amp;"_"&amp;Y268,[1]无限模式!$A:$AQ,9,FALSE)</f>
        <v>2.7</v>
      </c>
      <c r="F268" s="3">
        <v>400</v>
      </c>
      <c r="G268" s="3" t="b">
        <v>1</v>
      </c>
      <c r="H268" s="3">
        <v>1</v>
      </c>
      <c r="I268" s="3">
        <f>VLOOKUP(D268,[1]怪物!$C:$M,11,FALSE)</f>
        <v>1</v>
      </c>
      <c r="J268" s="3">
        <v>0.5</v>
      </c>
      <c r="K268" s="3">
        <f>VLOOKUP(D268,[1]怪物!$C:$I,6,FALSE)</f>
        <v>1</v>
      </c>
      <c r="L268" s="10" t="str">
        <f t="shared" si="4"/>
        <v>Monster_Season2_Infinite_8_1</v>
      </c>
      <c r="M268" s="3" t="str">
        <f>VLOOKUP(D268,[1]怪物!$C:$J,8,FALSE)</f>
        <v>DeathShow_1</v>
      </c>
      <c r="N268" s="3" t="s">
        <v>41</v>
      </c>
      <c r="O268" s="3" t="s">
        <v>42</v>
      </c>
      <c r="S268" s="3" t="str">
        <f>IF(VLOOKUP(D268,[1]怪物!$C:$I,7,FALSE)="","",VLOOKUP(D268,[1]怪物!$C:$I,7,FALSE))</f>
        <v/>
      </c>
      <c r="X268" s="3">
        <v>2</v>
      </c>
      <c r="Y268" s="3" t="s">
        <v>751</v>
      </c>
      <c r="Z268" s="3" t="s">
        <v>744</v>
      </c>
    </row>
    <row r="269" spans="2:26" s="3" customFormat="1" x14ac:dyDescent="0.2">
      <c r="B269" s="3" t="s">
        <v>926</v>
      </c>
      <c r="C269" s="3" t="s">
        <v>927</v>
      </c>
      <c r="D269" s="3" t="str">
        <f>VLOOKUP(VLOOKUP(X269&amp;"_"&amp;Y269,[1]无限模式!$A:$AQ,13+Z269,FALSE),[1]怪物!$B:$I,2,FALSE)</f>
        <v>ResUnit_ZhiZhu1</v>
      </c>
      <c r="E269" s="3">
        <f>VLOOKUP(VLOOKUP(X269&amp;"_"&amp;Y269,[1]无限模式!$A:$AQ,13+Z269,FALSE),[1]怪物!$B:$I,6,FALSE)*VLOOKUP(X269&amp;"_"&amp;Y269,[1]无限模式!$A:$AQ,9,FALSE)</f>
        <v>5.4</v>
      </c>
      <c r="F269" s="3">
        <v>400</v>
      </c>
      <c r="G269" s="3" t="b">
        <v>1</v>
      </c>
      <c r="H269" s="3">
        <v>1</v>
      </c>
      <c r="I269" s="3">
        <f>VLOOKUP(D269,[1]怪物!$C:$M,11,FALSE)</f>
        <v>1</v>
      </c>
      <c r="J269" s="3">
        <v>0.5</v>
      </c>
      <c r="K269" s="3">
        <f>VLOOKUP(D269,[1]怪物!$C:$I,6,FALSE)</f>
        <v>1</v>
      </c>
      <c r="L269" s="10" t="str">
        <f t="shared" si="4"/>
        <v>Monster_Season2_Infinite_8_2</v>
      </c>
      <c r="M269" s="3" t="str">
        <f>VLOOKUP(D269,[1]怪物!$C:$J,8,FALSE)</f>
        <v>DeathShow_1</v>
      </c>
      <c r="N269" s="3" t="s">
        <v>41</v>
      </c>
      <c r="O269" s="3" t="s">
        <v>42</v>
      </c>
      <c r="S269" s="3" t="str">
        <f>IF(VLOOKUP(D269,[1]怪物!$C:$I,7,FALSE)="","",VLOOKUP(D269,[1]怪物!$C:$I,7,FALSE))</f>
        <v/>
      </c>
      <c r="X269" s="3">
        <v>2</v>
      </c>
      <c r="Y269" s="3" t="s">
        <v>751</v>
      </c>
      <c r="Z269" s="3" t="s">
        <v>745</v>
      </c>
    </row>
    <row r="270" spans="2:26" s="3" customFormat="1" x14ac:dyDescent="0.2">
      <c r="B270" s="3" t="s">
        <v>1190</v>
      </c>
      <c r="C270" s="3" t="s">
        <v>1223</v>
      </c>
      <c r="D270" s="3" t="str">
        <f>VLOOKUP(VLOOKUP(X270&amp;"_"&amp;Y270,[1]无限模式!$A:$AQ,13+Z270,FALSE),[1]怪物!$B:$I,2,FALSE)</f>
        <v>ResUnit_ZhiZhu2</v>
      </c>
      <c r="E270" s="3">
        <f>VLOOKUP(VLOOKUP(X270&amp;"_"&amp;Y270,[1]无限模式!$A:$AQ,13+Z270,FALSE),[1]怪物!$B:$I,6,FALSE)*VLOOKUP(X270&amp;"_"&amp;Y270,[1]无限模式!$A:$AQ,9,FALSE)</f>
        <v>5.4</v>
      </c>
      <c r="F270" s="3">
        <v>400</v>
      </c>
      <c r="G270" s="3" t="b">
        <v>1</v>
      </c>
      <c r="H270" s="3">
        <v>1</v>
      </c>
      <c r="I270" s="3">
        <f>VLOOKUP(D270,[1]怪物!$C:$M,11,FALSE)</f>
        <v>1</v>
      </c>
      <c r="J270" s="3">
        <v>0.5</v>
      </c>
      <c r="K270" s="3">
        <f>VLOOKUP(D270,[1]怪物!$C:$I,6,FALSE)</f>
        <v>1.5</v>
      </c>
      <c r="L270" s="10" t="str">
        <f t="shared" si="4"/>
        <v>Monster_Season2_Infinite_8_3</v>
      </c>
      <c r="M270" s="3" t="str">
        <f>VLOOKUP(D270,[1]怪物!$C:$J,8,FALSE)</f>
        <v>DeathShow_1</v>
      </c>
      <c r="N270" s="3" t="s">
        <v>41</v>
      </c>
      <c r="O270" s="3" t="s">
        <v>42</v>
      </c>
      <c r="S270" s="3" t="str">
        <f>IF(VLOOKUP(D270,[1]怪物!$C:$I,7,FALSE)="","",VLOOKUP(D270,[1]怪物!$C:$I,7,FALSE))</f>
        <v/>
      </c>
      <c r="X270" s="3">
        <v>2</v>
      </c>
      <c r="Y270" s="3" t="s">
        <v>751</v>
      </c>
      <c r="Z270" s="3" t="s">
        <v>746</v>
      </c>
    </row>
    <row r="271" spans="2:26" s="3" customFormat="1" x14ac:dyDescent="0.2">
      <c r="B271" s="3" t="s">
        <v>1191</v>
      </c>
      <c r="C271" s="3" t="s">
        <v>1224</v>
      </c>
      <c r="D271" s="3" t="str">
        <f>VLOOKUP(VLOOKUP(X271&amp;"_"&amp;Y271,[1]无限模式!$A:$AQ,13+Z271,FALSE),[1]怪物!$B:$I,2,FALSE)</f>
        <v>ResUnit_Rou3</v>
      </c>
      <c r="E271" s="3">
        <f>VLOOKUP(VLOOKUP(X271&amp;"_"&amp;Y271,[1]无限模式!$A:$AQ,13+Z271,FALSE),[1]怪物!$B:$I,6,FALSE)*VLOOKUP(X271&amp;"_"&amp;Y271,[1]无限模式!$A:$AQ,9,FALSE)</f>
        <v>1.6875</v>
      </c>
      <c r="F271" s="3">
        <v>400</v>
      </c>
      <c r="G271" s="3" t="b">
        <v>1</v>
      </c>
      <c r="H271" s="3">
        <v>1</v>
      </c>
      <c r="I271" s="3">
        <f>VLOOKUP(D271,[1]怪物!$C:$M,11,FALSE)</f>
        <v>1.5</v>
      </c>
      <c r="J271" s="3">
        <v>0.5</v>
      </c>
      <c r="K271" s="3">
        <f>VLOOKUP(D271,[1]怪物!$C:$I,6,FALSE)</f>
        <v>2.5</v>
      </c>
      <c r="L271" s="10" t="str">
        <f t="shared" si="4"/>
        <v>Monster_Season2_Infinite_8_4</v>
      </c>
      <c r="M271" s="3" t="str">
        <f>VLOOKUP(D271,[1]怪物!$C:$J,8,FALSE)</f>
        <v>DeathShow_1</v>
      </c>
      <c r="N271" s="3" t="s">
        <v>41</v>
      </c>
      <c r="O271" s="3" t="s">
        <v>42</v>
      </c>
      <c r="S271" s="3" t="str">
        <f>IF(VLOOKUP(D271,[1]怪物!$C:$I,7,FALSE)="","",VLOOKUP(D271,[1]怪物!$C:$I,7,FALSE))</f>
        <v>Skill_Monster_Long3,InitiativeSkill</v>
      </c>
      <c r="X271" s="3">
        <v>2</v>
      </c>
      <c r="Y271" s="3" t="s">
        <v>751</v>
      </c>
      <c r="Z271" s="3" t="s">
        <v>747</v>
      </c>
    </row>
    <row r="272" spans="2:26" s="3" customFormat="1" x14ac:dyDescent="0.2">
      <c r="B272" s="3" t="s">
        <v>928</v>
      </c>
      <c r="C272" s="3" t="s">
        <v>929</v>
      </c>
      <c r="D272" s="3" t="str">
        <f>VLOOKUP(VLOOKUP(X272&amp;"_"&amp;Y272,[1]无限模式!$A:$AQ,13+Z272,FALSE),[1]怪物!$B:$I,2,FALSE)</f>
        <v>ResUnit_Gui1</v>
      </c>
      <c r="E272" s="3">
        <f>VLOOKUP(VLOOKUP(X272&amp;"_"&amp;Y272,[1]无限模式!$A:$AQ,13+Z272,FALSE),[1]怪物!$B:$I,6,FALSE)*VLOOKUP(X272&amp;"_"&amp;Y272,[1]无限模式!$A:$AQ,9,FALSE)</f>
        <v>2.8</v>
      </c>
      <c r="F272" s="3">
        <v>400</v>
      </c>
      <c r="G272" s="3" t="b">
        <v>1</v>
      </c>
      <c r="H272" s="3">
        <v>1</v>
      </c>
      <c r="I272" s="3">
        <f>VLOOKUP(D272,[1]怪物!$C:$M,11,FALSE)</f>
        <v>1</v>
      </c>
      <c r="J272" s="3">
        <v>0.5</v>
      </c>
      <c r="K272" s="3">
        <f>VLOOKUP(D272,[1]怪物!$C:$I,6,FALSE)</f>
        <v>1</v>
      </c>
      <c r="L272" s="10" t="str">
        <f t="shared" si="4"/>
        <v>Monster_Season2_Infinite_9_1</v>
      </c>
      <c r="M272" s="3" t="str">
        <f>VLOOKUP(D272,[1]怪物!$C:$J,8,FALSE)</f>
        <v>DeathShow_1</v>
      </c>
      <c r="N272" s="3" t="s">
        <v>41</v>
      </c>
      <c r="O272" s="3" t="s">
        <v>42</v>
      </c>
      <c r="S272" s="3" t="str">
        <f>IF(VLOOKUP(D272,[1]怪物!$C:$I,7,FALSE)="","",VLOOKUP(D272,[1]怪物!$C:$I,7,FALSE))</f>
        <v>Skill_Monster_Gui1,NormalAttack</v>
      </c>
      <c r="X272" s="3">
        <v>2</v>
      </c>
      <c r="Y272" s="3" t="s">
        <v>1162</v>
      </c>
      <c r="Z272" s="3" t="s">
        <v>744</v>
      </c>
    </row>
    <row r="273" spans="2:26" s="3" customFormat="1" x14ac:dyDescent="0.2">
      <c r="B273" s="3" t="s">
        <v>930</v>
      </c>
      <c r="C273" s="3" t="s">
        <v>931</v>
      </c>
      <c r="D273" s="3" t="str">
        <f>VLOOKUP(VLOOKUP(X273&amp;"_"&amp;Y273,[1]无限模式!$A:$AQ,13+Z273,FALSE),[1]怪物!$B:$I,2,FALSE)</f>
        <v>ResUnit_Gui1</v>
      </c>
      <c r="E273" s="3">
        <f>VLOOKUP(VLOOKUP(X273&amp;"_"&amp;Y273,[1]无限模式!$A:$AQ,13+Z273,FALSE),[1]怪物!$B:$I,6,FALSE)*VLOOKUP(X273&amp;"_"&amp;Y273,[1]无限模式!$A:$AQ,9,FALSE)</f>
        <v>2.9</v>
      </c>
      <c r="F273" s="3">
        <v>400</v>
      </c>
      <c r="G273" s="3" t="b">
        <v>1</v>
      </c>
      <c r="H273" s="3">
        <v>1</v>
      </c>
      <c r="I273" s="3">
        <f>VLOOKUP(D273,[1]怪物!$C:$M,11,FALSE)</f>
        <v>1</v>
      </c>
      <c r="J273" s="3">
        <v>0.5</v>
      </c>
      <c r="K273" s="3">
        <f>VLOOKUP(D273,[1]怪物!$C:$I,6,FALSE)</f>
        <v>1</v>
      </c>
      <c r="L273" s="10" t="str">
        <f t="shared" si="4"/>
        <v>Monster_Season2_Infinite_10_1</v>
      </c>
      <c r="M273" s="3" t="str">
        <f>VLOOKUP(D273,[1]怪物!$C:$J,8,FALSE)</f>
        <v>DeathShow_1</v>
      </c>
      <c r="N273" s="3" t="s">
        <v>41</v>
      </c>
      <c r="O273" s="3" t="s">
        <v>42</v>
      </c>
      <c r="S273" s="3" t="str">
        <f>IF(VLOOKUP(D273,[1]怪物!$C:$I,7,FALSE)="","",VLOOKUP(D273,[1]怪物!$C:$I,7,FALSE))</f>
        <v>Skill_Monster_Gui1,NormalAttack</v>
      </c>
      <c r="X273" s="3">
        <v>2</v>
      </c>
      <c r="Y273" s="3" t="s">
        <v>1163</v>
      </c>
      <c r="Z273" s="3" t="s">
        <v>744</v>
      </c>
    </row>
    <row r="274" spans="2:26" s="3" customFormat="1" x14ac:dyDescent="0.2">
      <c r="B274" s="3" t="s">
        <v>932</v>
      </c>
      <c r="C274" s="3" t="s">
        <v>933</v>
      </c>
      <c r="D274" s="3" t="str">
        <f>VLOOKUP(VLOOKUP(X274&amp;"_"&amp;Y274,[1]无限模式!$A:$AQ,13+Z274,FALSE),[1]怪物!$B:$I,2,FALSE)</f>
        <v>ResUnit_Rou2</v>
      </c>
      <c r="E274" s="3">
        <f>VLOOKUP(VLOOKUP(X274&amp;"_"&amp;Y274,[1]无限模式!$A:$AQ,13+Z274,FALSE),[1]怪物!$B:$I,6,FALSE)*VLOOKUP(X274&amp;"_"&amp;Y274,[1]无限模式!$A:$AQ,9,FALSE)</f>
        <v>2.9</v>
      </c>
      <c r="F274" s="3">
        <v>400</v>
      </c>
      <c r="G274" s="3" t="b">
        <v>1</v>
      </c>
      <c r="H274" s="3">
        <v>1</v>
      </c>
      <c r="I274" s="3">
        <f>VLOOKUP(D274,[1]怪物!$C:$M,11,FALSE)</f>
        <v>1</v>
      </c>
      <c r="J274" s="3">
        <v>0.5</v>
      </c>
      <c r="K274" s="3">
        <f>VLOOKUP(D274,[1]怪物!$C:$I,6,FALSE)</f>
        <v>1.5</v>
      </c>
      <c r="L274" s="10" t="str">
        <f t="shared" si="4"/>
        <v>Monster_Season2_Infinite_10_2</v>
      </c>
      <c r="M274" s="3" t="str">
        <f>VLOOKUP(D274,[1]怪物!$C:$J,8,FALSE)</f>
        <v>DeathShow_1</v>
      </c>
      <c r="N274" s="3" t="s">
        <v>41</v>
      </c>
      <c r="O274" s="3" t="s">
        <v>42</v>
      </c>
      <c r="S274" s="3" t="str">
        <f>IF(VLOOKUP(D274,[1]怪物!$C:$I,7,FALSE)="","",VLOOKUP(D274,[1]怪物!$C:$I,7,FALSE))</f>
        <v>Skill_Monster_Long2,NormalAttack</v>
      </c>
      <c r="X274" s="3">
        <v>2</v>
      </c>
      <c r="Y274" s="3" t="s">
        <v>1163</v>
      </c>
      <c r="Z274" s="3" t="s">
        <v>745</v>
      </c>
    </row>
    <row r="275" spans="2:26" s="3" customFormat="1" x14ac:dyDescent="0.2">
      <c r="B275" s="3" t="s">
        <v>934</v>
      </c>
      <c r="C275" s="3" t="s">
        <v>935</v>
      </c>
      <c r="D275" s="3" t="str">
        <f>VLOOKUP(VLOOKUP(X275&amp;"_"&amp;Y275,[1]无限模式!$A:$AQ,13+Z275,FALSE),[1]怪物!$B:$I,2,FALSE)</f>
        <v>ResUnit_Gui1</v>
      </c>
      <c r="E275" s="3">
        <f>VLOOKUP(VLOOKUP(X275&amp;"_"&amp;Y275,[1]无限模式!$A:$AQ,13+Z275,FALSE),[1]怪物!$B:$I,6,FALSE)*VLOOKUP(X275&amp;"_"&amp;Y275,[1]无限模式!$A:$AQ,9,FALSE)</f>
        <v>3</v>
      </c>
      <c r="F275" s="3">
        <v>400</v>
      </c>
      <c r="G275" s="3" t="b">
        <v>1</v>
      </c>
      <c r="H275" s="3">
        <v>1</v>
      </c>
      <c r="I275" s="3">
        <f>VLOOKUP(D275,[1]怪物!$C:$M,11,FALSE)</f>
        <v>1</v>
      </c>
      <c r="J275" s="3">
        <v>0.5</v>
      </c>
      <c r="K275" s="3">
        <f>VLOOKUP(D275,[1]怪物!$C:$I,6,FALSE)</f>
        <v>1</v>
      </c>
      <c r="L275" s="10" t="str">
        <f t="shared" si="4"/>
        <v>Monster_Season2_Infinite_11_1</v>
      </c>
      <c r="M275" s="3" t="str">
        <f>VLOOKUP(D275,[1]怪物!$C:$J,8,FALSE)</f>
        <v>DeathShow_1</v>
      </c>
      <c r="N275" s="3" t="s">
        <v>41</v>
      </c>
      <c r="O275" s="3" t="s">
        <v>42</v>
      </c>
      <c r="S275" s="3" t="str">
        <f>IF(VLOOKUP(D275,[1]怪物!$C:$I,7,FALSE)="","",VLOOKUP(D275,[1]怪物!$C:$I,7,FALSE))</f>
        <v>Skill_Monster_Gui1,NormalAttack</v>
      </c>
      <c r="X275" s="3">
        <v>2</v>
      </c>
      <c r="Y275" s="3" t="s">
        <v>1164</v>
      </c>
      <c r="Z275" s="3" t="s">
        <v>744</v>
      </c>
    </row>
    <row r="276" spans="2:26" s="3" customFormat="1" x14ac:dyDescent="0.2">
      <c r="B276" s="3" t="s">
        <v>936</v>
      </c>
      <c r="C276" s="3" t="s">
        <v>937</v>
      </c>
      <c r="D276" s="3" t="str">
        <f>VLOOKUP(VLOOKUP(X276&amp;"_"&amp;Y276,[1]无限模式!$A:$AQ,13+Z276,FALSE),[1]怪物!$B:$I,2,FALSE)</f>
        <v>ResUnit_Gui2</v>
      </c>
      <c r="E276" s="3">
        <f>VLOOKUP(VLOOKUP(X276&amp;"_"&amp;Y276,[1]无限模式!$A:$AQ,13+Z276,FALSE),[1]怪物!$B:$I,6,FALSE)*VLOOKUP(X276&amp;"_"&amp;Y276,[1]无限模式!$A:$AQ,9,FALSE)</f>
        <v>3</v>
      </c>
      <c r="F276" s="3">
        <v>400</v>
      </c>
      <c r="G276" s="3" t="b">
        <v>1</v>
      </c>
      <c r="H276" s="3">
        <v>1</v>
      </c>
      <c r="I276" s="3">
        <f>VLOOKUP(D276,[1]怪物!$C:$M,11,FALSE)</f>
        <v>1</v>
      </c>
      <c r="J276" s="3">
        <v>0.5</v>
      </c>
      <c r="K276" s="3">
        <f>VLOOKUP(D276,[1]怪物!$C:$I,6,FALSE)</f>
        <v>1.5</v>
      </c>
      <c r="L276" s="10" t="str">
        <f t="shared" si="4"/>
        <v>Monster_Season2_Infinite_11_2</v>
      </c>
      <c r="M276" s="3" t="str">
        <f>VLOOKUP(D276,[1]怪物!$C:$J,8,FALSE)</f>
        <v>DeathShow_1</v>
      </c>
      <c r="N276" s="3" t="s">
        <v>41</v>
      </c>
      <c r="O276" s="3" t="s">
        <v>42</v>
      </c>
      <c r="S276" s="3" t="str">
        <f>IF(VLOOKUP(D276,[1]怪物!$C:$I,7,FALSE)="","",VLOOKUP(D276,[1]怪物!$C:$I,7,FALSE))</f>
        <v>Skill_Monster_Gui2,NormalAttack</v>
      </c>
      <c r="X276" s="3">
        <v>2</v>
      </c>
      <c r="Y276" s="3" t="s">
        <v>1164</v>
      </c>
      <c r="Z276" s="3" t="s">
        <v>745</v>
      </c>
    </row>
    <row r="277" spans="2:26" s="3" customFormat="1" x14ac:dyDescent="0.2">
      <c r="B277" s="3" t="s">
        <v>1192</v>
      </c>
      <c r="C277" s="3" t="s">
        <v>1225</v>
      </c>
      <c r="D277" s="3" t="str">
        <f>VLOOKUP(VLOOKUP(X277&amp;"_"&amp;Y277,[1]无限模式!$A:$AQ,13+Z277,FALSE),[1]怪物!$B:$I,2,FALSE)</f>
        <v>ResUnit_Rou2</v>
      </c>
      <c r="E277" s="3">
        <f>VLOOKUP(VLOOKUP(X277&amp;"_"&amp;Y277,[1]无限模式!$A:$AQ,13+Z277,FALSE),[1]怪物!$B:$I,6,FALSE)*VLOOKUP(X277&amp;"_"&amp;Y277,[1]无限模式!$A:$AQ,9,FALSE)</f>
        <v>3</v>
      </c>
      <c r="F277" s="3">
        <v>400</v>
      </c>
      <c r="G277" s="3" t="b">
        <v>1</v>
      </c>
      <c r="H277" s="3">
        <v>1</v>
      </c>
      <c r="I277" s="3">
        <f>VLOOKUP(D277,[1]怪物!$C:$M,11,FALSE)</f>
        <v>1</v>
      </c>
      <c r="J277" s="3">
        <v>0.5</v>
      </c>
      <c r="K277" s="3">
        <f>VLOOKUP(D277,[1]怪物!$C:$I,6,FALSE)</f>
        <v>1.5</v>
      </c>
      <c r="L277" s="10" t="str">
        <f t="shared" si="4"/>
        <v>Monster_Season2_Infinite_11_3</v>
      </c>
      <c r="M277" s="3" t="str">
        <f>VLOOKUP(D277,[1]怪物!$C:$J,8,FALSE)</f>
        <v>DeathShow_1</v>
      </c>
      <c r="N277" s="3" t="s">
        <v>41</v>
      </c>
      <c r="O277" s="3" t="s">
        <v>42</v>
      </c>
      <c r="S277" s="3" t="str">
        <f>IF(VLOOKUP(D277,[1]怪物!$C:$I,7,FALSE)="","",VLOOKUP(D277,[1]怪物!$C:$I,7,FALSE))</f>
        <v>Skill_Monster_Long2,NormalAttack</v>
      </c>
      <c r="X277" s="3">
        <v>2</v>
      </c>
      <c r="Y277" s="3" t="s">
        <v>1164</v>
      </c>
      <c r="Z277" s="3" t="s">
        <v>746</v>
      </c>
    </row>
    <row r="278" spans="2:26" s="3" customFormat="1" x14ac:dyDescent="0.2">
      <c r="B278" s="3" t="s">
        <v>938</v>
      </c>
      <c r="C278" s="3" t="s">
        <v>939</v>
      </c>
      <c r="D278" s="3" t="str">
        <f>VLOOKUP(VLOOKUP(X278&amp;"_"&amp;Y278,[1]无限模式!$A:$AQ,13+Z278,FALSE),[1]怪物!$B:$I,2,FALSE)</f>
        <v>ResUnit_Gui1</v>
      </c>
      <c r="E278" s="3">
        <f>VLOOKUP(VLOOKUP(X278&amp;"_"&amp;Y278,[1]无限模式!$A:$AQ,13+Z278,FALSE),[1]怪物!$B:$I,6,FALSE)*VLOOKUP(X278&amp;"_"&amp;Y278,[1]无限模式!$A:$AQ,9,FALSE)</f>
        <v>3.1</v>
      </c>
      <c r="F278" s="3">
        <v>400</v>
      </c>
      <c r="G278" s="3" t="b">
        <v>1</v>
      </c>
      <c r="H278" s="3">
        <v>1</v>
      </c>
      <c r="I278" s="3">
        <f>VLOOKUP(D278,[1]怪物!$C:$M,11,FALSE)</f>
        <v>1</v>
      </c>
      <c r="J278" s="3">
        <v>0.5</v>
      </c>
      <c r="K278" s="3">
        <f>VLOOKUP(D278,[1]怪物!$C:$I,6,FALSE)</f>
        <v>1</v>
      </c>
      <c r="L278" s="10" t="str">
        <f t="shared" si="4"/>
        <v>Monster_Season2_Infinite_12_1</v>
      </c>
      <c r="M278" s="3" t="str">
        <f>VLOOKUP(D278,[1]怪物!$C:$J,8,FALSE)</f>
        <v>DeathShow_1</v>
      </c>
      <c r="N278" s="3" t="s">
        <v>41</v>
      </c>
      <c r="O278" s="3" t="s">
        <v>42</v>
      </c>
      <c r="S278" s="3" t="str">
        <f>IF(VLOOKUP(D278,[1]怪物!$C:$I,7,FALSE)="","",VLOOKUP(D278,[1]怪物!$C:$I,7,FALSE))</f>
        <v>Skill_Monster_Gui1,NormalAttack</v>
      </c>
      <c r="X278" s="3">
        <v>2</v>
      </c>
      <c r="Y278" s="3" t="s">
        <v>1165</v>
      </c>
      <c r="Z278" s="3" t="s">
        <v>744</v>
      </c>
    </row>
    <row r="279" spans="2:26" s="3" customFormat="1" x14ac:dyDescent="0.2">
      <c r="B279" s="3" t="s">
        <v>940</v>
      </c>
      <c r="C279" s="3" t="s">
        <v>941</v>
      </c>
      <c r="D279" s="3" t="str">
        <f>VLOOKUP(VLOOKUP(X279&amp;"_"&amp;Y279,[1]无限模式!$A:$AQ,13+Z279,FALSE),[1]怪物!$B:$I,2,FALSE)</f>
        <v>ResUnit_Gui2</v>
      </c>
      <c r="E279" s="3">
        <f>VLOOKUP(VLOOKUP(X279&amp;"_"&amp;Y279,[1]无限模式!$A:$AQ,13+Z279,FALSE),[1]怪物!$B:$I,6,FALSE)*VLOOKUP(X279&amp;"_"&amp;Y279,[1]无限模式!$A:$AQ,9,FALSE)</f>
        <v>3.1</v>
      </c>
      <c r="F279" s="3">
        <v>400</v>
      </c>
      <c r="G279" s="3" t="b">
        <v>1</v>
      </c>
      <c r="H279" s="3">
        <v>1</v>
      </c>
      <c r="I279" s="3">
        <f>VLOOKUP(D279,[1]怪物!$C:$M,11,FALSE)</f>
        <v>1</v>
      </c>
      <c r="J279" s="3">
        <v>0.5</v>
      </c>
      <c r="K279" s="3">
        <f>VLOOKUP(D279,[1]怪物!$C:$I,6,FALSE)</f>
        <v>1.5</v>
      </c>
      <c r="L279" s="10" t="str">
        <f t="shared" si="4"/>
        <v>Monster_Season2_Infinite_12_2</v>
      </c>
      <c r="M279" s="3" t="str">
        <f>VLOOKUP(D279,[1]怪物!$C:$J,8,FALSE)</f>
        <v>DeathShow_1</v>
      </c>
      <c r="N279" s="3" t="s">
        <v>41</v>
      </c>
      <c r="O279" s="3" t="s">
        <v>42</v>
      </c>
      <c r="S279" s="3" t="str">
        <f>IF(VLOOKUP(D279,[1]怪物!$C:$I,7,FALSE)="","",VLOOKUP(D279,[1]怪物!$C:$I,7,FALSE))</f>
        <v>Skill_Monster_Gui2,NormalAttack</v>
      </c>
      <c r="X279" s="3">
        <v>2</v>
      </c>
      <c r="Y279" s="3" t="s">
        <v>1165</v>
      </c>
      <c r="Z279" s="3" t="s">
        <v>745</v>
      </c>
    </row>
    <row r="280" spans="2:26" s="3" customFormat="1" x14ac:dyDescent="0.2">
      <c r="B280" s="3" t="s">
        <v>942</v>
      </c>
      <c r="C280" s="3" t="s">
        <v>943</v>
      </c>
      <c r="D280" s="3" t="str">
        <f>VLOOKUP(VLOOKUP(X280&amp;"_"&amp;Y280,[1]无限模式!$A:$AQ,13+Z280,FALSE),[1]怪物!$B:$I,2,FALSE)</f>
        <v>ResUnit_Rou2</v>
      </c>
      <c r="E280" s="3">
        <f>VLOOKUP(VLOOKUP(X280&amp;"_"&amp;Y280,[1]无限模式!$A:$AQ,13+Z280,FALSE),[1]怪物!$B:$I,6,FALSE)*VLOOKUP(X280&amp;"_"&amp;Y280,[1]无限模式!$A:$AQ,9,FALSE)</f>
        <v>3.1</v>
      </c>
      <c r="F280" s="3">
        <v>400</v>
      </c>
      <c r="G280" s="3" t="b">
        <v>1</v>
      </c>
      <c r="H280" s="3">
        <v>1</v>
      </c>
      <c r="I280" s="3">
        <f>VLOOKUP(D280,[1]怪物!$C:$M,11,FALSE)</f>
        <v>1</v>
      </c>
      <c r="J280" s="3">
        <v>0.5</v>
      </c>
      <c r="K280" s="3">
        <f>VLOOKUP(D280,[1]怪物!$C:$I,6,FALSE)</f>
        <v>1.5</v>
      </c>
      <c r="L280" s="10" t="str">
        <f t="shared" si="4"/>
        <v>Monster_Season2_Infinite_12_3</v>
      </c>
      <c r="M280" s="3" t="str">
        <f>VLOOKUP(D280,[1]怪物!$C:$J,8,FALSE)</f>
        <v>DeathShow_1</v>
      </c>
      <c r="N280" s="3" t="s">
        <v>41</v>
      </c>
      <c r="O280" s="3" t="s">
        <v>42</v>
      </c>
      <c r="S280" s="3" t="str">
        <f>IF(VLOOKUP(D280,[1]怪物!$C:$I,7,FALSE)="","",VLOOKUP(D280,[1]怪物!$C:$I,7,FALSE))</f>
        <v>Skill_Monster_Long2,NormalAttack</v>
      </c>
      <c r="X280" s="3">
        <v>2</v>
      </c>
      <c r="Y280" s="3" t="s">
        <v>1165</v>
      </c>
      <c r="Z280" s="3" t="s">
        <v>746</v>
      </c>
    </row>
    <row r="281" spans="2:26" s="3" customFormat="1" x14ac:dyDescent="0.2">
      <c r="B281" s="3" t="s">
        <v>1193</v>
      </c>
      <c r="C281" s="3" t="s">
        <v>1226</v>
      </c>
      <c r="D281" s="3" t="str">
        <f>VLOOKUP(VLOOKUP(X281&amp;"_"&amp;Y281,[1]无限模式!$A:$AQ,13+Z281,FALSE),[1]怪物!$B:$I,2,FALSE)</f>
        <v>ResUnit_Gui3</v>
      </c>
      <c r="E281" s="3">
        <f>VLOOKUP(VLOOKUP(X281&amp;"_"&amp;Y281,[1]无限模式!$A:$AQ,13+Z281,FALSE),[1]怪物!$B:$I,6,FALSE)*VLOOKUP(X281&amp;"_"&amp;Y281,[1]无限模式!$A:$AQ,9,FALSE)</f>
        <v>1.9375</v>
      </c>
      <c r="F281" s="3">
        <v>400</v>
      </c>
      <c r="G281" s="3" t="b">
        <v>1</v>
      </c>
      <c r="H281" s="3">
        <v>1</v>
      </c>
      <c r="I281" s="3">
        <f>VLOOKUP(D281,[1]怪物!$C:$M,11,FALSE)</f>
        <v>1.5</v>
      </c>
      <c r="J281" s="3">
        <v>0.5</v>
      </c>
      <c r="K281" s="3">
        <f>VLOOKUP(D281,[1]怪物!$C:$I,6,FALSE)</f>
        <v>2.5</v>
      </c>
      <c r="L281" s="10" t="str">
        <f t="shared" si="4"/>
        <v>Monster_Season2_Infinite_12_4</v>
      </c>
      <c r="M281" s="3" t="str">
        <f>VLOOKUP(D281,[1]怪物!$C:$J,8,FALSE)</f>
        <v>DeathShow_1</v>
      </c>
      <c r="N281" s="3" t="s">
        <v>41</v>
      </c>
      <c r="O281" s="3" t="s">
        <v>42</v>
      </c>
      <c r="S281" s="3" t="str">
        <f>IF(VLOOKUP(D281,[1]怪物!$C:$I,7,FALSE)="","",VLOOKUP(D281,[1]怪物!$C:$I,7,FALSE))</f>
        <v>Skill_Monster_Gui3,NormalAttack</v>
      </c>
      <c r="X281" s="3">
        <v>2</v>
      </c>
      <c r="Y281" s="3" t="s">
        <v>1165</v>
      </c>
      <c r="Z281" s="3" t="s">
        <v>747</v>
      </c>
    </row>
    <row r="282" spans="2:26" s="3" customFormat="1" x14ac:dyDescent="0.2">
      <c r="B282" s="3" t="s">
        <v>944</v>
      </c>
      <c r="C282" s="3" t="s">
        <v>945</v>
      </c>
      <c r="D282" s="3" t="str">
        <f>VLOOKUP(VLOOKUP(X282&amp;"_"&amp;Y282,[1]无限模式!$A:$AQ,13+Z282,FALSE),[1]怪物!$B:$I,2,FALSE)</f>
        <v>ResUnit_ZhongZi1</v>
      </c>
      <c r="E282" s="3">
        <f>VLOOKUP(VLOOKUP(X282&amp;"_"&amp;Y282,[1]无限模式!$A:$AQ,13+Z282,FALSE),[1]怪物!$B:$I,6,FALSE)*VLOOKUP(X282&amp;"_"&amp;Y282,[1]无限模式!$A:$AQ,9,FALSE)</f>
        <v>3.2</v>
      </c>
      <c r="F282" s="3">
        <v>400</v>
      </c>
      <c r="G282" s="3" t="b">
        <v>1</v>
      </c>
      <c r="H282" s="3">
        <v>1</v>
      </c>
      <c r="I282" s="3">
        <f>VLOOKUP(D282,[1]怪物!$C:$M,11,FALSE)</f>
        <v>1</v>
      </c>
      <c r="J282" s="3">
        <v>0.5</v>
      </c>
      <c r="K282" s="3">
        <f>VLOOKUP(D282,[1]怪物!$C:$I,6,FALSE)</f>
        <v>1</v>
      </c>
      <c r="L282" s="10" t="str">
        <f t="shared" si="4"/>
        <v>Monster_Season2_Infinite_13_1</v>
      </c>
      <c r="M282" s="3" t="str">
        <f>VLOOKUP(D282,[1]怪物!$C:$J,8,FALSE)</f>
        <v>DeathShow_1</v>
      </c>
      <c r="N282" s="3" t="s">
        <v>41</v>
      </c>
      <c r="O282" s="3" t="s">
        <v>42</v>
      </c>
      <c r="S282" s="3" t="str">
        <f>IF(VLOOKUP(D282,[1]怪物!$C:$I,7,FALSE)="","",VLOOKUP(D282,[1]怪物!$C:$I,7,FALSE))</f>
        <v>Skill_Monster_ZhongZi1,NormalAttack</v>
      </c>
      <c r="X282" s="3">
        <v>2</v>
      </c>
      <c r="Y282" s="3" t="s">
        <v>1166</v>
      </c>
      <c r="Z282" s="3" t="s">
        <v>744</v>
      </c>
    </row>
    <row r="283" spans="2:26" s="3" customFormat="1" x14ac:dyDescent="0.2">
      <c r="B283" s="3" t="s">
        <v>946</v>
      </c>
      <c r="C283" s="3" t="s">
        <v>947</v>
      </c>
      <c r="D283" s="3" t="str">
        <f>VLOOKUP(VLOOKUP(X283&amp;"_"&amp;Y283,[1]无限模式!$A:$AQ,13+Z283,FALSE),[1]怪物!$B:$I,2,FALSE)</f>
        <v>ResUnit_ZhongZi1</v>
      </c>
      <c r="E283" s="3">
        <f>VLOOKUP(VLOOKUP(X283&amp;"_"&amp;Y283,[1]无限模式!$A:$AQ,13+Z283,FALSE),[1]怪物!$B:$I,6,FALSE)*VLOOKUP(X283&amp;"_"&amp;Y283,[1]无限模式!$A:$AQ,9,FALSE)</f>
        <v>3.3</v>
      </c>
      <c r="F283" s="3">
        <v>400</v>
      </c>
      <c r="G283" s="3" t="b">
        <v>1</v>
      </c>
      <c r="H283" s="3">
        <v>1</v>
      </c>
      <c r="I283" s="3">
        <f>VLOOKUP(D283,[1]怪物!$C:$M,11,FALSE)</f>
        <v>1</v>
      </c>
      <c r="J283" s="3">
        <v>0.5</v>
      </c>
      <c r="K283" s="3">
        <f>VLOOKUP(D283,[1]怪物!$C:$I,6,FALSE)</f>
        <v>1</v>
      </c>
      <c r="L283" s="10" t="str">
        <f t="shared" si="4"/>
        <v>Monster_Season2_Infinite_14_1</v>
      </c>
      <c r="M283" s="3" t="str">
        <f>VLOOKUP(D283,[1]怪物!$C:$J,8,FALSE)</f>
        <v>DeathShow_1</v>
      </c>
      <c r="N283" s="3" t="s">
        <v>41</v>
      </c>
      <c r="O283" s="3" t="s">
        <v>42</v>
      </c>
      <c r="S283" s="3" t="str">
        <f>IF(VLOOKUP(D283,[1]怪物!$C:$I,7,FALSE)="","",VLOOKUP(D283,[1]怪物!$C:$I,7,FALSE))</f>
        <v>Skill_Monster_ZhongZi1,NormalAttack</v>
      </c>
      <c r="X283" s="3">
        <v>2</v>
      </c>
      <c r="Y283" s="3" t="s">
        <v>1167</v>
      </c>
      <c r="Z283" s="3" t="s">
        <v>744</v>
      </c>
    </row>
    <row r="284" spans="2:26" s="3" customFormat="1" x14ac:dyDescent="0.2">
      <c r="B284" s="3" t="s">
        <v>948</v>
      </c>
      <c r="C284" s="3" t="s">
        <v>949</v>
      </c>
      <c r="D284" s="3" t="str">
        <f>VLOOKUP(VLOOKUP(X284&amp;"_"&amp;Y284,[1]无限模式!$A:$AQ,13+Z284,FALSE),[1]怪物!$B:$I,2,FALSE)</f>
        <v>ResUnit_Gui2</v>
      </c>
      <c r="E284" s="3">
        <f>VLOOKUP(VLOOKUP(X284&amp;"_"&amp;Y284,[1]无限模式!$A:$AQ,13+Z284,FALSE),[1]怪物!$B:$I,6,FALSE)*VLOOKUP(X284&amp;"_"&amp;Y284,[1]无限模式!$A:$AQ,9,FALSE)</f>
        <v>3.3</v>
      </c>
      <c r="F284" s="3">
        <v>400</v>
      </c>
      <c r="G284" s="3" t="b">
        <v>1</v>
      </c>
      <c r="H284" s="3">
        <v>1</v>
      </c>
      <c r="I284" s="3">
        <f>VLOOKUP(D284,[1]怪物!$C:$M,11,FALSE)</f>
        <v>1</v>
      </c>
      <c r="J284" s="3">
        <v>0.5</v>
      </c>
      <c r="K284" s="3">
        <f>VLOOKUP(D284,[1]怪物!$C:$I,6,FALSE)</f>
        <v>1.5</v>
      </c>
      <c r="L284" s="10" t="str">
        <f t="shared" si="4"/>
        <v>Monster_Season2_Infinite_14_2</v>
      </c>
      <c r="M284" s="3" t="str">
        <f>VLOOKUP(D284,[1]怪物!$C:$J,8,FALSE)</f>
        <v>DeathShow_1</v>
      </c>
      <c r="N284" s="3" t="s">
        <v>41</v>
      </c>
      <c r="O284" s="3" t="s">
        <v>42</v>
      </c>
      <c r="S284" s="3" t="str">
        <f>IF(VLOOKUP(D284,[1]怪物!$C:$I,7,FALSE)="","",VLOOKUP(D284,[1]怪物!$C:$I,7,FALSE))</f>
        <v>Skill_Monster_Gui2,NormalAttack</v>
      </c>
      <c r="X284" s="3">
        <v>2</v>
      </c>
      <c r="Y284" s="3" t="s">
        <v>1167</v>
      </c>
      <c r="Z284" s="3" t="s">
        <v>745</v>
      </c>
    </row>
    <row r="285" spans="2:26" s="3" customFormat="1" x14ac:dyDescent="0.2">
      <c r="B285" s="3" t="s">
        <v>950</v>
      </c>
      <c r="C285" s="3" t="s">
        <v>951</v>
      </c>
      <c r="D285" s="3" t="str">
        <f>VLOOKUP(VLOOKUP(X285&amp;"_"&amp;Y285,[1]无限模式!$A:$AQ,13+Z285,FALSE),[1]怪物!$B:$I,2,FALSE)</f>
        <v>ResUnit_Gui2</v>
      </c>
      <c r="E285" s="3">
        <f>VLOOKUP(VLOOKUP(X285&amp;"_"&amp;Y285,[1]无限模式!$A:$AQ,13+Z285,FALSE),[1]怪物!$B:$I,6,FALSE)*VLOOKUP(X285&amp;"_"&amp;Y285,[1]无限模式!$A:$AQ,9,FALSE)</f>
        <v>3.4</v>
      </c>
      <c r="F285" s="3">
        <v>400</v>
      </c>
      <c r="G285" s="3" t="b">
        <v>1</v>
      </c>
      <c r="H285" s="3">
        <v>1</v>
      </c>
      <c r="I285" s="3">
        <f>VLOOKUP(D285,[1]怪物!$C:$M,11,FALSE)</f>
        <v>1</v>
      </c>
      <c r="J285" s="3">
        <v>0.5</v>
      </c>
      <c r="K285" s="3">
        <f>VLOOKUP(D285,[1]怪物!$C:$I,6,FALSE)</f>
        <v>1.5</v>
      </c>
      <c r="L285" s="10" t="str">
        <f t="shared" si="4"/>
        <v>Monster_Season2_Infinite_15_1</v>
      </c>
      <c r="M285" s="3" t="str">
        <f>VLOOKUP(D285,[1]怪物!$C:$J,8,FALSE)</f>
        <v>DeathShow_1</v>
      </c>
      <c r="N285" s="3" t="s">
        <v>41</v>
      </c>
      <c r="O285" s="3" t="s">
        <v>42</v>
      </c>
      <c r="S285" s="3" t="str">
        <f>IF(VLOOKUP(D285,[1]怪物!$C:$I,7,FALSE)="","",VLOOKUP(D285,[1]怪物!$C:$I,7,FALSE))</f>
        <v>Skill_Monster_Gui2,NormalAttack</v>
      </c>
      <c r="X285" s="3">
        <v>2</v>
      </c>
      <c r="Y285" s="3" t="s">
        <v>1168</v>
      </c>
      <c r="Z285" s="3" t="s">
        <v>744</v>
      </c>
    </row>
    <row r="286" spans="2:26" s="3" customFormat="1" x14ac:dyDescent="0.2">
      <c r="B286" s="3" t="s">
        <v>952</v>
      </c>
      <c r="C286" s="3" t="s">
        <v>953</v>
      </c>
      <c r="D286" s="3" t="str">
        <f>VLOOKUP(VLOOKUP(X286&amp;"_"&amp;Y286,[1]无限模式!$A:$AQ,13+Z286,FALSE),[1]怪物!$B:$I,2,FALSE)</f>
        <v>ResUnit_ZhongZi2</v>
      </c>
      <c r="E286" s="3">
        <f>VLOOKUP(VLOOKUP(X286&amp;"_"&amp;Y286,[1]无限模式!$A:$AQ,13+Z286,FALSE),[1]怪物!$B:$I,6,FALSE)*VLOOKUP(X286&amp;"_"&amp;Y286,[1]无限模式!$A:$AQ,9,FALSE)</f>
        <v>3.4</v>
      </c>
      <c r="F286" s="3">
        <v>400</v>
      </c>
      <c r="G286" s="3" t="b">
        <v>1</v>
      </c>
      <c r="H286" s="3">
        <v>1</v>
      </c>
      <c r="I286" s="3">
        <f>VLOOKUP(D286,[1]怪物!$C:$M,11,FALSE)</f>
        <v>1</v>
      </c>
      <c r="J286" s="3">
        <v>0.5</v>
      </c>
      <c r="K286" s="3">
        <f>VLOOKUP(D286,[1]怪物!$C:$I,6,FALSE)</f>
        <v>1.5</v>
      </c>
      <c r="L286" s="10" t="str">
        <f t="shared" si="4"/>
        <v>Monster_Season2_Infinite_15_2</v>
      </c>
      <c r="M286" s="3" t="str">
        <f>VLOOKUP(D286,[1]怪物!$C:$J,8,FALSE)</f>
        <v>DeathShow_1</v>
      </c>
      <c r="N286" s="3" t="s">
        <v>41</v>
      </c>
      <c r="O286" s="3" t="s">
        <v>42</v>
      </c>
      <c r="S286" s="3" t="str">
        <f>IF(VLOOKUP(D286,[1]怪物!$C:$I,7,FALSE)="","",VLOOKUP(D286,[1]怪物!$C:$I,7,FALSE))</f>
        <v>Skill_Monster_ZhongZi2,NormalAttack</v>
      </c>
      <c r="X286" s="3">
        <v>2</v>
      </c>
      <c r="Y286" s="3" t="s">
        <v>1168</v>
      </c>
      <c r="Z286" s="3" t="s">
        <v>745</v>
      </c>
    </row>
    <row r="287" spans="2:26" s="3" customFormat="1" x14ac:dyDescent="0.2">
      <c r="B287" s="3" t="s">
        <v>1194</v>
      </c>
      <c r="C287" s="3" t="s">
        <v>1227</v>
      </c>
      <c r="D287" s="3" t="str">
        <f>VLOOKUP(VLOOKUP(X287&amp;"_"&amp;Y287,[1]无限模式!$A:$AQ,13+Z287,FALSE),[1]怪物!$B:$I,2,FALSE)</f>
        <v>ResUnit_Rou2</v>
      </c>
      <c r="E287" s="3">
        <f>VLOOKUP(VLOOKUP(X287&amp;"_"&amp;Y287,[1]无限模式!$A:$AQ,13+Z287,FALSE),[1]怪物!$B:$I,6,FALSE)*VLOOKUP(X287&amp;"_"&amp;Y287,[1]无限模式!$A:$AQ,9,FALSE)</f>
        <v>3.4</v>
      </c>
      <c r="F287" s="3">
        <v>400</v>
      </c>
      <c r="G287" s="3" t="b">
        <v>1</v>
      </c>
      <c r="H287" s="3">
        <v>1</v>
      </c>
      <c r="I287" s="3">
        <f>VLOOKUP(D287,[1]怪物!$C:$M,11,FALSE)</f>
        <v>1</v>
      </c>
      <c r="J287" s="3">
        <v>0.5</v>
      </c>
      <c r="K287" s="3">
        <f>VLOOKUP(D287,[1]怪物!$C:$I,6,FALSE)</f>
        <v>1.5</v>
      </c>
      <c r="L287" s="10" t="str">
        <f t="shared" si="4"/>
        <v>Monster_Season2_Infinite_15_3</v>
      </c>
      <c r="M287" s="3" t="str">
        <f>VLOOKUP(D287,[1]怪物!$C:$J,8,FALSE)</f>
        <v>DeathShow_1</v>
      </c>
      <c r="N287" s="3" t="s">
        <v>41</v>
      </c>
      <c r="O287" s="3" t="s">
        <v>42</v>
      </c>
      <c r="S287" s="3" t="str">
        <f>IF(VLOOKUP(D287,[1]怪物!$C:$I,7,FALSE)="","",VLOOKUP(D287,[1]怪物!$C:$I,7,FALSE))</f>
        <v>Skill_Monster_Long2,NormalAttack</v>
      </c>
      <c r="X287" s="3">
        <v>2</v>
      </c>
      <c r="Y287" s="3" t="s">
        <v>1168</v>
      </c>
      <c r="Z287" s="3" t="s">
        <v>746</v>
      </c>
    </row>
    <row r="288" spans="2:26" s="3" customFormat="1" x14ac:dyDescent="0.2">
      <c r="B288" s="3" t="s">
        <v>954</v>
      </c>
      <c r="C288" s="3" t="s">
        <v>955</v>
      </c>
      <c r="D288" s="3" t="str">
        <f>VLOOKUP(VLOOKUP(X288&amp;"_"&amp;Y288,[1]无限模式!$A:$AQ,13+Z288,FALSE),[1]怪物!$B:$I,2,FALSE)</f>
        <v>ResUnit_Gui1</v>
      </c>
      <c r="E288" s="3">
        <f>VLOOKUP(VLOOKUP(X288&amp;"_"&amp;Y288,[1]无限模式!$A:$AQ,13+Z288,FALSE),[1]怪物!$B:$I,6,FALSE)*VLOOKUP(X288&amp;"_"&amp;Y288,[1]无限模式!$A:$AQ,9,FALSE)</f>
        <v>3.5</v>
      </c>
      <c r="F288" s="3">
        <v>400</v>
      </c>
      <c r="G288" s="3" t="b">
        <v>1</v>
      </c>
      <c r="H288" s="3">
        <v>1</v>
      </c>
      <c r="I288" s="3">
        <f>VLOOKUP(D288,[1]怪物!$C:$M,11,FALSE)</f>
        <v>1</v>
      </c>
      <c r="J288" s="3">
        <v>0.5</v>
      </c>
      <c r="K288" s="3">
        <f>VLOOKUP(D288,[1]怪物!$C:$I,6,FALSE)</f>
        <v>1</v>
      </c>
      <c r="L288" s="10" t="str">
        <f t="shared" si="4"/>
        <v>Monster_Season2_Infinite_16_1</v>
      </c>
      <c r="M288" s="3" t="str">
        <f>VLOOKUP(D288,[1]怪物!$C:$J,8,FALSE)</f>
        <v>DeathShow_1</v>
      </c>
      <c r="N288" s="3" t="s">
        <v>41</v>
      </c>
      <c r="O288" s="3" t="s">
        <v>42</v>
      </c>
      <c r="S288" s="3" t="str">
        <f>IF(VLOOKUP(D288,[1]怪物!$C:$I,7,FALSE)="","",VLOOKUP(D288,[1]怪物!$C:$I,7,FALSE))</f>
        <v>Skill_Monster_Gui1,NormalAttack</v>
      </c>
      <c r="X288" s="3">
        <v>2</v>
      </c>
      <c r="Y288" s="3" t="s">
        <v>1169</v>
      </c>
      <c r="Z288" s="3" t="s">
        <v>744</v>
      </c>
    </row>
    <row r="289" spans="2:26" s="3" customFormat="1" x14ac:dyDescent="0.2">
      <c r="B289" s="3" t="s">
        <v>956</v>
      </c>
      <c r="C289" s="3" t="s">
        <v>957</v>
      </c>
      <c r="D289" s="3" t="str">
        <f>VLOOKUP(VLOOKUP(X289&amp;"_"&amp;Y289,[1]无限模式!$A:$AQ,13+Z289,FALSE),[1]怪物!$B:$I,2,FALSE)</f>
        <v>ResUnit_ZhongZi2</v>
      </c>
      <c r="E289" s="3">
        <f>VLOOKUP(VLOOKUP(X289&amp;"_"&amp;Y289,[1]无限模式!$A:$AQ,13+Z289,FALSE),[1]怪物!$B:$I,6,FALSE)*VLOOKUP(X289&amp;"_"&amp;Y289,[1]无限模式!$A:$AQ,9,FALSE)</f>
        <v>3.5</v>
      </c>
      <c r="F289" s="3">
        <v>400</v>
      </c>
      <c r="G289" s="3" t="b">
        <v>1</v>
      </c>
      <c r="H289" s="3">
        <v>1</v>
      </c>
      <c r="I289" s="3">
        <f>VLOOKUP(D289,[1]怪物!$C:$M,11,FALSE)</f>
        <v>1</v>
      </c>
      <c r="J289" s="3">
        <v>0.5</v>
      </c>
      <c r="K289" s="3">
        <f>VLOOKUP(D289,[1]怪物!$C:$I,6,FALSE)</f>
        <v>1.5</v>
      </c>
      <c r="L289" s="10" t="str">
        <f t="shared" si="4"/>
        <v>Monster_Season2_Infinite_16_2</v>
      </c>
      <c r="M289" s="3" t="str">
        <f>VLOOKUP(D289,[1]怪物!$C:$J,8,FALSE)</f>
        <v>DeathShow_1</v>
      </c>
      <c r="N289" s="3" t="s">
        <v>41</v>
      </c>
      <c r="O289" s="3" t="s">
        <v>42</v>
      </c>
      <c r="S289" s="3" t="str">
        <f>IF(VLOOKUP(D289,[1]怪物!$C:$I,7,FALSE)="","",VLOOKUP(D289,[1]怪物!$C:$I,7,FALSE))</f>
        <v>Skill_Monster_ZhongZi2,NormalAttack</v>
      </c>
      <c r="X289" s="3">
        <v>2</v>
      </c>
      <c r="Y289" s="3" t="s">
        <v>1169</v>
      </c>
      <c r="Z289" s="3" t="s">
        <v>745</v>
      </c>
    </row>
    <row r="290" spans="2:26" s="3" customFormat="1" x14ac:dyDescent="0.2">
      <c r="B290" s="3" t="s">
        <v>1195</v>
      </c>
      <c r="C290" s="3" t="s">
        <v>1228</v>
      </c>
      <c r="D290" s="3" t="str">
        <f>VLOOKUP(VLOOKUP(X290&amp;"_"&amp;Y290,[1]无限模式!$A:$AQ,13+Z290,FALSE),[1]怪物!$B:$I,2,FALSE)</f>
        <v>ResUnit_Rou2</v>
      </c>
      <c r="E290" s="3">
        <f>VLOOKUP(VLOOKUP(X290&amp;"_"&amp;Y290,[1]无限模式!$A:$AQ,13+Z290,FALSE),[1]怪物!$B:$I,6,FALSE)*VLOOKUP(X290&amp;"_"&amp;Y290,[1]无限模式!$A:$AQ,9,FALSE)</f>
        <v>3.5</v>
      </c>
      <c r="F290" s="3">
        <v>400</v>
      </c>
      <c r="G290" s="3" t="b">
        <v>1</v>
      </c>
      <c r="H290" s="3">
        <v>1</v>
      </c>
      <c r="I290" s="3">
        <f>VLOOKUP(D290,[1]怪物!$C:$M,11,FALSE)</f>
        <v>1</v>
      </c>
      <c r="J290" s="3">
        <v>0.5</v>
      </c>
      <c r="K290" s="3">
        <f>VLOOKUP(D290,[1]怪物!$C:$I,6,FALSE)</f>
        <v>1.5</v>
      </c>
      <c r="L290" s="10" t="str">
        <f t="shared" si="4"/>
        <v>Monster_Season2_Infinite_16_3</v>
      </c>
      <c r="M290" s="3" t="str">
        <f>VLOOKUP(D290,[1]怪物!$C:$J,8,FALSE)</f>
        <v>DeathShow_1</v>
      </c>
      <c r="N290" s="3" t="s">
        <v>41</v>
      </c>
      <c r="O290" s="3" t="s">
        <v>42</v>
      </c>
      <c r="S290" s="3" t="str">
        <f>IF(VLOOKUP(D290,[1]怪物!$C:$I,7,FALSE)="","",VLOOKUP(D290,[1]怪物!$C:$I,7,FALSE))</f>
        <v>Skill_Monster_Long2,NormalAttack</v>
      </c>
      <c r="X290" s="3">
        <v>2</v>
      </c>
      <c r="Y290" s="3" t="s">
        <v>1169</v>
      </c>
      <c r="Z290" s="3" t="s">
        <v>746</v>
      </c>
    </row>
    <row r="291" spans="2:26" s="3" customFormat="1" x14ac:dyDescent="0.2">
      <c r="B291" s="3" t="s">
        <v>1196</v>
      </c>
      <c r="C291" s="3" t="s">
        <v>1229</v>
      </c>
      <c r="D291" s="3" t="str">
        <f>VLOOKUP(VLOOKUP(X291&amp;"_"&amp;Y291,[1]无限模式!$A:$AQ,13+Z291,FALSE),[1]怪物!$B:$I,2,FALSE)</f>
        <v>ResUnit_ZhongZi3</v>
      </c>
      <c r="E291" s="3">
        <f>VLOOKUP(VLOOKUP(X291&amp;"_"&amp;Y291,[1]无限模式!$A:$AQ,13+Z291,FALSE),[1]怪物!$B:$I,6,FALSE)*VLOOKUP(X291&amp;"_"&amp;Y291,[1]无限模式!$A:$AQ,9,FALSE)</f>
        <v>2.1875</v>
      </c>
      <c r="F291" s="3">
        <v>400</v>
      </c>
      <c r="G291" s="3" t="b">
        <v>1</v>
      </c>
      <c r="H291" s="3">
        <v>1</v>
      </c>
      <c r="I291" s="3">
        <f>VLOOKUP(D291,[1]怪物!$C:$M,11,FALSE)</f>
        <v>1.5</v>
      </c>
      <c r="J291" s="3">
        <v>0.5</v>
      </c>
      <c r="K291" s="3">
        <f>VLOOKUP(D291,[1]怪物!$C:$I,6,FALSE)</f>
        <v>2.5</v>
      </c>
      <c r="L291" s="10" t="str">
        <f t="shared" si="4"/>
        <v>Monster_Season2_Infinite_16_4</v>
      </c>
      <c r="M291" s="3" t="str">
        <f>VLOOKUP(D291,[1]怪物!$C:$J,8,FALSE)</f>
        <v>DeathShow_1</v>
      </c>
      <c r="N291" s="3" t="s">
        <v>41</v>
      </c>
      <c r="O291" s="3" t="s">
        <v>42</v>
      </c>
      <c r="S291" s="3" t="str">
        <f>IF(VLOOKUP(D291,[1]怪物!$C:$I,7,FALSE)="","",VLOOKUP(D291,[1]怪物!$C:$I,7,FALSE))</f>
        <v>Skill_Monster_ZhongZi3,NormalAttack</v>
      </c>
      <c r="X291" s="3">
        <v>2</v>
      </c>
      <c r="Y291" s="3" t="s">
        <v>1169</v>
      </c>
      <c r="Z291" s="3" t="s">
        <v>747</v>
      </c>
    </row>
    <row r="292" spans="2:26" s="3" customFormat="1" x14ac:dyDescent="0.2">
      <c r="B292" s="3" t="s">
        <v>958</v>
      </c>
      <c r="C292" s="3" t="s">
        <v>959</v>
      </c>
      <c r="D292" s="3" t="str">
        <f>VLOOKUP(VLOOKUP(X292&amp;"_"&amp;Y292,[1]无限模式!$A:$AQ,13+Z292,FALSE),[1]怪物!$B:$I,2,FALSE)</f>
        <v>ResUnit_Dan1</v>
      </c>
      <c r="E292" s="3">
        <f>VLOOKUP(VLOOKUP(X292&amp;"_"&amp;Y292,[1]无限模式!$A:$AQ,13+Z292,FALSE),[1]怪物!$B:$I,6,FALSE)*VLOOKUP(X292&amp;"_"&amp;Y292,[1]无限模式!$A:$AQ,9,FALSE)</f>
        <v>3.6</v>
      </c>
      <c r="F292" s="3">
        <v>400</v>
      </c>
      <c r="G292" s="3" t="b">
        <v>1</v>
      </c>
      <c r="H292" s="3">
        <v>1</v>
      </c>
      <c r="I292" s="3">
        <f>VLOOKUP(D292,[1]怪物!$C:$M,11,FALSE)</f>
        <v>1</v>
      </c>
      <c r="J292" s="3">
        <v>0.5</v>
      </c>
      <c r="K292" s="3">
        <f>VLOOKUP(D292,[1]怪物!$C:$I,6,FALSE)</f>
        <v>1</v>
      </c>
      <c r="L292" s="10" t="str">
        <f t="shared" si="4"/>
        <v>Monster_Season2_Infinite_17_1</v>
      </c>
      <c r="M292" s="3" t="str">
        <f>VLOOKUP(D292,[1]怪物!$C:$J,8,FALSE)</f>
        <v>DeathShow_1</v>
      </c>
      <c r="N292" s="3" t="s">
        <v>41</v>
      </c>
      <c r="O292" s="3" t="s">
        <v>42</v>
      </c>
      <c r="S292" s="3" t="str">
        <f>IF(VLOOKUP(D292,[1]怪物!$C:$I,7,FALSE)="","",VLOOKUP(D292,[1]怪物!$C:$I,7,FALSE))</f>
        <v>Skill_Monster_Dan1,NormalAttack</v>
      </c>
      <c r="X292" s="3">
        <v>2</v>
      </c>
      <c r="Y292" s="3" t="s">
        <v>1170</v>
      </c>
      <c r="Z292" s="3" t="s">
        <v>744</v>
      </c>
    </row>
    <row r="293" spans="2:26" s="3" customFormat="1" x14ac:dyDescent="0.2">
      <c r="B293" s="3" t="s">
        <v>960</v>
      </c>
      <c r="C293" s="3" t="s">
        <v>961</v>
      </c>
      <c r="D293" s="3" t="str">
        <f>VLOOKUP(VLOOKUP(X293&amp;"_"&amp;Y293,[1]无限模式!$A:$AQ,13+Z293,FALSE),[1]怪物!$B:$I,2,FALSE)</f>
        <v>ResUnit_Dan1</v>
      </c>
      <c r="E293" s="3">
        <f>VLOOKUP(VLOOKUP(X293&amp;"_"&amp;Y293,[1]无限模式!$A:$AQ,13+Z293,FALSE),[1]怪物!$B:$I,6,FALSE)*VLOOKUP(X293&amp;"_"&amp;Y293,[1]无限模式!$A:$AQ,9,FALSE)</f>
        <v>3.7</v>
      </c>
      <c r="F293" s="3">
        <v>400</v>
      </c>
      <c r="G293" s="3" t="b">
        <v>1</v>
      </c>
      <c r="H293" s="3">
        <v>1</v>
      </c>
      <c r="I293" s="3">
        <f>VLOOKUP(D293,[1]怪物!$C:$M,11,FALSE)</f>
        <v>1</v>
      </c>
      <c r="J293" s="3">
        <v>0.5</v>
      </c>
      <c r="K293" s="3">
        <f>VLOOKUP(D293,[1]怪物!$C:$I,6,FALSE)</f>
        <v>1</v>
      </c>
      <c r="L293" s="10" t="str">
        <f t="shared" si="4"/>
        <v>Monster_Season2_Infinite_18_1</v>
      </c>
      <c r="M293" s="3" t="str">
        <f>VLOOKUP(D293,[1]怪物!$C:$J,8,FALSE)</f>
        <v>DeathShow_1</v>
      </c>
      <c r="N293" s="3" t="s">
        <v>41</v>
      </c>
      <c r="O293" s="3" t="s">
        <v>42</v>
      </c>
      <c r="S293" s="3" t="str">
        <f>IF(VLOOKUP(D293,[1]怪物!$C:$I,7,FALSE)="","",VLOOKUP(D293,[1]怪物!$C:$I,7,FALSE))</f>
        <v>Skill_Monster_Dan1,NormalAttack</v>
      </c>
      <c r="X293" s="3">
        <v>2</v>
      </c>
      <c r="Y293" s="3" t="s">
        <v>1171</v>
      </c>
      <c r="Z293" s="3" t="s">
        <v>744</v>
      </c>
    </row>
    <row r="294" spans="2:26" s="3" customFormat="1" x14ac:dyDescent="0.2">
      <c r="B294" s="3" t="s">
        <v>962</v>
      </c>
      <c r="C294" s="3" t="s">
        <v>963</v>
      </c>
      <c r="D294" s="3" t="str">
        <f>VLOOKUP(VLOOKUP(X294&amp;"_"&amp;Y294,[1]无限模式!$A:$AQ,13+Z294,FALSE),[1]怪物!$B:$I,2,FALSE)</f>
        <v>ResUnit_Dan2</v>
      </c>
      <c r="E294" s="3">
        <f>VLOOKUP(VLOOKUP(X294&amp;"_"&amp;Y294,[1]无限模式!$A:$AQ,13+Z294,FALSE),[1]怪物!$B:$I,6,FALSE)*VLOOKUP(X294&amp;"_"&amp;Y294,[1]无限模式!$A:$AQ,9,FALSE)</f>
        <v>3.7</v>
      </c>
      <c r="F294" s="3">
        <v>400</v>
      </c>
      <c r="G294" s="3" t="b">
        <v>1</v>
      </c>
      <c r="H294" s="3">
        <v>1</v>
      </c>
      <c r="I294" s="3">
        <f>VLOOKUP(D294,[1]怪物!$C:$M,11,FALSE)</f>
        <v>1</v>
      </c>
      <c r="J294" s="3">
        <v>0.5</v>
      </c>
      <c r="K294" s="3">
        <f>VLOOKUP(D294,[1]怪物!$C:$I,6,FALSE)</f>
        <v>1.5</v>
      </c>
      <c r="L294" s="10" t="str">
        <f t="shared" si="4"/>
        <v>Monster_Season2_Infinite_18_2</v>
      </c>
      <c r="M294" s="3" t="str">
        <f>VLOOKUP(D294,[1]怪物!$C:$J,8,FALSE)</f>
        <v>DeathShow_1</v>
      </c>
      <c r="N294" s="3" t="s">
        <v>41</v>
      </c>
      <c r="O294" s="3" t="s">
        <v>42</v>
      </c>
      <c r="S294" s="3" t="str">
        <f>IF(VLOOKUP(D294,[1]怪物!$C:$I,7,FALSE)="","",VLOOKUP(D294,[1]怪物!$C:$I,7,FALSE))</f>
        <v>Skill_Monster_Dan2,NormalAttack</v>
      </c>
      <c r="X294" s="3">
        <v>2</v>
      </c>
      <c r="Y294" s="3" t="s">
        <v>1171</v>
      </c>
      <c r="Z294" s="3" t="s">
        <v>745</v>
      </c>
    </row>
    <row r="295" spans="2:26" s="3" customFormat="1" x14ac:dyDescent="0.2">
      <c r="B295" s="3" t="s">
        <v>964</v>
      </c>
      <c r="C295" s="3" t="s">
        <v>965</v>
      </c>
      <c r="D295" s="3" t="str">
        <f>VLOOKUP(VLOOKUP(X295&amp;"_"&amp;Y295,[1]无限模式!$A:$AQ,13+Z295,FALSE),[1]怪物!$B:$I,2,FALSE)</f>
        <v>ResUnit_Gui2</v>
      </c>
      <c r="E295" s="3">
        <f>VLOOKUP(VLOOKUP(X295&amp;"_"&amp;Y295,[1]无限模式!$A:$AQ,13+Z295,FALSE),[1]怪物!$B:$I,6,FALSE)*VLOOKUP(X295&amp;"_"&amp;Y295,[1]无限模式!$A:$AQ,9,FALSE)</f>
        <v>3.8</v>
      </c>
      <c r="F295" s="3">
        <v>400</v>
      </c>
      <c r="G295" s="3" t="b">
        <v>1</v>
      </c>
      <c r="H295" s="3">
        <v>1</v>
      </c>
      <c r="I295" s="3">
        <f>VLOOKUP(D295,[1]怪物!$C:$M,11,FALSE)</f>
        <v>1</v>
      </c>
      <c r="J295" s="3">
        <v>0.5</v>
      </c>
      <c r="K295" s="3">
        <f>VLOOKUP(D295,[1]怪物!$C:$I,6,FALSE)</f>
        <v>1.5</v>
      </c>
      <c r="L295" s="10" t="str">
        <f t="shared" si="4"/>
        <v>Monster_Season2_Infinite_19_1</v>
      </c>
      <c r="M295" s="3" t="str">
        <f>VLOOKUP(D295,[1]怪物!$C:$J,8,FALSE)</f>
        <v>DeathShow_1</v>
      </c>
      <c r="N295" s="3" t="s">
        <v>41</v>
      </c>
      <c r="O295" s="3" t="s">
        <v>42</v>
      </c>
      <c r="S295" s="3" t="str">
        <f>IF(VLOOKUP(D295,[1]怪物!$C:$I,7,FALSE)="","",VLOOKUP(D295,[1]怪物!$C:$I,7,FALSE))</f>
        <v>Skill_Monster_Gui2,NormalAttack</v>
      </c>
      <c r="X295" s="3">
        <v>2</v>
      </c>
      <c r="Y295" s="3" t="s">
        <v>1172</v>
      </c>
      <c r="Z295" s="3" t="s">
        <v>744</v>
      </c>
    </row>
    <row r="296" spans="2:26" s="3" customFormat="1" x14ac:dyDescent="0.2">
      <c r="B296" s="3" t="s">
        <v>966</v>
      </c>
      <c r="C296" s="3" t="s">
        <v>967</v>
      </c>
      <c r="D296" s="3" t="str">
        <f>VLOOKUP(VLOOKUP(X296&amp;"_"&amp;Y296,[1]无限模式!$A:$AQ,13+Z296,FALSE),[1]怪物!$B:$I,2,FALSE)</f>
        <v>ResUnit_Dan2</v>
      </c>
      <c r="E296" s="3">
        <f>VLOOKUP(VLOOKUP(X296&amp;"_"&amp;Y296,[1]无限模式!$A:$AQ,13+Z296,FALSE),[1]怪物!$B:$I,6,FALSE)*VLOOKUP(X296&amp;"_"&amp;Y296,[1]无限模式!$A:$AQ,9,FALSE)</f>
        <v>3.8</v>
      </c>
      <c r="F296" s="3">
        <v>400</v>
      </c>
      <c r="G296" s="3" t="b">
        <v>1</v>
      </c>
      <c r="H296" s="3">
        <v>1</v>
      </c>
      <c r="I296" s="3">
        <f>VLOOKUP(D296,[1]怪物!$C:$M,11,FALSE)</f>
        <v>1</v>
      </c>
      <c r="J296" s="3">
        <v>0.5</v>
      </c>
      <c r="K296" s="3">
        <f>VLOOKUP(D296,[1]怪物!$C:$I,6,FALSE)</f>
        <v>1.5</v>
      </c>
      <c r="L296" s="10" t="str">
        <f t="shared" si="4"/>
        <v>Monster_Season2_Infinite_19_2</v>
      </c>
      <c r="M296" s="3" t="str">
        <f>VLOOKUP(D296,[1]怪物!$C:$J,8,FALSE)</f>
        <v>DeathShow_1</v>
      </c>
      <c r="N296" s="3" t="s">
        <v>41</v>
      </c>
      <c r="O296" s="3" t="s">
        <v>42</v>
      </c>
      <c r="S296" s="3" t="str">
        <f>IF(VLOOKUP(D296,[1]怪物!$C:$I,7,FALSE)="","",VLOOKUP(D296,[1]怪物!$C:$I,7,FALSE))</f>
        <v>Skill_Monster_Dan2,NormalAttack</v>
      </c>
      <c r="X296" s="3">
        <v>2</v>
      </c>
      <c r="Y296" s="3" t="s">
        <v>1172</v>
      </c>
      <c r="Z296" s="3" t="s">
        <v>745</v>
      </c>
    </row>
    <row r="297" spans="2:26" s="3" customFormat="1" x14ac:dyDescent="0.2">
      <c r="B297" s="3" t="s">
        <v>968</v>
      </c>
      <c r="C297" s="3" t="s">
        <v>969</v>
      </c>
      <c r="D297" s="3" t="str">
        <f>VLOOKUP(VLOOKUP(X297&amp;"_"&amp;Y297,[1]无限模式!$A:$AQ,13+Z297,FALSE),[1]怪物!$B:$I,2,FALSE)</f>
        <v>ResUnit_Rou2</v>
      </c>
      <c r="E297" s="3">
        <f>VLOOKUP(VLOOKUP(X297&amp;"_"&amp;Y297,[1]无限模式!$A:$AQ,13+Z297,FALSE),[1]怪物!$B:$I,6,FALSE)*VLOOKUP(X297&amp;"_"&amp;Y297,[1]无限模式!$A:$AQ,9,FALSE)</f>
        <v>3.8</v>
      </c>
      <c r="F297" s="3">
        <v>400</v>
      </c>
      <c r="G297" s="3" t="b">
        <v>1</v>
      </c>
      <c r="H297" s="3">
        <v>1</v>
      </c>
      <c r="I297" s="3">
        <f>VLOOKUP(D297,[1]怪物!$C:$M,11,FALSE)</f>
        <v>1</v>
      </c>
      <c r="J297" s="3">
        <v>0.5</v>
      </c>
      <c r="K297" s="3">
        <f>VLOOKUP(D297,[1]怪物!$C:$I,6,FALSE)</f>
        <v>1.5</v>
      </c>
      <c r="L297" s="10" t="str">
        <f t="shared" si="4"/>
        <v>Monster_Season2_Infinite_19_3</v>
      </c>
      <c r="M297" s="3" t="str">
        <f>VLOOKUP(D297,[1]怪物!$C:$J,8,FALSE)</f>
        <v>DeathShow_1</v>
      </c>
      <c r="N297" s="3" t="s">
        <v>41</v>
      </c>
      <c r="O297" s="3" t="s">
        <v>42</v>
      </c>
      <c r="S297" s="3" t="str">
        <f>IF(VLOOKUP(D297,[1]怪物!$C:$I,7,FALSE)="","",VLOOKUP(D297,[1]怪物!$C:$I,7,FALSE))</f>
        <v>Skill_Monster_Long2,NormalAttack</v>
      </c>
      <c r="X297" s="3">
        <v>2</v>
      </c>
      <c r="Y297" s="3" t="s">
        <v>1172</v>
      </c>
      <c r="Z297" s="3" t="s">
        <v>746</v>
      </c>
    </row>
    <row r="298" spans="2:26" s="3" customFormat="1" x14ac:dyDescent="0.2">
      <c r="B298" s="3" t="s">
        <v>970</v>
      </c>
      <c r="C298" s="3" t="s">
        <v>971</v>
      </c>
      <c r="D298" s="3" t="str">
        <f>VLOOKUP(VLOOKUP(X298&amp;"_"&amp;Y298,[1]无限模式!$A:$AQ,13+Z298,FALSE),[1]怪物!$B:$I,2,FALSE)</f>
        <v>ResUnit_Gui1</v>
      </c>
      <c r="E298" s="3">
        <f>VLOOKUP(VLOOKUP(X298&amp;"_"&amp;Y298,[1]无限模式!$A:$AQ,13+Z298,FALSE),[1]怪物!$B:$I,6,FALSE)*VLOOKUP(X298&amp;"_"&amp;Y298,[1]无限模式!$A:$AQ,9,FALSE)</f>
        <v>3.9</v>
      </c>
      <c r="F298" s="3">
        <v>400</v>
      </c>
      <c r="G298" s="3" t="b">
        <v>1</v>
      </c>
      <c r="H298" s="3">
        <v>1</v>
      </c>
      <c r="I298" s="3">
        <f>VLOOKUP(D298,[1]怪物!$C:$M,11,FALSE)</f>
        <v>1</v>
      </c>
      <c r="J298" s="3">
        <v>0.5</v>
      </c>
      <c r="K298" s="3">
        <f>VLOOKUP(D298,[1]怪物!$C:$I,6,FALSE)</f>
        <v>1</v>
      </c>
      <c r="L298" s="10" t="str">
        <f t="shared" si="4"/>
        <v>Monster_Season2_Infinite_20_1</v>
      </c>
      <c r="M298" s="3" t="str">
        <f>VLOOKUP(D298,[1]怪物!$C:$J,8,FALSE)</f>
        <v>DeathShow_1</v>
      </c>
      <c r="N298" s="3" t="s">
        <v>41</v>
      </c>
      <c r="O298" s="3" t="s">
        <v>42</v>
      </c>
      <c r="S298" s="3" t="str">
        <f>IF(VLOOKUP(D298,[1]怪物!$C:$I,7,FALSE)="","",VLOOKUP(D298,[1]怪物!$C:$I,7,FALSE))</f>
        <v>Skill_Monster_Gui1,NormalAttack</v>
      </c>
      <c r="X298" s="3">
        <v>2</v>
      </c>
      <c r="Y298" s="3" t="s">
        <v>1173</v>
      </c>
      <c r="Z298" s="3" t="s">
        <v>744</v>
      </c>
    </row>
    <row r="299" spans="2:26" s="3" customFormat="1" x14ac:dyDescent="0.2">
      <c r="B299" s="3" t="s">
        <v>972</v>
      </c>
      <c r="C299" s="3" t="s">
        <v>973</v>
      </c>
      <c r="D299" s="3" t="str">
        <f>VLOOKUP(VLOOKUP(X299&amp;"_"&amp;Y299,[1]无限模式!$A:$AQ,13+Z299,FALSE),[1]怪物!$B:$I,2,FALSE)</f>
        <v>ResUnit_Dan2</v>
      </c>
      <c r="E299" s="3">
        <f>VLOOKUP(VLOOKUP(X299&amp;"_"&amp;Y299,[1]无限模式!$A:$AQ,13+Z299,FALSE),[1]怪物!$B:$I,6,FALSE)*VLOOKUP(X299&amp;"_"&amp;Y299,[1]无限模式!$A:$AQ,9,FALSE)</f>
        <v>3.9</v>
      </c>
      <c r="F299" s="3">
        <v>400</v>
      </c>
      <c r="G299" s="3" t="b">
        <v>1</v>
      </c>
      <c r="H299" s="3">
        <v>1</v>
      </c>
      <c r="I299" s="3">
        <f>VLOOKUP(D299,[1]怪物!$C:$M,11,FALSE)</f>
        <v>1</v>
      </c>
      <c r="J299" s="3">
        <v>0.5</v>
      </c>
      <c r="K299" s="3">
        <f>VLOOKUP(D299,[1]怪物!$C:$I,6,FALSE)</f>
        <v>1.5</v>
      </c>
      <c r="L299" s="10" t="str">
        <f t="shared" si="4"/>
        <v>Monster_Season2_Infinite_20_2</v>
      </c>
      <c r="M299" s="3" t="str">
        <f>VLOOKUP(D299,[1]怪物!$C:$J,8,FALSE)</f>
        <v>DeathShow_1</v>
      </c>
      <c r="N299" s="3" t="s">
        <v>41</v>
      </c>
      <c r="O299" s="3" t="s">
        <v>42</v>
      </c>
      <c r="S299" s="3" t="str">
        <f>IF(VLOOKUP(D299,[1]怪物!$C:$I,7,FALSE)="","",VLOOKUP(D299,[1]怪物!$C:$I,7,FALSE))</f>
        <v>Skill_Monster_Dan2,NormalAttack</v>
      </c>
      <c r="X299" s="3">
        <v>2</v>
      </c>
      <c r="Y299" s="3" t="s">
        <v>1173</v>
      </c>
      <c r="Z299" s="3" t="s">
        <v>745</v>
      </c>
    </row>
    <row r="300" spans="2:26" s="3" customFormat="1" x14ac:dyDescent="0.2">
      <c r="B300" s="3" t="s">
        <v>974</v>
      </c>
      <c r="C300" s="3" t="s">
        <v>975</v>
      </c>
      <c r="D300" s="3" t="str">
        <f>VLOOKUP(VLOOKUP(X300&amp;"_"&amp;Y300,[1]无限模式!$A:$AQ,13+Z300,FALSE),[1]怪物!$B:$I,2,FALSE)</f>
        <v>ResUnit_ZhongZi2</v>
      </c>
      <c r="E300" s="3">
        <f>VLOOKUP(VLOOKUP(X300&amp;"_"&amp;Y300,[1]无限模式!$A:$AQ,13+Z300,FALSE),[1]怪物!$B:$I,6,FALSE)*VLOOKUP(X300&amp;"_"&amp;Y300,[1]无限模式!$A:$AQ,9,FALSE)</f>
        <v>3.9</v>
      </c>
      <c r="F300" s="3">
        <v>400</v>
      </c>
      <c r="G300" s="3" t="b">
        <v>1</v>
      </c>
      <c r="H300" s="3">
        <v>1</v>
      </c>
      <c r="I300" s="3">
        <f>VLOOKUP(D300,[1]怪物!$C:$M,11,FALSE)</f>
        <v>1</v>
      </c>
      <c r="J300" s="3">
        <v>0.5</v>
      </c>
      <c r="K300" s="3">
        <f>VLOOKUP(D300,[1]怪物!$C:$I,6,FALSE)</f>
        <v>1.5</v>
      </c>
      <c r="L300" s="10" t="str">
        <f t="shared" si="4"/>
        <v>Monster_Season2_Infinite_20_3</v>
      </c>
      <c r="M300" s="3" t="str">
        <f>VLOOKUP(D300,[1]怪物!$C:$J,8,FALSE)</f>
        <v>DeathShow_1</v>
      </c>
      <c r="N300" s="3" t="s">
        <v>41</v>
      </c>
      <c r="O300" s="3" t="s">
        <v>42</v>
      </c>
      <c r="S300" s="3" t="str">
        <f>IF(VLOOKUP(D300,[1]怪物!$C:$I,7,FALSE)="","",VLOOKUP(D300,[1]怪物!$C:$I,7,FALSE))</f>
        <v>Skill_Monster_ZhongZi2,NormalAttack</v>
      </c>
      <c r="X300" s="3">
        <v>2</v>
      </c>
      <c r="Y300" s="3" t="s">
        <v>1173</v>
      </c>
      <c r="Z300" s="3" t="s">
        <v>746</v>
      </c>
    </row>
    <row r="301" spans="2:26" s="3" customFormat="1" x14ac:dyDescent="0.2">
      <c r="B301" s="3" t="s">
        <v>976</v>
      </c>
      <c r="C301" s="3" t="s">
        <v>977</v>
      </c>
      <c r="D301" s="3" t="str">
        <f>VLOOKUP(VLOOKUP(X301&amp;"_"&amp;Y301,[1]无限模式!$A:$AQ,13+Z301,FALSE),[1]怪物!$B:$I,2,FALSE)</f>
        <v>ResUnit_Dan3</v>
      </c>
      <c r="E301" s="3">
        <f>VLOOKUP(VLOOKUP(X301&amp;"_"&amp;Y301,[1]无限模式!$A:$AQ,13+Z301,FALSE),[1]怪物!$B:$I,6,FALSE)*VLOOKUP(X301&amp;"_"&amp;Y301,[1]无限模式!$A:$AQ,9,FALSE)</f>
        <v>2.4375</v>
      </c>
      <c r="F301" s="3">
        <v>400</v>
      </c>
      <c r="G301" s="3" t="b">
        <v>1</v>
      </c>
      <c r="H301" s="3">
        <v>1</v>
      </c>
      <c r="I301" s="3">
        <f>VLOOKUP(D301,[1]怪物!$C:$M,11,FALSE)</f>
        <v>1.5</v>
      </c>
      <c r="J301" s="3">
        <v>0.5</v>
      </c>
      <c r="K301" s="3">
        <f>VLOOKUP(D301,[1]怪物!$C:$I,6,FALSE)</f>
        <v>2.5</v>
      </c>
      <c r="L301" s="10" t="str">
        <f t="shared" si="4"/>
        <v>Monster_Season2_Infinite_20_4</v>
      </c>
      <c r="M301" s="3" t="str">
        <f>VLOOKUP(D301,[1]怪物!$C:$J,8,FALSE)</f>
        <v>DeathShow_1</v>
      </c>
      <c r="N301" s="3" t="s">
        <v>41</v>
      </c>
      <c r="O301" s="3" t="s">
        <v>42</v>
      </c>
      <c r="S301" s="3" t="str">
        <f>IF(VLOOKUP(D301,[1]怪物!$C:$I,7,FALSE)="","",VLOOKUP(D301,[1]怪物!$C:$I,7,FALSE))</f>
        <v>Skill_Monster_Dan3,InitiativeSkill</v>
      </c>
      <c r="X301" s="3">
        <v>2</v>
      </c>
      <c r="Y301" s="3" t="s">
        <v>1173</v>
      </c>
      <c r="Z301" s="3" t="s">
        <v>747</v>
      </c>
    </row>
    <row r="303" spans="2:26" s="3" customFormat="1" x14ac:dyDescent="0.2">
      <c r="B303" s="3" t="s">
        <v>978</v>
      </c>
      <c r="C303" s="10" t="s">
        <v>979</v>
      </c>
      <c r="D303" s="3" t="str">
        <f>VLOOKUP(VLOOKUP(X303&amp;"_"&amp;Y303,[1]无限模式!$A:$AQ,13+Z303,FALSE),[1]怪物!$B:$I,2,FALSE)</f>
        <v>ResUnit_XueRen1</v>
      </c>
      <c r="E303" s="3">
        <f>VLOOKUP(VLOOKUP(X303&amp;"_"&amp;Y303,[1]无限模式!$A:$AQ,13+Z303,FALSE),[1]怪物!$B:$I,6,FALSE)*VLOOKUP(X303&amp;"_"&amp;Y303,[1]无限模式!$A:$AQ,9,FALSE)</f>
        <v>2</v>
      </c>
      <c r="F303" s="3">
        <v>400</v>
      </c>
      <c r="G303" s="3" t="b">
        <v>1</v>
      </c>
      <c r="H303" s="3">
        <v>1</v>
      </c>
      <c r="I303" s="3">
        <f>VLOOKUP(D303,[1]怪物!$C:$M,11,FALSE)</f>
        <v>1</v>
      </c>
      <c r="J303" s="3">
        <v>0.5</v>
      </c>
      <c r="K303" s="3">
        <f>VLOOKUP(D303,[1]怪物!$C:$I,6,FALSE)</f>
        <v>1</v>
      </c>
      <c r="L303" s="10" t="str">
        <f t="shared" ref="L303:L352" si="5">RIGHT(B303,LEN(B303)-5)</f>
        <v>Monster_Season3_Infinite_1_1</v>
      </c>
      <c r="M303" s="3" t="str">
        <f>VLOOKUP(D303,[1]怪物!$C:$J,8,FALSE)</f>
        <v>DeathShow_1</v>
      </c>
      <c r="N303" s="3" t="s">
        <v>41</v>
      </c>
      <c r="O303" s="3" t="s">
        <v>42</v>
      </c>
      <c r="S303" s="3" t="str">
        <f>IF(VLOOKUP(D303,[1]怪物!$C:$I,7,FALSE)="","",VLOOKUP(D303,[1]怪物!$C:$I,7,FALSE))</f>
        <v>Skill_Monster_XueRen1,NormalAttack</v>
      </c>
      <c r="X303" s="3">
        <v>3</v>
      </c>
      <c r="Y303" s="3" t="s">
        <v>744</v>
      </c>
      <c r="Z303" s="3" t="s">
        <v>744</v>
      </c>
    </row>
    <row r="304" spans="2:26" s="3" customFormat="1" x14ac:dyDescent="0.2">
      <c r="B304" s="3" t="s">
        <v>980</v>
      </c>
      <c r="C304" s="3" t="s">
        <v>981</v>
      </c>
      <c r="D304" s="3" t="str">
        <f>VLOOKUP(VLOOKUP(X304&amp;"_"&amp;Y304,[1]无限模式!$A:$AQ,13+Z304,FALSE),[1]怪物!$B:$I,2,FALSE)</f>
        <v>ResUnit_XueRen1</v>
      </c>
      <c r="E304" s="3">
        <f>VLOOKUP(VLOOKUP(X304&amp;"_"&amp;Y304,[1]无限模式!$A:$AQ,13+Z304,FALSE),[1]怪物!$B:$I,6,FALSE)*VLOOKUP(X304&amp;"_"&amp;Y304,[1]无限模式!$A:$AQ,9,FALSE)</f>
        <v>2.1</v>
      </c>
      <c r="F304" s="3">
        <v>400</v>
      </c>
      <c r="G304" s="3" t="b">
        <v>1</v>
      </c>
      <c r="H304" s="3">
        <v>1</v>
      </c>
      <c r="I304" s="3">
        <f>VLOOKUP(D304,[1]怪物!$C:$M,11,FALSE)</f>
        <v>1</v>
      </c>
      <c r="J304" s="3">
        <v>0.5</v>
      </c>
      <c r="K304" s="3">
        <f>VLOOKUP(D304,[1]怪物!$C:$I,6,FALSE)</f>
        <v>1</v>
      </c>
      <c r="L304" s="10" t="str">
        <f t="shared" si="5"/>
        <v>Monster_Season3_Infinite_2_1</v>
      </c>
      <c r="M304" s="3" t="str">
        <f>VLOOKUP(D304,[1]怪物!$C:$J,8,FALSE)</f>
        <v>DeathShow_1</v>
      </c>
      <c r="N304" s="3" t="s">
        <v>41</v>
      </c>
      <c r="O304" s="3" t="s">
        <v>42</v>
      </c>
      <c r="S304" s="3" t="str">
        <f>IF(VLOOKUP(D304,[1]怪物!$C:$I,7,FALSE)="","",VLOOKUP(D304,[1]怪物!$C:$I,7,FALSE))</f>
        <v>Skill_Monster_XueRen1,NormalAttack</v>
      </c>
      <c r="X304" s="3">
        <v>3</v>
      </c>
      <c r="Y304" s="3" t="s">
        <v>745</v>
      </c>
      <c r="Z304" s="3" t="s">
        <v>744</v>
      </c>
    </row>
    <row r="305" spans="2:26" s="3" customFormat="1" x14ac:dyDescent="0.2">
      <c r="B305" s="3" t="s">
        <v>982</v>
      </c>
      <c r="C305" s="3" t="s">
        <v>983</v>
      </c>
      <c r="D305" s="3" t="str">
        <f>VLOOKUP(VLOOKUP(X305&amp;"_"&amp;Y305,[1]无限模式!$A:$AQ,13+Z305,FALSE),[1]怪物!$B:$I,2,FALSE)</f>
        <v>ResUnit_MiFeng1</v>
      </c>
      <c r="E305" s="3">
        <f>VLOOKUP(VLOOKUP(X305&amp;"_"&amp;Y305,[1]无限模式!$A:$AQ,13+Z305,FALSE),[1]怪物!$B:$I,6,FALSE)*VLOOKUP(X305&amp;"_"&amp;Y305,[1]无限模式!$A:$AQ,9,FALSE)</f>
        <v>2.1</v>
      </c>
      <c r="F305" s="3">
        <v>400</v>
      </c>
      <c r="G305" s="3" t="b">
        <v>1</v>
      </c>
      <c r="H305" s="3">
        <v>1</v>
      </c>
      <c r="I305" s="3">
        <f>VLOOKUP(D305,[1]怪物!$C:$M,11,FALSE)</f>
        <v>1</v>
      </c>
      <c r="J305" s="3">
        <v>0.5</v>
      </c>
      <c r="K305" s="3">
        <f>VLOOKUP(D305,[1]怪物!$C:$I,6,FALSE)</f>
        <v>1</v>
      </c>
      <c r="L305" s="10" t="str">
        <f t="shared" si="5"/>
        <v>Monster_Season3_Infinite_2_2</v>
      </c>
      <c r="M305" s="3" t="str">
        <f>VLOOKUP(D305,[1]怪物!$C:$J,8,FALSE)</f>
        <v>DeathShow_1</v>
      </c>
      <c r="N305" s="3" t="s">
        <v>41</v>
      </c>
      <c r="O305" s="3" t="s">
        <v>42</v>
      </c>
      <c r="S305" s="3" t="str">
        <f>IF(VLOOKUP(D305,[1]怪物!$C:$I,7,FALSE)="","",VLOOKUP(D305,[1]怪物!$C:$I,7,FALSE))</f>
        <v/>
      </c>
      <c r="X305" s="3">
        <v>3</v>
      </c>
      <c r="Y305" s="3" t="s">
        <v>745</v>
      </c>
      <c r="Z305" s="3" t="s">
        <v>745</v>
      </c>
    </row>
    <row r="306" spans="2:26" s="3" customFormat="1" x14ac:dyDescent="0.2">
      <c r="B306" s="3" t="s">
        <v>984</v>
      </c>
      <c r="C306" s="3" t="s">
        <v>985</v>
      </c>
      <c r="D306" s="3" t="str">
        <f>VLOOKUP(VLOOKUP(X306&amp;"_"&amp;Y306,[1]无限模式!$A:$AQ,13+Z306,FALSE),[1]怪物!$B:$I,2,FALSE)</f>
        <v>ResUnit_XueRen1</v>
      </c>
      <c r="E306" s="3">
        <f>VLOOKUP(VLOOKUP(X306&amp;"_"&amp;Y306,[1]无限模式!$A:$AQ,13+Z306,FALSE),[1]怪物!$B:$I,6,FALSE)*VLOOKUP(X306&amp;"_"&amp;Y306,[1]无限模式!$A:$AQ,9,FALSE)</f>
        <v>2.2000000000000002</v>
      </c>
      <c r="F306" s="3">
        <v>400</v>
      </c>
      <c r="G306" s="3" t="b">
        <v>1</v>
      </c>
      <c r="H306" s="3">
        <v>1</v>
      </c>
      <c r="I306" s="3">
        <f>VLOOKUP(D306,[1]怪物!$C:$M,11,FALSE)</f>
        <v>1</v>
      </c>
      <c r="J306" s="3">
        <v>0.5</v>
      </c>
      <c r="K306" s="3">
        <f>VLOOKUP(D306,[1]怪物!$C:$I,6,FALSE)</f>
        <v>1</v>
      </c>
      <c r="L306" s="10" t="str">
        <f t="shared" si="5"/>
        <v>Monster_Season3_Infinite_3_1</v>
      </c>
      <c r="M306" s="3" t="str">
        <f>VLOOKUP(D306,[1]怪物!$C:$J,8,FALSE)</f>
        <v>DeathShow_1</v>
      </c>
      <c r="N306" s="3" t="s">
        <v>41</v>
      </c>
      <c r="O306" s="3" t="s">
        <v>42</v>
      </c>
      <c r="S306" s="3" t="str">
        <f>IF(VLOOKUP(D306,[1]怪物!$C:$I,7,FALSE)="","",VLOOKUP(D306,[1]怪物!$C:$I,7,FALSE))</f>
        <v>Skill_Monster_XueRen1,NormalAttack</v>
      </c>
      <c r="X306" s="3">
        <v>3</v>
      </c>
      <c r="Y306" s="3" t="s">
        <v>746</v>
      </c>
      <c r="Z306" s="3" t="s">
        <v>744</v>
      </c>
    </row>
    <row r="307" spans="2:26" s="3" customFormat="1" x14ac:dyDescent="0.2">
      <c r="B307" s="3" t="s">
        <v>986</v>
      </c>
      <c r="C307" s="3" t="s">
        <v>987</v>
      </c>
      <c r="D307" s="3" t="str">
        <f>VLOOKUP(VLOOKUP(X307&amp;"_"&amp;Y307,[1]无限模式!$A:$AQ,13+Z307,FALSE),[1]怪物!$B:$I,2,FALSE)</f>
        <v>ResUnit_MiFeng1</v>
      </c>
      <c r="E307" s="3">
        <f>VLOOKUP(VLOOKUP(X307&amp;"_"&amp;Y307,[1]无限模式!$A:$AQ,13+Z307,FALSE),[1]怪物!$B:$I,6,FALSE)*VLOOKUP(X307&amp;"_"&amp;Y307,[1]无限模式!$A:$AQ,9,FALSE)</f>
        <v>2.2000000000000002</v>
      </c>
      <c r="F307" s="3">
        <v>400</v>
      </c>
      <c r="G307" s="3" t="b">
        <v>1</v>
      </c>
      <c r="H307" s="3">
        <v>1</v>
      </c>
      <c r="I307" s="3">
        <f>VLOOKUP(D307,[1]怪物!$C:$M,11,FALSE)</f>
        <v>1</v>
      </c>
      <c r="J307" s="3">
        <v>0.5</v>
      </c>
      <c r="K307" s="3">
        <f>VLOOKUP(D307,[1]怪物!$C:$I,6,FALSE)</f>
        <v>1</v>
      </c>
      <c r="L307" s="10" t="str">
        <f t="shared" si="5"/>
        <v>Monster_Season3_Infinite_3_2</v>
      </c>
      <c r="M307" s="3" t="str">
        <f>VLOOKUP(D307,[1]怪物!$C:$J,8,FALSE)</f>
        <v>DeathShow_1</v>
      </c>
      <c r="N307" s="3" t="s">
        <v>41</v>
      </c>
      <c r="O307" s="3" t="s">
        <v>42</v>
      </c>
      <c r="S307" s="3" t="str">
        <f>IF(VLOOKUP(D307,[1]怪物!$C:$I,7,FALSE)="","",VLOOKUP(D307,[1]怪物!$C:$I,7,FALSE))</f>
        <v/>
      </c>
      <c r="X307" s="3">
        <v>3</v>
      </c>
      <c r="Y307" s="3" t="s">
        <v>746</v>
      </c>
      <c r="Z307" s="3" t="s">
        <v>745</v>
      </c>
    </row>
    <row r="308" spans="2:26" s="3" customFormat="1" x14ac:dyDescent="0.2">
      <c r="B308" s="3" t="s">
        <v>1197</v>
      </c>
      <c r="C308" s="3" t="s">
        <v>1230</v>
      </c>
      <c r="D308" s="3" t="str">
        <f>VLOOKUP(VLOOKUP(X308&amp;"_"&amp;Y308,[1]无限模式!$A:$AQ,13+Z308,FALSE),[1]怪物!$B:$I,2,FALSE)</f>
        <v>ResUnit_MiFeng2</v>
      </c>
      <c r="E308" s="3">
        <f>VLOOKUP(VLOOKUP(X308&amp;"_"&amp;Y308,[1]无限模式!$A:$AQ,13+Z308,FALSE),[1]怪物!$B:$I,6,FALSE)*VLOOKUP(X308&amp;"_"&amp;Y308,[1]无限模式!$A:$AQ,9,FALSE)</f>
        <v>2.2000000000000002</v>
      </c>
      <c r="F308" s="3">
        <v>400</v>
      </c>
      <c r="G308" s="3" t="b">
        <v>1</v>
      </c>
      <c r="H308" s="3">
        <v>1</v>
      </c>
      <c r="I308" s="3">
        <f>VLOOKUP(D308,[1]怪物!$C:$M,11,FALSE)</f>
        <v>1</v>
      </c>
      <c r="J308" s="3">
        <v>0.5</v>
      </c>
      <c r="K308" s="3">
        <f>VLOOKUP(D308,[1]怪物!$C:$I,6,FALSE)</f>
        <v>1.5</v>
      </c>
      <c r="L308" s="10" t="str">
        <f t="shared" si="5"/>
        <v>Monster_Season3_Infinite_3_3</v>
      </c>
      <c r="M308" s="3" t="str">
        <f>VLOOKUP(D308,[1]怪物!$C:$J,8,FALSE)</f>
        <v>DeathShow_1</v>
      </c>
      <c r="N308" s="3" t="s">
        <v>41</v>
      </c>
      <c r="O308" s="3" t="s">
        <v>42</v>
      </c>
      <c r="S308" s="3" t="str">
        <f>IF(VLOOKUP(D308,[1]怪物!$C:$I,7,FALSE)="","",VLOOKUP(D308,[1]怪物!$C:$I,7,FALSE))</f>
        <v/>
      </c>
      <c r="X308" s="3">
        <v>3</v>
      </c>
      <c r="Y308" s="3" t="s">
        <v>746</v>
      </c>
      <c r="Z308" s="3" t="s">
        <v>746</v>
      </c>
    </row>
    <row r="309" spans="2:26" s="3" customFormat="1" x14ac:dyDescent="0.2">
      <c r="B309" s="3" t="s">
        <v>988</v>
      </c>
      <c r="C309" s="3" t="s">
        <v>989</v>
      </c>
      <c r="D309" s="3" t="str">
        <f>VLOOKUP(VLOOKUP(X309&amp;"_"&amp;Y309,[1]无限模式!$A:$AQ,13+Z309,FALSE),[1]怪物!$B:$I,2,FALSE)</f>
        <v>ResUnit_XueRen1</v>
      </c>
      <c r="E309" s="3">
        <f>VLOOKUP(VLOOKUP(X309&amp;"_"&amp;Y309,[1]无限模式!$A:$AQ,13+Z309,FALSE),[1]怪物!$B:$I,6,FALSE)*VLOOKUP(X309&amp;"_"&amp;Y309,[1]无限模式!$A:$AQ,9,FALSE)</f>
        <v>2.2999999999999998</v>
      </c>
      <c r="F309" s="3">
        <v>400</v>
      </c>
      <c r="G309" s="3" t="b">
        <v>1</v>
      </c>
      <c r="H309" s="3">
        <v>1</v>
      </c>
      <c r="I309" s="3">
        <f>VLOOKUP(D309,[1]怪物!$C:$M,11,FALSE)</f>
        <v>1</v>
      </c>
      <c r="J309" s="3">
        <v>0.5</v>
      </c>
      <c r="K309" s="3">
        <f>VLOOKUP(D309,[1]怪物!$C:$I,6,FALSE)</f>
        <v>1</v>
      </c>
      <c r="L309" s="10" t="str">
        <f t="shared" si="5"/>
        <v>Monster_Season3_Infinite_4_1</v>
      </c>
      <c r="M309" s="3" t="str">
        <f>VLOOKUP(D309,[1]怪物!$C:$J,8,FALSE)</f>
        <v>DeathShow_1</v>
      </c>
      <c r="N309" s="3" t="s">
        <v>41</v>
      </c>
      <c r="O309" s="3" t="s">
        <v>42</v>
      </c>
      <c r="S309" s="3" t="str">
        <f>IF(VLOOKUP(D309,[1]怪物!$C:$I,7,FALSE)="","",VLOOKUP(D309,[1]怪物!$C:$I,7,FALSE))</f>
        <v>Skill_Monster_XueRen1,NormalAttack</v>
      </c>
      <c r="X309" s="3">
        <v>3</v>
      </c>
      <c r="Y309" s="3" t="s">
        <v>747</v>
      </c>
      <c r="Z309" s="3" t="s">
        <v>744</v>
      </c>
    </row>
    <row r="310" spans="2:26" s="3" customFormat="1" x14ac:dyDescent="0.2">
      <c r="B310" s="3" t="s">
        <v>990</v>
      </c>
      <c r="C310" s="3" t="s">
        <v>991</v>
      </c>
      <c r="D310" s="3" t="str">
        <f>VLOOKUP(VLOOKUP(X310&amp;"_"&amp;Y310,[1]无限模式!$A:$AQ,13+Z310,FALSE),[1]怪物!$B:$I,2,FALSE)</f>
        <v>ResUnit_MiFeng1</v>
      </c>
      <c r="E310" s="3">
        <f>VLOOKUP(VLOOKUP(X310&amp;"_"&amp;Y310,[1]无限模式!$A:$AQ,13+Z310,FALSE),[1]怪物!$B:$I,6,FALSE)*VLOOKUP(X310&amp;"_"&amp;Y310,[1]无限模式!$A:$AQ,9,FALSE)</f>
        <v>2.2999999999999998</v>
      </c>
      <c r="F310" s="3">
        <v>400</v>
      </c>
      <c r="G310" s="3" t="b">
        <v>1</v>
      </c>
      <c r="H310" s="3">
        <v>1</v>
      </c>
      <c r="I310" s="3">
        <f>VLOOKUP(D310,[1]怪物!$C:$M,11,FALSE)</f>
        <v>1</v>
      </c>
      <c r="J310" s="3">
        <v>0.5</v>
      </c>
      <c r="K310" s="3">
        <f>VLOOKUP(D310,[1]怪物!$C:$I,6,FALSE)</f>
        <v>1</v>
      </c>
      <c r="L310" s="10" t="str">
        <f t="shared" si="5"/>
        <v>Monster_Season3_Infinite_4_2</v>
      </c>
      <c r="M310" s="3" t="str">
        <f>VLOOKUP(D310,[1]怪物!$C:$J,8,FALSE)</f>
        <v>DeathShow_1</v>
      </c>
      <c r="N310" s="3" t="s">
        <v>41</v>
      </c>
      <c r="O310" s="3" t="s">
        <v>42</v>
      </c>
      <c r="S310" s="3" t="str">
        <f>IF(VLOOKUP(D310,[1]怪物!$C:$I,7,FALSE)="","",VLOOKUP(D310,[1]怪物!$C:$I,7,FALSE))</f>
        <v/>
      </c>
      <c r="X310" s="3">
        <v>3</v>
      </c>
      <c r="Y310" s="3" t="s">
        <v>747</v>
      </c>
      <c r="Z310" s="3" t="s">
        <v>745</v>
      </c>
    </row>
    <row r="311" spans="2:26" s="3" customFormat="1" x14ac:dyDescent="0.2">
      <c r="B311" s="3" t="s">
        <v>1198</v>
      </c>
      <c r="C311" s="3" t="s">
        <v>1231</v>
      </c>
      <c r="D311" s="3" t="str">
        <f>VLOOKUP(VLOOKUP(X311&amp;"_"&amp;Y311,[1]无限模式!$A:$AQ,13+Z311,FALSE),[1]怪物!$B:$I,2,FALSE)</f>
        <v>ResUnit_MiFeng2</v>
      </c>
      <c r="E311" s="3">
        <f>VLOOKUP(VLOOKUP(X311&amp;"_"&amp;Y311,[1]无限模式!$A:$AQ,13+Z311,FALSE),[1]怪物!$B:$I,6,FALSE)*VLOOKUP(X311&amp;"_"&amp;Y311,[1]无限模式!$A:$AQ,9,FALSE)</f>
        <v>2.2999999999999998</v>
      </c>
      <c r="F311" s="3">
        <v>400</v>
      </c>
      <c r="G311" s="3" t="b">
        <v>1</v>
      </c>
      <c r="H311" s="3">
        <v>1</v>
      </c>
      <c r="I311" s="3">
        <f>VLOOKUP(D311,[1]怪物!$C:$M,11,FALSE)</f>
        <v>1</v>
      </c>
      <c r="J311" s="3">
        <v>0.5</v>
      </c>
      <c r="K311" s="3">
        <f>VLOOKUP(D311,[1]怪物!$C:$I,6,FALSE)</f>
        <v>1.5</v>
      </c>
      <c r="L311" s="10" t="str">
        <f t="shared" si="5"/>
        <v>Monster_Season3_Infinite_4_3</v>
      </c>
      <c r="M311" s="3" t="str">
        <f>VLOOKUP(D311,[1]怪物!$C:$J,8,FALSE)</f>
        <v>DeathShow_1</v>
      </c>
      <c r="N311" s="3" t="s">
        <v>41</v>
      </c>
      <c r="O311" s="3" t="s">
        <v>42</v>
      </c>
      <c r="S311" s="3" t="str">
        <f>IF(VLOOKUP(D311,[1]怪物!$C:$I,7,FALSE)="","",VLOOKUP(D311,[1]怪物!$C:$I,7,FALSE))</f>
        <v/>
      </c>
      <c r="X311" s="3">
        <v>3</v>
      </c>
      <c r="Y311" s="3" t="s">
        <v>747</v>
      </c>
      <c r="Z311" s="3" t="s">
        <v>746</v>
      </c>
    </row>
    <row r="312" spans="2:26" s="3" customFormat="1" x14ac:dyDescent="0.2">
      <c r="B312" s="3" t="s">
        <v>1199</v>
      </c>
      <c r="C312" s="3" t="s">
        <v>1232</v>
      </c>
      <c r="D312" s="3" t="str">
        <f>VLOOKUP(VLOOKUP(X312&amp;"_"&amp;Y312,[1]无限模式!$A:$AQ,13+Z312,FALSE),[1]怪物!$B:$I,2,FALSE)</f>
        <v>ResUnit_MiFeng3</v>
      </c>
      <c r="E312" s="3">
        <f>VLOOKUP(VLOOKUP(X312&amp;"_"&amp;Y312,[1]无限模式!$A:$AQ,13+Z312,FALSE),[1]怪物!$B:$I,6,FALSE)*VLOOKUP(X312&amp;"_"&amp;Y312,[1]无限模式!$A:$AQ,9,FALSE)</f>
        <v>1.4375</v>
      </c>
      <c r="F312" s="3">
        <v>400</v>
      </c>
      <c r="G312" s="3" t="b">
        <v>1</v>
      </c>
      <c r="H312" s="3">
        <v>1</v>
      </c>
      <c r="I312" s="3">
        <f>VLOOKUP(D312,[1]怪物!$C:$M,11,FALSE)</f>
        <v>1.5</v>
      </c>
      <c r="J312" s="3">
        <v>0.5</v>
      </c>
      <c r="K312" s="3">
        <f>VLOOKUP(D312,[1]怪物!$C:$I,6,FALSE)</f>
        <v>2.5</v>
      </c>
      <c r="L312" s="10" t="str">
        <f t="shared" si="5"/>
        <v>Monster_Season3_Infinite_4_4</v>
      </c>
      <c r="M312" s="3" t="str">
        <f>VLOOKUP(D312,[1]怪物!$C:$J,8,FALSE)</f>
        <v>DeathShow_1</v>
      </c>
      <c r="N312" s="3" t="s">
        <v>41</v>
      </c>
      <c r="O312" s="3" t="s">
        <v>42</v>
      </c>
      <c r="S312" s="3" t="str">
        <f>IF(VLOOKUP(D312,[1]怪物!$C:$I,7,FALSE)="","",VLOOKUP(D312,[1]怪物!$C:$I,7,FALSE))</f>
        <v>Skill_Monster_MiFeng3,NormalAttack</v>
      </c>
      <c r="X312" s="3">
        <v>3</v>
      </c>
      <c r="Y312" s="3" t="s">
        <v>747</v>
      </c>
      <c r="Z312" s="3" t="s">
        <v>747</v>
      </c>
    </row>
    <row r="313" spans="2:26" s="3" customFormat="1" x14ac:dyDescent="0.2">
      <c r="B313" s="3" t="s">
        <v>992</v>
      </c>
      <c r="C313" s="3" t="s">
        <v>993</v>
      </c>
      <c r="D313" s="3" t="str">
        <f>VLOOKUP(VLOOKUP(X313&amp;"_"&amp;Y313,[1]无限模式!$A:$AQ,13+Z313,FALSE),[1]怪物!$B:$I,2,FALSE)</f>
        <v>ResUnit_BianFu1</v>
      </c>
      <c r="E313" s="3">
        <f>VLOOKUP(VLOOKUP(X313&amp;"_"&amp;Y313,[1]无限模式!$A:$AQ,13+Z313,FALSE),[1]怪物!$B:$I,6,FALSE)*VLOOKUP(X313&amp;"_"&amp;Y313,[1]无限模式!$A:$AQ,9,FALSE)</f>
        <v>2.4</v>
      </c>
      <c r="F313" s="3">
        <v>400</v>
      </c>
      <c r="G313" s="3" t="b">
        <v>1</v>
      </c>
      <c r="H313" s="3">
        <v>1</v>
      </c>
      <c r="I313" s="3">
        <f>VLOOKUP(D313,[1]怪物!$C:$M,11,FALSE)</f>
        <v>1</v>
      </c>
      <c r="J313" s="3">
        <v>0.5</v>
      </c>
      <c r="K313" s="3">
        <f>VLOOKUP(D313,[1]怪物!$C:$I,6,FALSE)</f>
        <v>1</v>
      </c>
      <c r="L313" s="10" t="str">
        <f t="shared" si="5"/>
        <v>Monster_Season3_Infinite_5_1</v>
      </c>
      <c r="M313" s="3" t="str">
        <f>VLOOKUP(D313,[1]怪物!$C:$J,8,FALSE)</f>
        <v>DeathShow_1</v>
      </c>
      <c r="N313" s="3" t="s">
        <v>41</v>
      </c>
      <c r="O313" s="3" t="s">
        <v>42</v>
      </c>
      <c r="S313" s="3" t="str">
        <f>IF(VLOOKUP(D313,[1]怪物!$C:$I,7,FALSE)="","",VLOOKUP(D313,[1]怪物!$C:$I,7,FALSE))</f>
        <v/>
      </c>
      <c r="X313" s="3">
        <v>3</v>
      </c>
      <c r="Y313" s="3" t="s">
        <v>748</v>
      </c>
      <c r="Z313" s="3" t="s">
        <v>744</v>
      </c>
    </row>
    <row r="314" spans="2:26" s="3" customFormat="1" x14ac:dyDescent="0.2">
      <c r="B314" s="3" t="s">
        <v>994</v>
      </c>
      <c r="C314" s="3" t="s">
        <v>995</v>
      </c>
      <c r="D314" s="3" t="str">
        <f>VLOOKUP(VLOOKUP(X314&amp;"_"&amp;Y314,[1]无限模式!$A:$AQ,13+Z314,FALSE),[1]怪物!$B:$I,2,FALSE)</f>
        <v>ResUnit_BianFu1</v>
      </c>
      <c r="E314" s="3">
        <f>VLOOKUP(VLOOKUP(X314&amp;"_"&amp;Y314,[1]无限模式!$A:$AQ,13+Z314,FALSE),[1]怪物!$B:$I,6,FALSE)*VLOOKUP(X314&amp;"_"&amp;Y314,[1]无限模式!$A:$AQ,9,FALSE)</f>
        <v>2.5</v>
      </c>
      <c r="F314" s="3">
        <v>400</v>
      </c>
      <c r="G314" s="3" t="b">
        <v>1</v>
      </c>
      <c r="H314" s="3">
        <v>1</v>
      </c>
      <c r="I314" s="3">
        <f>VLOOKUP(D314,[1]怪物!$C:$M,11,FALSE)</f>
        <v>1</v>
      </c>
      <c r="J314" s="3">
        <v>0.5</v>
      </c>
      <c r="K314" s="3">
        <f>VLOOKUP(D314,[1]怪物!$C:$I,6,FALSE)</f>
        <v>1</v>
      </c>
      <c r="L314" s="10" t="str">
        <f t="shared" si="5"/>
        <v>Monster_Season3_Infinite_6_1</v>
      </c>
      <c r="M314" s="3" t="str">
        <f>VLOOKUP(D314,[1]怪物!$C:$J,8,FALSE)</f>
        <v>DeathShow_1</v>
      </c>
      <c r="N314" s="3" t="s">
        <v>41</v>
      </c>
      <c r="O314" s="3" t="s">
        <v>42</v>
      </c>
      <c r="S314" s="3" t="str">
        <f>IF(VLOOKUP(D314,[1]怪物!$C:$I,7,FALSE)="","",VLOOKUP(D314,[1]怪物!$C:$I,7,FALSE))</f>
        <v/>
      </c>
      <c r="X314" s="3">
        <v>3</v>
      </c>
      <c r="Y314" s="3" t="s">
        <v>749</v>
      </c>
      <c r="Z314" s="3" t="s">
        <v>744</v>
      </c>
    </row>
    <row r="315" spans="2:26" s="3" customFormat="1" x14ac:dyDescent="0.2">
      <c r="B315" s="3" t="s">
        <v>996</v>
      </c>
      <c r="C315" s="3" t="s">
        <v>997</v>
      </c>
      <c r="D315" s="3" t="str">
        <f>VLOOKUP(VLOOKUP(X315&amp;"_"&amp;Y315,[1]无限模式!$A:$AQ,13+Z315,FALSE),[1]怪物!$B:$I,2,FALSE)</f>
        <v>ResUnit_ZhiZhu1</v>
      </c>
      <c r="E315" s="3">
        <f>VLOOKUP(VLOOKUP(X315&amp;"_"&amp;Y315,[1]无限模式!$A:$AQ,13+Z315,FALSE),[1]怪物!$B:$I,6,FALSE)*VLOOKUP(X315&amp;"_"&amp;Y315,[1]无限模式!$A:$AQ,9,FALSE)</f>
        <v>5</v>
      </c>
      <c r="F315" s="3">
        <v>400</v>
      </c>
      <c r="G315" s="3" t="b">
        <v>1</v>
      </c>
      <c r="H315" s="3">
        <v>1</v>
      </c>
      <c r="I315" s="3">
        <f>VLOOKUP(D315,[1]怪物!$C:$M,11,FALSE)</f>
        <v>1</v>
      </c>
      <c r="J315" s="3">
        <v>0.5</v>
      </c>
      <c r="K315" s="3">
        <f>VLOOKUP(D315,[1]怪物!$C:$I,6,FALSE)</f>
        <v>1</v>
      </c>
      <c r="L315" s="10" t="str">
        <f t="shared" si="5"/>
        <v>Monster_Season3_Infinite_6_2</v>
      </c>
      <c r="M315" s="3" t="str">
        <f>VLOOKUP(D315,[1]怪物!$C:$J,8,FALSE)</f>
        <v>DeathShow_1</v>
      </c>
      <c r="N315" s="3" t="s">
        <v>41</v>
      </c>
      <c r="O315" s="3" t="s">
        <v>42</v>
      </c>
      <c r="S315" s="3" t="str">
        <f>IF(VLOOKUP(D315,[1]怪物!$C:$I,7,FALSE)="","",VLOOKUP(D315,[1]怪物!$C:$I,7,FALSE))</f>
        <v/>
      </c>
      <c r="X315" s="3">
        <v>3</v>
      </c>
      <c r="Y315" s="3" t="s">
        <v>749</v>
      </c>
      <c r="Z315" s="3" t="s">
        <v>745</v>
      </c>
    </row>
    <row r="316" spans="2:26" s="3" customFormat="1" x14ac:dyDescent="0.2">
      <c r="B316" s="3" t="s">
        <v>998</v>
      </c>
      <c r="C316" s="3" t="s">
        <v>999</v>
      </c>
      <c r="D316" s="3" t="str">
        <f>VLOOKUP(VLOOKUP(X316&amp;"_"&amp;Y316,[1]无限模式!$A:$AQ,13+Z316,FALSE),[1]怪物!$B:$I,2,FALSE)</f>
        <v>ResUnit_BianFu1</v>
      </c>
      <c r="E316" s="3">
        <f>VLOOKUP(VLOOKUP(X316&amp;"_"&amp;Y316,[1]无限模式!$A:$AQ,13+Z316,FALSE),[1]怪物!$B:$I,6,FALSE)*VLOOKUP(X316&amp;"_"&amp;Y316,[1]无限模式!$A:$AQ,9,FALSE)</f>
        <v>2.6</v>
      </c>
      <c r="F316" s="3">
        <v>400</v>
      </c>
      <c r="G316" s="3" t="b">
        <v>1</v>
      </c>
      <c r="H316" s="3">
        <v>1</v>
      </c>
      <c r="I316" s="3">
        <f>VLOOKUP(D316,[1]怪物!$C:$M,11,FALSE)</f>
        <v>1</v>
      </c>
      <c r="J316" s="3">
        <v>0.5</v>
      </c>
      <c r="K316" s="3">
        <f>VLOOKUP(D316,[1]怪物!$C:$I,6,FALSE)</f>
        <v>1</v>
      </c>
      <c r="L316" s="10" t="str">
        <f t="shared" si="5"/>
        <v>Monster_Season3_Infinite_7_1</v>
      </c>
      <c r="M316" s="3" t="str">
        <f>VLOOKUP(D316,[1]怪物!$C:$J,8,FALSE)</f>
        <v>DeathShow_1</v>
      </c>
      <c r="N316" s="3" t="s">
        <v>41</v>
      </c>
      <c r="O316" s="3" t="s">
        <v>42</v>
      </c>
      <c r="S316" s="3" t="str">
        <f>IF(VLOOKUP(D316,[1]怪物!$C:$I,7,FALSE)="","",VLOOKUP(D316,[1]怪物!$C:$I,7,FALSE))</f>
        <v/>
      </c>
      <c r="X316" s="3">
        <v>3</v>
      </c>
      <c r="Y316" s="3" t="s">
        <v>750</v>
      </c>
      <c r="Z316" s="3" t="s">
        <v>744</v>
      </c>
    </row>
    <row r="317" spans="2:26" s="3" customFormat="1" x14ac:dyDescent="0.2">
      <c r="B317" s="3" t="s">
        <v>1000</v>
      </c>
      <c r="C317" s="3" t="s">
        <v>1001</v>
      </c>
      <c r="D317" s="3" t="str">
        <f>VLOOKUP(VLOOKUP(X317&amp;"_"&amp;Y317,[1]无限模式!$A:$AQ,13+Z317,FALSE),[1]怪物!$B:$I,2,FALSE)</f>
        <v>ResUnit_ZhiZhu1</v>
      </c>
      <c r="E317" s="3">
        <f>VLOOKUP(VLOOKUP(X317&amp;"_"&amp;Y317,[1]无限模式!$A:$AQ,13+Z317,FALSE),[1]怪物!$B:$I,6,FALSE)*VLOOKUP(X317&amp;"_"&amp;Y317,[1]无限模式!$A:$AQ,9,FALSE)</f>
        <v>5.2</v>
      </c>
      <c r="F317" s="3">
        <v>400</v>
      </c>
      <c r="G317" s="3" t="b">
        <v>1</v>
      </c>
      <c r="H317" s="3">
        <v>1</v>
      </c>
      <c r="I317" s="3">
        <f>VLOOKUP(D317,[1]怪物!$C:$M,11,FALSE)</f>
        <v>1</v>
      </c>
      <c r="J317" s="3">
        <v>0.5</v>
      </c>
      <c r="K317" s="3">
        <f>VLOOKUP(D317,[1]怪物!$C:$I,6,FALSE)</f>
        <v>1</v>
      </c>
      <c r="L317" s="10" t="str">
        <f t="shared" si="5"/>
        <v>Monster_Season3_Infinite_7_2</v>
      </c>
      <c r="M317" s="3" t="str">
        <f>VLOOKUP(D317,[1]怪物!$C:$J,8,FALSE)</f>
        <v>DeathShow_1</v>
      </c>
      <c r="N317" s="3" t="s">
        <v>41</v>
      </c>
      <c r="O317" s="3" t="s">
        <v>42</v>
      </c>
      <c r="S317" s="3" t="str">
        <f>IF(VLOOKUP(D317,[1]怪物!$C:$I,7,FALSE)="","",VLOOKUP(D317,[1]怪物!$C:$I,7,FALSE))</f>
        <v/>
      </c>
      <c r="X317" s="3">
        <v>3</v>
      </c>
      <c r="Y317" s="3" t="s">
        <v>750</v>
      </c>
      <c r="Z317" s="3" t="s">
        <v>745</v>
      </c>
    </row>
    <row r="318" spans="2:26" s="3" customFormat="1" x14ac:dyDescent="0.2">
      <c r="B318" s="3" t="s">
        <v>1200</v>
      </c>
      <c r="C318" s="3" t="s">
        <v>1233</v>
      </c>
      <c r="D318" s="3" t="str">
        <f>VLOOKUP(VLOOKUP(X318&amp;"_"&amp;Y318,[1]无限模式!$A:$AQ,13+Z318,FALSE),[1]怪物!$B:$I,2,FALSE)</f>
        <v>ResUnit_ZhiZhu2</v>
      </c>
      <c r="E318" s="3">
        <f>VLOOKUP(VLOOKUP(X318&amp;"_"&amp;Y318,[1]无限模式!$A:$AQ,13+Z318,FALSE),[1]怪物!$B:$I,6,FALSE)*VLOOKUP(X318&amp;"_"&amp;Y318,[1]无限模式!$A:$AQ,9,FALSE)</f>
        <v>5.2</v>
      </c>
      <c r="F318" s="3">
        <v>400</v>
      </c>
      <c r="G318" s="3" t="b">
        <v>1</v>
      </c>
      <c r="H318" s="3">
        <v>1</v>
      </c>
      <c r="I318" s="3">
        <f>VLOOKUP(D318,[1]怪物!$C:$M,11,FALSE)</f>
        <v>1</v>
      </c>
      <c r="J318" s="3">
        <v>0.5</v>
      </c>
      <c r="K318" s="3">
        <f>VLOOKUP(D318,[1]怪物!$C:$I,6,FALSE)</f>
        <v>1.5</v>
      </c>
      <c r="L318" s="10" t="str">
        <f t="shared" si="5"/>
        <v>Monster_Season3_Infinite_7_3</v>
      </c>
      <c r="M318" s="3" t="str">
        <f>VLOOKUP(D318,[1]怪物!$C:$J,8,FALSE)</f>
        <v>DeathShow_1</v>
      </c>
      <c r="N318" s="3" t="s">
        <v>41</v>
      </c>
      <c r="O318" s="3" t="s">
        <v>42</v>
      </c>
      <c r="S318" s="3" t="str">
        <f>IF(VLOOKUP(D318,[1]怪物!$C:$I,7,FALSE)="","",VLOOKUP(D318,[1]怪物!$C:$I,7,FALSE))</f>
        <v/>
      </c>
      <c r="X318" s="3">
        <v>3</v>
      </c>
      <c r="Y318" s="3" t="s">
        <v>750</v>
      </c>
      <c r="Z318" s="3" t="s">
        <v>746</v>
      </c>
    </row>
    <row r="319" spans="2:26" s="3" customFormat="1" x14ac:dyDescent="0.2">
      <c r="B319" s="3" t="s">
        <v>1002</v>
      </c>
      <c r="C319" s="3" t="s">
        <v>1003</v>
      </c>
      <c r="D319" s="3" t="str">
        <f>VLOOKUP(VLOOKUP(X319&amp;"_"&amp;Y319,[1]无限模式!$A:$AQ,13+Z319,FALSE),[1]怪物!$B:$I,2,FALSE)</f>
        <v>ResUnit_BianFu1</v>
      </c>
      <c r="E319" s="3">
        <f>VLOOKUP(VLOOKUP(X319&amp;"_"&amp;Y319,[1]无限模式!$A:$AQ,13+Z319,FALSE),[1]怪物!$B:$I,6,FALSE)*VLOOKUP(X319&amp;"_"&amp;Y319,[1]无限模式!$A:$AQ,9,FALSE)</f>
        <v>2.7</v>
      </c>
      <c r="F319" s="3">
        <v>400</v>
      </c>
      <c r="G319" s="3" t="b">
        <v>1</v>
      </c>
      <c r="H319" s="3">
        <v>1</v>
      </c>
      <c r="I319" s="3">
        <f>VLOOKUP(D319,[1]怪物!$C:$M,11,FALSE)</f>
        <v>1</v>
      </c>
      <c r="J319" s="3">
        <v>0.5</v>
      </c>
      <c r="K319" s="3">
        <f>VLOOKUP(D319,[1]怪物!$C:$I,6,FALSE)</f>
        <v>1</v>
      </c>
      <c r="L319" s="10" t="str">
        <f t="shared" si="5"/>
        <v>Monster_Season3_Infinite_8_1</v>
      </c>
      <c r="M319" s="3" t="str">
        <f>VLOOKUP(D319,[1]怪物!$C:$J,8,FALSE)</f>
        <v>DeathShow_1</v>
      </c>
      <c r="N319" s="3" t="s">
        <v>41</v>
      </c>
      <c r="O319" s="3" t="s">
        <v>42</v>
      </c>
      <c r="S319" s="3" t="str">
        <f>IF(VLOOKUP(D319,[1]怪物!$C:$I,7,FALSE)="","",VLOOKUP(D319,[1]怪物!$C:$I,7,FALSE))</f>
        <v/>
      </c>
      <c r="X319" s="3">
        <v>3</v>
      </c>
      <c r="Y319" s="3" t="s">
        <v>751</v>
      </c>
      <c r="Z319" s="3" t="s">
        <v>744</v>
      </c>
    </row>
    <row r="320" spans="2:26" s="3" customFormat="1" x14ac:dyDescent="0.2">
      <c r="B320" s="3" t="s">
        <v>1004</v>
      </c>
      <c r="C320" s="3" t="s">
        <v>1005</v>
      </c>
      <c r="D320" s="3" t="str">
        <f>VLOOKUP(VLOOKUP(X320&amp;"_"&amp;Y320,[1]无限模式!$A:$AQ,13+Z320,FALSE),[1]怪物!$B:$I,2,FALSE)</f>
        <v>ResUnit_ZhiZhu1</v>
      </c>
      <c r="E320" s="3">
        <f>VLOOKUP(VLOOKUP(X320&amp;"_"&amp;Y320,[1]无限模式!$A:$AQ,13+Z320,FALSE),[1]怪物!$B:$I,6,FALSE)*VLOOKUP(X320&amp;"_"&amp;Y320,[1]无限模式!$A:$AQ,9,FALSE)</f>
        <v>5.4</v>
      </c>
      <c r="F320" s="3">
        <v>400</v>
      </c>
      <c r="G320" s="3" t="b">
        <v>1</v>
      </c>
      <c r="H320" s="3">
        <v>1</v>
      </c>
      <c r="I320" s="3">
        <f>VLOOKUP(D320,[1]怪物!$C:$M,11,FALSE)</f>
        <v>1</v>
      </c>
      <c r="J320" s="3">
        <v>0.5</v>
      </c>
      <c r="K320" s="3">
        <f>VLOOKUP(D320,[1]怪物!$C:$I,6,FALSE)</f>
        <v>1</v>
      </c>
      <c r="L320" s="10" t="str">
        <f t="shared" si="5"/>
        <v>Monster_Season3_Infinite_8_2</v>
      </c>
      <c r="M320" s="3" t="str">
        <f>VLOOKUP(D320,[1]怪物!$C:$J,8,FALSE)</f>
        <v>DeathShow_1</v>
      </c>
      <c r="N320" s="3" t="s">
        <v>41</v>
      </c>
      <c r="O320" s="3" t="s">
        <v>42</v>
      </c>
      <c r="S320" s="3" t="str">
        <f>IF(VLOOKUP(D320,[1]怪物!$C:$I,7,FALSE)="","",VLOOKUP(D320,[1]怪物!$C:$I,7,FALSE))</f>
        <v/>
      </c>
      <c r="X320" s="3">
        <v>3</v>
      </c>
      <c r="Y320" s="3" t="s">
        <v>751</v>
      </c>
      <c r="Z320" s="3" t="s">
        <v>745</v>
      </c>
    </row>
    <row r="321" spans="2:26" s="3" customFormat="1" x14ac:dyDescent="0.2">
      <c r="B321" s="3" t="s">
        <v>1201</v>
      </c>
      <c r="C321" s="3" t="s">
        <v>1234</v>
      </c>
      <c r="D321" s="3" t="str">
        <f>VLOOKUP(VLOOKUP(X321&amp;"_"&amp;Y321,[1]无限模式!$A:$AQ,13+Z321,FALSE),[1]怪物!$B:$I,2,FALSE)</f>
        <v>ResUnit_ZhiZhu2</v>
      </c>
      <c r="E321" s="3">
        <f>VLOOKUP(VLOOKUP(X321&amp;"_"&amp;Y321,[1]无限模式!$A:$AQ,13+Z321,FALSE),[1]怪物!$B:$I,6,FALSE)*VLOOKUP(X321&amp;"_"&amp;Y321,[1]无限模式!$A:$AQ,9,FALSE)</f>
        <v>5.4</v>
      </c>
      <c r="F321" s="3">
        <v>400</v>
      </c>
      <c r="G321" s="3" t="b">
        <v>1</v>
      </c>
      <c r="H321" s="3">
        <v>1</v>
      </c>
      <c r="I321" s="3">
        <f>VLOOKUP(D321,[1]怪物!$C:$M,11,FALSE)</f>
        <v>1</v>
      </c>
      <c r="J321" s="3">
        <v>0.5</v>
      </c>
      <c r="K321" s="3">
        <f>VLOOKUP(D321,[1]怪物!$C:$I,6,FALSE)</f>
        <v>1.5</v>
      </c>
      <c r="L321" s="10" t="str">
        <f t="shared" si="5"/>
        <v>Monster_Season3_Infinite_8_3</v>
      </c>
      <c r="M321" s="3" t="str">
        <f>VLOOKUP(D321,[1]怪物!$C:$J,8,FALSE)</f>
        <v>DeathShow_1</v>
      </c>
      <c r="N321" s="3" t="s">
        <v>41</v>
      </c>
      <c r="O321" s="3" t="s">
        <v>42</v>
      </c>
      <c r="S321" s="3" t="str">
        <f>IF(VLOOKUP(D321,[1]怪物!$C:$I,7,FALSE)="","",VLOOKUP(D321,[1]怪物!$C:$I,7,FALSE))</f>
        <v/>
      </c>
      <c r="X321" s="3">
        <v>3</v>
      </c>
      <c r="Y321" s="3" t="s">
        <v>751</v>
      </c>
      <c r="Z321" s="3" t="s">
        <v>746</v>
      </c>
    </row>
    <row r="322" spans="2:26" s="3" customFormat="1" x14ac:dyDescent="0.2">
      <c r="B322" s="3" t="s">
        <v>1202</v>
      </c>
      <c r="C322" s="3" t="s">
        <v>1235</v>
      </c>
      <c r="D322" s="3" t="str">
        <f>VLOOKUP(VLOOKUP(X322&amp;"_"&amp;Y322,[1]无限模式!$A:$AQ,13+Z322,FALSE),[1]怪物!$B:$I,2,FALSE)</f>
        <v>ResUnit_XueRen3</v>
      </c>
      <c r="E322" s="3">
        <f>VLOOKUP(VLOOKUP(X322&amp;"_"&amp;Y322,[1]无限模式!$A:$AQ,13+Z322,FALSE),[1]怪物!$B:$I,6,FALSE)*VLOOKUP(X322&amp;"_"&amp;Y322,[1]无限模式!$A:$AQ,9,FALSE)</f>
        <v>1.6875</v>
      </c>
      <c r="F322" s="3">
        <v>400</v>
      </c>
      <c r="G322" s="3" t="b">
        <v>1</v>
      </c>
      <c r="H322" s="3">
        <v>1</v>
      </c>
      <c r="I322" s="3">
        <f>VLOOKUP(D322,[1]怪物!$C:$M,11,FALSE)</f>
        <v>1.5</v>
      </c>
      <c r="J322" s="3">
        <v>0.5</v>
      </c>
      <c r="K322" s="3">
        <f>VLOOKUP(D322,[1]怪物!$C:$I,6,FALSE)</f>
        <v>2.5</v>
      </c>
      <c r="L322" s="10" t="str">
        <f t="shared" si="5"/>
        <v>Monster_Season3_Infinite_8_4</v>
      </c>
      <c r="M322" s="3" t="str">
        <f>VLOOKUP(D322,[1]怪物!$C:$J,8,FALSE)</f>
        <v>DeathShow_1</v>
      </c>
      <c r="N322" s="3" t="s">
        <v>41</v>
      </c>
      <c r="O322" s="3" t="s">
        <v>42</v>
      </c>
      <c r="S322" s="3" t="str">
        <f>IF(VLOOKUP(D322,[1]怪物!$C:$I,7,FALSE)="","",VLOOKUP(D322,[1]怪物!$C:$I,7,FALSE))</f>
        <v>Skill_Monster_XueRen3,InitiativeSkill</v>
      </c>
      <c r="X322" s="3">
        <v>3</v>
      </c>
      <c r="Y322" s="3" t="s">
        <v>751</v>
      </c>
      <c r="Z322" s="3" t="s">
        <v>747</v>
      </c>
    </row>
    <row r="323" spans="2:26" s="3" customFormat="1" x14ac:dyDescent="0.2">
      <c r="B323" s="3" t="s">
        <v>1006</v>
      </c>
      <c r="C323" s="3" t="s">
        <v>1007</v>
      </c>
      <c r="D323" s="3" t="str">
        <f>VLOOKUP(VLOOKUP(X323&amp;"_"&amp;Y323,[1]无限模式!$A:$AQ,13+Z323,FALSE),[1]怪物!$B:$I,2,FALSE)</f>
        <v>ResUnit_Gui1</v>
      </c>
      <c r="E323" s="3">
        <f>VLOOKUP(VLOOKUP(X323&amp;"_"&amp;Y323,[1]无限模式!$A:$AQ,13+Z323,FALSE),[1]怪物!$B:$I,6,FALSE)*VLOOKUP(X323&amp;"_"&amp;Y323,[1]无限模式!$A:$AQ,9,FALSE)</f>
        <v>2.8</v>
      </c>
      <c r="F323" s="3">
        <v>400</v>
      </c>
      <c r="G323" s="3" t="b">
        <v>1</v>
      </c>
      <c r="H323" s="3">
        <v>1</v>
      </c>
      <c r="I323" s="3">
        <f>VLOOKUP(D323,[1]怪物!$C:$M,11,FALSE)</f>
        <v>1</v>
      </c>
      <c r="J323" s="3">
        <v>0.5</v>
      </c>
      <c r="K323" s="3">
        <f>VLOOKUP(D323,[1]怪物!$C:$I,6,FALSE)</f>
        <v>1</v>
      </c>
      <c r="L323" s="10" t="str">
        <f t="shared" si="5"/>
        <v>Monster_Season3_Infinite_9_1</v>
      </c>
      <c r="M323" s="3" t="str">
        <f>VLOOKUP(D323,[1]怪物!$C:$J,8,FALSE)</f>
        <v>DeathShow_1</v>
      </c>
      <c r="N323" s="3" t="s">
        <v>41</v>
      </c>
      <c r="O323" s="3" t="s">
        <v>42</v>
      </c>
      <c r="S323" s="3" t="str">
        <f>IF(VLOOKUP(D323,[1]怪物!$C:$I,7,FALSE)="","",VLOOKUP(D323,[1]怪物!$C:$I,7,FALSE))</f>
        <v>Skill_Monster_Gui1,NormalAttack</v>
      </c>
      <c r="X323" s="3">
        <v>3</v>
      </c>
      <c r="Y323" s="3" t="s">
        <v>1162</v>
      </c>
      <c r="Z323" s="3" t="s">
        <v>744</v>
      </c>
    </row>
    <row r="324" spans="2:26" s="3" customFormat="1" x14ac:dyDescent="0.2">
      <c r="B324" s="3" t="s">
        <v>1008</v>
      </c>
      <c r="C324" s="3" t="s">
        <v>1009</v>
      </c>
      <c r="D324" s="3" t="str">
        <f>VLOOKUP(VLOOKUP(X324&amp;"_"&amp;Y324,[1]无限模式!$A:$AQ,13+Z324,FALSE),[1]怪物!$B:$I,2,FALSE)</f>
        <v>ResUnit_Gui1</v>
      </c>
      <c r="E324" s="3">
        <f>VLOOKUP(VLOOKUP(X324&amp;"_"&amp;Y324,[1]无限模式!$A:$AQ,13+Z324,FALSE),[1]怪物!$B:$I,6,FALSE)*VLOOKUP(X324&amp;"_"&amp;Y324,[1]无限模式!$A:$AQ,9,FALSE)</f>
        <v>2.9</v>
      </c>
      <c r="F324" s="3">
        <v>400</v>
      </c>
      <c r="G324" s="3" t="b">
        <v>1</v>
      </c>
      <c r="H324" s="3">
        <v>1</v>
      </c>
      <c r="I324" s="3">
        <f>VLOOKUP(D324,[1]怪物!$C:$M,11,FALSE)</f>
        <v>1</v>
      </c>
      <c r="J324" s="3">
        <v>0.5</v>
      </c>
      <c r="K324" s="3">
        <f>VLOOKUP(D324,[1]怪物!$C:$I,6,FALSE)</f>
        <v>1</v>
      </c>
      <c r="L324" s="10" t="str">
        <f t="shared" si="5"/>
        <v>Monster_Season3_Infinite_10_1</v>
      </c>
      <c r="M324" s="3" t="str">
        <f>VLOOKUP(D324,[1]怪物!$C:$J,8,FALSE)</f>
        <v>DeathShow_1</v>
      </c>
      <c r="N324" s="3" t="s">
        <v>41</v>
      </c>
      <c r="O324" s="3" t="s">
        <v>42</v>
      </c>
      <c r="S324" s="3" t="str">
        <f>IF(VLOOKUP(D324,[1]怪物!$C:$I,7,FALSE)="","",VLOOKUP(D324,[1]怪物!$C:$I,7,FALSE))</f>
        <v>Skill_Monster_Gui1,NormalAttack</v>
      </c>
      <c r="X324" s="3">
        <v>3</v>
      </c>
      <c r="Y324" s="3" t="s">
        <v>1163</v>
      </c>
      <c r="Z324" s="3" t="s">
        <v>744</v>
      </c>
    </row>
    <row r="325" spans="2:26" s="3" customFormat="1" x14ac:dyDescent="0.2">
      <c r="B325" s="3" t="s">
        <v>1010</v>
      </c>
      <c r="C325" s="3" t="s">
        <v>1011</v>
      </c>
      <c r="D325" s="3" t="str">
        <f>VLOOKUP(VLOOKUP(X325&amp;"_"&amp;Y325,[1]无限模式!$A:$AQ,13+Z325,FALSE),[1]怪物!$B:$I,2,FALSE)</f>
        <v>ResUnit_XueRen2</v>
      </c>
      <c r="E325" s="3">
        <f>VLOOKUP(VLOOKUP(X325&amp;"_"&amp;Y325,[1]无限模式!$A:$AQ,13+Z325,FALSE),[1]怪物!$B:$I,6,FALSE)*VLOOKUP(X325&amp;"_"&amp;Y325,[1]无限模式!$A:$AQ,9,FALSE)</f>
        <v>2.9</v>
      </c>
      <c r="F325" s="3">
        <v>400</v>
      </c>
      <c r="G325" s="3" t="b">
        <v>1</v>
      </c>
      <c r="H325" s="3">
        <v>1</v>
      </c>
      <c r="I325" s="3">
        <f>VLOOKUP(D325,[1]怪物!$C:$M,11,FALSE)</f>
        <v>1</v>
      </c>
      <c r="J325" s="3">
        <v>0.5</v>
      </c>
      <c r="K325" s="3">
        <f>VLOOKUP(D325,[1]怪物!$C:$I,6,FALSE)</f>
        <v>1.5</v>
      </c>
      <c r="L325" s="10" t="str">
        <f t="shared" si="5"/>
        <v>Monster_Season3_Infinite_10_2</v>
      </c>
      <c r="M325" s="3" t="str">
        <f>VLOOKUP(D325,[1]怪物!$C:$J,8,FALSE)</f>
        <v>DeathShow_1</v>
      </c>
      <c r="N325" s="3" t="s">
        <v>41</v>
      </c>
      <c r="O325" s="3" t="s">
        <v>42</v>
      </c>
      <c r="S325" s="3" t="str">
        <f>IF(VLOOKUP(D325,[1]怪物!$C:$I,7,FALSE)="","",VLOOKUP(D325,[1]怪物!$C:$I,7,FALSE))</f>
        <v>Skill_Monster_XueRen2,NormalAttack</v>
      </c>
      <c r="X325" s="3">
        <v>3</v>
      </c>
      <c r="Y325" s="3" t="s">
        <v>1163</v>
      </c>
      <c r="Z325" s="3" t="s">
        <v>745</v>
      </c>
    </row>
    <row r="326" spans="2:26" s="3" customFormat="1" x14ac:dyDescent="0.2">
      <c r="B326" s="3" t="s">
        <v>1012</v>
      </c>
      <c r="C326" s="3" t="s">
        <v>1013</v>
      </c>
      <c r="D326" s="3" t="str">
        <f>VLOOKUP(VLOOKUP(X326&amp;"_"&amp;Y326,[1]无限模式!$A:$AQ,13+Z326,FALSE),[1]怪物!$B:$I,2,FALSE)</f>
        <v>ResUnit_Gui1</v>
      </c>
      <c r="E326" s="3">
        <f>VLOOKUP(VLOOKUP(X326&amp;"_"&amp;Y326,[1]无限模式!$A:$AQ,13+Z326,FALSE),[1]怪物!$B:$I,6,FALSE)*VLOOKUP(X326&amp;"_"&amp;Y326,[1]无限模式!$A:$AQ,9,FALSE)</f>
        <v>3</v>
      </c>
      <c r="F326" s="3">
        <v>400</v>
      </c>
      <c r="G326" s="3" t="b">
        <v>1</v>
      </c>
      <c r="H326" s="3">
        <v>1</v>
      </c>
      <c r="I326" s="3">
        <f>VLOOKUP(D326,[1]怪物!$C:$M,11,FALSE)</f>
        <v>1</v>
      </c>
      <c r="J326" s="3">
        <v>0.5</v>
      </c>
      <c r="K326" s="3">
        <f>VLOOKUP(D326,[1]怪物!$C:$I,6,FALSE)</f>
        <v>1</v>
      </c>
      <c r="L326" s="10" t="str">
        <f t="shared" si="5"/>
        <v>Monster_Season3_Infinite_11_1</v>
      </c>
      <c r="M326" s="3" t="str">
        <f>VLOOKUP(D326,[1]怪物!$C:$J,8,FALSE)</f>
        <v>DeathShow_1</v>
      </c>
      <c r="N326" s="3" t="s">
        <v>41</v>
      </c>
      <c r="O326" s="3" t="s">
        <v>42</v>
      </c>
      <c r="S326" s="3" t="str">
        <f>IF(VLOOKUP(D326,[1]怪物!$C:$I,7,FALSE)="","",VLOOKUP(D326,[1]怪物!$C:$I,7,FALSE))</f>
        <v>Skill_Monster_Gui1,NormalAttack</v>
      </c>
      <c r="X326" s="3">
        <v>3</v>
      </c>
      <c r="Y326" s="3" t="s">
        <v>1164</v>
      </c>
      <c r="Z326" s="3" t="s">
        <v>744</v>
      </c>
    </row>
    <row r="327" spans="2:26" s="3" customFormat="1" x14ac:dyDescent="0.2">
      <c r="B327" s="3" t="s">
        <v>1014</v>
      </c>
      <c r="C327" s="3" t="s">
        <v>1015</v>
      </c>
      <c r="D327" s="3" t="str">
        <f>VLOOKUP(VLOOKUP(X327&amp;"_"&amp;Y327,[1]无限模式!$A:$AQ,13+Z327,FALSE),[1]怪物!$B:$I,2,FALSE)</f>
        <v>ResUnit_Gui2</v>
      </c>
      <c r="E327" s="3">
        <f>VLOOKUP(VLOOKUP(X327&amp;"_"&amp;Y327,[1]无限模式!$A:$AQ,13+Z327,FALSE),[1]怪物!$B:$I,6,FALSE)*VLOOKUP(X327&amp;"_"&amp;Y327,[1]无限模式!$A:$AQ,9,FALSE)</f>
        <v>3</v>
      </c>
      <c r="F327" s="3">
        <v>400</v>
      </c>
      <c r="G327" s="3" t="b">
        <v>1</v>
      </c>
      <c r="H327" s="3">
        <v>1</v>
      </c>
      <c r="I327" s="3">
        <f>VLOOKUP(D327,[1]怪物!$C:$M,11,FALSE)</f>
        <v>1</v>
      </c>
      <c r="J327" s="3">
        <v>0.5</v>
      </c>
      <c r="K327" s="3">
        <f>VLOOKUP(D327,[1]怪物!$C:$I,6,FALSE)</f>
        <v>1.5</v>
      </c>
      <c r="L327" s="10" t="str">
        <f t="shared" si="5"/>
        <v>Monster_Season3_Infinite_11_2</v>
      </c>
      <c r="M327" s="3" t="str">
        <f>VLOOKUP(D327,[1]怪物!$C:$J,8,FALSE)</f>
        <v>DeathShow_1</v>
      </c>
      <c r="N327" s="3" t="s">
        <v>41</v>
      </c>
      <c r="O327" s="3" t="s">
        <v>42</v>
      </c>
      <c r="S327" s="3" t="str">
        <f>IF(VLOOKUP(D327,[1]怪物!$C:$I,7,FALSE)="","",VLOOKUP(D327,[1]怪物!$C:$I,7,FALSE))</f>
        <v>Skill_Monster_Gui2,NormalAttack</v>
      </c>
      <c r="X327" s="3">
        <v>3</v>
      </c>
      <c r="Y327" s="3" t="s">
        <v>1164</v>
      </c>
      <c r="Z327" s="3" t="s">
        <v>745</v>
      </c>
    </row>
    <row r="328" spans="2:26" s="3" customFormat="1" x14ac:dyDescent="0.2">
      <c r="B328" s="3" t="s">
        <v>1203</v>
      </c>
      <c r="C328" s="3" t="s">
        <v>1236</v>
      </c>
      <c r="D328" s="3" t="str">
        <f>VLOOKUP(VLOOKUP(X328&amp;"_"&amp;Y328,[1]无限模式!$A:$AQ,13+Z328,FALSE),[1]怪物!$B:$I,2,FALSE)</f>
        <v>ResUnit_XueRen2</v>
      </c>
      <c r="E328" s="3">
        <f>VLOOKUP(VLOOKUP(X328&amp;"_"&amp;Y328,[1]无限模式!$A:$AQ,13+Z328,FALSE),[1]怪物!$B:$I,6,FALSE)*VLOOKUP(X328&amp;"_"&amp;Y328,[1]无限模式!$A:$AQ,9,FALSE)</f>
        <v>3</v>
      </c>
      <c r="F328" s="3">
        <v>400</v>
      </c>
      <c r="G328" s="3" t="b">
        <v>1</v>
      </c>
      <c r="H328" s="3">
        <v>1</v>
      </c>
      <c r="I328" s="3">
        <f>VLOOKUP(D328,[1]怪物!$C:$M,11,FALSE)</f>
        <v>1</v>
      </c>
      <c r="J328" s="3">
        <v>0.5</v>
      </c>
      <c r="K328" s="3">
        <f>VLOOKUP(D328,[1]怪物!$C:$I,6,FALSE)</f>
        <v>1.5</v>
      </c>
      <c r="L328" s="10" t="str">
        <f t="shared" si="5"/>
        <v>Monster_Season3_Infinite_11_3</v>
      </c>
      <c r="M328" s="3" t="str">
        <f>VLOOKUP(D328,[1]怪物!$C:$J,8,FALSE)</f>
        <v>DeathShow_1</v>
      </c>
      <c r="N328" s="3" t="s">
        <v>41</v>
      </c>
      <c r="O328" s="3" t="s">
        <v>42</v>
      </c>
      <c r="S328" s="3" t="str">
        <f>IF(VLOOKUP(D328,[1]怪物!$C:$I,7,FALSE)="","",VLOOKUP(D328,[1]怪物!$C:$I,7,FALSE))</f>
        <v>Skill_Monster_XueRen2,NormalAttack</v>
      </c>
      <c r="X328" s="3">
        <v>3</v>
      </c>
      <c r="Y328" s="3" t="s">
        <v>1164</v>
      </c>
      <c r="Z328" s="3" t="s">
        <v>746</v>
      </c>
    </row>
    <row r="329" spans="2:26" s="3" customFormat="1" x14ac:dyDescent="0.2">
      <c r="B329" s="3" t="s">
        <v>1016</v>
      </c>
      <c r="C329" s="3" t="s">
        <v>1017</v>
      </c>
      <c r="D329" s="3" t="str">
        <f>VLOOKUP(VLOOKUP(X329&amp;"_"&amp;Y329,[1]无限模式!$A:$AQ,13+Z329,FALSE),[1]怪物!$B:$I,2,FALSE)</f>
        <v>ResUnit_Gui1</v>
      </c>
      <c r="E329" s="3">
        <f>VLOOKUP(VLOOKUP(X329&amp;"_"&amp;Y329,[1]无限模式!$A:$AQ,13+Z329,FALSE),[1]怪物!$B:$I,6,FALSE)*VLOOKUP(X329&amp;"_"&amp;Y329,[1]无限模式!$A:$AQ,9,FALSE)</f>
        <v>3.1</v>
      </c>
      <c r="F329" s="3">
        <v>400</v>
      </c>
      <c r="G329" s="3" t="b">
        <v>1</v>
      </c>
      <c r="H329" s="3">
        <v>1</v>
      </c>
      <c r="I329" s="3">
        <f>VLOOKUP(D329,[1]怪物!$C:$M,11,FALSE)</f>
        <v>1</v>
      </c>
      <c r="J329" s="3">
        <v>0.5</v>
      </c>
      <c r="K329" s="3">
        <f>VLOOKUP(D329,[1]怪物!$C:$I,6,FALSE)</f>
        <v>1</v>
      </c>
      <c r="L329" s="10" t="str">
        <f t="shared" si="5"/>
        <v>Monster_Season3_Infinite_12_1</v>
      </c>
      <c r="M329" s="3" t="str">
        <f>VLOOKUP(D329,[1]怪物!$C:$J,8,FALSE)</f>
        <v>DeathShow_1</v>
      </c>
      <c r="N329" s="3" t="s">
        <v>41</v>
      </c>
      <c r="O329" s="3" t="s">
        <v>42</v>
      </c>
      <c r="S329" s="3" t="str">
        <f>IF(VLOOKUP(D329,[1]怪物!$C:$I,7,FALSE)="","",VLOOKUP(D329,[1]怪物!$C:$I,7,FALSE))</f>
        <v>Skill_Monster_Gui1,NormalAttack</v>
      </c>
      <c r="X329" s="3">
        <v>3</v>
      </c>
      <c r="Y329" s="3" t="s">
        <v>1165</v>
      </c>
      <c r="Z329" s="3" t="s">
        <v>744</v>
      </c>
    </row>
    <row r="330" spans="2:26" s="3" customFormat="1" x14ac:dyDescent="0.2">
      <c r="B330" s="3" t="s">
        <v>1018</v>
      </c>
      <c r="C330" s="3" t="s">
        <v>1019</v>
      </c>
      <c r="D330" s="3" t="str">
        <f>VLOOKUP(VLOOKUP(X330&amp;"_"&amp;Y330,[1]无限模式!$A:$AQ,13+Z330,FALSE),[1]怪物!$B:$I,2,FALSE)</f>
        <v>ResUnit_Gui2</v>
      </c>
      <c r="E330" s="3">
        <f>VLOOKUP(VLOOKUP(X330&amp;"_"&amp;Y330,[1]无限模式!$A:$AQ,13+Z330,FALSE),[1]怪物!$B:$I,6,FALSE)*VLOOKUP(X330&amp;"_"&amp;Y330,[1]无限模式!$A:$AQ,9,FALSE)</f>
        <v>3.1</v>
      </c>
      <c r="F330" s="3">
        <v>400</v>
      </c>
      <c r="G330" s="3" t="b">
        <v>1</v>
      </c>
      <c r="H330" s="3">
        <v>1</v>
      </c>
      <c r="I330" s="3">
        <f>VLOOKUP(D330,[1]怪物!$C:$M,11,FALSE)</f>
        <v>1</v>
      </c>
      <c r="J330" s="3">
        <v>0.5</v>
      </c>
      <c r="K330" s="3">
        <f>VLOOKUP(D330,[1]怪物!$C:$I,6,FALSE)</f>
        <v>1.5</v>
      </c>
      <c r="L330" s="10" t="str">
        <f t="shared" si="5"/>
        <v>Monster_Season3_Infinite_12_2</v>
      </c>
      <c r="M330" s="3" t="str">
        <f>VLOOKUP(D330,[1]怪物!$C:$J,8,FALSE)</f>
        <v>DeathShow_1</v>
      </c>
      <c r="N330" s="3" t="s">
        <v>41</v>
      </c>
      <c r="O330" s="3" t="s">
        <v>42</v>
      </c>
      <c r="S330" s="3" t="str">
        <f>IF(VLOOKUP(D330,[1]怪物!$C:$I,7,FALSE)="","",VLOOKUP(D330,[1]怪物!$C:$I,7,FALSE))</f>
        <v>Skill_Monster_Gui2,NormalAttack</v>
      </c>
      <c r="X330" s="3">
        <v>3</v>
      </c>
      <c r="Y330" s="3" t="s">
        <v>1165</v>
      </c>
      <c r="Z330" s="3" t="s">
        <v>745</v>
      </c>
    </row>
    <row r="331" spans="2:26" s="3" customFormat="1" x14ac:dyDescent="0.2">
      <c r="B331" s="3" t="s">
        <v>1020</v>
      </c>
      <c r="C331" s="3" t="s">
        <v>1021</v>
      </c>
      <c r="D331" s="3" t="str">
        <f>VLOOKUP(VLOOKUP(X331&amp;"_"&amp;Y331,[1]无限模式!$A:$AQ,13+Z331,FALSE),[1]怪物!$B:$I,2,FALSE)</f>
        <v>ResUnit_XueRen2</v>
      </c>
      <c r="E331" s="3">
        <f>VLOOKUP(VLOOKUP(X331&amp;"_"&amp;Y331,[1]无限模式!$A:$AQ,13+Z331,FALSE),[1]怪物!$B:$I,6,FALSE)*VLOOKUP(X331&amp;"_"&amp;Y331,[1]无限模式!$A:$AQ,9,FALSE)</f>
        <v>3.1</v>
      </c>
      <c r="F331" s="3">
        <v>400</v>
      </c>
      <c r="G331" s="3" t="b">
        <v>1</v>
      </c>
      <c r="H331" s="3">
        <v>1</v>
      </c>
      <c r="I331" s="3">
        <f>VLOOKUP(D331,[1]怪物!$C:$M,11,FALSE)</f>
        <v>1</v>
      </c>
      <c r="J331" s="3">
        <v>0.5</v>
      </c>
      <c r="K331" s="3">
        <f>VLOOKUP(D331,[1]怪物!$C:$I,6,FALSE)</f>
        <v>1.5</v>
      </c>
      <c r="L331" s="10" t="str">
        <f t="shared" si="5"/>
        <v>Monster_Season3_Infinite_12_3</v>
      </c>
      <c r="M331" s="3" t="str">
        <f>VLOOKUP(D331,[1]怪物!$C:$J,8,FALSE)</f>
        <v>DeathShow_1</v>
      </c>
      <c r="N331" s="3" t="s">
        <v>41</v>
      </c>
      <c r="O331" s="3" t="s">
        <v>42</v>
      </c>
      <c r="S331" s="3" t="str">
        <f>IF(VLOOKUP(D331,[1]怪物!$C:$I,7,FALSE)="","",VLOOKUP(D331,[1]怪物!$C:$I,7,FALSE))</f>
        <v>Skill_Monster_XueRen2,NormalAttack</v>
      </c>
      <c r="X331" s="3">
        <v>3</v>
      </c>
      <c r="Y331" s="3" t="s">
        <v>1165</v>
      </c>
      <c r="Z331" s="3" t="s">
        <v>746</v>
      </c>
    </row>
    <row r="332" spans="2:26" s="3" customFormat="1" x14ac:dyDescent="0.2">
      <c r="B332" s="3" t="s">
        <v>1204</v>
      </c>
      <c r="C332" s="3" t="s">
        <v>1237</v>
      </c>
      <c r="D332" s="3" t="str">
        <f>VLOOKUP(VLOOKUP(X332&amp;"_"&amp;Y332,[1]无限模式!$A:$AQ,13+Z332,FALSE),[1]怪物!$B:$I,2,FALSE)</f>
        <v>ResUnit_Gui3</v>
      </c>
      <c r="E332" s="3">
        <f>VLOOKUP(VLOOKUP(X332&amp;"_"&amp;Y332,[1]无限模式!$A:$AQ,13+Z332,FALSE),[1]怪物!$B:$I,6,FALSE)*VLOOKUP(X332&amp;"_"&amp;Y332,[1]无限模式!$A:$AQ,9,FALSE)</f>
        <v>1.9375</v>
      </c>
      <c r="F332" s="3">
        <v>400</v>
      </c>
      <c r="G332" s="3" t="b">
        <v>1</v>
      </c>
      <c r="H332" s="3">
        <v>1</v>
      </c>
      <c r="I332" s="3">
        <f>VLOOKUP(D332,[1]怪物!$C:$M,11,FALSE)</f>
        <v>1.5</v>
      </c>
      <c r="J332" s="3">
        <v>0.5</v>
      </c>
      <c r="K332" s="3">
        <f>VLOOKUP(D332,[1]怪物!$C:$I,6,FALSE)</f>
        <v>2.5</v>
      </c>
      <c r="L332" s="10" t="str">
        <f t="shared" si="5"/>
        <v>Monster_Season3_Infinite_12_4</v>
      </c>
      <c r="M332" s="3" t="str">
        <f>VLOOKUP(D332,[1]怪物!$C:$J,8,FALSE)</f>
        <v>DeathShow_1</v>
      </c>
      <c r="N332" s="3" t="s">
        <v>41</v>
      </c>
      <c r="O332" s="3" t="s">
        <v>42</v>
      </c>
      <c r="S332" s="3" t="str">
        <f>IF(VLOOKUP(D332,[1]怪物!$C:$I,7,FALSE)="","",VLOOKUP(D332,[1]怪物!$C:$I,7,FALSE))</f>
        <v>Skill_Monster_Gui3,NormalAttack</v>
      </c>
      <c r="X332" s="3">
        <v>3</v>
      </c>
      <c r="Y332" s="3" t="s">
        <v>1165</v>
      </c>
      <c r="Z332" s="3" t="s">
        <v>747</v>
      </c>
    </row>
    <row r="333" spans="2:26" s="3" customFormat="1" x14ac:dyDescent="0.2">
      <c r="B333" s="3" t="s">
        <v>1022</v>
      </c>
      <c r="C333" s="3" t="s">
        <v>1023</v>
      </c>
      <c r="D333" s="3" t="str">
        <f>VLOOKUP(VLOOKUP(X333&amp;"_"&amp;Y333,[1]无限模式!$A:$AQ,13+Z333,FALSE),[1]怪物!$B:$I,2,FALSE)</f>
        <v>ResUnit_ZhongZi1</v>
      </c>
      <c r="E333" s="3">
        <f>VLOOKUP(VLOOKUP(X333&amp;"_"&amp;Y333,[1]无限模式!$A:$AQ,13+Z333,FALSE),[1]怪物!$B:$I,6,FALSE)*VLOOKUP(X333&amp;"_"&amp;Y333,[1]无限模式!$A:$AQ,9,FALSE)</f>
        <v>3.2</v>
      </c>
      <c r="F333" s="3">
        <v>400</v>
      </c>
      <c r="G333" s="3" t="b">
        <v>1</v>
      </c>
      <c r="H333" s="3">
        <v>1</v>
      </c>
      <c r="I333" s="3">
        <f>VLOOKUP(D333,[1]怪物!$C:$M,11,FALSE)</f>
        <v>1</v>
      </c>
      <c r="J333" s="3">
        <v>0.5</v>
      </c>
      <c r="K333" s="3">
        <f>VLOOKUP(D333,[1]怪物!$C:$I,6,FALSE)</f>
        <v>1</v>
      </c>
      <c r="L333" s="10" t="str">
        <f t="shared" si="5"/>
        <v>Monster_Season3_Infinite_13_1</v>
      </c>
      <c r="M333" s="3" t="str">
        <f>VLOOKUP(D333,[1]怪物!$C:$J,8,FALSE)</f>
        <v>DeathShow_1</v>
      </c>
      <c r="N333" s="3" t="s">
        <v>41</v>
      </c>
      <c r="O333" s="3" t="s">
        <v>42</v>
      </c>
      <c r="S333" s="3" t="str">
        <f>IF(VLOOKUP(D333,[1]怪物!$C:$I,7,FALSE)="","",VLOOKUP(D333,[1]怪物!$C:$I,7,FALSE))</f>
        <v>Skill_Monster_ZhongZi1,NormalAttack</v>
      </c>
      <c r="X333" s="3">
        <v>3</v>
      </c>
      <c r="Y333" s="3" t="s">
        <v>1166</v>
      </c>
      <c r="Z333" s="3" t="s">
        <v>744</v>
      </c>
    </row>
    <row r="334" spans="2:26" s="3" customFormat="1" x14ac:dyDescent="0.2">
      <c r="B334" s="3" t="s">
        <v>1024</v>
      </c>
      <c r="C334" s="3" t="s">
        <v>1025</v>
      </c>
      <c r="D334" s="3" t="str">
        <f>VLOOKUP(VLOOKUP(X334&amp;"_"&amp;Y334,[1]无限模式!$A:$AQ,13+Z334,FALSE),[1]怪物!$B:$I,2,FALSE)</f>
        <v>ResUnit_ZhongZi1</v>
      </c>
      <c r="E334" s="3">
        <f>VLOOKUP(VLOOKUP(X334&amp;"_"&amp;Y334,[1]无限模式!$A:$AQ,13+Z334,FALSE),[1]怪物!$B:$I,6,FALSE)*VLOOKUP(X334&amp;"_"&amp;Y334,[1]无限模式!$A:$AQ,9,FALSE)</f>
        <v>3.3</v>
      </c>
      <c r="F334" s="3">
        <v>400</v>
      </c>
      <c r="G334" s="3" t="b">
        <v>1</v>
      </c>
      <c r="H334" s="3">
        <v>1</v>
      </c>
      <c r="I334" s="3">
        <f>VLOOKUP(D334,[1]怪物!$C:$M,11,FALSE)</f>
        <v>1</v>
      </c>
      <c r="J334" s="3">
        <v>0.5</v>
      </c>
      <c r="K334" s="3">
        <f>VLOOKUP(D334,[1]怪物!$C:$I,6,FALSE)</f>
        <v>1</v>
      </c>
      <c r="L334" s="10" t="str">
        <f t="shared" si="5"/>
        <v>Monster_Season3_Infinite_14_1</v>
      </c>
      <c r="M334" s="3" t="str">
        <f>VLOOKUP(D334,[1]怪物!$C:$J,8,FALSE)</f>
        <v>DeathShow_1</v>
      </c>
      <c r="N334" s="3" t="s">
        <v>41</v>
      </c>
      <c r="O334" s="3" t="s">
        <v>42</v>
      </c>
      <c r="S334" s="3" t="str">
        <f>IF(VLOOKUP(D334,[1]怪物!$C:$I,7,FALSE)="","",VLOOKUP(D334,[1]怪物!$C:$I,7,FALSE))</f>
        <v>Skill_Monster_ZhongZi1,NormalAttack</v>
      </c>
      <c r="X334" s="3">
        <v>3</v>
      </c>
      <c r="Y334" s="3" t="s">
        <v>1167</v>
      </c>
      <c r="Z334" s="3" t="s">
        <v>744</v>
      </c>
    </row>
    <row r="335" spans="2:26" s="3" customFormat="1" x14ac:dyDescent="0.2">
      <c r="B335" s="3" t="s">
        <v>1026</v>
      </c>
      <c r="C335" s="3" t="s">
        <v>1027</v>
      </c>
      <c r="D335" s="3" t="str">
        <f>VLOOKUP(VLOOKUP(X335&amp;"_"&amp;Y335,[1]无限模式!$A:$AQ,13+Z335,FALSE),[1]怪物!$B:$I,2,FALSE)</f>
        <v>ResUnit_Gui2</v>
      </c>
      <c r="E335" s="3">
        <f>VLOOKUP(VLOOKUP(X335&amp;"_"&amp;Y335,[1]无限模式!$A:$AQ,13+Z335,FALSE),[1]怪物!$B:$I,6,FALSE)*VLOOKUP(X335&amp;"_"&amp;Y335,[1]无限模式!$A:$AQ,9,FALSE)</f>
        <v>3.3</v>
      </c>
      <c r="F335" s="3">
        <v>400</v>
      </c>
      <c r="G335" s="3" t="b">
        <v>1</v>
      </c>
      <c r="H335" s="3">
        <v>1</v>
      </c>
      <c r="I335" s="3">
        <f>VLOOKUP(D335,[1]怪物!$C:$M,11,FALSE)</f>
        <v>1</v>
      </c>
      <c r="J335" s="3">
        <v>0.5</v>
      </c>
      <c r="K335" s="3">
        <f>VLOOKUP(D335,[1]怪物!$C:$I,6,FALSE)</f>
        <v>1.5</v>
      </c>
      <c r="L335" s="10" t="str">
        <f t="shared" si="5"/>
        <v>Monster_Season3_Infinite_14_2</v>
      </c>
      <c r="M335" s="3" t="str">
        <f>VLOOKUP(D335,[1]怪物!$C:$J,8,FALSE)</f>
        <v>DeathShow_1</v>
      </c>
      <c r="N335" s="3" t="s">
        <v>41</v>
      </c>
      <c r="O335" s="3" t="s">
        <v>42</v>
      </c>
      <c r="S335" s="3" t="str">
        <f>IF(VLOOKUP(D335,[1]怪物!$C:$I,7,FALSE)="","",VLOOKUP(D335,[1]怪物!$C:$I,7,FALSE))</f>
        <v>Skill_Monster_Gui2,NormalAttack</v>
      </c>
      <c r="X335" s="3">
        <v>3</v>
      </c>
      <c r="Y335" s="3" t="s">
        <v>1167</v>
      </c>
      <c r="Z335" s="3" t="s">
        <v>745</v>
      </c>
    </row>
    <row r="336" spans="2:26" s="3" customFormat="1" x14ac:dyDescent="0.2">
      <c r="B336" s="3" t="s">
        <v>1028</v>
      </c>
      <c r="C336" s="3" t="s">
        <v>1029</v>
      </c>
      <c r="D336" s="3" t="str">
        <f>VLOOKUP(VLOOKUP(X336&amp;"_"&amp;Y336,[1]无限模式!$A:$AQ,13+Z336,FALSE),[1]怪物!$B:$I,2,FALSE)</f>
        <v>ResUnit_Gui2</v>
      </c>
      <c r="E336" s="3">
        <f>VLOOKUP(VLOOKUP(X336&amp;"_"&amp;Y336,[1]无限模式!$A:$AQ,13+Z336,FALSE),[1]怪物!$B:$I,6,FALSE)*VLOOKUP(X336&amp;"_"&amp;Y336,[1]无限模式!$A:$AQ,9,FALSE)</f>
        <v>3.4</v>
      </c>
      <c r="F336" s="3">
        <v>400</v>
      </c>
      <c r="G336" s="3" t="b">
        <v>1</v>
      </c>
      <c r="H336" s="3">
        <v>1</v>
      </c>
      <c r="I336" s="3">
        <f>VLOOKUP(D336,[1]怪物!$C:$M,11,FALSE)</f>
        <v>1</v>
      </c>
      <c r="J336" s="3">
        <v>0.5</v>
      </c>
      <c r="K336" s="3">
        <f>VLOOKUP(D336,[1]怪物!$C:$I,6,FALSE)</f>
        <v>1.5</v>
      </c>
      <c r="L336" s="10" t="str">
        <f t="shared" si="5"/>
        <v>Monster_Season3_Infinite_15_1</v>
      </c>
      <c r="M336" s="3" t="str">
        <f>VLOOKUP(D336,[1]怪物!$C:$J,8,FALSE)</f>
        <v>DeathShow_1</v>
      </c>
      <c r="N336" s="3" t="s">
        <v>41</v>
      </c>
      <c r="O336" s="3" t="s">
        <v>42</v>
      </c>
      <c r="S336" s="3" t="str">
        <f>IF(VLOOKUP(D336,[1]怪物!$C:$I,7,FALSE)="","",VLOOKUP(D336,[1]怪物!$C:$I,7,FALSE))</f>
        <v>Skill_Monster_Gui2,NormalAttack</v>
      </c>
      <c r="X336" s="3">
        <v>3</v>
      </c>
      <c r="Y336" s="3" t="s">
        <v>1168</v>
      </c>
      <c r="Z336" s="3" t="s">
        <v>744</v>
      </c>
    </row>
    <row r="337" spans="2:26" s="3" customFormat="1" x14ac:dyDescent="0.2">
      <c r="B337" s="3" t="s">
        <v>1030</v>
      </c>
      <c r="C337" s="3" t="s">
        <v>1031</v>
      </c>
      <c r="D337" s="3" t="str">
        <f>VLOOKUP(VLOOKUP(X337&amp;"_"&amp;Y337,[1]无限模式!$A:$AQ,13+Z337,FALSE),[1]怪物!$B:$I,2,FALSE)</f>
        <v>ResUnit_ZhongZi2</v>
      </c>
      <c r="E337" s="3">
        <f>VLOOKUP(VLOOKUP(X337&amp;"_"&amp;Y337,[1]无限模式!$A:$AQ,13+Z337,FALSE),[1]怪物!$B:$I,6,FALSE)*VLOOKUP(X337&amp;"_"&amp;Y337,[1]无限模式!$A:$AQ,9,FALSE)</f>
        <v>3.4</v>
      </c>
      <c r="F337" s="3">
        <v>400</v>
      </c>
      <c r="G337" s="3" t="b">
        <v>1</v>
      </c>
      <c r="H337" s="3">
        <v>1</v>
      </c>
      <c r="I337" s="3">
        <f>VLOOKUP(D337,[1]怪物!$C:$M,11,FALSE)</f>
        <v>1</v>
      </c>
      <c r="J337" s="3">
        <v>0.5</v>
      </c>
      <c r="K337" s="3">
        <f>VLOOKUP(D337,[1]怪物!$C:$I,6,FALSE)</f>
        <v>1.5</v>
      </c>
      <c r="L337" s="10" t="str">
        <f t="shared" si="5"/>
        <v>Monster_Season3_Infinite_15_2</v>
      </c>
      <c r="M337" s="3" t="str">
        <f>VLOOKUP(D337,[1]怪物!$C:$J,8,FALSE)</f>
        <v>DeathShow_1</v>
      </c>
      <c r="N337" s="3" t="s">
        <v>41</v>
      </c>
      <c r="O337" s="3" t="s">
        <v>42</v>
      </c>
      <c r="S337" s="3" t="str">
        <f>IF(VLOOKUP(D337,[1]怪物!$C:$I,7,FALSE)="","",VLOOKUP(D337,[1]怪物!$C:$I,7,FALSE))</f>
        <v>Skill_Monster_ZhongZi2,NormalAttack</v>
      </c>
      <c r="X337" s="3">
        <v>3</v>
      </c>
      <c r="Y337" s="3" t="s">
        <v>1168</v>
      </c>
      <c r="Z337" s="3" t="s">
        <v>745</v>
      </c>
    </row>
    <row r="338" spans="2:26" s="3" customFormat="1" x14ac:dyDescent="0.2">
      <c r="B338" s="3" t="s">
        <v>1205</v>
      </c>
      <c r="C338" s="3" t="s">
        <v>1238</v>
      </c>
      <c r="D338" s="3" t="str">
        <f>VLOOKUP(VLOOKUP(X338&amp;"_"&amp;Y338,[1]无限模式!$A:$AQ,13+Z338,FALSE),[1]怪物!$B:$I,2,FALSE)</f>
        <v>ResUnit_XueRen2</v>
      </c>
      <c r="E338" s="3">
        <f>VLOOKUP(VLOOKUP(X338&amp;"_"&amp;Y338,[1]无限模式!$A:$AQ,13+Z338,FALSE),[1]怪物!$B:$I,6,FALSE)*VLOOKUP(X338&amp;"_"&amp;Y338,[1]无限模式!$A:$AQ,9,FALSE)</f>
        <v>3.4</v>
      </c>
      <c r="F338" s="3">
        <v>400</v>
      </c>
      <c r="G338" s="3" t="b">
        <v>1</v>
      </c>
      <c r="H338" s="3">
        <v>1</v>
      </c>
      <c r="I338" s="3">
        <f>VLOOKUP(D338,[1]怪物!$C:$M,11,FALSE)</f>
        <v>1</v>
      </c>
      <c r="J338" s="3">
        <v>0.5</v>
      </c>
      <c r="K338" s="3">
        <f>VLOOKUP(D338,[1]怪物!$C:$I,6,FALSE)</f>
        <v>1.5</v>
      </c>
      <c r="L338" s="10" t="str">
        <f t="shared" si="5"/>
        <v>Monster_Season3_Infinite_15_3</v>
      </c>
      <c r="M338" s="3" t="str">
        <f>VLOOKUP(D338,[1]怪物!$C:$J,8,FALSE)</f>
        <v>DeathShow_1</v>
      </c>
      <c r="N338" s="3" t="s">
        <v>41</v>
      </c>
      <c r="O338" s="3" t="s">
        <v>42</v>
      </c>
      <c r="S338" s="3" t="str">
        <f>IF(VLOOKUP(D338,[1]怪物!$C:$I,7,FALSE)="","",VLOOKUP(D338,[1]怪物!$C:$I,7,FALSE))</f>
        <v>Skill_Monster_XueRen2,NormalAttack</v>
      </c>
      <c r="X338" s="3">
        <v>3</v>
      </c>
      <c r="Y338" s="3" t="s">
        <v>1168</v>
      </c>
      <c r="Z338" s="3" t="s">
        <v>746</v>
      </c>
    </row>
    <row r="339" spans="2:26" s="3" customFormat="1" x14ac:dyDescent="0.2">
      <c r="B339" s="3" t="s">
        <v>1032</v>
      </c>
      <c r="C339" s="3" t="s">
        <v>1033</v>
      </c>
      <c r="D339" s="3" t="str">
        <f>VLOOKUP(VLOOKUP(X339&amp;"_"&amp;Y339,[1]无限模式!$A:$AQ,13+Z339,FALSE),[1]怪物!$B:$I,2,FALSE)</f>
        <v>ResUnit_Gui1</v>
      </c>
      <c r="E339" s="3">
        <f>VLOOKUP(VLOOKUP(X339&amp;"_"&amp;Y339,[1]无限模式!$A:$AQ,13+Z339,FALSE),[1]怪物!$B:$I,6,FALSE)*VLOOKUP(X339&amp;"_"&amp;Y339,[1]无限模式!$A:$AQ,9,FALSE)</f>
        <v>3.5</v>
      </c>
      <c r="F339" s="3">
        <v>400</v>
      </c>
      <c r="G339" s="3" t="b">
        <v>1</v>
      </c>
      <c r="H339" s="3">
        <v>1</v>
      </c>
      <c r="I339" s="3">
        <f>VLOOKUP(D339,[1]怪物!$C:$M,11,FALSE)</f>
        <v>1</v>
      </c>
      <c r="J339" s="3">
        <v>0.5</v>
      </c>
      <c r="K339" s="3">
        <f>VLOOKUP(D339,[1]怪物!$C:$I,6,FALSE)</f>
        <v>1</v>
      </c>
      <c r="L339" s="10" t="str">
        <f t="shared" si="5"/>
        <v>Monster_Season3_Infinite_16_1</v>
      </c>
      <c r="M339" s="3" t="str">
        <f>VLOOKUP(D339,[1]怪物!$C:$J,8,FALSE)</f>
        <v>DeathShow_1</v>
      </c>
      <c r="N339" s="3" t="s">
        <v>41</v>
      </c>
      <c r="O339" s="3" t="s">
        <v>42</v>
      </c>
      <c r="S339" s="3" t="str">
        <f>IF(VLOOKUP(D339,[1]怪物!$C:$I,7,FALSE)="","",VLOOKUP(D339,[1]怪物!$C:$I,7,FALSE))</f>
        <v>Skill_Monster_Gui1,NormalAttack</v>
      </c>
      <c r="X339" s="3">
        <v>3</v>
      </c>
      <c r="Y339" s="3" t="s">
        <v>1169</v>
      </c>
      <c r="Z339" s="3" t="s">
        <v>744</v>
      </c>
    </row>
    <row r="340" spans="2:26" s="3" customFormat="1" x14ac:dyDescent="0.2">
      <c r="B340" s="3" t="s">
        <v>1034</v>
      </c>
      <c r="C340" s="3" t="s">
        <v>1035</v>
      </c>
      <c r="D340" s="3" t="str">
        <f>VLOOKUP(VLOOKUP(X340&amp;"_"&amp;Y340,[1]无限模式!$A:$AQ,13+Z340,FALSE),[1]怪物!$B:$I,2,FALSE)</f>
        <v>ResUnit_ZhongZi2</v>
      </c>
      <c r="E340" s="3">
        <f>VLOOKUP(VLOOKUP(X340&amp;"_"&amp;Y340,[1]无限模式!$A:$AQ,13+Z340,FALSE),[1]怪物!$B:$I,6,FALSE)*VLOOKUP(X340&amp;"_"&amp;Y340,[1]无限模式!$A:$AQ,9,FALSE)</f>
        <v>3.5</v>
      </c>
      <c r="F340" s="3">
        <v>400</v>
      </c>
      <c r="G340" s="3" t="b">
        <v>1</v>
      </c>
      <c r="H340" s="3">
        <v>1</v>
      </c>
      <c r="I340" s="3">
        <f>VLOOKUP(D340,[1]怪物!$C:$M,11,FALSE)</f>
        <v>1</v>
      </c>
      <c r="J340" s="3">
        <v>0.5</v>
      </c>
      <c r="K340" s="3">
        <f>VLOOKUP(D340,[1]怪物!$C:$I,6,FALSE)</f>
        <v>1.5</v>
      </c>
      <c r="L340" s="10" t="str">
        <f t="shared" si="5"/>
        <v>Monster_Season3_Infinite_16_2</v>
      </c>
      <c r="M340" s="3" t="str">
        <f>VLOOKUP(D340,[1]怪物!$C:$J,8,FALSE)</f>
        <v>DeathShow_1</v>
      </c>
      <c r="N340" s="3" t="s">
        <v>41</v>
      </c>
      <c r="O340" s="3" t="s">
        <v>42</v>
      </c>
      <c r="S340" s="3" t="str">
        <f>IF(VLOOKUP(D340,[1]怪物!$C:$I,7,FALSE)="","",VLOOKUP(D340,[1]怪物!$C:$I,7,FALSE))</f>
        <v>Skill_Monster_ZhongZi2,NormalAttack</v>
      </c>
      <c r="X340" s="3">
        <v>3</v>
      </c>
      <c r="Y340" s="3" t="s">
        <v>1169</v>
      </c>
      <c r="Z340" s="3" t="s">
        <v>745</v>
      </c>
    </row>
    <row r="341" spans="2:26" s="3" customFormat="1" x14ac:dyDescent="0.2">
      <c r="B341" s="3" t="s">
        <v>1206</v>
      </c>
      <c r="C341" s="3" t="s">
        <v>1239</v>
      </c>
      <c r="D341" s="3" t="str">
        <f>VLOOKUP(VLOOKUP(X341&amp;"_"&amp;Y341,[1]无限模式!$A:$AQ,13+Z341,FALSE),[1]怪物!$B:$I,2,FALSE)</f>
        <v>ResUnit_XueRen2</v>
      </c>
      <c r="E341" s="3">
        <f>VLOOKUP(VLOOKUP(X341&amp;"_"&amp;Y341,[1]无限模式!$A:$AQ,13+Z341,FALSE),[1]怪物!$B:$I,6,FALSE)*VLOOKUP(X341&amp;"_"&amp;Y341,[1]无限模式!$A:$AQ,9,FALSE)</f>
        <v>3.5</v>
      </c>
      <c r="F341" s="3">
        <v>400</v>
      </c>
      <c r="G341" s="3" t="b">
        <v>1</v>
      </c>
      <c r="H341" s="3">
        <v>1</v>
      </c>
      <c r="I341" s="3">
        <f>VLOOKUP(D341,[1]怪物!$C:$M,11,FALSE)</f>
        <v>1</v>
      </c>
      <c r="J341" s="3">
        <v>0.5</v>
      </c>
      <c r="K341" s="3">
        <f>VLOOKUP(D341,[1]怪物!$C:$I,6,FALSE)</f>
        <v>1.5</v>
      </c>
      <c r="L341" s="10" t="str">
        <f t="shared" si="5"/>
        <v>Monster_Season3_Infinite_16_3</v>
      </c>
      <c r="M341" s="3" t="str">
        <f>VLOOKUP(D341,[1]怪物!$C:$J,8,FALSE)</f>
        <v>DeathShow_1</v>
      </c>
      <c r="N341" s="3" t="s">
        <v>41</v>
      </c>
      <c r="O341" s="3" t="s">
        <v>42</v>
      </c>
      <c r="S341" s="3" t="str">
        <f>IF(VLOOKUP(D341,[1]怪物!$C:$I,7,FALSE)="","",VLOOKUP(D341,[1]怪物!$C:$I,7,FALSE))</f>
        <v>Skill_Monster_XueRen2,NormalAttack</v>
      </c>
      <c r="X341" s="3">
        <v>3</v>
      </c>
      <c r="Y341" s="3" t="s">
        <v>1169</v>
      </c>
      <c r="Z341" s="3" t="s">
        <v>746</v>
      </c>
    </row>
    <row r="342" spans="2:26" s="3" customFormat="1" x14ac:dyDescent="0.2">
      <c r="B342" s="3" t="s">
        <v>1207</v>
      </c>
      <c r="C342" s="3" t="s">
        <v>1240</v>
      </c>
      <c r="D342" s="3" t="str">
        <f>VLOOKUP(VLOOKUP(X342&amp;"_"&amp;Y342,[1]无限模式!$A:$AQ,13+Z342,FALSE),[1]怪物!$B:$I,2,FALSE)</f>
        <v>ResUnit_ZhongZi3</v>
      </c>
      <c r="E342" s="3">
        <f>VLOOKUP(VLOOKUP(X342&amp;"_"&amp;Y342,[1]无限模式!$A:$AQ,13+Z342,FALSE),[1]怪物!$B:$I,6,FALSE)*VLOOKUP(X342&amp;"_"&amp;Y342,[1]无限模式!$A:$AQ,9,FALSE)</f>
        <v>2.1875</v>
      </c>
      <c r="F342" s="3">
        <v>400</v>
      </c>
      <c r="G342" s="3" t="b">
        <v>1</v>
      </c>
      <c r="H342" s="3">
        <v>1</v>
      </c>
      <c r="I342" s="3">
        <f>VLOOKUP(D342,[1]怪物!$C:$M,11,FALSE)</f>
        <v>1.5</v>
      </c>
      <c r="J342" s="3">
        <v>0.5</v>
      </c>
      <c r="K342" s="3">
        <f>VLOOKUP(D342,[1]怪物!$C:$I,6,FALSE)</f>
        <v>2.5</v>
      </c>
      <c r="L342" s="10" t="str">
        <f t="shared" si="5"/>
        <v>Monster_Season3_Infinite_16_4</v>
      </c>
      <c r="M342" s="3" t="str">
        <f>VLOOKUP(D342,[1]怪物!$C:$J,8,FALSE)</f>
        <v>DeathShow_1</v>
      </c>
      <c r="N342" s="3" t="s">
        <v>41</v>
      </c>
      <c r="O342" s="3" t="s">
        <v>42</v>
      </c>
      <c r="S342" s="3" t="str">
        <f>IF(VLOOKUP(D342,[1]怪物!$C:$I,7,FALSE)="","",VLOOKUP(D342,[1]怪物!$C:$I,7,FALSE))</f>
        <v>Skill_Monster_ZhongZi3,NormalAttack</v>
      </c>
      <c r="X342" s="3">
        <v>3</v>
      </c>
      <c r="Y342" s="3" t="s">
        <v>1169</v>
      </c>
      <c r="Z342" s="3" t="s">
        <v>747</v>
      </c>
    </row>
    <row r="343" spans="2:26" s="3" customFormat="1" x14ac:dyDescent="0.2">
      <c r="B343" s="3" t="s">
        <v>1036</v>
      </c>
      <c r="C343" s="3" t="s">
        <v>1037</v>
      </c>
      <c r="D343" s="3" t="str">
        <f>VLOOKUP(VLOOKUP(X343&amp;"_"&amp;Y343,[1]无限模式!$A:$AQ,13+Z343,FALSE),[1]怪物!$B:$I,2,FALSE)</f>
        <v>ResUnit_Dan1</v>
      </c>
      <c r="E343" s="3">
        <f>VLOOKUP(VLOOKUP(X343&amp;"_"&amp;Y343,[1]无限模式!$A:$AQ,13+Z343,FALSE),[1]怪物!$B:$I,6,FALSE)*VLOOKUP(X343&amp;"_"&amp;Y343,[1]无限模式!$A:$AQ,9,FALSE)</f>
        <v>3.6</v>
      </c>
      <c r="F343" s="3">
        <v>400</v>
      </c>
      <c r="G343" s="3" t="b">
        <v>1</v>
      </c>
      <c r="H343" s="3">
        <v>1</v>
      </c>
      <c r="I343" s="3">
        <f>VLOOKUP(D343,[1]怪物!$C:$M,11,FALSE)</f>
        <v>1</v>
      </c>
      <c r="J343" s="3">
        <v>0.5</v>
      </c>
      <c r="K343" s="3">
        <f>VLOOKUP(D343,[1]怪物!$C:$I,6,FALSE)</f>
        <v>1</v>
      </c>
      <c r="L343" s="10" t="str">
        <f t="shared" si="5"/>
        <v>Monster_Season3_Infinite_17_1</v>
      </c>
      <c r="M343" s="3" t="str">
        <f>VLOOKUP(D343,[1]怪物!$C:$J,8,FALSE)</f>
        <v>DeathShow_1</v>
      </c>
      <c r="N343" s="3" t="s">
        <v>41</v>
      </c>
      <c r="O343" s="3" t="s">
        <v>42</v>
      </c>
      <c r="S343" s="3" t="str">
        <f>IF(VLOOKUP(D343,[1]怪物!$C:$I,7,FALSE)="","",VLOOKUP(D343,[1]怪物!$C:$I,7,FALSE))</f>
        <v>Skill_Monster_Dan1,NormalAttack</v>
      </c>
      <c r="X343" s="3">
        <v>3</v>
      </c>
      <c r="Y343" s="3" t="s">
        <v>1170</v>
      </c>
      <c r="Z343" s="3" t="s">
        <v>744</v>
      </c>
    </row>
    <row r="344" spans="2:26" s="3" customFormat="1" x14ac:dyDescent="0.2">
      <c r="B344" s="3" t="s">
        <v>1038</v>
      </c>
      <c r="C344" s="3" t="s">
        <v>1039</v>
      </c>
      <c r="D344" s="3" t="str">
        <f>VLOOKUP(VLOOKUP(X344&amp;"_"&amp;Y344,[1]无限模式!$A:$AQ,13+Z344,FALSE),[1]怪物!$B:$I,2,FALSE)</f>
        <v>ResUnit_Dan1</v>
      </c>
      <c r="E344" s="3">
        <f>VLOOKUP(VLOOKUP(X344&amp;"_"&amp;Y344,[1]无限模式!$A:$AQ,13+Z344,FALSE),[1]怪物!$B:$I,6,FALSE)*VLOOKUP(X344&amp;"_"&amp;Y344,[1]无限模式!$A:$AQ,9,FALSE)</f>
        <v>3.7</v>
      </c>
      <c r="F344" s="3">
        <v>400</v>
      </c>
      <c r="G344" s="3" t="b">
        <v>1</v>
      </c>
      <c r="H344" s="3">
        <v>1</v>
      </c>
      <c r="I344" s="3">
        <f>VLOOKUP(D344,[1]怪物!$C:$M,11,FALSE)</f>
        <v>1</v>
      </c>
      <c r="J344" s="3">
        <v>0.5</v>
      </c>
      <c r="K344" s="3">
        <f>VLOOKUP(D344,[1]怪物!$C:$I,6,FALSE)</f>
        <v>1</v>
      </c>
      <c r="L344" s="10" t="str">
        <f t="shared" si="5"/>
        <v>Monster_Season3_Infinite_18_1</v>
      </c>
      <c r="M344" s="3" t="str">
        <f>VLOOKUP(D344,[1]怪物!$C:$J,8,FALSE)</f>
        <v>DeathShow_1</v>
      </c>
      <c r="N344" s="3" t="s">
        <v>41</v>
      </c>
      <c r="O344" s="3" t="s">
        <v>42</v>
      </c>
      <c r="S344" s="3" t="str">
        <f>IF(VLOOKUP(D344,[1]怪物!$C:$I,7,FALSE)="","",VLOOKUP(D344,[1]怪物!$C:$I,7,FALSE))</f>
        <v>Skill_Monster_Dan1,NormalAttack</v>
      </c>
      <c r="X344" s="3">
        <v>3</v>
      </c>
      <c r="Y344" s="3" t="s">
        <v>1171</v>
      </c>
      <c r="Z344" s="3" t="s">
        <v>744</v>
      </c>
    </row>
    <row r="345" spans="2:26" s="3" customFormat="1" x14ac:dyDescent="0.2">
      <c r="B345" s="3" t="s">
        <v>1040</v>
      </c>
      <c r="C345" s="3" t="s">
        <v>1041</v>
      </c>
      <c r="D345" s="3" t="str">
        <f>VLOOKUP(VLOOKUP(X345&amp;"_"&amp;Y345,[1]无限模式!$A:$AQ,13+Z345,FALSE),[1]怪物!$B:$I,2,FALSE)</f>
        <v>ResUnit_Dan2</v>
      </c>
      <c r="E345" s="3">
        <f>VLOOKUP(VLOOKUP(X345&amp;"_"&amp;Y345,[1]无限模式!$A:$AQ,13+Z345,FALSE),[1]怪物!$B:$I,6,FALSE)*VLOOKUP(X345&amp;"_"&amp;Y345,[1]无限模式!$A:$AQ,9,FALSE)</f>
        <v>3.7</v>
      </c>
      <c r="F345" s="3">
        <v>400</v>
      </c>
      <c r="G345" s="3" t="b">
        <v>1</v>
      </c>
      <c r="H345" s="3">
        <v>1</v>
      </c>
      <c r="I345" s="3">
        <f>VLOOKUP(D345,[1]怪物!$C:$M,11,FALSE)</f>
        <v>1</v>
      </c>
      <c r="J345" s="3">
        <v>0.5</v>
      </c>
      <c r="K345" s="3">
        <f>VLOOKUP(D345,[1]怪物!$C:$I,6,FALSE)</f>
        <v>1.5</v>
      </c>
      <c r="L345" s="10" t="str">
        <f t="shared" si="5"/>
        <v>Monster_Season3_Infinite_18_2</v>
      </c>
      <c r="M345" s="3" t="str">
        <f>VLOOKUP(D345,[1]怪物!$C:$J,8,FALSE)</f>
        <v>DeathShow_1</v>
      </c>
      <c r="N345" s="3" t="s">
        <v>41</v>
      </c>
      <c r="O345" s="3" t="s">
        <v>42</v>
      </c>
      <c r="S345" s="3" t="str">
        <f>IF(VLOOKUP(D345,[1]怪物!$C:$I,7,FALSE)="","",VLOOKUP(D345,[1]怪物!$C:$I,7,FALSE))</f>
        <v>Skill_Monster_Dan2,NormalAttack</v>
      </c>
      <c r="X345" s="3">
        <v>3</v>
      </c>
      <c r="Y345" s="3" t="s">
        <v>1171</v>
      </c>
      <c r="Z345" s="3" t="s">
        <v>745</v>
      </c>
    </row>
    <row r="346" spans="2:26" s="3" customFormat="1" x14ac:dyDescent="0.2">
      <c r="B346" s="3" t="s">
        <v>1042</v>
      </c>
      <c r="C346" s="3" t="s">
        <v>1043</v>
      </c>
      <c r="D346" s="3" t="str">
        <f>VLOOKUP(VLOOKUP(X346&amp;"_"&amp;Y346,[1]无限模式!$A:$AQ,13+Z346,FALSE),[1]怪物!$B:$I,2,FALSE)</f>
        <v>ResUnit_Gui2</v>
      </c>
      <c r="E346" s="3">
        <f>VLOOKUP(VLOOKUP(X346&amp;"_"&amp;Y346,[1]无限模式!$A:$AQ,13+Z346,FALSE),[1]怪物!$B:$I,6,FALSE)*VLOOKUP(X346&amp;"_"&amp;Y346,[1]无限模式!$A:$AQ,9,FALSE)</f>
        <v>3.8</v>
      </c>
      <c r="F346" s="3">
        <v>400</v>
      </c>
      <c r="G346" s="3" t="b">
        <v>1</v>
      </c>
      <c r="H346" s="3">
        <v>1</v>
      </c>
      <c r="I346" s="3">
        <f>VLOOKUP(D346,[1]怪物!$C:$M,11,FALSE)</f>
        <v>1</v>
      </c>
      <c r="J346" s="3">
        <v>0.5</v>
      </c>
      <c r="K346" s="3">
        <f>VLOOKUP(D346,[1]怪物!$C:$I,6,FALSE)</f>
        <v>1.5</v>
      </c>
      <c r="L346" s="10" t="str">
        <f t="shared" si="5"/>
        <v>Monster_Season3_Infinite_19_1</v>
      </c>
      <c r="M346" s="3" t="str">
        <f>VLOOKUP(D346,[1]怪物!$C:$J,8,FALSE)</f>
        <v>DeathShow_1</v>
      </c>
      <c r="N346" s="3" t="s">
        <v>41</v>
      </c>
      <c r="O346" s="3" t="s">
        <v>42</v>
      </c>
      <c r="S346" s="3" t="str">
        <f>IF(VLOOKUP(D346,[1]怪物!$C:$I,7,FALSE)="","",VLOOKUP(D346,[1]怪物!$C:$I,7,FALSE))</f>
        <v>Skill_Monster_Gui2,NormalAttack</v>
      </c>
      <c r="X346" s="3">
        <v>3</v>
      </c>
      <c r="Y346" s="3" t="s">
        <v>1172</v>
      </c>
      <c r="Z346" s="3" t="s">
        <v>744</v>
      </c>
    </row>
    <row r="347" spans="2:26" s="3" customFormat="1" x14ac:dyDescent="0.2">
      <c r="B347" s="3" t="s">
        <v>1044</v>
      </c>
      <c r="C347" s="3" t="s">
        <v>1045</v>
      </c>
      <c r="D347" s="3" t="str">
        <f>VLOOKUP(VLOOKUP(X347&amp;"_"&amp;Y347,[1]无限模式!$A:$AQ,13+Z347,FALSE),[1]怪物!$B:$I,2,FALSE)</f>
        <v>ResUnit_Dan2</v>
      </c>
      <c r="E347" s="3">
        <f>VLOOKUP(VLOOKUP(X347&amp;"_"&amp;Y347,[1]无限模式!$A:$AQ,13+Z347,FALSE),[1]怪物!$B:$I,6,FALSE)*VLOOKUP(X347&amp;"_"&amp;Y347,[1]无限模式!$A:$AQ,9,FALSE)</f>
        <v>3.8</v>
      </c>
      <c r="F347" s="3">
        <v>400</v>
      </c>
      <c r="G347" s="3" t="b">
        <v>1</v>
      </c>
      <c r="H347" s="3">
        <v>1</v>
      </c>
      <c r="I347" s="3">
        <f>VLOOKUP(D347,[1]怪物!$C:$M,11,FALSE)</f>
        <v>1</v>
      </c>
      <c r="J347" s="3">
        <v>0.5</v>
      </c>
      <c r="K347" s="3">
        <f>VLOOKUP(D347,[1]怪物!$C:$I,6,FALSE)</f>
        <v>1.5</v>
      </c>
      <c r="L347" s="10" t="str">
        <f t="shared" si="5"/>
        <v>Monster_Season3_Infinite_19_2</v>
      </c>
      <c r="M347" s="3" t="str">
        <f>VLOOKUP(D347,[1]怪物!$C:$J,8,FALSE)</f>
        <v>DeathShow_1</v>
      </c>
      <c r="N347" s="3" t="s">
        <v>41</v>
      </c>
      <c r="O347" s="3" t="s">
        <v>42</v>
      </c>
      <c r="S347" s="3" t="str">
        <f>IF(VLOOKUP(D347,[1]怪物!$C:$I,7,FALSE)="","",VLOOKUP(D347,[1]怪物!$C:$I,7,FALSE))</f>
        <v>Skill_Monster_Dan2,NormalAttack</v>
      </c>
      <c r="X347" s="3">
        <v>3</v>
      </c>
      <c r="Y347" s="3" t="s">
        <v>1172</v>
      </c>
      <c r="Z347" s="3" t="s">
        <v>745</v>
      </c>
    </row>
    <row r="348" spans="2:26" s="3" customFormat="1" x14ac:dyDescent="0.2">
      <c r="B348" s="3" t="s">
        <v>1046</v>
      </c>
      <c r="C348" s="3" t="s">
        <v>1047</v>
      </c>
      <c r="D348" s="3" t="str">
        <f>VLOOKUP(VLOOKUP(X348&amp;"_"&amp;Y348,[1]无限模式!$A:$AQ,13+Z348,FALSE),[1]怪物!$B:$I,2,FALSE)</f>
        <v>ResUnit_XueRen2</v>
      </c>
      <c r="E348" s="3">
        <f>VLOOKUP(VLOOKUP(X348&amp;"_"&amp;Y348,[1]无限模式!$A:$AQ,13+Z348,FALSE),[1]怪物!$B:$I,6,FALSE)*VLOOKUP(X348&amp;"_"&amp;Y348,[1]无限模式!$A:$AQ,9,FALSE)</f>
        <v>3.8</v>
      </c>
      <c r="F348" s="3">
        <v>400</v>
      </c>
      <c r="G348" s="3" t="b">
        <v>1</v>
      </c>
      <c r="H348" s="3">
        <v>1</v>
      </c>
      <c r="I348" s="3">
        <f>VLOOKUP(D348,[1]怪物!$C:$M,11,FALSE)</f>
        <v>1</v>
      </c>
      <c r="J348" s="3">
        <v>0.5</v>
      </c>
      <c r="K348" s="3">
        <f>VLOOKUP(D348,[1]怪物!$C:$I,6,FALSE)</f>
        <v>1.5</v>
      </c>
      <c r="L348" s="10" t="str">
        <f t="shared" si="5"/>
        <v>Monster_Season3_Infinite_19_3</v>
      </c>
      <c r="M348" s="3" t="str">
        <f>VLOOKUP(D348,[1]怪物!$C:$J,8,FALSE)</f>
        <v>DeathShow_1</v>
      </c>
      <c r="N348" s="3" t="s">
        <v>41</v>
      </c>
      <c r="O348" s="3" t="s">
        <v>42</v>
      </c>
      <c r="S348" s="3" t="str">
        <f>IF(VLOOKUP(D348,[1]怪物!$C:$I,7,FALSE)="","",VLOOKUP(D348,[1]怪物!$C:$I,7,FALSE))</f>
        <v>Skill_Monster_XueRen2,NormalAttack</v>
      </c>
      <c r="X348" s="3">
        <v>3</v>
      </c>
      <c r="Y348" s="3" t="s">
        <v>1172</v>
      </c>
      <c r="Z348" s="3" t="s">
        <v>746</v>
      </c>
    </row>
    <row r="349" spans="2:26" s="3" customFormat="1" x14ac:dyDescent="0.2">
      <c r="B349" s="3" t="s">
        <v>1048</v>
      </c>
      <c r="C349" s="3" t="s">
        <v>1049</v>
      </c>
      <c r="D349" s="3" t="str">
        <f>VLOOKUP(VLOOKUP(X349&amp;"_"&amp;Y349,[1]无限模式!$A:$AQ,13+Z349,FALSE),[1]怪物!$B:$I,2,FALSE)</f>
        <v>ResUnit_Gui1</v>
      </c>
      <c r="E349" s="3">
        <f>VLOOKUP(VLOOKUP(X349&amp;"_"&amp;Y349,[1]无限模式!$A:$AQ,13+Z349,FALSE),[1]怪物!$B:$I,6,FALSE)*VLOOKUP(X349&amp;"_"&amp;Y349,[1]无限模式!$A:$AQ,9,FALSE)</f>
        <v>3.9</v>
      </c>
      <c r="F349" s="3">
        <v>400</v>
      </c>
      <c r="G349" s="3" t="b">
        <v>1</v>
      </c>
      <c r="H349" s="3">
        <v>1</v>
      </c>
      <c r="I349" s="3">
        <f>VLOOKUP(D349,[1]怪物!$C:$M,11,FALSE)</f>
        <v>1</v>
      </c>
      <c r="J349" s="3">
        <v>0.5</v>
      </c>
      <c r="K349" s="3">
        <f>VLOOKUP(D349,[1]怪物!$C:$I,6,FALSE)</f>
        <v>1</v>
      </c>
      <c r="L349" s="10" t="str">
        <f t="shared" si="5"/>
        <v>Monster_Season3_Infinite_20_1</v>
      </c>
      <c r="M349" s="3" t="str">
        <f>VLOOKUP(D349,[1]怪物!$C:$J,8,FALSE)</f>
        <v>DeathShow_1</v>
      </c>
      <c r="N349" s="3" t="s">
        <v>41</v>
      </c>
      <c r="O349" s="3" t="s">
        <v>42</v>
      </c>
      <c r="S349" s="3" t="str">
        <f>IF(VLOOKUP(D349,[1]怪物!$C:$I,7,FALSE)="","",VLOOKUP(D349,[1]怪物!$C:$I,7,FALSE))</f>
        <v>Skill_Monster_Gui1,NormalAttack</v>
      </c>
      <c r="X349" s="3">
        <v>3</v>
      </c>
      <c r="Y349" s="3" t="s">
        <v>1173</v>
      </c>
      <c r="Z349" s="3" t="s">
        <v>744</v>
      </c>
    </row>
    <row r="350" spans="2:26" s="3" customFormat="1" x14ac:dyDescent="0.2">
      <c r="B350" s="3" t="s">
        <v>1050</v>
      </c>
      <c r="C350" s="3" t="s">
        <v>1051</v>
      </c>
      <c r="D350" s="3" t="str">
        <f>VLOOKUP(VLOOKUP(X350&amp;"_"&amp;Y350,[1]无限模式!$A:$AQ,13+Z350,FALSE),[1]怪物!$B:$I,2,FALSE)</f>
        <v>ResUnit_Dan2</v>
      </c>
      <c r="E350" s="3">
        <f>VLOOKUP(VLOOKUP(X350&amp;"_"&amp;Y350,[1]无限模式!$A:$AQ,13+Z350,FALSE),[1]怪物!$B:$I,6,FALSE)*VLOOKUP(X350&amp;"_"&amp;Y350,[1]无限模式!$A:$AQ,9,FALSE)</f>
        <v>3.9</v>
      </c>
      <c r="F350" s="3">
        <v>400</v>
      </c>
      <c r="G350" s="3" t="b">
        <v>1</v>
      </c>
      <c r="H350" s="3">
        <v>1</v>
      </c>
      <c r="I350" s="3">
        <f>VLOOKUP(D350,[1]怪物!$C:$M,11,FALSE)</f>
        <v>1</v>
      </c>
      <c r="J350" s="3">
        <v>0.5</v>
      </c>
      <c r="K350" s="3">
        <f>VLOOKUP(D350,[1]怪物!$C:$I,6,FALSE)</f>
        <v>1.5</v>
      </c>
      <c r="L350" s="10" t="str">
        <f t="shared" si="5"/>
        <v>Monster_Season3_Infinite_20_2</v>
      </c>
      <c r="M350" s="3" t="str">
        <f>VLOOKUP(D350,[1]怪物!$C:$J,8,FALSE)</f>
        <v>DeathShow_1</v>
      </c>
      <c r="N350" s="3" t="s">
        <v>41</v>
      </c>
      <c r="O350" s="3" t="s">
        <v>42</v>
      </c>
      <c r="S350" s="3" t="str">
        <f>IF(VLOOKUP(D350,[1]怪物!$C:$I,7,FALSE)="","",VLOOKUP(D350,[1]怪物!$C:$I,7,FALSE))</f>
        <v>Skill_Monster_Dan2,NormalAttack</v>
      </c>
      <c r="X350" s="3">
        <v>3</v>
      </c>
      <c r="Y350" s="3" t="s">
        <v>1173</v>
      </c>
      <c r="Z350" s="3" t="s">
        <v>745</v>
      </c>
    </row>
    <row r="351" spans="2:26" s="3" customFormat="1" x14ac:dyDescent="0.2">
      <c r="B351" s="3" t="s">
        <v>1052</v>
      </c>
      <c r="C351" s="3" t="s">
        <v>1053</v>
      </c>
      <c r="D351" s="3" t="str">
        <f>VLOOKUP(VLOOKUP(X351&amp;"_"&amp;Y351,[1]无限模式!$A:$AQ,13+Z351,FALSE),[1]怪物!$B:$I,2,FALSE)</f>
        <v>ResUnit_ZhongZi2</v>
      </c>
      <c r="E351" s="3">
        <f>VLOOKUP(VLOOKUP(X351&amp;"_"&amp;Y351,[1]无限模式!$A:$AQ,13+Z351,FALSE),[1]怪物!$B:$I,6,FALSE)*VLOOKUP(X351&amp;"_"&amp;Y351,[1]无限模式!$A:$AQ,9,FALSE)</f>
        <v>3.9</v>
      </c>
      <c r="F351" s="3">
        <v>400</v>
      </c>
      <c r="G351" s="3" t="b">
        <v>1</v>
      </c>
      <c r="H351" s="3">
        <v>1</v>
      </c>
      <c r="I351" s="3">
        <f>VLOOKUP(D351,[1]怪物!$C:$M,11,FALSE)</f>
        <v>1</v>
      </c>
      <c r="J351" s="3">
        <v>0.5</v>
      </c>
      <c r="K351" s="3">
        <f>VLOOKUP(D351,[1]怪物!$C:$I,6,FALSE)</f>
        <v>1.5</v>
      </c>
      <c r="L351" s="10" t="str">
        <f t="shared" si="5"/>
        <v>Monster_Season3_Infinite_20_3</v>
      </c>
      <c r="M351" s="3" t="str">
        <f>VLOOKUP(D351,[1]怪物!$C:$J,8,FALSE)</f>
        <v>DeathShow_1</v>
      </c>
      <c r="N351" s="3" t="s">
        <v>41</v>
      </c>
      <c r="O351" s="3" t="s">
        <v>42</v>
      </c>
      <c r="S351" s="3" t="str">
        <f>IF(VLOOKUP(D351,[1]怪物!$C:$I,7,FALSE)="","",VLOOKUP(D351,[1]怪物!$C:$I,7,FALSE))</f>
        <v>Skill_Monster_ZhongZi2,NormalAttack</v>
      </c>
      <c r="X351" s="3">
        <v>3</v>
      </c>
      <c r="Y351" s="3" t="s">
        <v>1173</v>
      </c>
      <c r="Z351" s="3" t="s">
        <v>746</v>
      </c>
    </row>
    <row r="352" spans="2:26" s="3" customFormat="1" x14ac:dyDescent="0.2">
      <c r="B352" s="3" t="s">
        <v>1054</v>
      </c>
      <c r="C352" s="3" t="s">
        <v>1055</v>
      </c>
      <c r="D352" s="3" t="str">
        <f>VLOOKUP(VLOOKUP(X352&amp;"_"&amp;Y352,[1]无限模式!$A:$AQ,13+Z352,FALSE),[1]怪物!$B:$I,2,FALSE)</f>
        <v>ResUnit_Dan3</v>
      </c>
      <c r="E352" s="3">
        <f>VLOOKUP(VLOOKUP(X352&amp;"_"&amp;Y352,[1]无限模式!$A:$AQ,13+Z352,FALSE),[1]怪物!$B:$I,6,FALSE)*VLOOKUP(X352&amp;"_"&amp;Y352,[1]无限模式!$A:$AQ,9,FALSE)</f>
        <v>2.4375</v>
      </c>
      <c r="F352" s="3">
        <v>400</v>
      </c>
      <c r="G352" s="3" t="b">
        <v>1</v>
      </c>
      <c r="H352" s="3">
        <v>1</v>
      </c>
      <c r="I352" s="3">
        <f>VLOOKUP(D352,[1]怪物!$C:$M,11,FALSE)</f>
        <v>1.5</v>
      </c>
      <c r="J352" s="3">
        <v>0.5</v>
      </c>
      <c r="K352" s="3">
        <f>VLOOKUP(D352,[1]怪物!$C:$I,6,FALSE)</f>
        <v>2.5</v>
      </c>
      <c r="L352" s="10" t="str">
        <f t="shared" si="5"/>
        <v>Monster_Season3_Infinite_20_4</v>
      </c>
      <c r="M352" s="3" t="str">
        <f>VLOOKUP(D352,[1]怪物!$C:$J,8,FALSE)</f>
        <v>DeathShow_1</v>
      </c>
      <c r="N352" s="3" t="s">
        <v>41</v>
      </c>
      <c r="O352" s="3" t="s">
        <v>42</v>
      </c>
      <c r="S352" s="3" t="str">
        <f>IF(VLOOKUP(D352,[1]怪物!$C:$I,7,FALSE)="","",VLOOKUP(D352,[1]怪物!$C:$I,7,FALSE))</f>
        <v>Skill_Monster_Dan3,InitiativeSkill</v>
      </c>
      <c r="X352" s="3">
        <v>3</v>
      </c>
      <c r="Y352" s="3" t="s">
        <v>1173</v>
      </c>
      <c r="Z352" s="3" t="s">
        <v>747</v>
      </c>
    </row>
    <row r="354" spans="2:26" s="3" customFormat="1" x14ac:dyDescent="0.2">
      <c r="B354" s="3" t="s">
        <v>1056</v>
      </c>
      <c r="C354" s="10" t="s">
        <v>1057</v>
      </c>
      <c r="D354" s="3" t="str">
        <f>VLOOKUP(VLOOKUP(X354&amp;"_"&amp;Y354,[1]无限模式!$A:$AQ,13+Z354,FALSE),[1]怪物!$B:$I,2,FALSE)</f>
        <v>ResUnit_WuGui1</v>
      </c>
      <c r="E354" s="3">
        <f>VLOOKUP(VLOOKUP(X354&amp;"_"&amp;Y354,[1]无限模式!$A:$AQ,13+Z354,FALSE),[1]怪物!$B:$I,6,FALSE)*VLOOKUP(X354&amp;"_"&amp;Y354,[1]无限模式!$A:$AQ,9,FALSE)</f>
        <v>2</v>
      </c>
      <c r="F354" s="3">
        <v>400</v>
      </c>
      <c r="G354" s="3" t="b">
        <v>1</v>
      </c>
      <c r="H354" s="3">
        <v>1</v>
      </c>
      <c r="I354" s="3">
        <f>VLOOKUP(D354,[1]怪物!$C:$M,11,FALSE)</f>
        <v>1</v>
      </c>
      <c r="J354" s="3">
        <v>0.5</v>
      </c>
      <c r="K354" s="3">
        <f>VLOOKUP(D354,[1]怪物!$C:$I,6,FALSE)</f>
        <v>1</v>
      </c>
      <c r="L354" s="10" t="str">
        <f t="shared" ref="L354:L403" si="6">RIGHT(B354,LEN(B354)-5)</f>
        <v>Monster_Season4_Infinite_1_1</v>
      </c>
      <c r="M354" s="3" t="str">
        <f>VLOOKUP(D354,[1]怪物!$C:$J,8,FALSE)</f>
        <v>DeathShow_1</v>
      </c>
      <c r="N354" s="3" t="s">
        <v>41</v>
      </c>
      <c r="O354" s="3" t="s">
        <v>42</v>
      </c>
      <c r="S354" s="3" t="str">
        <f>IF(VLOOKUP(D354,[1]怪物!$C:$I,7,FALSE)="","",VLOOKUP(D354,[1]怪物!$C:$I,7,FALSE))</f>
        <v>Skill_Monster_WuGui1,NormalAttack</v>
      </c>
      <c r="X354" s="3">
        <v>4</v>
      </c>
      <c r="Y354" s="3" t="s">
        <v>744</v>
      </c>
      <c r="Z354" s="3" t="s">
        <v>744</v>
      </c>
    </row>
    <row r="355" spans="2:26" s="3" customFormat="1" x14ac:dyDescent="0.2">
      <c r="B355" s="3" t="s">
        <v>1058</v>
      </c>
      <c r="C355" s="3" t="s">
        <v>1059</v>
      </c>
      <c r="D355" s="3" t="str">
        <f>VLOOKUP(VLOOKUP(X355&amp;"_"&amp;Y355,[1]无限模式!$A:$AQ,13+Z355,FALSE),[1]怪物!$B:$I,2,FALSE)</f>
        <v>ResUnit_WuGui1</v>
      </c>
      <c r="E355" s="3">
        <f>VLOOKUP(VLOOKUP(X355&amp;"_"&amp;Y355,[1]无限模式!$A:$AQ,13+Z355,FALSE),[1]怪物!$B:$I,6,FALSE)*VLOOKUP(X355&amp;"_"&amp;Y355,[1]无限模式!$A:$AQ,9,FALSE)</f>
        <v>2.1</v>
      </c>
      <c r="F355" s="3">
        <v>400</v>
      </c>
      <c r="G355" s="3" t="b">
        <v>1</v>
      </c>
      <c r="H355" s="3">
        <v>1</v>
      </c>
      <c r="I355" s="3">
        <f>VLOOKUP(D355,[1]怪物!$C:$M,11,FALSE)</f>
        <v>1</v>
      </c>
      <c r="J355" s="3">
        <v>0.5</v>
      </c>
      <c r="K355" s="3">
        <f>VLOOKUP(D355,[1]怪物!$C:$I,6,FALSE)</f>
        <v>1</v>
      </c>
      <c r="L355" s="10" t="str">
        <f t="shared" si="6"/>
        <v>Monster_Season4_Infinite_2_1</v>
      </c>
      <c r="M355" s="3" t="str">
        <f>VLOOKUP(D355,[1]怪物!$C:$J,8,FALSE)</f>
        <v>DeathShow_1</v>
      </c>
      <c r="N355" s="3" t="s">
        <v>41</v>
      </c>
      <c r="O355" s="3" t="s">
        <v>42</v>
      </c>
      <c r="S355" s="3" t="str">
        <f>IF(VLOOKUP(D355,[1]怪物!$C:$I,7,FALSE)="","",VLOOKUP(D355,[1]怪物!$C:$I,7,FALSE))</f>
        <v>Skill_Monster_WuGui1,NormalAttack</v>
      </c>
      <c r="X355" s="3">
        <v>4</v>
      </c>
      <c r="Y355" s="3" t="s">
        <v>745</v>
      </c>
      <c r="Z355" s="3" t="s">
        <v>744</v>
      </c>
    </row>
    <row r="356" spans="2:26" s="3" customFormat="1" x14ac:dyDescent="0.2">
      <c r="B356" s="3" t="s">
        <v>1060</v>
      </c>
      <c r="C356" s="3" t="s">
        <v>1061</v>
      </c>
      <c r="D356" s="3" t="str">
        <f>VLOOKUP(VLOOKUP(X356&amp;"_"&amp;Y356,[1]无限模式!$A:$AQ,13+Z356,FALSE),[1]怪物!$B:$I,2,FALSE)</f>
        <v>ResUnit_MiFeng1</v>
      </c>
      <c r="E356" s="3">
        <f>VLOOKUP(VLOOKUP(X356&amp;"_"&amp;Y356,[1]无限模式!$A:$AQ,13+Z356,FALSE),[1]怪物!$B:$I,6,FALSE)*VLOOKUP(X356&amp;"_"&amp;Y356,[1]无限模式!$A:$AQ,9,FALSE)</f>
        <v>2.1</v>
      </c>
      <c r="F356" s="3">
        <v>400</v>
      </c>
      <c r="G356" s="3" t="b">
        <v>1</v>
      </c>
      <c r="H356" s="3">
        <v>1</v>
      </c>
      <c r="I356" s="3">
        <f>VLOOKUP(D356,[1]怪物!$C:$M,11,FALSE)</f>
        <v>1</v>
      </c>
      <c r="J356" s="3">
        <v>0.5</v>
      </c>
      <c r="K356" s="3">
        <f>VLOOKUP(D356,[1]怪物!$C:$I,6,FALSE)</f>
        <v>1</v>
      </c>
      <c r="L356" s="10" t="str">
        <f t="shared" si="6"/>
        <v>Monster_Season4_Infinite_2_2</v>
      </c>
      <c r="M356" s="3" t="str">
        <f>VLOOKUP(D356,[1]怪物!$C:$J,8,FALSE)</f>
        <v>DeathShow_1</v>
      </c>
      <c r="N356" s="3" t="s">
        <v>41</v>
      </c>
      <c r="O356" s="3" t="s">
        <v>42</v>
      </c>
      <c r="S356" s="3" t="str">
        <f>IF(VLOOKUP(D356,[1]怪物!$C:$I,7,FALSE)="","",VLOOKUP(D356,[1]怪物!$C:$I,7,FALSE))</f>
        <v/>
      </c>
      <c r="X356" s="3">
        <v>4</v>
      </c>
      <c r="Y356" s="3" t="s">
        <v>745</v>
      </c>
      <c r="Z356" s="3" t="s">
        <v>745</v>
      </c>
    </row>
    <row r="357" spans="2:26" s="3" customFormat="1" x14ac:dyDescent="0.2">
      <c r="B357" s="3" t="s">
        <v>1062</v>
      </c>
      <c r="C357" s="3" t="s">
        <v>1063</v>
      </c>
      <c r="D357" s="3" t="str">
        <f>VLOOKUP(VLOOKUP(X357&amp;"_"&amp;Y357,[1]无限模式!$A:$AQ,13+Z357,FALSE),[1]怪物!$B:$I,2,FALSE)</f>
        <v>ResUnit_WuGui1</v>
      </c>
      <c r="E357" s="3">
        <f>VLOOKUP(VLOOKUP(X357&amp;"_"&amp;Y357,[1]无限模式!$A:$AQ,13+Z357,FALSE),[1]怪物!$B:$I,6,FALSE)*VLOOKUP(X357&amp;"_"&amp;Y357,[1]无限模式!$A:$AQ,9,FALSE)</f>
        <v>2.2000000000000002</v>
      </c>
      <c r="F357" s="3">
        <v>400</v>
      </c>
      <c r="G357" s="3" t="b">
        <v>1</v>
      </c>
      <c r="H357" s="3">
        <v>1</v>
      </c>
      <c r="I357" s="3">
        <f>VLOOKUP(D357,[1]怪物!$C:$M,11,FALSE)</f>
        <v>1</v>
      </c>
      <c r="J357" s="3">
        <v>0.5</v>
      </c>
      <c r="K357" s="3">
        <f>VLOOKUP(D357,[1]怪物!$C:$I,6,FALSE)</f>
        <v>1</v>
      </c>
      <c r="L357" s="10" t="str">
        <f t="shared" si="6"/>
        <v>Monster_Season4_Infinite_3_1</v>
      </c>
      <c r="M357" s="3" t="str">
        <f>VLOOKUP(D357,[1]怪物!$C:$J,8,FALSE)</f>
        <v>DeathShow_1</v>
      </c>
      <c r="N357" s="3" t="s">
        <v>41</v>
      </c>
      <c r="O357" s="3" t="s">
        <v>42</v>
      </c>
      <c r="S357" s="3" t="str">
        <f>IF(VLOOKUP(D357,[1]怪物!$C:$I,7,FALSE)="","",VLOOKUP(D357,[1]怪物!$C:$I,7,FALSE))</f>
        <v>Skill_Monster_WuGui1,NormalAttack</v>
      </c>
      <c r="X357" s="3">
        <v>4</v>
      </c>
      <c r="Y357" s="3" t="s">
        <v>746</v>
      </c>
      <c r="Z357" s="3" t="s">
        <v>744</v>
      </c>
    </row>
    <row r="358" spans="2:26" s="3" customFormat="1" x14ac:dyDescent="0.2">
      <c r="B358" s="3" t="s">
        <v>1064</v>
      </c>
      <c r="C358" s="3" t="s">
        <v>1065</v>
      </c>
      <c r="D358" s="3" t="str">
        <f>VLOOKUP(VLOOKUP(X358&amp;"_"&amp;Y358,[1]无限模式!$A:$AQ,13+Z358,FALSE),[1]怪物!$B:$I,2,FALSE)</f>
        <v>ResUnit_MiFeng1</v>
      </c>
      <c r="E358" s="3">
        <f>VLOOKUP(VLOOKUP(X358&amp;"_"&amp;Y358,[1]无限模式!$A:$AQ,13+Z358,FALSE),[1]怪物!$B:$I,6,FALSE)*VLOOKUP(X358&amp;"_"&amp;Y358,[1]无限模式!$A:$AQ,9,FALSE)</f>
        <v>2.2000000000000002</v>
      </c>
      <c r="F358" s="3">
        <v>400</v>
      </c>
      <c r="G358" s="3" t="b">
        <v>1</v>
      </c>
      <c r="H358" s="3">
        <v>1</v>
      </c>
      <c r="I358" s="3">
        <f>VLOOKUP(D358,[1]怪物!$C:$M,11,FALSE)</f>
        <v>1</v>
      </c>
      <c r="J358" s="3">
        <v>0.5</v>
      </c>
      <c r="K358" s="3">
        <f>VLOOKUP(D358,[1]怪物!$C:$I,6,FALSE)</f>
        <v>1</v>
      </c>
      <c r="L358" s="10" t="str">
        <f t="shared" si="6"/>
        <v>Monster_Season4_Infinite_3_2</v>
      </c>
      <c r="M358" s="3" t="str">
        <f>VLOOKUP(D358,[1]怪物!$C:$J,8,FALSE)</f>
        <v>DeathShow_1</v>
      </c>
      <c r="N358" s="3" t="s">
        <v>41</v>
      </c>
      <c r="O358" s="3" t="s">
        <v>42</v>
      </c>
      <c r="S358" s="3" t="str">
        <f>IF(VLOOKUP(D358,[1]怪物!$C:$I,7,FALSE)="","",VLOOKUP(D358,[1]怪物!$C:$I,7,FALSE))</f>
        <v/>
      </c>
      <c r="X358" s="3">
        <v>4</v>
      </c>
      <c r="Y358" s="3" t="s">
        <v>746</v>
      </c>
      <c r="Z358" s="3" t="s">
        <v>745</v>
      </c>
    </row>
    <row r="359" spans="2:26" s="3" customFormat="1" x14ac:dyDescent="0.2">
      <c r="B359" s="3" t="s">
        <v>1208</v>
      </c>
      <c r="C359" s="3" t="s">
        <v>1241</v>
      </c>
      <c r="D359" s="3" t="str">
        <f>VLOOKUP(VLOOKUP(X359&amp;"_"&amp;Y359,[1]无限模式!$A:$AQ,13+Z359,FALSE),[1]怪物!$B:$I,2,FALSE)</f>
        <v>ResUnit_MiFeng2</v>
      </c>
      <c r="E359" s="3">
        <f>VLOOKUP(VLOOKUP(X359&amp;"_"&amp;Y359,[1]无限模式!$A:$AQ,13+Z359,FALSE),[1]怪物!$B:$I,6,FALSE)*VLOOKUP(X359&amp;"_"&amp;Y359,[1]无限模式!$A:$AQ,9,FALSE)</f>
        <v>2.2000000000000002</v>
      </c>
      <c r="F359" s="3">
        <v>400</v>
      </c>
      <c r="G359" s="3" t="b">
        <v>1</v>
      </c>
      <c r="H359" s="3">
        <v>1</v>
      </c>
      <c r="I359" s="3">
        <f>VLOOKUP(D359,[1]怪物!$C:$M,11,FALSE)</f>
        <v>1</v>
      </c>
      <c r="J359" s="3">
        <v>0.5</v>
      </c>
      <c r="K359" s="3">
        <f>VLOOKUP(D359,[1]怪物!$C:$I,6,FALSE)</f>
        <v>1.5</v>
      </c>
      <c r="L359" s="10" t="str">
        <f t="shared" si="6"/>
        <v>Monster_Season4_Infinite_3_3</v>
      </c>
      <c r="M359" s="3" t="str">
        <f>VLOOKUP(D359,[1]怪物!$C:$J,8,FALSE)</f>
        <v>DeathShow_1</v>
      </c>
      <c r="N359" s="3" t="s">
        <v>41</v>
      </c>
      <c r="O359" s="3" t="s">
        <v>42</v>
      </c>
      <c r="S359" s="3" t="str">
        <f>IF(VLOOKUP(D359,[1]怪物!$C:$I,7,FALSE)="","",VLOOKUP(D359,[1]怪物!$C:$I,7,FALSE))</f>
        <v/>
      </c>
      <c r="X359" s="3">
        <v>4</v>
      </c>
      <c r="Y359" s="3" t="s">
        <v>746</v>
      </c>
      <c r="Z359" s="3" t="s">
        <v>746</v>
      </c>
    </row>
    <row r="360" spans="2:26" s="3" customFormat="1" x14ac:dyDescent="0.2">
      <c r="B360" s="3" t="s">
        <v>1066</v>
      </c>
      <c r="C360" s="3" t="s">
        <v>1067</v>
      </c>
      <c r="D360" s="3" t="str">
        <f>VLOOKUP(VLOOKUP(X360&amp;"_"&amp;Y360,[1]无限模式!$A:$AQ,13+Z360,FALSE),[1]怪物!$B:$I,2,FALSE)</f>
        <v>ResUnit_WuGui1</v>
      </c>
      <c r="E360" s="3">
        <f>VLOOKUP(VLOOKUP(X360&amp;"_"&amp;Y360,[1]无限模式!$A:$AQ,13+Z360,FALSE),[1]怪物!$B:$I,6,FALSE)*VLOOKUP(X360&amp;"_"&amp;Y360,[1]无限模式!$A:$AQ,9,FALSE)</f>
        <v>2.2999999999999998</v>
      </c>
      <c r="F360" s="3">
        <v>400</v>
      </c>
      <c r="G360" s="3" t="b">
        <v>1</v>
      </c>
      <c r="H360" s="3">
        <v>1</v>
      </c>
      <c r="I360" s="3">
        <f>VLOOKUP(D360,[1]怪物!$C:$M,11,FALSE)</f>
        <v>1</v>
      </c>
      <c r="J360" s="3">
        <v>0.5</v>
      </c>
      <c r="K360" s="3">
        <f>VLOOKUP(D360,[1]怪物!$C:$I,6,FALSE)</f>
        <v>1</v>
      </c>
      <c r="L360" s="10" t="str">
        <f t="shared" si="6"/>
        <v>Monster_Season4_Infinite_4_1</v>
      </c>
      <c r="M360" s="3" t="str">
        <f>VLOOKUP(D360,[1]怪物!$C:$J,8,FALSE)</f>
        <v>DeathShow_1</v>
      </c>
      <c r="N360" s="3" t="s">
        <v>41</v>
      </c>
      <c r="O360" s="3" t="s">
        <v>42</v>
      </c>
      <c r="S360" s="3" t="str">
        <f>IF(VLOOKUP(D360,[1]怪物!$C:$I,7,FALSE)="","",VLOOKUP(D360,[1]怪物!$C:$I,7,FALSE))</f>
        <v>Skill_Monster_WuGui1,NormalAttack</v>
      </c>
      <c r="X360" s="3">
        <v>4</v>
      </c>
      <c r="Y360" s="3" t="s">
        <v>747</v>
      </c>
      <c r="Z360" s="3" t="s">
        <v>744</v>
      </c>
    </row>
    <row r="361" spans="2:26" s="3" customFormat="1" x14ac:dyDescent="0.2">
      <c r="B361" s="3" t="s">
        <v>1068</v>
      </c>
      <c r="C361" s="3" t="s">
        <v>1069</v>
      </c>
      <c r="D361" s="3" t="str">
        <f>VLOOKUP(VLOOKUP(X361&amp;"_"&amp;Y361,[1]无限模式!$A:$AQ,13+Z361,FALSE),[1]怪物!$B:$I,2,FALSE)</f>
        <v>ResUnit_MiFeng1</v>
      </c>
      <c r="E361" s="3">
        <f>VLOOKUP(VLOOKUP(X361&amp;"_"&amp;Y361,[1]无限模式!$A:$AQ,13+Z361,FALSE),[1]怪物!$B:$I,6,FALSE)*VLOOKUP(X361&amp;"_"&amp;Y361,[1]无限模式!$A:$AQ,9,FALSE)</f>
        <v>2.2999999999999998</v>
      </c>
      <c r="F361" s="3">
        <v>400</v>
      </c>
      <c r="G361" s="3" t="b">
        <v>1</v>
      </c>
      <c r="H361" s="3">
        <v>1</v>
      </c>
      <c r="I361" s="3">
        <f>VLOOKUP(D361,[1]怪物!$C:$M,11,FALSE)</f>
        <v>1</v>
      </c>
      <c r="J361" s="3">
        <v>0.5</v>
      </c>
      <c r="K361" s="3">
        <f>VLOOKUP(D361,[1]怪物!$C:$I,6,FALSE)</f>
        <v>1</v>
      </c>
      <c r="L361" s="10" t="str">
        <f t="shared" si="6"/>
        <v>Monster_Season4_Infinite_4_2</v>
      </c>
      <c r="M361" s="3" t="str">
        <f>VLOOKUP(D361,[1]怪物!$C:$J,8,FALSE)</f>
        <v>DeathShow_1</v>
      </c>
      <c r="N361" s="3" t="s">
        <v>41</v>
      </c>
      <c r="O361" s="3" t="s">
        <v>42</v>
      </c>
      <c r="S361" s="3" t="str">
        <f>IF(VLOOKUP(D361,[1]怪物!$C:$I,7,FALSE)="","",VLOOKUP(D361,[1]怪物!$C:$I,7,FALSE))</f>
        <v/>
      </c>
      <c r="X361" s="3">
        <v>4</v>
      </c>
      <c r="Y361" s="3" t="s">
        <v>747</v>
      </c>
      <c r="Z361" s="3" t="s">
        <v>745</v>
      </c>
    </row>
    <row r="362" spans="2:26" s="3" customFormat="1" x14ac:dyDescent="0.2">
      <c r="B362" s="3" t="s">
        <v>1209</v>
      </c>
      <c r="C362" s="3" t="s">
        <v>1242</v>
      </c>
      <c r="D362" s="3" t="str">
        <f>VLOOKUP(VLOOKUP(X362&amp;"_"&amp;Y362,[1]无限模式!$A:$AQ,13+Z362,FALSE),[1]怪物!$B:$I,2,FALSE)</f>
        <v>ResUnit_MiFeng2</v>
      </c>
      <c r="E362" s="3">
        <f>VLOOKUP(VLOOKUP(X362&amp;"_"&amp;Y362,[1]无限模式!$A:$AQ,13+Z362,FALSE),[1]怪物!$B:$I,6,FALSE)*VLOOKUP(X362&amp;"_"&amp;Y362,[1]无限模式!$A:$AQ,9,FALSE)</f>
        <v>2.2999999999999998</v>
      </c>
      <c r="F362" s="3">
        <v>400</v>
      </c>
      <c r="G362" s="3" t="b">
        <v>1</v>
      </c>
      <c r="H362" s="3">
        <v>1</v>
      </c>
      <c r="I362" s="3">
        <f>VLOOKUP(D362,[1]怪物!$C:$M,11,FALSE)</f>
        <v>1</v>
      </c>
      <c r="J362" s="3">
        <v>0.5</v>
      </c>
      <c r="K362" s="3">
        <f>VLOOKUP(D362,[1]怪物!$C:$I,6,FALSE)</f>
        <v>1.5</v>
      </c>
      <c r="L362" s="10" t="str">
        <f t="shared" si="6"/>
        <v>Monster_Season4_Infinite_4_3</v>
      </c>
      <c r="M362" s="3" t="str">
        <f>VLOOKUP(D362,[1]怪物!$C:$J,8,FALSE)</f>
        <v>DeathShow_1</v>
      </c>
      <c r="N362" s="3" t="s">
        <v>41</v>
      </c>
      <c r="O362" s="3" t="s">
        <v>42</v>
      </c>
      <c r="S362" s="3" t="str">
        <f>IF(VLOOKUP(D362,[1]怪物!$C:$I,7,FALSE)="","",VLOOKUP(D362,[1]怪物!$C:$I,7,FALSE))</f>
        <v/>
      </c>
      <c r="X362" s="3">
        <v>4</v>
      </c>
      <c r="Y362" s="3" t="s">
        <v>747</v>
      </c>
      <c r="Z362" s="3" t="s">
        <v>746</v>
      </c>
    </row>
    <row r="363" spans="2:26" s="3" customFormat="1" x14ac:dyDescent="0.2">
      <c r="B363" s="3" t="s">
        <v>1210</v>
      </c>
      <c r="C363" s="3" t="s">
        <v>1243</v>
      </c>
      <c r="D363" s="3" t="str">
        <f>VLOOKUP(VLOOKUP(X363&amp;"_"&amp;Y363,[1]无限模式!$A:$AQ,13+Z363,FALSE),[1]怪物!$B:$I,2,FALSE)</f>
        <v>ResUnit_MiFeng3</v>
      </c>
      <c r="E363" s="3">
        <f>VLOOKUP(VLOOKUP(X363&amp;"_"&amp;Y363,[1]无限模式!$A:$AQ,13+Z363,FALSE),[1]怪物!$B:$I,6,FALSE)*VLOOKUP(X363&amp;"_"&amp;Y363,[1]无限模式!$A:$AQ,9,FALSE)</f>
        <v>1.4375</v>
      </c>
      <c r="F363" s="3">
        <v>400</v>
      </c>
      <c r="G363" s="3" t="b">
        <v>1</v>
      </c>
      <c r="H363" s="3">
        <v>1</v>
      </c>
      <c r="I363" s="3">
        <f>VLOOKUP(D363,[1]怪物!$C:$M,11,FALSE)</f>
        <v>1.5</v>
      </c>
      <c r="J363" s="3">
        <v>0.5</v>
      </c>
      <c r="K363" s="3">
        <f>VLOOKUP(D363,[1]怪物!$C:$I,6,FALSE)</f>
        <v>2.5</v>
      </c>
      <c r="L363" s="10" t="str">
        <f t="shared" si="6"/>
        <v>Monster_Season4_Infinite_4_4</v>
      </c>
      <c r="M363" s="3" t="str">
        <f>VLOOKUP(D363,[1]怪物!$C:$J,8,FALSE)</f>
        <v>DeathShow_1</v>
      </c>
      <c r="N363" s="3" t="s">
        <v>41</v>
      </c>
      <c r="O363" s="3" t="s">
        <v>42</v>
      </c>
      <c r="S363" s="3" t="str">
        <f>IF(VLOOKUP(D363,[1]怪物!$C:$I,7,FALSE)="","",VLOOKUP(D363,[1]怪物!$C:$I,7,FALSE))</f>
        <v>Skill_Monster_MiFeng3,NormalAttack</v>
      </c>
      <c r="X363" s="3">
        <v>4</v>
      </c>
      <c r="Y363" s="3" t="s">
        <v>747</v>
      </c>
      <c r="Z363" s="3" t="s">
        <v>747</v>
      </c>
    </row>
    <row r="364" spans="2:26" s="3" customFormat="1" x14ac:dyDescent="0.2">
      <c r="B364" s="3" t="s">
        <v>1070</v>
      </c>
      <c r="C364" s="3" t="s">
        <v>1071</v>
      </c>
      <c r="D364" s="3" t="str">
        <f>VLOOKUP(VLOOKUP(X364&amp;"_"&amp;Y364,[1]无限模式!$A:$AQ,13+Z364,FALSE),[1]怪物!$B:$I,2,FALSE)</f>
        <v>ResUnit_BianFu1</v>
      </c>
      <c r="E364" s="3">
        <f>VLOOKUP(VLOOKUP(X364&amp;"_"&amp;Y364,[1]无限模式!$A:$AQ,13+Z364,FALSE),[1]怪物!$B:$I,6,FALSE)*VLOOKUP(X364&amp;"_"&amp;Y364,[1]无限模式!$A:$AQ,9,FALSE)</f>
        <v>2.4</v>
      </c>
      <c r="F364" s="3">
        <v>400</v>
      </c>
      <c r="G364" s="3" t="b">
        <v>1</v>
      </c>
      <c r="H364" s="3">
        <v>1</v>
      </c>
      <c r="I364" s="3">
        <f>VLOOKUP(D364,[1]怪物!$C:$M,11,FALSE)</f>
        <v>1</v>
      </c>
      <c r="J364" s="3">
        <v>0.5</v>
      </c>
      <c r="K364" s="3">
        <f>VLOOKUP(D364,[1]怪物!$C:$I,6,FALSE)</f>
        <v>1</v>
      </c>
      <c r="L364" s="10" t="str">
        <f t="shared" si="6"/>
        <v>Monster_Season4_Infinite_5_1</v>
      </c>
      <c r="M364" s="3" t="str">
        <f>VLOOKUP(D364,[1]怪物!$C:$J,8,FALSE)</f>
        <v>DeathShow_1</v>
      </c>
      <c r="N364" s="3" t="s">
        <v>41</v>
      </c>
      <c r="O364" s="3" t="s">
        <v>42</v>
      </c>
      <c r="S364" s="3" t="str">
        <f>IF(VLOOKUP(D364,[1]怪物!$C:$I,7,FALSE)="","",VLOOKUP(D364,[1]怪物!$C:$I,7,FALSE))</f>
        <v/>
      </c>
      <c r="X364" s="3">
        <v>4</v>
      </c>
      <c r="Y364" s="3" t="s">
        <v>748</v>
      </c>
      <c r="Z364" s="3" t="s">
        <v>744</v>
      </c>
    </row>
    <row r="365" spans="2:26" s="3" customFormat="1" x14ac:dyDescent="0.2">
      <c r="B365" s="3" t="s">
        <v>1072</v>
      </c>
      <c r="C365" s="3" t="s">
        <v>1073</v>
      </c>
      <c r="D365" s="3" t="str">
        <f>VLOOKUP(VLOOKUP(X365&amp;"_"&amp;Y365,[1]无限模式!$A:$AQ,13+Z365,FALSE),[1]怪物!$B:$I,2,FALSE)</f>
        <v>ResUnit_BianFu1</v>
      </c>
      <c r="E365" s="3">
        <f>VLOOKUP(VLOOKUP(X365&amp;"_"&amp;Y365,[1]无限模式!$A:$AQ,13+Z365,FALSE),[1]怪物!$B:$I,6,FALSE)*VLOOKUP(X365&amp;"_"&amp;Y365,[1]无限模式!$A:$AQ,9,FALSE)</f>
        <v>2.5</v>
      </c>
      <c r="F365" s="3">
        <v>400</v>
      </c>
      <c r="G365" s="3" t="b">
        <v>1</v>
      </c>
      <c r="H365" s="3">
        <v>1</v>
      </c>
      <c r="I365" s="3">
        <f>VLOOKUP(D365,[1]怪物!$C:$M,11,FALSE)</f>
        <v>1</v>
      </c>
      <c r="J365" s="3">
        <v>0.5</v>
      </c>
      <c r="K365" s="3">
        <f>VLOOKUP(D365,[1]怪物!$C:$I,6,FALSE)</f>
        <v>1</v>
      </c>
      <c r="L365" s="10" t="str">
        <f t="shared" si="6"/>
        <v>Monster_Season4_Infinite_6_1</v>
      </c>
      <c r="M365" s="3" t="str">
        <f>VLOOKUP(D365,[1]怪物!$C:$J,8,FALSE)</f>
        <v>DeathShow_1</v>
      </c>
      <c r="N365" s="3" t="s">
        <v>41</v>
      </c>
      <c r="O365" s="3" t="s">
        <v>42</v>
      </c>
      <c r="S365" s="3" t="str">
        <f>IF(VLOOKUP(D365,[1]怪物!$C:$I,7,FALSE)="","",VLOOKUP(D365,[1]怪物!$C:$I,7,FALSE))</f>
        <v/>
      </c>
      <c r="X365" s="3">
        <v>4</v>
      </c>
      <c r="Y365" s="3" t="s">
        <v>749</v>
      </c>
      <c r="Z365" s="3" t="s">
        <v>744</v>
      </c>
    </row>
    <row r="366" spans="2:26" s="3" customFormat="1" x14ac:dyDescent="0.2">
      <c r="B366" s="3" t="s">
        <v>1074</v>
      </c>
      <c r="C366" s="3" t="s">
        <v>1075</v>
      </c>
      <c r="D366" s="3" t="str">
        <f>VLOOKUP(VLOOKUP(X366&amp;"_"&amp;Y366,[1]无限模式!$A:$AQ,13+Z366,FALSE),[1]怪物!$B:$I,2,FALSE)</f>
        <v>ResUnit_ZhiZhu1</v>
      </c>
      <c r="E366" s="3">
        <f>VLOOKUP(VLOOKUP(X366&amp;"_"&amp;Y366,[1]无限模式!$A:$AQ,13+Z366,FALSE),[1]怪物!$B:$I,6,FALSE)*VLOOKUP(X366&amp;"_"&amp;Y366,[1]无限模式!$A:$AQ,9,FALSE)</f>
        <v>5</v>
      </c>
      <c r="F366" s="3">
        <v>400</v>
      </c>
      <c r="G366" s="3" t="b">
        <v>1</v>
      </c>
      <c r="H366" s="3">
        <v>1</v>
      </c>
      <c r="I366" s="3">
        <f>VLOOKUP(D366,[1]怪物!$C:$M,11,FALSE)</f>
        <v>1</v>
      </c>
      <c r="J366" s="3">
        <v>0.5</v>
      </c>
      <c r="K366" s="3">
        <f>VLOOKUP(D366,[1]怪物!$C:$I,6,FALSE)</f>
        <v>1</v>
      </c>
      <c r="L366" s="10" t="str">
        <f t="shared" si="6"/>
        <v>Monster_Season4_Infinite_6_2</v>
      </c>
      <c r="M366" s="3" t="str">
        <f>VLOOKUP(D366,[1]怪物!$C:$J,8,FALSE)</f>
        <v>DeathShow_1</v>
      </c>
      <c r="N366" s="3" t="s">
        <v>41</v>
      </c>
      <c r="O366" s="3" t="s">
        <v>42</v>
      </c>
      <c r="S366" s="3" t="str">
        <f>IF(VLOOKUP(D366,[1]怪物!$C:$I,7,FALSE)="","",VLOOKUP(D366,[1]怪物!$C:$I,7,FALSE))</f>
        <v/>
      </c>
      <c r="X366" s="3">
        <v>4</v>
      </c>
      <c r="Y366" s="3" t="s">
        <v>749</v>
      </c>
      <c r="Z366" s="3" t="s">
        <v>745</v>
      </c>
    </row>
    <row r="367" spans="2:26" s="3" customFormat="1" x14ac:dyDescent="0.2">
      <c r="B367" s="3" t="s">
        <v>1076</v>
      </c>
      <c r="C367" s="3" t="s">
        <v>1077</v>
      </c>
      <c r="D367" s="3" t="str">
        <f>VLOOKUP(VLOOKUP(X367&amp;"_"&amp;Y367,[1]无限模式!$A:$AQ,13+Z367,FALSE),[1]怪物!$B:$I,2,FALSE)</f>
        <v>ResUnit_BianFu1</v>
      </c>
      <c r="E367" s="3">
        <f>VLOOKUP(VLOOKUP(X367&amp;"_"&amp;Y367,[1]无限模式!$A:$AQ,13+Z367,FALSE),[1]怪物!$B:$I,6,FALSE)*VLOOKUP(X367&amp;"_"&amp;Y367,[1]无限模式!$A:$AQ,9,FALSE)</f>
        <v>2.6</v>
      </c>
      <c r="F367" s="3">
        <v>400</v>
      </c>
      <c r="G367" s="3" t="b">
        <v>1</v>
      </c>
      <c r="H367" s="3">
        <v>1</v>
      </c>
      <c r="I367" s="3">
        <f>VLOOKUP(D367,[1]怪物!$C:$M,11,FALSE)</f>
        <v>1</v>
      </c>
      <c r="J367" s="3">
        <v>0.5</v>
      </c>
      <c r="K367" s="3">
        <f>VLOOKUP(D367,[1]怪物!$C:$I,6,FALSE)</f>
        <v>1</v>
      </c>
      <c r="L367" s="10" t="str">
        <f t="shared" si="6"/>
        <v>Monster_Season4_Infinite_7_1</v>
      </c>
      <c r="M367" s="3" t="str">
        <f>VLOOKUP(D367,[1]怪物!$C:$J,8,FALSE)</f>
        <v>DeathShow_1</v>
      </c>
      <c r="N367" s="3" t="s">
        <v>41</v>
      </c>
      <c r="O367" s="3" t="s">
        <v>42</v>
      </c>
      <c r="S367" s="3" t="str">
        <f>IF(VLOOKUP(D367,[1]怪物!$C:$I,7,FALSE)="","",VLOOKUP(D367,[1]怪物!$C:$I,7,FALSE))</f>
        <v/>
      </c>
      <c r="X367" s="3">
        <v>4</v>
      </c>
      <c r="Y367" s="3" t="s">
        <v>750</v>
      </c>
      <c r="Z367" s="3" t="s">
        <v>744</v>
      </c>
    </row>
    <row r="368" spans="2:26" s="3" customFormat="1" x14ac:dyDescent="0.2">
      <c r="B368" s="3" t="s">
        <v>1078</v>
      </c>
      <c r="C368" s="3" t="s">
        <v>1079</v>
      </c>
      <c r="D368" s="3" t="str">
        <f>VLOOKUP(VLOOKUP(X368&amp;"_"&amp;Y368,[1]无限模式!$A:$AQ,13+Z368,FALSE),[1]怪物!$B:$I,2,FALSE)</f>
        <v>ResUnit_ZhiZhu1</v>
      </c>
      <c r="E368" s="3">
        <f>VLOOKUP(VLOOKUP(X368&amp;"_"&amp;Y368,[1]无限模式!$A:$AQ,13+Z368,FALSE),[1]怪物!$B:$I,6,FALSE)*VLOOKUP(X368&amp;"_"&amp;Y368,[1]无限模式!$A:$AQ,9,FALSE)</f>
        <v>5.2</v>
      </c>
      <c r="F368" s="3">
        <v>400</v>
      </c>
      <c r="G368" s="3" t="b">
        <v>1</v>
      </c>
      <c r="H368" s="3">
        <v>1</v>
      </c>
      <c r="I368" s="3">
        <f>VLOOKUP(D368,[1]怪物!$C:$M,11,FALSE)</f>
        <v>1</v>
      </c>
      <c r="J368" s="3">
        <v>0.5</v>
      </c>
      <c r="K368" s="3">
        <f>VLOOKUP(D368,[1]怪物!$C:$I,6,FALSE)</f>
        <v>1</v>
      </c>
      <c r="L368" s="10" t="str">
        <f t="shared" si="6"/>
        <v>Monster_Season4_Infinite_7_2</v>
      </c>
      <c r="M368" s="3" t="str">
        <f>VLOOKUP(D368,[1]怪物!$C:$J,8,FALSE)</f>
        <v>DeathShow_1</v>
      </c>
      <c r="N368" s="3" t="s">
        <v>41</v>
      </c>
      <c r="O368" s="3" t="s">
        <v>42</v>
      </c>
      <c r="S368" s="3" t="str">
        <f>IF(VLOOKUP(D368,[1]怪物!$C:$I,7,FALSE)="","",VLOOKUP(D368,[1]怪物!$C:$I,7,FALSE))</f>
        <v/>
      </c>
      <c r="X368" s="3">
        <v>4</v>
      </c>
      <c r="Y368" s="3" t="s">
        <v>750</v>
      </c>
      <c r="Z368" s="3" t="s">
        <v>745</v>
      </c>
    </row>
    <row r="369" spans="2:26" s="3" customFormat="1" x14ac:dyDescent="0.2">
      <c r="B369" s="3" t="s">
        <v>1211</v>
      </c>
      <c r="C369" s="3" t="s">
        <v>1244</v>
      </c>
      <c r="D369" s="3" t="str">
        <f>VLOOKUP(VLOOKUP(X369&amp;"_"&amp;Y369,[1]无限模式!$A:$AQ,13+Z369,FALSE),[1]怪物!$B:$I,2,FALSE)</f>
        <v>ResUnit_ZhiZhu2</v>
      </c>
      <c r="E369" s="3">
        <f>VLOOKUP(VLOOKUP(X369&amp;"_"&amp;Y369,[1]无限模式!$A:$AQ,13+Z369,FALSE),[1]怪物!$B:$I,6,FALSE)*VLOOKUP(X369&amp;"_"&amp;Y369,[1]无限模式!$A:$AQ,9,FALSE)</f>
        <v>5.2</v>
      </c>
      <c r="F369" s="3">
        <v>400</v>
      </c>
      <c r="G369" s="3" t="b">
        <v>1</v>
      </c>
      <c r="H369" s="3">
        <v>1</v>
      </c>
      <c r="I369" s="3">
        <f>VLOOKUP(D369,[1]怪物!$C:$M,11,FALSE)</f>
        <v>1</v>
      </c>
      <c r="J369" s="3">
        <v>0.5</v>
      </c>
      <c r="K369" s="3">
        <f>VLOOKUP(D369,[1]怪物!$C:$I,6,FALSE)</f>
        <v>1.5</v>
      </c>
      <c r="L369" s="10" t="str">
        <f t="shared" si="6"/>
        <v>Monster_Season4_Infinite_7_3</v>
      </c>
      <c r="M369" s="3" t="str">
        <f>VLOOKUP(D369,[1]怪物!$C:$J,8,FALSE)</f>
        <v>DeathShow_1</v>
      </c>
      <c r="N369" s="3" t="s">
        <v>41</v>
      </c>
      <c r="O369" s="3" t="s">
        <v>42</v>
      </c>
      <c r="S369" s="3" t="str">
        <f>IF(VLOOKUP(D369,[1]怪物!$C:$I,7,FALSE)="","",VLOOKUP(D369,[1]怪物!$C:$I,7,FALSE))</f>
        <v/>
      </c>
      <c r="X369" s="3">
        <v>4</v>
      </c>
      <c r="Y369" s="3" t="s">
        <v>750</v>
      </c>
      <c r="Z369" s="3" t="s">
        <v>746</v>
      </c>
    </row>
    <row r="370" spans="2:26" s="3" customFormat="1" x14ac:dyDescent="0.2">
      <c r="B370" s="3" t="s">
        <v>1080</v>
      </c>
      <c r="C370" s="3" t="s">
        <v>1081</v>
      </c>
      <c r="D370" s="3" t="str">
        <f>VLOOKUP(VLOOKUP(X370&amp;"_"&amp;Y370,[1]无限模式!$A:$AQ,13+Z370,FALSE),[1]怪物!$B:$I,2,FALSE)</f>
        <v>ResUnit_BianFu1</v>
      </c>
      <c r="E370" s="3">
        <f>VLOOKUP(VLOOKUP(X370&amp;"_"&amp;Y370,[1]无限模式!$A:$AQ,13+Z370,FALSE),[1]怪物!$B:$I,6,FALSE)*VLOOKUP(X370&amp;"_"&amp;Y370,[1]无限模式!$A:$AQ,9,FALSE)</f>
        <v>2.7</v>
      </c>
      <c r="F370" s="3">
        <v>400</v>
      </c>
      <c r="G370" s="3" t="b">
        <v>1</v>
      </c>
      <c r="H370" s="3">
        <v>1</v>
      </c>
      <c r="I370" s="3">
        <f>VLOOKUP(D370,[1]怪物!$C:$M,11,FALSE)</f>
        <v>1</v>
      </c>
      <c r="J370" s="3">
        <v>0.5</v>
      </c>
      <c r="K370" s="3">
        <f>VLOOKUP(D370,[1]怪物!$C:$I,6,FALSE)</f>
        <v>1</v>
      </c>
      <c r="L370" s="10" t="str">
        <f t="shared" si="6"/>
        <v>Monster_Season4_Infinite_8_1</v>
      </c>
      <c r="M370" s="3" t="str">
        <f>VLOOKUP(D370,[1]怪物!$C:$J,8,FALSE)</f>
        <v>DeathShow_1</v>
      </c>
      <c r="N370" s="3" t="s">
        <v>41</v>
      </c>
      <c r="O370" s="3" t="s">
        <v>42</v>
      </c>
      <c r="S370" s="3" t="str">
        <f>IF(VLOOKUP(D370,[1]怪物!$C:$I,7,FALSE)="","",VLOOKUP(D370,[1]怪物!$C:$I,7,FALSE))</f>
        <v/>
      </c>
      <c r="X370" s="3">
        <v>4</v>
      </c>
      <c r="Y370" s="3" t="s">
        <v>751</v>
      </c>
      <c r="Z370" s="3" t="s">
        <v>744</v>
      </c>
    </row>
    <row r="371" spans="2:26" s="3" customFormat="1" x14ac:dyDescent="0.2">
      <c r="B371" s="3" t="s">
        <v>1082</v>
      </c>
      <c r="C371" s="3" t="s">
        <v>1083</v>
      </c>
      <c r="D371" s="3" t="str">
        <f>VLOOKUP(VLOOKUP(X371&amp;"_"&amp;Y371,[1]无限模式!$A:$AQ,13+Z371,FALSE),[1]怪物!$B:$I,2,FALSE)</f>
        <v>ResUnit_ZhiZhu1</v>
      </c>
      <c r="E371" s="3">
        <f>VLOOKUP(VLOOKUP(X371&amp;"_"&amp;Y371,[1]无限模式!$A:$AQ,13+Z371,FALSE),[1]怪物!$B:$I,6,FALSE)*VLOOKUP(X371&amp;"_"&amp;Y371,[1]无限模式!$A:$AQ,9,FALSE)</f>
        <v>5.4</v>
      </c>
      <c r="F371" s="3">
        <v>400</v>
      </c>
      <c r="G371" s="3" t="b">
        <v>1</v>
      </c>
      <c r="H371" s="3">
        <v>1</v>
      </c>
      <c r="I371" s="3">
        <f>VLOOKUP(D371,[1]怪物!$C:$M,11,FALSE)</f>
        <v>1</v>
      </c>
      <c r="J371" s="3">
        <v>0.5</v>
      </c>
      <c r="K371" s="3">
        <f>VLOOKUP(D371,[1]怪物!$C:$I,6,FALSE)</f>
        <v>1</v>
      </c>
      <c r="L371" s="10" t="str">
        <f t="shared" si="6"/>
        <v>Monster_Season4_Infinite_8_2</v>
      </c>
      <c r="M371" s="3" t="str">
        <f>VLOOKUP(D371,[1]怪物!$C:$J,8,FALSE)</f>
        <v>DeathShow_1</v>
      </c>
      <c r="N371" s="3" t="s">
        <v>41</v>
      </c>
      <c r="O371" s="3" t="s">
        <v>42</v>
      </c>
      <c r="S371" s="3" t="str">
        <f>IF(VLOOKUP(D371,[1]怪物!$C:$I,7,FALSE)="","",VLOOKUP(D371,[1]怪物!$C:$I,7,FALSE))</f>
        <v/>
      </c>
      <c r="X371" s="3">
        <v>4</v>
      </c>
      <c r="Y371" s="3" t="s">
        <v>751</v>
      </c>
      <c r="Z371" s="3" t="s">
        <v>745</v>
      </c>
    </row>
    <row r="372" spans="2:26" s="3" customFormat="1" x14ac:dyDescent="0.2">
      <c r="B372" s="3" t="s">
        <v>1212</v>
      </c>
      <c r="C372" s="3" t="s">
        <v>1245</v>
      </c>
      <c r="D372" s="3" t="str">
        <f>VLOOKUP(VLOOKUP(X372&amp;"_"&amp;Y372,[1]无限模式!$A:$AQ,13+Z372,FALSE),[1]怪物!$B:$I,2,FALSE)</f>
        <v>ResUnit_ZhiZhu2</v>
      </c>
      <c r="E372" s="3">
        <f>VLOOKUP(VLOOKUP(X372&amp;"_"&amp;Y372,[1]无限模式!$A:$AQ,13+Z372,FALSE),[1]怪物!$B:$I,6,FALSE)*VLOOKUP(X372&amp;"_"&amp;Y372,[1]无限模式!$A:$AQ,9,FALSE)</f>
        <v>5.4</v>
      </c>
      <c r="F372" s="3">
        <v>400</v>
      </c>
      <c r="G372" s="3" t="b">
        <v>1</v>
      </c>
      <c r="H372" s="3">
        <v>1</v>
      </c>
      <c r="I372" s="3">
        <f>VLOOKUP(D372,[1]怪物!$C:$M,11,FALSE)</f>
        <v>1</v>
      </c>
      <c r="J372" s="3">
        <v>0.5</v>
      </c>
      <c r="K372" s="3">
        <f>VLOOKUP(D372,[1]怪物!$C:$I,6,FALSE)</f>
        <v>1.5</v>
      </c>
      <c r="L372" s="10" t="str">
        <f t="shared" si="6"/>
        <v>Monster_Season4_Infinite_8_3</v>
      </c>
      <c r="M372" s="3" t="str">
        <f>VLOOKUP(D372,[1]怪物!$C:$J,8,FALSE)</f>
        <v>DeathShow_1</v>
      </c>
      <c r="N372" s="3" t="s">
        <v>41</v>
      </c>
      <c r="O372" s="3" t="s">
        <v>42</v>
      </c>
      <c r="S372" s="3" t="str">
        <f>IF(VLOOKUP(D372,[1]怪物!$C:$I,7,FALSE)="","",VLOOKUP(D372,[1]怪物!$C:$I,7,FALSE))</f>
        <v/>
      </c>
      <c r="X372" s="3">
        <v>4</v>
      </c>
      <c r="Y372" s="3" t="s">
        <v>751</v>
      </c>
      <c r="Z372" s="3" t="s">
        <v>746</v>
      </c>
    </row>
    <row r="373" spans="2:26" s="3" customFormat="1" x14ac:dyDescent="0.2">
      <c r="B373" s="3" t="s">
        <v>1213</v>
      </c>
      <c r="C373" s="3" t="s">
        <v>1246</v>
      </c>
      <c r="D373" s="3" t="str">
        <f>VLOOKUP(VLOOKUP(X373&amp;"_"&amp;Y373,[1]无限模式!$A:$AQ,13+Z373,FALSE),[1]怪物!$B:$I,2,FALSE)</f>
        <v>ResUnit_WuGui3</v>
      </c>
      <c r="E373" s="3">
        <f>VLOOKUP(VLOOKUP(X373&amp;"_"&amp;Y373,[1]无限模式!$A:$AQ,13+Z373,FALSE),[1]怪物!$B:$I,6,FALSE)*VLOOKUP(X373&amp;"_"&amp;Y373,[1]无限模式!$A:$AQ,9,FALSE)</f>
        <v>1.6875</v>
      </c>
      <c r="F373" s="3">
        <v>400</v>
      </c>
      <c r="G373" s="3" t="b">
        <v>1</v>
      </c>
      <c r="H373" s="3">
        <v>1</v>
      </c>
      <c r="I373" s="3">
        <f>VLOOKUP(D373,[1]怪物!$C:$M,11,FALSE)</f>
        <v>1.5</v>
      </c>
      <c r="J373" s="3">
        <v>0.5</v>
      </c>
      <c r="K373" s="3">
        <f>VLOOKUP(D373,[1]怪物!$C:$I,6,FALSE)</f>
        <v>2.5</v>
      </c>
      <c r="L373" s="10" t="str">
        <f t="shared" si="6"/>
        <v>Monster_Season4_Infinite_8_4</v>
      </c>
      <c r="M373" s="3" t="str">
        <f>VLOOKUP(D373,[1]怪物!$C:$J,8,FALSE)</f>
        <v>DeathShow_1</v>
      </c>
      <c r="N373" s="3" t="s">
        <v>41</v>
      </c>
      <c r="O373" s="3" t="s">
        <v>42</v>
      </c>
      <c r="S373" s="3" t="str">
        <f>IF(VLOOKUP(D373,[1]怪物!$C:$I,7,FALSE)="","",VLOOKUP(D373,[1]怪物!$C:$I,7,FALSE))</f>
        <v>Skill_Monster_WuGui3,NormalAttack</v>
      </c>
      <c r="X373" s="3">
        <v>4</v>
      </c>
      <c r="Y373" s="3" t="s">
        <v>751</v>
      </c>
      <c r="Z373" s="3" t="s">
        <v>747</v>
      </c>
    </row>
    <row r="374" spans="2:26" s="3" customFormat="1" x14ac:dyDescent="0.2">
      <c r="B374" s="3" t="s">
        <v>1084</v>
      </c>
      <c r="C374" s="3" t="s">
        <v>1085</v>
      </c>
      <c r="D374" s="3" t="str">
        <f>VLOOKUP(VLOOKUP(X374&amp;"_"&amp;Y374,[1]无限模式!$A:$AQ,13+Z374,FALSE),[1]怪物!$B:$I,2,FALSE)</f>
        <v>ResUnit_Gui1</v>
      </c>
      <c r="E374" s="3">
        <f>VLOOKUP(VLOOKUP(X374&amp;"_"&amp;Y374,[1]无限模式!$A:$AQ,13+Z374,FALSE),[1]怪物!$B:$I,6,FALSE)*VLOOKUP(X374&amp;"_"&amp;Y374,[1]无限模式!$A:$AQ,9,FALSE)</f>
        <v>2.8</v>
      </c>
      <c r="F374" s="3">
        <v>400</v>
      </c>
      <c r="G374" s="3" t="b">
        <v>1</v>
      </c>
      <c r="H374" s="3">
        <v>1</v>
      </c>
      <c r="I374" s="3">
        <f>VLOOKUP(D374,[1]怪物!$C:$M,11,FALSE)</f>
        <v>1</v>
      </c>
      <c r="J374" s="3">
        <v>0.5</v>
      </c>
      <c r="K374" s="3">
        <f>VLOOKUP(D374,[1]怪物!$C:$I,6,FALSE)</f>
        <v>1</v>
      </c>
      <c r="L374" s="10" t="str">
        <f t="shared" si="6"/>
        <v>Monster_Season4_Infinite_9_1</v>
      </c>
      <c r="M374" s="3" t="str">
        <f>VLOOKUP(D374,[1]怪物!$C:$J,8,FALSE)</f>
        <v>DeathShow_1</v>
      </c>
      <c r="N374" s="3" t="s">
        <v>41</v>
      </c>
      <c r="O374" s="3" t="s">
        <v>42</v>
      </c>
      <c r="S374" s="3" t="str">
        <f>IF(VLOOKUP(D374,[1]怪物!$C:$I,7,FALSE)="","",VLOOKUP(D374,[1]怪物!$C:$I,7,FALSE))</f>
        <v>Skill_Monster_Gui1,NormalAttack</v>
      </c>
      <c r="X374" s="3">
        <v>4</v>
      </c>
      <c r="Y374" s="3" t="s">
        <v>1162</v>
      </c>
      <c r="Z374" s="3" t="s">
        <v>744</v>
      </c>
    </row>
    <row r="375" spans="2:26" s="3" customFormat="1" x14ac:dyDescent="0.2">
      <c r="B375" s="3" t="s">
        <v>1086</v>
      </c>
      <c r="C375" s="3" t="s">
        <v>1087</v>
      </c>
      <c r="D375" s="3" t="str">
        <f>VLOOKUP(VLOOKUP(X375&amp;"_"&amp;Y375,[1]无限模式!$A:$AQ,13+Z375,FALSE),[1]怪物!$B:$I,2,FALSE)</f>
        <v>ResUnit_Gui1</v>
      </c>
      <c r="E375" s="3">
        <f>VLOOKUP(VLOOKUP(X375&amp;"_"&amp;Y375,[1]无限模式!$A:$AQ,13+Z375,FALSE),[1]怪物!$B:$I,6,FALSE)*VLOOKUP(X375&amp;"_"&amp;Y375,[1]无限模式!$A:$AQ,9,FALSE)</f>
        <v>2.9</v>
      </c>
      <c r="F375" s="3">
        <v>400</v>
      </c>
      <c r="G375" s="3" t="b">
        <v>1</v>
      </c>
      <c r="H375" s="3">
        <v>1</v>
      </c>
      <c r="I375" s="3">
        <f>VLOOKUP(D375,[1]怪物!$C:$M,11,FALSE)</f>
        <v>1</v>
      </c>
      <c r="J375" s="3">
        <v>0.5</v>
      </c>
      <c r="K375" s="3">
        <f>VLOOKUP(D375,[1]怪物!$C:$I,6,FALSE)</f>
        <v>1</v>
      </c>
      <c r="L375" s="10" t="str">
        <f t="shared" si="6"/>
        <v>Monster_Season4_Infinite_10_1</v>
      </c>
      <c r="M375" s="3" t="str">
        <f>VLOOKUP(D375,[1]怪物!$C:$J,8,FALSE)</f>
        <v>DeathShow_1</v>
      </c>
      <c r="N375" s="3" t="s">
        <v>41</v>
      </c>
      <c r="O375" s="3" t="s">
        <v>42</v>
      </c>
      <c r="S375" s="3" t="str">
        <f>IF(VLOOKUP(D375,[1]怪物!$C:$I,7,FALSE)="","",VLOOKUP(D375,[1]怪物!$C:$I,7,FALSE))</f>
        <v>Skill_Monster_Gui1,NormalAttack</v>
      </c>
      <c r="X375" s="3">
        <v>4</v>
      </c>
      <c r="Y375" s="3" t="s">
        <v>1163</v>
      </c>
      <c r="Z375" s="3" t="s">
        <v>744</v>
      </c>
    </row>
    <row r="376" spans="2:26" s="3" customFormat="1" x14ac:dyDescent="0.2">
      <c r="B376" s="3" t="s">
        <v>1088</v>
      </c>
      <c r="C376" s="3" t="s">
        <v>1089</v>
      </c>
      <c r="D376" s="3" t="str">
        <f>VLOOKUP(VLOOKUP(X376&amp;"_"&amp;Y376,[1]无限模式!$A:$AQ,13+Z376,FALSE),[1]怪物!$B:$I,2,FALSE)</f>
        <v>ResUnit_WuGui2</v>
      </c>
      <c r="E376" s="3">
        <f>VLOOKUP(VLOOKUP(X376&amp;"_"&amp;Y376,[1]无限模式!$A:$AQ,13+Z376,FALSE),[1]怪物!$B:$I,6,FALSE)*VLOOKUP(X376&amp;"_"&amp;Y376,[1]无限模式!$A:$AQ,9,FALSE)</f>
        <v>2.9</v>
      </c>
      <c r="F376" s="3">
        <v>400</v>
      </c>
      <c r="G376" s="3" t="b">
        <v>1</v>
      </c>
      <c r="H376" s="3">
        <v>1</v>
      </c>
      <c r="I376" s="3">
        <f>VLOOKUP(D376,[1]怪物!$C:$M,11,FALSE)</f>
        <v>1</v>
      </c>
      <c r="J376" s="3">
        <v>0.5</v>
      </c>
      <c r="K376" s="3">
        <f>VLOOKUP(D376,[1]怪物!$C:$I,6,FALSE)</f>
        <v>1.5</v>
      </c>
      <c r="L376" s="10" t="str">
        <f t="shared" si="6"/>
        <v>Monster_Season4_Infinite_10_2</v>
      </c>
      <c r="M376" s="3" t="str">
        <f>VLOOKUP(D376,[1]怪物!$C:$J,8,FALSE)</f>
        <v>DeathShow_1</v>
      </c>
      <c r="N376" s="3" t="s">
        <v>41</v>
      </c>
      <c r="O376" s="3" t="s">
        <v>42</v>
      </c>
      <c r="S376" s="3" t="str">
        <f>IF(VLOOKUP(D376,[1]怪物!$C:$I,7,FALSE)="","",VLOOKUP(D376,[1]怪物!$C:$I,7,FALSE))</f>
        <v>Skill_Monster_WuGui2,NormalAttack</v>
      </c>
      <c r="X376" s="3">
        <v>4</v>
      </c>
      <c r="Y376" s="3" t="s">
        <v>1163</v>
      </c>
      <c r="Z376" s="3" t="s">
        <v>745</v>
      </c>
    </row>
    <row r="377" spans="2:26" s="3" customFormat="1" x14ac:dyDescent="0.2">
      <c r="B377" s="3" t="s">
        <v>1090</v>
      </c>
      <c r="C377" s="3" t="s">
        <v>1091</v>
      </c>
      <c r="D377" s="3" t="str">
        <f>VLOOKUP(VLOOKUP(X377&amp;"_"&amp;Y377,[1]无限模式!$A:$AQ,13+Z377,FALSE),[1]怪物!$B:$I,2,FALSE)</f>
        <v>ResUnit_Gui1</v>
      </c>
      <c r="E377" s="3">
        <f>VLOOKUP(VLOOKUP(X377&amp;"_"&amp;Y377,[1]无限模式!$A:$AQ,13+Z377,FALSE),[1]怪物!$B:$I,6,FALSE)*VLOOKUP(X377&amp;"_"&amp;Y377,[1]无限模式!$A:$AQ,9,FALSE)</f>
        <v>3</v>
      </c>
      <c r="F377" s="3">
        <v>400</v>
      </c>
      <c r="G377" s="3" t="b">
        <v>1</v>
      </c>
      <c r="H377" s="3">
        <v>1</v>
      </c>
      <c r="I377" s="3">
        <f>VLOOKUP(D377,[1]怪物!$C:$M,11,FALSE)</f>
        <v>1</v>
      </c>
      <c r="J377" s="3">
        <v>0.5</v>
      </c>
      <c r="K377" s="3">
        <f>VLOOKUP(D377,[1]怪物!$C:$I,6,FALSE)</f>
        <v>1</v>
      </c>
      <c r="L377" s="10" t="str">
        <f t="shared" si="6"/>
        <v>Monster_Season4_Infinite_11_1</v>
      </c>
      <c r="M377" s="3" t="str">
        <f>VLOOKUP(D377,[1]怪物!$C:$J,8,FALSE)</f>
        <v>DeathShow_1</v>
      </c>
      <c r="N377" s="3" t="s">
        <v>41</v>
      </c>
      <c r="O377" s="3" t="s">
        <v>42</v>
      </c>
      <c r="S377" s="3" t="str">
        <f>IF(VLOOKUP(D377,[1]怪物!$C:$I,7,FALSE)="","",VLOOKUP(D377,[1]怪物!$C:$I,7,FALSE))</f>
        <v>Skill_Monster_Gui1,NormalAttack</v>
      </c>
      <c r="X377" s="3">
        <v>4</v>
      </c>
      <c r="Y377" s="3" t="s">
        <v>1164</v>
      </c>
      <c r="Z377" s="3" t="s">
        <v>744</v>
      </c>
    </row>
    <row r="378" spans="2:26" s="3" customFormat="1" x14ac:dyDescent="0.2">
      <c r="B378" s="3" t="s">
        <v>1092</v>
      </c>
      <c r="C378" s="3" t="s">
        <v>1093</v>
      </c>
      <c r="D378" s="3" t="str">
        <f>VLOOKUP(VLOOKUP(X378&amp;"_"&amp;Y378,[1]无限模式!$A:$AQ,13+Z378,FALSE),[1]怪物!$B:$I,2,FALSE)</f>
        <v>ResUnit_Gui2</v>
      </c>
      <c r="E378" s="3">
        <f>VLOOKUP(VLOOKUP(X378&amp;"_"&amp;Y378,[1]无限模式!$A:$AQ,13+Z378,FALSE),[1]怪物!$B:$I,6,FALSE)*VLOOKUP(X378&amp;"_"&amp;Y378,[1]无限模式!$A:$AQ,9,FALSE)</f>
        <v>3</v>
      </c>
      <c r="F378" s="3">
        <v>400</v>
      </c>
      <c r="G378" s="3" t="b">
        <v>1</v>
      </c>
      <c r="H378" s="3">
        <v>1</v>
      </c>
      <c r="I378" s="3">
        <f>VLOOKUP(D378,[1]怪物!$C:$M,11,FALSE)</f>
        <v>1</v>
      </c>
      <c r="J378" s="3">
        <v>0.5</v>
      </c>
      <c r="K378" s="3">
        <f>VLOOKUP(D378,[1]怪物!$C:$I,6,FALSE)</f>
        <v>1.5</v>
      </c>
      <c r="L378" s="10" t="str">
        <f t="shared" si="6"/>
        <v>Monster_Season4_Infinite_11_2</v>
      </c>
      <c r="M378" s="3" t="str">
        <f>VLOOKUP(D378,[1]怪物!$C:$J,8,FALSE)</f>
        <v>DeathShow_1</v>
      </c>
      <c r="N378" s="3" t="s">
        <v>41</v>
      </c>
      <c r="O378" s="3" t="s">
        <v>42</v>
      </c>
      <c r="S378" s="3" t="str">
        <f>IF(VLOOKUP(D378,[1]怪物!$C:$I,7,FALSE)="","",VLOOKUP(D378,[1]怪物!$C:$I,7,FALSE))</f>
        <v>Skill_Monster_Gui2,NormalAttack</v>
      </c>
      <c r="X378" s="3">
        <v>4</v>
      </c>
      <c r="Y378" s="3" t="s">
        <v>1164</v>
      </c>
      <c r="Z378" s="3" t="s">
        <v>745</v>
      </c>
    </row>
    <row r="379" spans="2:26" s="3" customFormat="1" x14ac:dyDescent="0.2">
      <c r="B379" s="3" t="s">
        <v>1214</v>
      </c>
      <c r="C379" s="3" t="s">
        <v>1247</v>
      </c>
      <c r="D379" s="3" t="str">
        <f>VLOOKUP(VLOOKUP(X379&amp;"_"&amp;Y379,[1]无限模式!$A:$AQ,13+Z379,FALSE),[1]怪物!$B:$I,2,FALSE)</f>
        <v>ResUnit_WuGui2</v>
      </c>
      <c r="E379" s="3">
        <f>VLOOKUP(VLOOKUP(X379&amp;"_"&amp;Y379,[1]无限模式!$A:$AQ,13+Z379,FALSE),[1]怪物!$B:$I,6,FALSE)*VLOOKUP(X379&amp;"_"&amp;Y379,[1]无限模式!$A:$AQ,9,FALSE)</f>
        <v>3</v>
      </c>
      <c r="F379" s="3">
        <v>400</v>
      </c>
      <c r="G379" s="3" t="b">
        <v>1</v>
      </c>
      <c r="H379" s="3">
        <v>1</v>
      </c>
      <c r="I379" s="3">
        <f>VLOOKUP(D379,[1]怪物!$C:$M,11,FALSE)</f>
        <v>1</v>
      </c>
      <c r="J379" s="3">
        <v>0.5</v>
      </c>
      <c r="K379" s="3">
        <f>VLOOKUP(D379,[1]怪物!$C:$I,6,FALSE)</f>
        <v>1.5</v>
      </c>
      <c r="L379" s="10" t="str">
        <f t="shared" si="6"/>
        <v>Monster_Season4_Infinite_11_3</v>
      </c>
      <c r="M379" s="3" t="str">
        <f>VLOOKUP(D379,[1]怪物!$C:$J,8,FALSE)</f>
        <v>DeathShow_1</v>
      </c>
      <c r="N379" s="3" t="s">
        <v>41</v>
      </c>
      <c r="O379" s="3" t="s">
        <v>42</v>
      </c>
      <c r="S379" s="3" t="str">
        <f>IF(VLOOKUP(D379,[1]怪物!$C:$I,7,FALSE)="","",VLOOKUP(D379,[1]怪物!$C:$I,7,FALSE))</f>
        <v>Skill_Monster_WuGui2,NormalAttack</v>
      </c>
      <c r="X379" s="3">
        <v>4</v>
      </c>
      <c r="Y379" s="3" t="s">
        <v>1164</v>
      </c>
      <c r="Z379" s="3" t="s">
        <v>746</v>
      </c>
    </row>
    <row r="380" spans="2:26" s="3" customFormat="1" x14ac:dyDescent="0.2">
      <c r="B380" s="3" t="s">
        <v>1094</v>
      </c>
      <c r="C380" s="3" t="s">
        <v>1095</v>
      </c>
      <c r="D380" s="3" t="str">
        <f>VLOOKUP(VLOOKUP(X380&amp;"_"&amp;Y380,[1]无限模式!$A:$AQ,13+Z380,FALSE),[1]怪物!$B:$I,2,FALSE)</f>
        <v>ResUnit_Gui1</v>
      </c>
      <c r="E380" s="3">
        <f>VLOOKUP(VLOOKUP(X380&amp;"_"&amp;Y380,[1]无限模式!$A:$AQ,13+Z380,FALSE),[1]怪物!$B:$I,6,FALSE)*VLOOKUP(X380&amp;"_"&amp;Y380,[1]无限模式!$A:$AQ,9,FALSE)</f>
        <v>3.1</v>
      </c>
      <c r="F380" s="3">
        <v>400</v>
      </c>
      <c r="G380" s="3" t="b">
        <v>1</v>
      </c>
      <c r="H380" s="3">
        <v>1</v>
      </c>
      <c r="I380" s="3">
        <f>VLOOKUP(D380,[1]怪物!$C:$M,11,FALSE)</f>
        <v>1</v>
      </c>
      <c r="J380" s="3">
        <v>0.5</v>
      </c>
      <c r="K380" s="3">
        <f>VLOOKUP(D380,[1]怪物!$C:$I,6,FALSE)</f>
        <v>1</v>
      </c>
      <c r="L380" s="10" t="str">
        <f t="shared" si="6"/>
        <v>Monster_Season4_Infinite_12_1</v>
      </c>
      <c r="M380" s="3" t="str">
        <f>VLOOKUP(D380,[1]怪物!$C:$J,8,FALSE)</f>
        <v>DeathShow_1</v>
      </c>
      <c r="N380" s="3" t="s">
        <v>41</v>
      </c>
      <c r="O380" s="3" t="s">
        <v>42</v>
      </c>
      <c r="S380" s="3" t="str">
        <f>IF(VLOOKUP(D380,[1]怪物!$C:$I,7,FALSE)="","",VLOOKUP(D380,[1]怪物!$C:$I,7,FALSE))</f>
        <v>Skill_Monster_Gui1,NormalAttack</v>
      </c>
      <c r="X380" s="3">
        <v>4</v>
      </c>
      <c r="Y380" s="3" t="s">
        <v>1165</v>
      </c>
      <c r="Z380" s="3" t="s">
        <v>744</v>
      </c>
    </row>
    <row r="381" spans="2:26" s="3" customFormat="1" x14ac:dyDescent="0.2">
      <c r="B381" s="3" t="s">
        <v>1096</v>
      </c>
      <c r="C381" s="3" t="s">
        <v>1097</v>
      </c>
      <c r="D381" s="3" t="str">
        <f>VLOOKUP(VLOOKUP(X381&amp;"_"&amp;Y381,[1]无限模式!$A:$AQ,13+Z381,FALSE),[1]怪物!$B:$I,2,FALSE)</f>
        <v>ResUnit_Gui2</v>
      </c>
      <c r="E381" s="3">
        <f>VLOOKUP(VLOOKUP(X381&amp;"_"&amp;Y381,[1]无限模式!$A:$AQ,13+Z381,FALSE),[1]怪物!$B:$I,6,FALSE)*VLOOKUP(X381&amp;"_"&amp;Y381,[1]无限模式!$A:$AQ,9,FALSE)</f>
        <v>3.1</v>
      </c>
      <c r="F381" s="3">
        <v>400</v>
      </c>
      <c r="G381" s="3" t="b">
        <v>1</v>
      </c>
      <c r="H381" s="3">
        <v>1</v>
      </c>
      <c r="I381" s="3">
        <f>VLOOKUP(D381,[1]怪物!$C:$M,11,FALSE)</f>
        <v>1</v>
      </c>
      <c r="J381" s="3">
        <v>0.5</v>
      </c>
      <c r="K381" s="3">
        <f>VLOOKUP(D381,[1]怪物!$C:$I,6,FALSE)</f>
        <v>1.5</v>
      </c>
      <c r="L381" s="10" t="str">
        <f t="shared" si="6"/>
        <v>Monster_Season4_Infinite_12_2</v>
      </c>
      <c r="M381" s="3" t="str">
        <f>VLOOKUP(D381,[1]怪物!$C:$J,8,FALSE)</f>
        <v>DeathShow_1</v>
      </c>
      <c r="N381" s="3" t="s">
        <v>41</v>
      </c>
      <c r="O381" s="3" t="s">
        <v>42</v>
      </c>
      <c r="S381" s="3" t="str">
        <f>IF(VLOOKUP(D381,[1]怪物!$C:$I,7,FALSE)="","",VLOOKUP(D381,[1]怪物!$C:$I,7,FALSE))</f>
        <v>Skill_Monster_Gui2,NormalAttack</v>
      </c>
      <c r="X381" s="3">
        <v>4</v>
      </c>
      <c r="Y381" s="3" t="s">
        <v>1165</v>
      </c>
      <c r="Z381" s="3" t="s">
        <v>745</v>
      </c>
    </row>
    <row r="382" spans="2:26" s="3" customFormat="1" x14ac:dyDescent="0.2">
      <c r="B382" s="3" t="s">
        <v>1098</v>
      </c>
      <c r="C382" s="3" t="s">
        <v>1099</v>
      </c>
      <c r="D382" s="3" t="str">
        <f>VLOOKUP(VLOOKUP(X382&amp;"_"&amp;Y382,[1]无限模式!$A:$AQ,13+Z382,FALSE),[1]怪物!$B:$I,2,FALSE)</f>
        <v>ResUnit_WuGui2</v>
      </c>
      <c r="E382" s="3">
        <f>VLOOKUP(VLOOKUP(X382&amp;"_"&amp;Y382,[1]无限模式!$A:$AQ,13+Z382,FALSE),[1]怪物!$B:$I,6,FALSE)*VLOOKUP(X382&amp;"_"&amp;Y382,[1]无限模式!$A:$AQ,9,FALSE)</f>
        <v>3.1</v>
      </c>
      <c r="F382" s="3">
        <v>400</v>
      </c>
      <c r="G382" s="3" t="b">
        <v>1</v>
      </c>
      <c r="H382" s="3">
        <v>1</v>
      </c>
      <c r="I382" s="3">
        <f>VLOOKUP(D382,[1]怪物!$C:$M,11,FALSE)</f>
        <v>1</v>
      </c>
      <c r="J382" s="3">
        <v>0.5</v>
      </c>
      <c r="K382" s="3">
        <f>VLOOKUP(D382,[1]怪物!$C:$I,6,FALSE)</f>
        <v>1.5</v>
      </c>
      <c r="L382" s="10" t="str">
        <f t="shared" si="6"/>
        <v>Monster_Season4_Infinite_12_3</v>
      </c>
      <c r="M382" s="3" t="str">
        <f>VLOOKUP(D382,[1]怪物!$C:$J,8,FALSE)</f>
        <v>DeathShow_1</v>
      </c>
      <c r="N382" s="3" t="s">
        <v>41</v>
      </c>
      <c r="O382" s="3" t="s">
        <v>42</v>
      </c>
      <c r="S382" s="3" t="str">
        <f>IF(VLOOKUP(D382,[1]怪物!$C:$I,7,FALSE)="","",VLOOKUP(D382,[1]怪物!$C:$I,7,FALSE))</f>
        <v>Skill_Monster_WuGui2,NormalAttack</v>
      </c>
      <c r="X382" s="3">
        <v>4</v>
      </c>
      <c r="Y382" s="3" t="s">
        <v>1165</v>
      </c>
      <c r="Z382" s="3" t="s">
        <v>746</v>
      </c>
    </row>
    <row r="383" spans="2:26" s="3" customFormat="1" x14ac:dyDescent="0.2">
      <c r="B383" s="3" t="s">
        <v>1215</v>
      </c>
      <c r="C383" s="3" t="s">
        <v>1248</v>
      </c>
      <c r="D383" s="3" t="str">
        <f>VLOOKUP(VLOOKUP(X383&amp;"_"&amp;Y383,[1]无限模式!$A:$AQ,13+Z383,FALSE),[1]怪物!$B:$I,2,FALSE)</f>
        <v>ResUnit_Gui3</v>
      </c>
      <c r="E383" s="3">
        <f>VLOOKUP(VLOOKUP(X383&amp;"_"&amp;Y383,[1]无限模式!$A:$AQ,13+Z383,FALSE),[1]怪物!$B:$I,6,FALSE)*VLOOKUP(X383&amp;"_"&amp;Y383,[1]无限模式!$A:$AQ,9,FALSE)</f>
        <v>1.9375</v>
      </c>
      <c r="F383" s="3">
        <v>400</v>
      </c>
      <c r="G383" s="3" t="b">
        <v>1</v>
      </c>
      <c r="H383" s="3">
        <v>1</v>
      </c>
      <c r="I383" s="3">
        <f>VLOOKUP(D383,[1]怪物!$C:$M,11,FALSE)</f>
        <v>1.5</v>
      </c>
      <c r="J383" s="3">
        <v>0.5</v>
      </c>
      <c r="K383" s="3">
        <f>VLOOKUP(D383,[1]怪物!$C:$I,6,FALSE)</f>
        <v>2.5</v>
      </c>
      <c r="L383" s="10" t="str">
        <f t="shared" si="6"/>
        <v>Monster_Season4_Infinite_12_4</v>
      </c>
      <c r="M383" s="3" t="str">
        <f>VLOOKUP(D383,[1]怪物!$C:$J,8,FALSE)</f>
        <v>DeathShow_1</v>
      </c>
      <c r="N383" s="3" t="s">
        <v>41</v>
      </c>
      <c r="O383" s="3" t="s">
        <v>42</v>
      </c>
      <c r="S383" s="3" t="str">
        <f>IF(VLOOKUP(D383,[1]怪物!$C:$I,7,FALSE)="","",VLOOKUP(D383,[1]怪物!$C:$I,7,FALSE))</f>
        <v>Skill_Monster_Gui3,NormalAttack</v>
      </c>
      <c r="X383" s="3">
        <v>4</v>
      </c>
      <c r="Y383" s="3" t="s">
        <v>1165</v>
      </c>
      <c r="Z383" s="3" t="s">
        <v>747</v>
      </c>
    </row>
    <row r="384" spans="2:26" s="3" customFormat="1" x14ac:dyDescent="0.2">
      <c r="B384" s="3" t="s">
        <v>1100</v>
      </c>
      <c r="C384" s="3" t="s">
        <v>1101</v>
      </c>
      <c r="D384" s="3" t="str">
        <f>VLOOKUP(VLOOKUP(X384&amp;"_"&amp;Y384,[1]无限模式!$A:$AQ,13+Z384,FALSE),[1]怪物!$B:$I,2,FALSE)</f>
        <v>ResUnit_ZhongZi1</v>
      </c>
      <c r="E384" s="3">
        <f>VLOOKUP(VLOOKUP(X384&amp;"_"&amp;Y384,[1]无限模式!$A:$AQ,13+Z384,FALSE),[1]怪物!$B:$I,6,FALSE)*VLOOKUP(X384&amp;"_"&amp;Y384,[1]无限模式!$A:$AQ,9,FALSE)</f>
        <v>3.2</v>
      </c>
      <c r="F384" s="3">
        <v>400</v>
      </c>
      <c r="G384" s="3" t="b">
        <v>1</v>
      </c>
      <c r="H384" s="3">
        <v>1</v>
      </c>
      <c r="I384" s="3">
        <f>VLOOKUP(D384,[1]怪物!$C:$M,11,FALSE)</f>
        <v>1</v>
      </c>
      <c r="J384" s="3">
        <v>0.5</v>
      </c>
      <c r="K384" s="3">
        <f>VLOOKUP(D384,[1]怪物!$C:$I,6,FALSE)</f>
        <v>1</v>
      </c>
      <c r="L384" s="10" t="str">
        <f t="shared" si="6"/>
        <v>Monster_Season4_Infinite_13_1</v>
      </c>
      <c r="M384" s="3" t="str">
        <f>VLOOKUP(D384,[1]怪物!$C:$J,8,FALSE)</f>
        <v>DeathShow_1</v>
      </c>
      <c r="N384" s="3" t="s">
        <v>41</v>
      </c>
      <c r="O384" s="3" t="s">
        <v>42</v>
      </c>
      <c r="S384" s="3" t="str">
        <f>IF(VLOOKUP(D384,[1]怪物!$C:$I,7,FALSE)="","",VLOOKUP(D384,[1]怪物!$C:$I,7,FALSE))</f>
        <v>Skill_Monster_ZhongZi1,NormalAttack</v>
      </c>
      <c r="X384" s="3">
        <v>4</v>
      </c>
      <c r="Y384" s="3" t="s">
        <v>1166</v>
      </c>
      <c r="Z384" s="3" t="s">
        <v>744</v>
      </c>
    </row>
    <row r="385" spans="2:26" s="3" customFormat="1" x14ac:dyDescent="0.2">
      <c r="B385" s="3" t="s">
        <v>1102</v>
      </c>
      <c r="C385" s="3" t="s">
        <v>1103</v>
      </c>
      <c r="D385" s="3" t="str">
        <f>VLOOKUP(VLOOKUP(X385&amp;"_"&amp;Y385,[1]无限模式!$A:$AQ,13+Z385,FALSE),[1]怪物!$B:$I,2,FALSE)</f>
        <v>ResUnit_ZhongZi1</v>
      </c>
      <c r="E385" s="3">
        <f>VLOOKUP(VLOOKUP(X385&amp;"_"&amp;Y385,[1]无限模式!$A:$AQ,13+Z385,FALSE),[1]怪物!$B:$I,6,FALSE)*VLOOKUP(X385&amp;"_"&amp;Y385,[1]无限模式!$A:$AQ,9,FALSE)</f>
        <v>3.3</v>
      </c>
      <c r="F385" s="3">
        <v>400</v>
      </c>
      <c r="G385" s="3" t="b">
        <v>1</v>
      </c>
      <c r="H385" s="3">
        <v>1</v>
      </c>
      <c r="I385" s="3">
        <f>VLOOKUP(D385,[1]怪物!$C:$M,11,FALSE)</f>
        <v>1</v>
      </c>
      <c r="J385" s="3">
        <v>0.5</v>
      </c>
      <c r="K385" s="3">
        <f>VLOOKUP(D385,[1]怪物!$C:$I,6,FALSE)</f>
        <v>1</v>
      </c>
      <c r="L385" s="10" t="str">
        <f t="shared" si="6"/>
        <v>Monster_Season4_Infinite_14_1</v>
      </c>
      <c r="M385" s="3" t="str">
        <f>VLOOKUP(D385,[1]怪物!$C:$J,8,FALSE)</f>
        <v>DeathShow_1</v>
      </c>
      <c r="N385" s="3" t="s">
        <v>41</v>
      </c>
      <c r="O385" s="3" t="s">
        <v>42</v>
      </c>
      <c r="S385" s="3" t="str">
        <f>IF(VLOOKUP(D385,[1]怪物!$C:$I,7,FALSE)="","",VLOOKUP(D385,[1]怪物!$C:$I,7,FALSE))</f>
        <v>Skill_Monster_ZhongZi1,NormalAttack</v>
      </c>
      <c r="X385" s="3">
        <v>4</v>
      </c>
      <c r="Y385" s="3" t="s">
        <v>1167</v>
      </c>
      <c r="Z385" s="3" t="s">
        <v>744</v>
      </c>
    </row>
    <row r="386" spans="2:26" s="3" customFormat="1" x14ac:dyDescent="0.2">
      <c r="B386" s="3" t="s">
        <v>1104</v>
      </c>
      <c r="C386" s="3" t="s">
        <v>1105</v>
      </c>
      <c r="D386" s="3" t="str">
        <f>VLOOKUP(VLOOKUP(X386&amp;"_"&amp;Y386,[1]无限模式!$A:$AQ,13+Z386,FALSE),[1]怪物!$B:$I,2,FALSE)</f>
        <v>ResUnit_Gui2</v>
      </c>
      <c r="E386" s="3">
        <f>VLOOKUP(VLOOKUP(X386&amp;"_"&amp;Y386,[1]无限模式!$A:$AQ,13+Z386,FALSE),[1]怪物!$B:$I,6,FALSE)*VLOOKUP(X386&amp;"_"&amp;Y386,[1]无限模式!$A:$AQ,9,FALSE)</f>
        <v>3.3</v>
      </c>
      <c r="F386" s="3">
        <v>400</v>
      </c>
      <c r="G386" s="3" t="b">
        <v>1</v>
      </c>
      <c r="H386" s="3">
        <v>1</v>
      </c>
      <c r="I386" s="3">
        <f>VLOOKUP(D386,[1]怪物!$C:$M,11,FALSE)</f>
        <v>1</v>
      </c>
      <c r="J386" s="3">
        <v>0.5</v>
      </c>
      <c r="K386" s="3">
        <f>VLOOKUP(D386,[1]怪物!$C:$I,6,FALSE)</f>
        <v>1.5</v>
      </c>
      <c r="L386" s="10" t="str">
        <f t="shared" si="6"/>
        <v>Monster_Season4_Infinite_14_2</v>
      </c>
      <c r="M386" s="3" t="str">
        <f>VLOOKUP(D386,[1]怪物!$C:$J,8,FALSE)</f>
        <v>DeathShow_1</v>
      </c>
      <c r="N386" s="3" t="s">
        <v>41</v>
      </c>
      <c r="O386" s="3" t="s">
        <v>42</v>
      </c>
      <c r="S386" s="3" t="str">
        <f>IF(VLOOKUP(D386,[1]怪物!$C:$I,7,FALSE)="","",VLOOKUP(D386,[1]怪物!$C:$I,7,FALSE))</f>
        <v>Skill_Monster_Gui2,NormalAttack</v>
      </c>
      <c r="X386" s="3">
        <v>4</v>
      </c>
      <c r="Y386" s="3" t="s">
        <v>1167</v>
      </c>
      <c r="Z386" s="3" t="s">
        <v>745</v>
      </c>
    </row>
    <row r="387" spans="2:26" s="3" customFormat="1" x14ac:dyDescent="0.2">
      <c r="B387" s="3" t="s">
        <v>1106</v>
      </c>
      <c r="C387" s="3" t="s">
        <v>1107</v>
      </c>
      <c r="D387" s="3" t="str">
        <f>VLOOKUP(VLOOKUP(X387&amp;"_"&amp;Y387,[1]无限模式!$A:$AQ,13+Z387,FALSE),[1]怪物!$B:$I,2,FALSE)</f>
        <v>ResUnit_Gui2</v>
      </c>
      <c r="E387" s="3">
        <f>VLOOKUP(VLOOKUP(X387&amp;"_"&amp;Y387,[1]无限模式!$A:$AQ,13+Z387,FALSE),[1]怪物!$B:$I,6,FALSE)*VLOOKUP(X387&amp;"_"&amp;Y387,[1]无限模式!$A:$AQ,9,FALSE)</f>
        <v>3.4</v>
      </c>
      <c r="F387" s="3">
        <v>400</v>
      </c>
      <c r="G387" s="3" t="b">
        <v>1</v>
      </c>
      <c r="H387" s="3">
        <v>1</v>
      </c>
      <c r="I387" s="3">
        <f>VLOOKUP(D387,[1]怪物!$C:$M,11,FALSE)</f>
        <v>1</v>
      </c>
      <c r="J387" s="3">
        <v>0.5</v>
      </c>
      <c r="K387" s="3">
        <f>VLOOKUP(D387,[1]怪物!$C:$I,6,FALSE)</f>
        <v>1.5</v>
      </c>
      <c r="L387" s="10" t="str">
        <f t="shared" si="6"/>
        <v>Monster_Season4_Infinite_15_1</v>
      </c>
      <c r="M387" s="3" t="str">
        <f>VLOOKUP(D387,[1]怪物!$C:$J,8,FALSE)</f>
        <v>DeathShow_1</v>
      </c>
      <c r="N387" s="3" t="s">
        <v>41</v>
      </c>
      <c r="O387" s="3" t="s">
        <v>42</v>
      </c>
      <c r="S387" s="3" t="str">
        <f>IF(VLOOKUP(D387,[1]怪物!$C:$I,7,FALSE)="","",VLOOKUP(D387,[1]怪物!$C:$I,7,FALSE))</f>
        <v>Skill_Monster_Gui2,NormalAttack</v>
      </c>
      <c r="X387" s="3">
        <v>4</v>
      </c>
      <c r="Y387" s="3" t="s">
        <v>1168</v>
      </c>
      <c r="Z387" s="3" t="s">
        <v>744</v>
      </c>
    </row>
    <row r="388" spans="2:26" s="3" customFormat="1" x14ac:dyDescent="0.2">
      <c r="B388" s="3" t="s">
        <v>1108</v>
      </c>
      <c r="C388" s="3" t="s">
        <v>1109</v>
      </c>
      <c r="D388" s="3" t="str">
        <f>VLOOKUP(VLOOKUP(X388&amp;"_"&amp;Y388,[1]无限模式!$A:$AQ,13+Z388,FALSE),[1]怪物!$B:$I,2,FALSE)</f>
        <v>ResUnit_ZhongZi2</v>
      </c>
      <c r="E388" s="3">
        <f>VLOOKUP(VLOOKUP(X388&amp;"_"&amp;Y388,[1]无限模式!$A:$AQ,13+Z388,FALSE),[1]怪物!$B:$I,6,FALSE)*VLOOKUP(X388&amp;"_"&amp;Y388,[1]无限模式!$A:$AQ,9,FALSE)</f>
        <v>3.4</v>
      </c>
      <c r="F388" s="3">
        <v>400</v>
      </c>
      <c r="G388" s="3" t="b">
        <v>1</v>
      </c>
      <c r="H388" s="3">
        <v>1</v>
      </c>
      <c r="I388" s="3">
        <f>VLOOKUP(D388,[1]怪物!$C:$M,11,FALSE)</f>
        <v>1</v>
      </c>
      <c r="J388" s="3">
        <v>0.5</v>
      </c>
      <c r="K388" s="3">
        <f>VLOOKUP(D388,[1]怪物!$C:$I,6,FALSE)</f>
        <v>1.5</v>
      </c>
      <c r="L388" s="10" t="str">
        <f t="shared" si="6"/>
        <v>Monster_Season4_Infinite_15_2</v>
      </c>
      <c r="M388" s="3" t="str">
        <f>VLOOKUP(D388,[1]怪物!$C:$J,8,FALSE)</f>
        <v>DeathShow_1</v>
      </c>
      <c r="N388" s="3" t="s">
        <v>41</v>
      </c>
      <c r="O388" s="3" t="s">
        <v>42</v>
      </c>
      <c r="S388" s="3" t="str">
        <f>IF(VLOOKUP(D388,[1]怪物!$C:$I,7,FALSE)="","",VLOOKUP(D388,[1]怪物!$C:$I,7,FALSE))</f>
        <v>Skill_Monster_ZhongZi2,NormalAttack</v>
      </c>
      <c r="X388" s="3">
        <v>4</v>
      </c>
      <c r="Y388" s="3" t="s">
        <v>1168</v>
      </c>
      <c r="Z388" s="3" t="s">
        <v>745</v>
      </c>
    </row>
    <row r="389" spans="2:26" s="3" customFormat="1" x14ac:dyDescent="0.2">
      <c r="B389" s="3" t="s">
        <v>1216</v>
      </c>
      <c r="C389" s="3" t="s">
        <v>1249</v>
      </c>
      <c r="D389" s="3" t="str">
        <f>VLOOKUP(VLOOKUP(X389&amp;"_"&amp;Y389,[1]无限模式!$A:$AQ,13+Z389,FALSE),[1]怪物!$B:$I,2,FALSE)</f>
        <v>ResUnit_WuGui2</v>
      </c>
      <c r="E389" s="3">
        <f>VLOOKUP(VLOOKUP(X389&amp;"_"&amp;Y389,[1]无限模式!$A:$AQ,13+Z389,FALSE),[1]怪物!$B:$I,6,FALSE)*VLOOKUP(X389&amp;"_"&amp;Y389,[1]无限模式!$A:$AQ,9,FALSE)</f>
        <v>3.4</v>
      </c>
      <c r="F389" s="3">
        <v>400</v>
      </c>
      <c r="G389" s="3" t="b">
        <v>1</v>
      </c>
      <c r="H389" s="3">
        <v>1</v>
      </c>
      <c r="I389" s="3">
        <f>VLOOKUP(D389,[1]怪物!$C:$M,11,FALSE)</f>
        <v>1</v>
      </c>
      <c r="J389" s="3">
        <v>0.5</v>
      </c>
      <c r="K389" s="3">
        <f>VLOOKUP(D389,[1]怪物!$C:$I,6,FALSE)</f>
        <v>1.5</v>
      </c>
      <c r="L389" s="10" t="str">
        <f t="shared" si="6"/>
        <v>Monster_Season4_Infinite_15_3</v>
      </c>
      <c r="M389" s="3" t="str">
        <f>VLOOKUP(D389,[1]怪物!$C:$J,8,FALSE)</f>
        <v>DeathShow_1</v>
      </c>
      <c r="N389" s="3" t="s">
        <v>41</v>
      </c>
      <c r="O389" s="3" t="s">
        <v>42</v>
      </c>
      <c r="S389" s="3" t="str">
        <f>IF(VLOOKUP(D389,[1]怪物!$C:$I,7,FALSE)="","",VLOOKUP(D389,[1]怪物!$C:$I,7,FALSE))</f>
        <v>Skill_Monster_WuGui2,NormalAttack</v>
      </c>
      <c r="X389" s="3">
        <v>4</v>
      </c>
      <c r="Y389" s="3" t="s">
        <v>1168</v>
      </c>
      <c r="Z389" s="3" t="s">
        <v>746</v>
      </c>
    </row>
    <row r="390" spans="2:26" s="3" customFormat="1" x14ac:dyDescent="0.2">
      <c r="B390" s="3" t="s">
        <v>1110</v>
      </c>
      <c r="C390" s="3" t="s">
        <v>1111</v>
      </c>
      <c r="D390" s="3" t="str">
        <f>VLOOKUP(VLOOKUP(X390&amp;"_"&amp;Y390,[1]无限模式!$A:$AQ,13+Z390,FALSE),[1]怪物!$B:$I,2,FALSE)</f>
        <v>ResUnit_Gui1</v>
      </c>
      <c r="E390" s="3">
        <f>VLOOKUP(VLOOKUP(X390&amp;"_"&amp;Y390,[1]无限模式!$A:$AQ,13+Z390,FALSE),[1]怪物!$B:$I,6,FALSE)*VLOOKUP(X390&amp;"_"&amp;Y390,[1]无限模式!$A:$AQ,9,FALSE)</f>
        <v>3.5</v>
      </c>
      <c r="F390" s="3">
        <v>400</v>
      </c>
      <c r="G390" s="3" t="b">
        <v>1</v>
      </c>
      <c r="H390" s="3">
        <v>1</v>
      </c>
      <c r="I390" s="3">
        <f>VLOOKUP(D390,[1]怪物!$C:$M,11,FALSE)</f>
        <v>1</v>
      </c>
      <c r="J390" s="3">
        <v>0.5</v>
      </c>
      <c r="K390" s="3">
        <f>VLOOKUP(D390,[1]怪物!$C:$I,6,FALSE)</f>
        <v>1</v>
      </c>
      <c r="L390" s="10" t="str">
        <f t="shared" si="6"/>
        <v>Monster_Season4_Infinite_16_1</v>
      </c>
      <c r="M390" s="3" t="str">
        <f>VLOOKUP(D390,[1]怪物!$C:$J,8,FALSE)</f>
        <v>DeathShow_1</v>
      </c>
      <c r="N390" s="3" t="s">
        <v>41</v>
      </c>
      <c r="O390" s="3" t="s">
        <v>42</v>
      </c>
      <c r="S390" s="3" t="str">
        <f>IF(VLOOKUP(D390,[1]怪物!$C:$I,7,FALSE)="","",VLOOKUP(D390,[1]怪物!$C:$I,7,FALSE))</f>
        <v>Skill_Monster_Gui1,NormalAttack</v>
      </c>
      <c r="X390" s="3">
        <v>4</v>
      </c>
      <c r="Y390" s="3" t="s">
        <v>1169</v>
      </c>
      <c r="Z390" s="3" t="s">
        <v>744</v>
      </c>
    </row>
    <row r="391" spans="2:26" s="3" customFormat="1" x14ac:dyDescent="0.2">
      <c r="B391" s="3" t="s">
        <v>1112</v>
      </c>
      <c r="C391" s="3" t="s">
        <v>1113</v>
      </c>
      <c r="D391" s="3" t="str">
        <f>VLOOKUP(VLOOKUP(X391&amp;"_"&amp;Y391,[1]无限模式!$A:$AQ,13+Z391,FALSE),[1]怪物!$B:$I,2,FALSE)</f>
        <v>ResUnit_ZhongZi2</v>
      </c>
      <c r="E391" s="3">
        <f>VLOOKUP(VLOOKUP(X391&amp;"_"&amp;Y391,[1]无限模式!$A:$AQ,13+Z391,FALSE),[1]怪物!$B:$I,6,FALSE)*VLOOKUP(X391&amp;"_"&amp;Y391,[1]无限模式!$A:$AQ,9,FALSE)</f>
        <v>3.5</v>
      </c>
      <c r="F391" s="3">
        <v>400</v>
      </c>
      <c r="G391" s="3" t="b">
        <v>1</v>
      </c>
      <c r="H391" s="3">
        <v>1</v>
      </c>
      <c r="I391" s="3">
        <f>VLOOKUP(D391,[1]怪物!$C:$M,11,FALSE)</f>
        <v>1</v>
      </c>
      <c r="J391" s="3">
        <v>0.5</v>
      </c>
      <c r="K391" s="3">
        <f>VLOOKUP(D391,[1]怪物!$C:$I,6,FALSE)</f>
        <v>1.5</v>
      </c>
      <c r="L391" s="10" t="str">
        <f t="shared" si="6"/>
        <v>Monster_Season4_Infinite_16_2</v>
      </c>
      <c r="M391" s="3" t="str">
        <f>VLOOKUP(D391,[1]怪物!$C:$J,8,FALSE)</f>
        <v>DeathShow_1</v>
      </c>
      <c r="N391" s="3" t="s">
        <v>41</v>
      </c>
      <c r="O391" s="3" t="s">
        <v>42</v>
      </c>
      <c r="S391" s="3" t="str">
        <f>IF(VLOOKUP(D391,[1]怪物!$C:$I,7,FALSE)="","",VLOOKUP(D391,[1]怪物!$C:$I,7,FALSE))</f>
        <v>Skill_Monster_ZhongZi2,NormalAttack</v>
      </c>
      <c r="X391" s="3">
        <v>4</v>
      </c>
      <c r="Y391" s="3" t="s">
        <v>1169</v>
      </c>
      <c r="Z391" s="3" t="s">
        <v>745</v>
      </c>
    </row>
    <row r="392" spans="2:26" s="3" customFormat="1" x14ac:dyDescent="0.2">
      <c r="B392" s="3" t="s">
        <v>1217</v>
      </c>
      <c r="C392" s="3" t="s">
        <v>1250</v>
      </c>
      <c r="D392" s="3" t="str">
        <f>VLOOKUP(VLOOKUP(X392&amp;"_"&amp;Y392,[1]无限模式!$A:$AQ,13+Z392,FALSE),[1]怪物!$B:$I,2,FALSE)</f>
        <v>ResUnit_WuGui2</v>
      </c>
      <c r="E392" s="3">
        <f>VLOOKUP(VLOOKUP(X392&amp;"_"&amp;Y392,[1]无限模式!$A:$AQ,13+Z392,FALSE),[1]怪物!$B:$I,6,FALSE)*VLOOKUP(X392&amp;"_"&amp;Y392,[1]无限模式!$A:$AQ,9,FALSE)</f>
        <v>3.5</v>
      </c>
      <c r="F392" s="3">
        <v>400</v>
      </c>
      <c r="G392" s="3" t="b">
        <v>1</v>
      </c>
      <c r="H392" s="3">
        <v>1</v>
      </c>
      <c r="I392" s="3">
        <f>VLOOKUP(D392,[1]怪物!$C:$M,11,FALSE)</f>
        <v>1</v>
      </c>
      <c r="J392" s="3">
        <v>0.5</v>
      </c>
      <c r="K392" s="3">
        <f>VLOOKUP(D392,[1]怪物!$C:$I,6,FALSE)</f>
        <v>1.5</v>
      </c>
      <c r="L392" s="10" t="str">
        <f t="shared" si="6"/>
        <v>Monster_Season4_Infinite_16_3</v>
      </c>
      <c r="M392" s="3" t="str">
        <f>VLOOKUP(D392,[1]怪物!$C:$J,8,FALSE)</f>
        <v>DeathShow_1</v>
      </c>
      <c r="N392" s="3" t="s">
        <v>41</v>
      </c>
      <c r="O392" s="3" t="s">
        <v>42</v>
      </c>
      <c r="S392" s="3" t="str">
        <f>IF(VLOOKUP(D392,[1]怪物!$C:$I,7,FALSE)="","",VLOOKUP(D392,[1]怪物!$C:$I,7,FALSE))</f>
        <v>Skill_Monster_WuGui2,NormalAttack</v>
      </c>
      <c r="X392" s="3">
        <v>4</v>
      </c>
      <c r="Y392" s="3" t="s">
        <v>1169</v>
      </c>
      <c r="Z392" s="3" t="s">
        <v>746</v>
      </c>
    </row>
    <row r="393" spans="2:26" s="3" customFormat="1" x14ac:dyDescent="0.2">
      <c r="B393" s="3" t="s">
        <v>1218</v>
      </c>
      <c r="C393" s="3" t="s">
        <v>1251</v>
      </c>
      <c r="D393" s="3" t="str">
        <f>VLOOKUP(VLOOKUP(X393&amp;"_"&amp;Y393,[1]无限模式!$A:$AQ,13+Z393,FALSE),[1]怪物!$B:$I,2,FALSE)</f>
        <v>ResUnit_ZhongZi3</v>
      </c>
      <c r="E393" s="3">
        <f>VLOOKUP(VLOOKUP(X393&amp;"_"&amp;Y393,[1]无限模式!$A:$AQ,13+Z393,FALSE),[1]怪物!$B:$I,6,FALSE)*VLOOKUP(X393&amp;"_"&amp;Y393,[1]无限模式!$A:$AQ,9,FALSE)</f>
        <v>2.1875</v>
      </c>
      <c r="F393" s="3">
        <v>400</v>
      </c>
      <c r="G393" s="3" t="b">
        <v>1</v>
      </c>
      <c r="H393" s="3">
        <v>1</v>
      </c>
      <c r="I393" s="3">
        <f>VLOOKUP(D393,[1]怪物!$C:$M,11,FALSE)</f>
        <v>1.5</v>
      </c>
      <c r="J393" s="3">
        <v>0.5</v>
      </c>
      <c r="K393" s="3">
        <f>VLOOKUP(D393,[1]怪物!$C:$I,6,FALSE)</f>
        <v>2.5</v>
      </c>
      <c r="L393" s="10" t="str">
        <f t="shared" si="6"/>
        <v>Monster_Season4_Infinite_16_4</v>
      </c>
      <c r="M393" s="3" t="str">
        <f>VLOOKUP(D393,[1]怪物!$C:$J,8,FALSE)</f>
        <v>DeathShow_1</v>
      </c>
      <c r="N393" s="3" t="s">
        <v>41</v>
      </c>
      <c r="O393" s="3" t="s">
        <v>42</v>
      </c>
      <c r="S393" s="3" t="str">
        <f>IF(VLOOKUP(D393,[1]怪物!$C:$I,7,FALSE)="","",VLOOKUP(D393,[1]怪物!$C:$I,7,FALSE))</f>
        <v>Skill_Monster_ZhongZi3,NormalAttack</v>
      </c>
      <c r="X393" s="3">
        <v>4</v>
      </c>
      <c r="Y393" s="3" t="s">
        <v>1169</v>
      </c>
      <c r="Z393" s="3" t="s">
        <v>747</v>
      </c>
    </row>
    <row r="394" spans="2:26" s="3" customFormat="1" x14ac:dyDescent="0.2">
      <c r="B394" s="3" t="s">
        <v>1114</v>
      </c>
      <c r="C394" s="3" t="s">
        <v>1115</v>
      </c>
      <c r="D394" s="3" t="str">
        <f>VLOOKUP(VLOOKUP(X394&amp;"_"&amp;Y394,[1]无限模式!$A:$AQ,13+Z394,FALSE),[1]怪物!$B:$I,2,FALSE)</f>
        <v>ResUnit_Dan1</v>
      </c>
      <c r="E394" s="3">
        <f>VLOOKUP(VLOOKUP(X394&amp;"_"&amp;Y394,[1]无限模式!$A:$AQ,13+Z394,FALSE),[1]怪物!$B:$I,6,FALSE)*VLOOKUP(X394&amp;"_"&amp;Y394,[1]无限模式!$A:$AQ,9,FALSE)</f>
        <v>3.6</v>
      </c>
      <c r="F394" s="3">
        <v>400</v>
      </c>
      <c r="G394" s="3" t="b">
        <v>1</v>
      </c>
      <c r="H394" s="3">
        <v>1</v>
      </c>
      <c r="I394" s="3">
        <f>VLOOKUP(D394,[1]怪物!$C:$M,11,FALSE)</f>
        <v>1</v>
      </c>
      <c r="J394" s="3">
        <v>0.5</v>
      </c>
      <c r="K394" s="3">
        <f>VLOOKUP(D394,[1]怪物!$C:$I,6,FALSE)</f>
        <v>1</v>
      </c>
      <c r="L394" s="10" t="str">
        <f t="shared" si="6"/>
        <v>Monster_Season4_Infinite_17_1</v>
      </c>
      <c r="M394" s="3" t="str">
        <f>VLOOKUP(D394,[1]怪物!$C:$J,8,FALSE)</f>
        <v>DeathShow_1</v>
      </c>
      <c r="N394" s="3" t="s">
        <v>41</v>
      </c>
      <c r="O394" s="3" t="s">
        <v>42</v>
      </c>
      <c r="S394" s="3" t="str">
        <f>IF(VLOOKUP(D394,[1]怪物!$C:$I,7,FALSE)="","",VLOOKUP(D394,[1]怪物!$C:$I,7,FALSE))</f>
        <v>Skill_Monster_Dan1,NormalAttack</v>
      </c>
      <c r="X394" s="3">
        <v>4</v>
      </c>
      <c r="Y394" s="3" t="s">
        <v>1170</v>
      </c>
      <c r="Z394" s="3" t="s">
        <v>744</v>
      </c>
    </row>
    <row r="395" spans="2:26" s="3" customFormat="1" x14ac:dyDescent="0.2">
      <c r="B395" s="3" t="s">
        <v>1116</v>
      </c>
      <c r="C395" s="3" t="s">
        <v>1117</v>
      </c>
      <c r="D395" s="3" t="str">
        <f>VLOOKUP(VLOOKUP(X395&amp;"_"&amp;Y395,[1]无限模式!$A:$AQ,13+Z395,FALSE),[1]怪物!$B:$I,2,FALSE)</f>
        <v>ResUnit_Dan1</v>
      </c>
      <c r="E395" s="3">
        <f>VLOOKUP(VLOOKUP(X395&amp;"_"&amp;Y395,[1]无限模式!$A:$AQ,13+Z395,FALSE),[1]怪物!$B:$I,6,FALSE)*VLOOKUP(X395&amp;"_"&amp;Y395,[1]无限模式!$A:$AQ,9,FALSE)</f>
        <v>3.7</v>
      </c>
      <c r="F395" s="3">
        <v>400</v>
      </c>
      <c r="G395" s="3" t="b">
        <v>1</v>
      </c>
      <c r="H395" s="3">
        <v>1</v>
      </c>
      <c r="I395" s="3">
        <f>VLOOKUP(D395,[1]怪物!$C:$M,11,FALSE)</f>
        <v>1</v>
      </c>
      <c r="J395" s="3">
        <v>0.5</v>
      </c>
      <c r="K395" s="3">
        <f>VLOOKUP(D395,[1]怪物!$C:$I,6,FALSE)</f>
        <v>1</v>
      </c>
      <c r="L395" s="10" t="str">
        <f t="shared" si="6"/>
        <v>Monster_Season4_Infinite_18_1</v>
      </c>
      <c r="M395" s="3" t="str">
        <f>VLOOKUP(D395,[1]怪物!$C:$J,8,FALSE)</f>
        <v>DeathShow_1</v>
      </c>
      <c r="N395" s="3" t="s">
        <v>41</v>
      </c>
      <c r="O395" s="3" t="s">
        <v>42</v>
      </c>
      <c r="S395" s="3" t="str">
        <f>IF(VLOOKUP(D395,[1]怪物!$C:$I,7,FALSE)="","",VLOOKUP(D395,[1]怪物!$C:$I,7,FALSE))</f>
        <v>Skill_Monster_Dan1,NormalAttack</v>
      </c>
      <c r="X395" s="3">
        <v>4</v>
      </c>
      <c r="Y395" s="3" t="s">
        <v>1171</v>
      </c>
      <c r="Z395" s="3" t="s">
        <v>744</v>
      </c>
    </row>
    <row r="396" spans="2:26" s="3" customFormat="1" x14ac:dyDescent="0.2">
      <c r="B396" s="3" t="s">
        <v>1118</v>
      </c>
      <c r="C396" s="3" t="s">
        <v>1119</v>
      </c>
      <c r="D396" s="3" t="str">
        <f>VLOOKUP(VLOOKUP(X396&amp;"_"&amp;Y396,[1]无限模式!$A:$AQ,13+Z396,FALSE),[1]怪物!$B:$I,2,FALSE)</f>
        <v>ResUnit_Dan2</v>
      </c>
      <c r="E396" s="3">
        <f>VLOOKUP(VLOOKUP(X396&amp;"_"&amp;Y396,[1]无限模式!$A:$AQ,13+Z396,FALSE),[1]怪物!$B:$I,6,FALSE)*VLOOKUP(X396&amp;"_"&amp;Y396,[1]无限模式!$A:$AQ,9,FALSE)</f>
        <v>3.7</v>
      </c>
      <c r="F396" s="3">
        <v>400</v>
      </c>
      <c r="G396" s="3" t="b">
        <v>1</v>
      </c>
      <c r="H396" s="3">
        <v>1</v>
      </c>
      <c r="I396" s="3">
        <f>VLOOKUP(D396,[1]怪物!$C:$M,11,FALSE)</f>
        <v>1</v>
      </c>
      <c r="J396" s="3">
        <v>0.5</v>
      </c>
      <c r="K396" s="3">
        <f>VLOOKUP(D396,[1]怪物!$C:$I,6,FALSE)</f>
        <v>1.5</v>
      </c>
      <c r="L396" s="10" t="str">
        <f t="shared" si="6"/>
        <v>Monster_Season4_Infinite_18_2</v>
      </c>
      <c r="M396" s="3" t="str">
        <f>VLOOKUP(D396,[1]怪物!$C:$J,8,FALSE)</f>
        <v>DeathShow_1</v>
      </c>
      <c r="N396" s="3" t="s">
        <v>41</v>
      </c>
      <c r="O396" s="3" t="s">
        <v>42</v>
      </c>
      <c r="S396" s="3" t="str">
        <f>IF(VLOOKUP(D396,[1]怪物!$C:$I,7,FALSE)="","",VLOOKUP(D396,[1]怪物!$C:$I,7,FALSE))</f>
        <v>Skill_Monster_Dan2,NormalAttack</v>
      </c>
      <c r="X396" s="3">
        <v>4</v>
      </c>
      <c r="Y396" s="3" t="s">
        <v>1171</v>
      </c>
      <c r="Z396" s="3" t="s">
        <v>745</v>
      </c>
    </row>
    <row r="397" spans="2:26" s="3" customFormat="1" x14ac:dyDescent="0.2">
      <c r="B397" s="3" t="s">
        <v>1120</v>
      </c>
      <c r="C397" s="3" t="s">
        <v>1121</v>
      </c>
      <c r="D397" s="3" t="str">
        <f>VLOOKUP(VLOOKUP(X397&amp;"_"&amp;Y397,[1]无限模式!$A:$AQ,13+Z397,FALSE),[1]怪物!$B:$I,2,FALSE)</f>
        <v>ResUnit_Gui2</v>
      </c>
      <c r="E397" s="3">
        <f>VLOOKUP(VLOOKUP(X397&amp;"_"&amp;Y397,[1]无限模式!$A:$AQ,13+Z397,FALSE),[1]怪物!$B:$I,6,FALSE)*VLOOKUP(X397&amp;"_"&amp;Y397,[1]无限模式!$A:$AQ,9,FALSE)</f>
        <v>3.8</v>
      </c>
      <c r="F397" s="3">
        <v>400</v>
      </c>
      <c r="G397" s="3" t="b">
        <v>1</v>
      </c>
      <c r="H397" s="3">
        <v>1</v>
      </c>
      <c r="I397" s="3">
        <f>VLOOKUP(D397,[1]怪物!$C:$M,11,FALSE)</f>
        <v>1</v>
      </c>
      <c r="J397" s="3">
        <v>0.5</v>
      </c>
      <c r="K397" s="3">
        <f>VLOOKUP(D397,[1]怪物!$C:$I,6,FALSE)</f>
        <v>1.5</v>
      </c>
      <c r="L397" s="10" t="str">
        <f t="shared" si="6"/>
        <v>Monster_Season4_Infinite_19_1</v>
      </c>
      <c r="M397" s="3" t="str">
        <f>VLOOKUP(D397,[1]怪物!$C:$J,8,FALSE)</f>
        <v>DeathShow_1</v>
      </c>
      <c r="N397" s="3" t="s">
        <v>41</v>
      </c>
      <c r="O397" s="3" t="s">
        <v>42</v>
      </c>
      <c r="S397" s="3" t="str">
        <f>IF(VLOOKUP(D397,[1]怪物!$C:$I,7,FALSE)="","",VLOOKUP(D397,[1]怪物!$C:$I,7,FALSE))</f>
        <v>Skill_Monster_Gui2,NormalAttack</v>
      </c>
      <c r="X397" s="3">
        <v>4</v>
      </c>
      <c r="Y397" s="3" t="s">
        <v>1172</v>
      </c>
      <c r="Z397" s="3" t="s">
        <v>744</v>
      </c>
    </row>
    <row r="398" spans="2:26" s="3" customFormat="1" x14ac:dyDescent="0.2">
      <c r="B398" s="3" t="s">
        <v>1122</v>
      </c>
      <c r="C398" s="3" t="s">
        <v>1123</v>
      </c>
      <c r="D398" s="3" t="str">
        <f>VLOOKUP(VLOOKUP(X398&amp;"_"&amp;Y398,[1]无限模式!$A:$AQ,13+Z398,FALSE),[1]怪物!$B:$I,2,FALSE)</f>
        <v>ResUnit_Dan2</v>
      </c>
      <c r="E398" s="3">
        <f>VLOOKUP(VLOOKUP(X398&amp;"_"&amp;Y398,[1]无限模式!$A:$AQ,13+Z398,FALSE),[1]怪物!$B:$I,6,FALSE)*VLOOKUP(X398&amp;"_"&amp;Y398,[1]无限模式!$A:$AQ,9,FALSE)</f>
        <v>3.8</v>
      </c>
      <c r="F398" s="3">
        <v>400</v>
      </c>
      <c r="G398" s="3" t="b">
        <v>1</v>
      </c>
      <c r="H398" s="3">
        <v>1</v>
      </c>
      <c r="I398" s="3">
        <f>VLOOKUP(D398,[1]怪物!$C:$M,11,FALSE)</f>
        <v>1</v>
      </c>
      <c r="J398" s="3">
        <v>0.5</v>
      </c>
      <c r="K398" s="3">
        <f>VLOOKUP(D398,[1]怪物!$C:$I,6,FALSE)</f>
        <v>1.5</v>
      </c>
      <c r="L398" s="10" t="str">
        <f t="shared" si="6"/>
        <v>Monster_Season4_Infinite_19_2</v>
      </c>
      <c r="M398" s="3" t="str">
        <f>VLOOKUP(D398,[1]怪物!$C:$J,8,FALSE)</f>
        <v>DeathShow_1</v>
      </c>
      <c r="N398" s="3" t="s">
        <v>41</v>
      </c>
      <c r="O398" s="3" t="s">
        <v>42</v>
      </c>
      <c r="S398" s="3" t="str">
        <f>IF(VLOOKUP(D398,[1]怪物!$C:$I,7,FALSE)="","",VLOOKUP(D398,[1]怪物!$C:$I,7,FALSE))</f>
        <v>Skill_Monster_Dan2,NormalAttack</v>
      </c>
      <c r="X398" s="3">
        <v>4</v>
      </c>
      <c r="Y398" s="3" t="s">
        <v>1172</v>
      </c>
      <c r="Z398" s="3" t="s">
        <v>745</v>
      </c>
    </row>
    <row r="399" spans="2:26" s="3" customFormat="1" x14ac:dyDescent="0.2">
      <c r="B399" s="3" t="s">
        <v>1124</v>
      </c>
      <c r="C399" s="3" t="s">
        <v>1125</v>
      </c>
      <c r="D399" s="3" t="str">
        <f>VLOOKUP(VLOOKUP(X399&amp;"_"&amp;Y399,[1]无限模式!$A:$AQ,13+Z399,FALSE),[1]怪物!$B:$I,2,FALSE)</f>
        <v>ResUnit_WuGui2</v>
      </c>
      <c r="E399" s="3">
        <f>VLOOKUP(VLOOKUP(X399&amp;"_"&amp;Y399,[1]无限模式!$A:$AQ,13+Z399,FALSE),[1]怪物!$B:$I,6,FALSE)*VLOOKUP(X399&amp;"_"&amp;Y399,[1]无限模式!$A:$AQ,9,FALSE)</f>
        <v>3.8</v>
      </c>
      <c r="F399" s="3">
        <v>400</v>
      </c>
      <c r="G399" s="3" t="b">
        <v>1</v>
      </c>
      <c r="H399" s="3">
        <v>1</v>
      </c>
      <c r="I399" s="3">
        <f>VLOOKUP(D399,[1]怪物!$C:$M,11,FALSE)</f>
        <v>1</v>
      </c>
      <c r="J399" s="3">
        <v>0.5</v>
      </c>
      <c r="K399" s="3">
        <f>VLOOKUP(D399,[1]怪物!$C:$I,6,FALSE)</f>
        <v>1.5</v>
      </c>
      <c r="L399" s="10" t="str">
        <f t="shared" si="6"/>
        <v>Monster_Season4_Infinite_19_3</v>
      </c>
      <c r="M399" s="3" t="str">
        <f>VLOOKUP(D399,[1]怪物!$C:$J,8,FALSE)</f>
        <v>DeathShow_1</v>
      </c>
      <c r="N399" s="3" t="s">
        <v>41</v>
      </c>
      <c r="O399" s="3" t="s">
        <v>42</v>
      </c>
      <c r="S399" s="3" t="str">
        <f>IF(VLOOKUP(D399,[1]怪物!$C:$I,7,FALSE)="","",VLOOKUP(D399,[1]怪物!$C:$I,7,FALSE))</f>
        <v>Skill_Monster_WuGui2,NormalAttack</v>
      </c>
      <c r="X399" s="3">
        <v>4</v>
      </c>
      <c r="Y399" s="3" t="s">
        <v>1172</v>
      </c>
      <c r="Z399" s="3" t="s">
        <v>746</v>
      </c>
    </row>
    <row r="400" spans="2:26" s="3" customFormat="1" x14ac:dyDescent="0.2">
      <c r="B400" s="3" t="s">
        <v>1126</v>
      </c>
      <c r="C400" s="3" t="s">
        <v>1127</v>
      </c>
      <c r="D400" s="3" t="str">
        <f>VLOOKUP(VLOOKUP(X400&amp;"_"&amp;Y400,[1]无限模式!$A:$AQ,13+Z400,FALSE),[1]怪物!$B:$I,2,FALSE)</f>
        <v>ResUnit_Gui1</v>
      </c>
      <c r="E400" s="3">
        <f>VLOOKUP(VLOOKUP(X400&amp;"_"&amp;Y400,[1]无限模式!$A:$AQ,13+Z400,FALSE),[1]怪物!$B:$I,6,FALSE)*VLOOKUP(X400&amp;"_"&amp;Y400,[1]无限模式!$A:$AQ,9,FALSE)</f>
        <v>3.9</v>
      </c>
      <c r="F400" s="3">
        <v>400</v>
      </c>
      <c r="G400" s="3" t="b">
        <v>1</v>
      </c>
      <c r="H400" s="3">
        <v>1</v>
      </c>
      <c r="I400" s="3">
        <f>VLOOKUP(D400,[1]怪物!$C:$M,11,FALSE)</f>
        <v>1</v>
      </c>
      <c r="J400" s="3">
        <v>0.5</v>
      </c>
      <c r="K400" s="3">
        <f>VLOOKUP(D400,[1]怪物!$C:$I,6,FALSE)</f>
        <v>1</v>
      </c>
      <c r="L400" s="10" t="str">
        <f t="shared" si="6"/>
        <v>Monster_Season4_Infinite_20_1</v>
      </c>
      <c r="M400" s="3" t="str">
        <f>VLOOKUP(D400,[1]怪物!$C:$J,8,FALSE)</f>
        <v>DeathShow_1</v>
      </c>
      <c r="N400" s="3" t="s">
        <v>41</v>
      </c>
      <c r="O400" s="3" t="s">
        <v>42</v>
      </c>
      <c r="S400" s="3" t="str">
        <f>IF(VLOOKUP(D400,[1]怪物!$C:$I,7,FALSE)="","",VLOOKUP(D400,[1]怪物!$C:$I,7,FALSE))</f>
        <v>Skill_Monster_Gui1,NormalAttack</v>
      </c>
      <c r="X400" s="3">
        <v>4</v>
      </c>
      <c r="Y400" s="3" t="s">
        <v>1173</v>
      </c>
      <c r="Z400" s="3" t="s">
        <v>744</v>
      </c>
    </row>
    <row r="401" spans="2:26" s="3" customFormat="1" x14ac:dyDescent="0.2">
      <c r="B401" s="3" t="s">
        <v>1128</v>
      </c>
      <c r="C401" s="3" t="s">
        <v>1129</v>
      </c>
      <c r="D401" s="3" t="str">
        <f>VLOOKUP(VLOOKUP(X401&amp;"_"&amp;Y401,[1]无限模式!$A:$AQ,13+Z401,FALSE),[1]怪物!$B:$I,2,FALSE)</f>
        <v>ResUnit_Dan2</v>
      </c>
      <c r="E401" s="3">
        <f>VLOOKUP(VLOOKUP(X401&amp;"_"&amp;Y401,[1]无限模式!$A:$AQ,13+Z401,FALSE),[1]怪物!$B:$I,6,FALSE)*VLOOKUP(X401&amp;"_"&amp;Y401,[1]无限模式!$A:$AQ,9,FALSE)</f>
        <v>3.9</v>
      </c>
      <c r="F401" s="3">
        <v>400</v>
      </c>
      <c r="G401" s="3" t="b">
        <v>1</v>
      </c>
      <c r="H401" s="3">
        <v>1</v>
      </c>
      <c r="I401" s="3">
        <f>VLOOKUP(D401,[1]怪物!$C:$M,11,FALSE)</f>
        <v>1</v>
      </c>
      <c r="J401" s="3">
        <v>0.5</v>
      </c>
      <c r="K401" s="3">
        <f>VLOOKUP(D401,[1]怪物!$C:$I,6,FALSE)</f>
        <v>1.5</v>
      </c>
      <c r="L401" s="10" t="str">
        <f t="shared" si="6"/>
        <v>Monster_Season4_Infinite_20_2</v>
      </c>
      <c r="M401" s="3" t="str">
        <f>VLOOKUP(D401,[1]怪物!$C:$J,8,FALSE)</f>
        <v>DeathShow_1</v>
      </c>
      <c r="N401" s="3" t="s">
        <v>41</v>
      </c>
      <c r="O401" s="3" t="s">
        <v>42</v>
      </c>
      <c r="S401" s="3" t="str">
        <f>IF(VLOOKUP(D401,[1]怪物!$C:$I,7,FALSE)="","",VLOOKUP(D401,[1]怪物!$C:$I,7,FALSE))</f>
        <v>Skill_Monster_Dan2,NormalAttack</v>
      </c>
      <c r="X401" s="3">
        <v>4</v>
      </c>
      <c r="Y401" s="3" t="s">
        <v>1173</v>
      </c>
      <c r="Z401" s="3" t="s">
        <v>745</v>
      </c>
    </row>
    <row r="402" spans="2:26" s="3" customFormat="1" x14ac:dyDescent="0.2">
      <c r="B402" s="3" t="s">
        <v>1130</v>
      </c>
      <c r="C402" s="3" t="s">
        <v>1131</v>
      </c>
      <c r="D402" s="3" t="str">
        <f>VLOOKUP(VLOOKUP(X402&amp;"_"&amp;Y402,[1]无限模式!$A:$AQ,13+Z402,FALSE),[1]怪物!$B:$I,2,FALSE)</f>
        <v>ResUnit_ZhongZi2</v>
      </c>
      <c r="E402" s="3">
        <f>VLOOKUP(VLOOKUP(X402&amp;"_"&amp;Y402,[1]无限模式!$A:$AQ,13+Z402,FALSE),[1]怪物!$B:$I,6,FALSE)*VLOOKUP(X402&amp;"_"&amp;Y402,[1]无限模式!$A:$AQ,9,FALSE)</f>
        <v>3.9</v>
      </c>
      <c r="F402" s="3">
        <v>400</v>
      </c>
      <c r="G402" s="3" t="b">
        <v>1</v>
      </c>
      <c r="H402" s="3">
        <v>1</v>
      </c>
      <c r="I402" s="3">
        <f>VLOOKUP(D402,[1]怪物!$C:$M,11,FALSE)</f>
        <v>1</v>
      </c>
      <c r="J402" s="3">
        <v>0.5</v>
      </c>
      <c r="K402" s="3">
        <f>VLOOKUP(D402,[1]怪物!$C:$I,6,FALSE)</f>
        <v>1.5</v>
      </c>
      <c r="L402" s="10" t="str">
        <f t="shared" si="6"/>
        <v>Monster_Season4_Infinite_20_3</v>
      </c>
      <c r="M402" s="3" t="str">
        <f>VLOOKUP(D402,[1]怪物!$C:$J,8,FALSE)</f>
        <v>DeathShow_1</v>
      </c>
      <c r="N402" s="3" t="s">
        <v>41</v>
      </c>
      <c r="O402" s="3" t="s">
        <v>42</v>
      </c>
      <c r="S402" s="3" t="str">
        <f>IF(VLOOKUP(D402,[1]怪物!$C:$I,7,FALSE)="","",VLOOKUP(D402,[1]怪物!$C:$I,7,FALSE))</f>
        <v>Skill_Monster_ZhongZi2,NormalAttack</v>
      </c>
      <c r="X402" s="3">
        <v>4</v>
      </c>
      <c r="Y402" s="3" t="s">
        <v>1173</v>
      </c>
      <c r="Z402" s="3" t="s">
        <v>746</v>
      </c>
    </row>
    <row r="403" spans="2:26" s="3" customFormat="1" x14ac:dyDescent="0.2">
      <c r="B403" s="3" t="s">
        <v>1132</v>
      </c>
      <c r="C403" s="3" t="s">
        <v>1133</v>
      </c>
      <c r="D403" s="3" t="str">
        <f>VLOOKUP(VLOOKUP(X403&amp;"_"&amp;Y403,[1]无限模式!$A:$AQ,13+Z403,FALSE),[1]怪物!$B:$I,2,FALSE)</f>
        <v>ResUnit_Dan3</v>
      </c>
      <c r="E403" s="3">
        <f>VLOOKUP(VLOOKUP(X403&amp;"_"&amp;Y403,[1]无限模式!$A:$AQ,13+Z403,FALSE),[1]怪物!$B:$I,6,FALSE)*VLOOKUP(X403&amp;"_"&amp;Y403,[1]无限模式!$A:$AQ,9,FALSE)</f>
        <v>2.4375</v>
      </c>
      <c r="F403" s="3">
        <v>400</v>
      </c>
      <c r="G403" s="3" t="b">
        <v>1</v>
      </c>
      <c r="H403" s="3">
        <v>1</v>
      </c>
      <c r="I403" s="3">
        <f>VLOOKUP(D403,[1]怪物!$C:$M,11,FALSE)</f>
        <v>1.5</v>
      </c>
      <c r="J403" s="3">
        <v>0.5</v>
      </c>
      <c r="K403" s="3">
        <f>VLOOKUP(D403,[1]怪物!$C:$I,6,FALSE)</f>
        <v>2.5</v>
      </c>
      <c r="L403" s="10" t="str">
        <f t="shared" si="6"/>
        <v>Monster_Season4_Infinite_20_4</v>
      </c>
      <c r="M403" s="3" t="str">
        <f>VLOOKUP(D403,[1]怪物!$C:$J,8,FALSE)</f>
        <v>DeathShow_1</v>
      </c>
      <c r="N403" s="3" t="s">
        <v>41</v>
      </c>
      <c r="O403" s="3" t="s">
        <v>42</v>
      </c>
      <c r="S403" s="3" t="str">
        <f>IF(VLOOKUP(D403,[1]怪物!$C:$I,7,FALSE)="","",VLOOKUP(D403,[1]怪物!$C:$I,7,FALSE))</f>
        <v>Skill_Monster_Dan3,InitiativeSkill</v>
      </c>
      <c r="X403" s="3">
        <v>4</v>
      </c>
      <c r="Y403" s="3" t="s">
        <v>1173</v>
      </c>
      <c r="Z403" s="3" t="s">
        <v>747</v>
      </c>
    </row>
  </sheetData>
  <phoneticPr fontId="6" type="noConversion"/>
  <conditionalFormatting sqref="B1:B5">
    <cfRule type="duplicateValues" dxfId="15" priority="10"/>
  </conditionalFormatting>
  <conditionalFormatting sqref="B6:B36">
    <cfRule type="duplicateValues" dxfId="14" priority="7"/>
  </conditionalFormatting>
  <conditionalFormatting sqref="B42:B156">
    <cfRule type="duplicateValues" dxfId="13" priority="9"/>
  </conditionalFormatting>
  <conditionalFormatting sqref="B158:B199">
    <cfRule type="duplicateValues" dxfId="12" priority="3"/>
  </conditionalFormatting>
  <conditionalFormatting sqref="B251:B293 B201:B242">
    <cfRule type="duplicateValues" dxfId="11" priority="20"/>
  </conditionalFormatting>
  <conditionalFormatting sqref="B303:B344">
    <cfRule type="duplicateValues" dxfId="10" priority="2"/>
  </conditionalFormatting>
  <conditionalFormatting sqref="B354:B395">
    <cfRule type="duplicateValues" dxfId="9" priority="1"/>
  </conditionalFormatting>
  <conditionalFormatting sqref="T24:W36">
    <cfRule type="duplicateValues" dxfId="8" priority="5"/>
  </conditionalFormatting>
  <hyperlinks>
    <hyperlink ref="L3" r:id="rId1" xr:uid="{81B88AF3-E689-4E96-8245-7B878E7BDBB3}"/>
  </hyperlinks>
  <pageMargins left="0.7" right="0.7" top="0.75" bottom="0.75" header="0.3" footer="0.3"/>
  <ignoredErrors>
    <ignoredError sqref="Y201:Z25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133F-AF13-4B0A-86F3-0544E69A6A7E}">
  <dimension ref="A1:AK1445"/>
  <sheetViews>
    <sheetView topLeftCell="A1412" zoomScale="70" zoomScaleNormal="70" workbookViewId="0">
      <selection activeCell="I6" sqref="I6:I1445"/>
    </sheetView>
  </sheetViews>
  <sheetFormatPr defaultRowHeight="14.25" x14ac:dyDescent="0.2"/>
  <cols>
    <col min="1" max="1" width="8.75" bestFit="1" customWidth="1"/>
    <col min="2" max="2" width="28.25" bestFit="1" customWidth="1"/>
    <col min="3" max="3" width="19.125" bestFit="1" customWidth="1"/>
    <col min="4" max="4" width="17.25" customWidth="1"/>
    <col min="5" max="5" width="8.875" customWidth="1"/>
    <col min="6" max="6" width="8.75" customWidth="1"/>
    <col min="7" max="7" width="9.25" customWidth="1"/>
    <col min="8" max="8" width="10.5" customWidth="1"/>
    <col min="9" max="9" width="8.625" customWidth="1"/>
    <col min="10" max="10" width="7.5" customWidth="1"/>
    <col min="11" max="11" width="8.75" customWidth="1"/>
    <col min="12" max="12" width="25.25" customWidth="1"/>
    <col min="13" max="13" width="14" customWidth="1"/>
    <col min="14" max="14" width="13.875" customWidth="1"/>
    <col min="15" max="18" width="16" customWidth="1"/>
    <col min="19" max="19" width="30.125" customWidth="1"/>
    <col min="20" max="23" width="5.625" customWidth="1"/>
  </cols>
  <sheetData>
    <row r="1" spans="1:37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1261</v>
      </c>
      <c r="Q1" s="1" t="s">
        <v>1264</v>
      </c>
      <c r="R1" s="1" t="s">
        <v>1267</v>
      </c>
      <c r="S1" s="1" t="s">
        <v>612</v>
      </c>
      <c r="T1" s="1" t="s">
        <v>768</v>
      </c>
      <c r="U1" s="1" t="s">
        <v>765</v>
      </c>
      <c r="V1" s="1" t="s">
        <v>769</v>
      </c>
      <c r="W1" s="1" t="s">
        <v>766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1262</v>
      </c>
      <c r="Q3" s="5" t="s">
        <v>1268</v>
      </c>
      <c r="R3" s="5" t="s">
        <v>1268</v>
      </c>
      <c r="S3" s="5" t="s">
        <v>613</v>
      </c>
      <c r="T3" s="5" t="s">
        <v>764</v>
      </c>
      <c r="U3" s="5" t="s">
        <v>613</v>
      </c>
      <c r="V3" s="5" t="s">
        <v>764</v>
      </c>
      <c r="W3" s="5" t="s">
        <v>613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4" t="s">
        <v>1256</v>
      </c>
      <c r="Y4" s="14" t="s">
        <v>1256</v>
      </c>
      <c r="Z4" s="14" t="s">
        <v>1256</v>
      </c>
      <c r="AA4" s="14" t="s">
        <v>1256</v>
      </c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1263</v>
      </c>
      <c r="Q5" s="1" t="s">
        <v>1265</v>
      </c>
      <c r="R5" s="1" t="s">
        <v>1266</v>
      </c>
      <c r="S5" s="1" t="s">
        <v>763</v>
      </c>
      <c r="T5" s="1" t="s">
        <v>770</v>
      </c>
      <c r="U5" s="1" t="s">
        <v>767</v>
      </c>
      <c r="V5" s="1" t="s">
        <v>770</v>
      </c>
      <c r="W5" s="1" t="s">
        <v>767</v>
      </c>
      <c r="X5" s="15" t="s">
        <v>1257</v>
      </c>
      <c r="Y5" s="15" t="s">
        <v>1258</v>
      </c>
      <c r="Z5" s="15" t="s">
        <v>1259</v>
      </c>
      <c r="AA5" s="15" t="s">
        <v>1260</v>
      </c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s="3" customFormat="1" x14ac:dyDescent="0.2">
      <c r="B6" t="str">
        <f>IF(ISNA(VLOOKUP(X6&amp;"_"&amp;Y6&amp;"_"&amp;Z6,[1]挑战模式!$A:$AS,1,FALSE)),"",IF(VLOOKUP(X6&amp;"_"&amp;Y6&amp;"_"&amp;Z6,[1]挑战模式!$A:$AS,14+AA6,FALSE)="","","Unit_Monster_Season"&amp;X6&amp;"_Challenge"&amp;Y6&amp;"_"&amp;Z6&amp;"_"&amp;AA6))</f>
        <v>Unit_Monster_Season0_Challenge1_1_1</v>
      </c>
      <c r="C6" s="10"/>
      <c r="D6" s="3" t="str">
        <f>IF(B6="","",VLOOKUP(VLOOKUP(X6&amp;"_"&amp;Y6&amp;"_"&amp;Z6,[1]挑战模式!$A:$AS,14+AA6,FALSE),[1]怪物!$B:$J,2,FALSE))</f>
        <v>ResUnit_MiFeng1</v>
      </c>
      <c r="E6" s="3">
        <f>IF(B6="","",VLOOKUP(VLOOKUP(X6&amp;"_"&amp;Y6&amp;"_"&amp;Z6,[1]挑战模式!$A:$AS,14+AA6,FALSE),[1]怪物!$B:$J,6,FALSE)*VLOOKUP(X6&amp;"_"&amp;Y6&amp;"_"&amp;Z6,[1]挑战模式!$A:$AS,10,FALSE))</f>
        <v>2</v>
      </c>
      <c r="F6" s="3">
        <f>IF(B6="","",400)</f>
        <v>400</v>
      </c>
      <c r="G6" s="3" t="str">
        <f>IF(B6="","","TRUE")</f>
        <v>TRUE</v>
      </c>
      <c r="H6" s="3" t="str">
        <f>IF(B6="","","1")</f>
        <v>1</v>
      </c>
      <c r="I6" s="3">
        <f>IF(D6="","",VLOOKUP(D6,[1]怪物!$C:$M,11,FALSE))</f>
        <v>1</v>
      </c>
      <c r="J6" s="3" t="str">
        <f>IF(B6="","","0.5")</f>
        <v>0.5</v>
      </c>
      <c r="K6" s="3">
        <f>IF(B6="","",VLOOKUP(VLOOKUP(X6&amp;"_"&amp;Y6&amp;"_"&amp;Z6,[1]挑战模式!$A:$AS,14+AA6,FALSE),[1]怪物!$B:$J,7,FALSE))</f>
        <v>1</v>
      </c>
      <c r="L6" s="10" t="str">
        <f>IF(B6="","",RIGHT(B6,LEN(B6)-5))</f>
        <v>Monster_Season0_Challenge1_1_1</v>
      </c>
      <c r="M6" s="3" t="str">
        <f>IF(B6="","","DeathShow_1")</f>
        <v>DeathShow_1</v>
      </c>
      <c r="N6" s="3" t="str">
        <f>IF(B6="","","Timeline_Idle1")</f>
        <v>Timeline_Idle1</v>
      </c>
      <c r="O6" s="3" t="str">
        <f>IF(B6="","","Timeline_Move1")</f>
        <v>Timeline_Move1</v>
      </c>
      <c r="S6" s="3" t="str">
        <f>IF(B6="","",IF(VLOOKUP(D6,[1]怪物!$C:$I,7,FALSE)="","",VLOOKUP(D6,[1]怪物!$C:$I,7,FALSE)))</f>
        <v/>
      </c>
      <c r="X6" s="3">
        <v>0</v>
      </c>
      <c r="Y6" s="3">
        <v>1</v>
      </c>
      <c r="Z6" s="3">
        <v>1</v>
      </c>
      <c r="AA6" s="3">
        <v>1</v>
      </c>
    </row>
    <row r="7" spans="1:37" x14ac:dyDescent="0.2">
      <c r="B7" t="str">
        <f>IF(ISNA(VLOOKUP(X7&amp;"_"&amp;Y7&amp;"_"&amp;Z7,[1]挑战模式!$A:$AS,1,FALSE)),"",IF(VLOOKUP(X7&amp;"_"&amp;Y7&amp;"_"&amp;Z7,[1]挑战模式!$A:$AS,14+AA7,FALSE)="","","Unit_Monster_Season"&amp;X7&amp;"_Challenge"&amp;Y7&amp;"_"&amp;Z7&amp;"_"&amp;AA7))</f>
        <v/>
      </c>
      <c r="D7" s="3" t="str">
        <f>IF(B7="","",VLOOKUP(VLOOKUP(X7&amp;"_"&amp;Y7&amp;"_"&amp;Z7,[1]挑战模式!$A:$AS,14+AA7,FALSE),[1]怪物!$B:$J,2,FALSE))</f>
        <v/>
      </c>
      <c r="E7" s="3" t="str">
        <f>IF(B7="","",VLOOKUP(VLOOKUP(X7&amp;"_"&amp;Y7&amp;"_"&amp;Z7,[1]挑战模式!$A:$AS,14+AA7,FALSE),[1]怪物!$B:$J,6,FALSE)*VLOOKUP(X7&amp;"_"&amp;Y7&amp;"_"&amp;Z7,[1]挑战模式!$A:$AS,10,FALSE))</f>
        <v/>
      </c>
      <c r="F7" s="3" t="str">
        <f t="shared" ref="F7:F70" si="0">IF(B7="","",400)</f>
        <v/>
      </c>
      <c r="G7" s="3" t="str">
        <f t="shared" ref="G7:G70" si="1">IF(B7="","","TRUE")</f>
        <v/>
      </c>
      <c r="H7" s="3" t="str">
        <f t="shared" ref="H7:H70" si="2">IF(B7="","","1")</f>
        <v/>
      </c>
      <c r="I7" s="3" t="str">
        <f>IF(D7="","",VLOOKUP(D7,[1]怪物!$C:$M,11,FALSE))</f>
        <v/>
      </c>
      <c r="J7" s="3" t="str">
        <f t="shared" ref="J7:J70" si="3">IF(B7="","","0.5")</f>
        <v/>
      </c>
      <c r="K7" s="3" t="str">
        <f>IF(B7="","",VLOOKUP(VLOOKUP(X7&amp;"_"&amp;Y7&amp;"_"&amp;Z7,[1]挑战模式!$A:$AS,14+AA7,FALSE),[1]怪物!$B:$J,7,FALSE))</f>
        <v/>
      </c>
      <c r="L7" s="10" t="str">
        <f t="shared" ref="L7:L70" si="4">IF(B7="","",RIGHT(B7,LEN(B7)-5))</f>
        <v/>
      </c>
      <c r="M7" s="3" t="str">
        <f t="shared" ref="M7:M70" si="5">IF(B7="","","DeathShow_1")</f>
        <v/>
      </c>
      <c r="N7" s="3" t="str">
        <f t="shared" ref="N7:N70" si="6">IF(B7="","","Timeline_Idle1")</f>
        <v/>
      </c>
      <c r="O7" s="3" t="str">
        <f t="shared" ref="O7:O70" si="7">IF(B7="","","Timeline_Move1")</f>
        <v/>
      </c>
      <c r="P7" s="3"/>
      <c r="Q7" s="3"/>
      <c r="R7" s="3"/>
      <c r="S7" s="3" t="str">
        <f>IF(B7="","",IF(VLOOKUP(D7,[1]怪物!$C:$I,7,FALSE)="","",VLOOKUP(D7,[1]怪物!$C:$I,7,FALSE)))</f>
        <v/>
      </c>
      <c r="X7" s="3">
        <v>0</v>
      </c>
      <c r="Y7" s="3">
        <v>1</v>
      </c>
      <c r="Z7" s="3">
        <v>1</v>
      </c>
      <c r="AA7" s="3">
        <v>2</v>
      </c>
    </row>
    <row r="8" spans="1:37" x14ac:dyDescent="0.2">
      <c r="B8" t="str">
        <f>IF(ISNA(VLOOKUP(X8&amp;"_"&amp;Y8&amp;"_"&amp;Z8,[1]挑战模式!$A:$AS,1,FALSE)),"",IF(VLOOKUP(X8&amp;"_"&amp;Y8&amp;"_"&amp;Z8,[1]挑战模式!$A:$AS,14+AA8,FALSE)="","","Unit_Monster_Season"&amp;X8&amp;"_Challenge"&amp;Y8&amp;"_"&amp;Z8&amp;"_"&amp;AA8))</f>
        <v/>
      </c>
      <c r="D8" s="3" t="str">
        <f>IF(B8="","",VLOOKUP(VLOOKUP(X8&amp;"_"&amp;Y8&amp;"_"&amp;Z8,[1]挑战模式!$A:$AS,14+AA8,FALSE),[1]怪物!$B:$J,2,FALSE))</f>
        <v/>
      </c>
      <c r="E8" s="3" t="str">
        <f>IF(B8="","",VLOOKUP(VLOOKUP(X8&amp;"_"&amp;Y8&amp;"_"&amp;Z8,[1]挑战模式!$A:$AS,14+AA8,FALSE),[1]怪物!$B:$J,6,FALSE)*VLOOKUP(X8&amp;"_"&amp;Y8&amp;"_"&amp;Z8,[1]挑战模式!$A:$AS,10,FALSE))</f>
        <v/>
      </c>
      <c r="F8" s="3" t="str">
        <f t="shared" si="0"/>
        <v/>
      </c>
      <c r="G8" s="3" t="str">
        <f t="shared" si="1"/>
        <v/>
      </c>
      <c r="H8" s="3" t="str">
        <f t="shared" si="2"/>
        <v/>
      </c>
      <c r="I8" s="3" t="str">
        <f>IF(D8="","",VLOOKUP(D8,[1]怪物!$C:$M,11,FALSE))</f>
        <v/>
      </c>
      <c r="J8" s="3" t="str">
        <f t="shared" si="3"/>
        <v/>
      </c>
      <c r="K8" s="3" t="str">
        <f>IF(B8="","",VLOOKUP(VLOOKUP(X8&amp;"_"&amp;Y8&amp;"_"&amp;Z8,[1]挑战模式!$A:$AS,14+AA8,FALSE),[1]怪物!$B:$J,7,FALSE))</f>
        <v/>
      </c>
      <c r="L8" s="10" t="str">
        <f t="shared" si="4"/>
        <v/>
      </c>
      <c r="M8" s="3" t="str">
        <f t="shared" si="5"/>
        <v/>
      </c>
      <c r="N8" s="3" t="str">
        <f t="shared" si="6"/>
        <v/>
      </c>
      <c r="O8" s="3" t="str">
        <f t="shared" si="7"/>
        <v/>
      </c>
      <c r="P8" s="3"/>
      <c r="Q8" s="3"/>
      <c r="R8" s="3"/>
      <c r="S8" s="3" t="str">
        <f>IF(B8="","",IF(VLOOKUP(D8,[1]怪物!$C:$I,7,FALSE)="","",VLOOKUP(D8,[1]怪物!$C:$I,7,FALSE)))</f>
        <v/>
      </c>
      <c r="X8" s="3">
        <v>0</v>
      </c>
      <c r="Y8" s="3">
        <v>1</v>
      </c>
      <c r="Z8" s="3">
        <v>1</v>
      </c>
      <c r="AA8" s="3">
        <v>3</v>
      </c>
    </row>
    <row r="9" spans="1:37" x14ac:dyDescent="0.2">
      <c r="B9" t="str">
        <f>IF(ISNA(VLOOKUP(X9&amp;"_"&amp;Y9&amp;"_"&amp;Z9,[1]挑战模式!$A:$AS,1,FALSE)),"",IF(VLOOKUP(X9&amp;"_"&amp;Y9&amp;"_"&amp;Z9,[1]挑战模式!$A:$AS,14+AA9,FALSE)="","","Unit_Monster_Season"&amp;X9&amp;"_Challenge"&amp;Y9&amp;"_"&amp;Z9&amp;"_"&amp;AA9))</f>
        <v/>
      </c>
      <c r="D9" s="3" t="str">
        <f>IF(B9="","",VLOOKUP(VLOOKUP(X9&amp;"_"&amp;Y9&amp;"_"&amp;Z9,[1]挑战模式!$A:$AS,14+AA9,FALSE),[1]怪物!$B:$J,2,FALSE))</f>
        <v/>
      </c>
      <c r="E9" s="3" t="str">
        <f>IF(B9="","",VLOOKUP(VLOOKUP(X9&amp;"_"&amp;Y9&amp;"_"&amp;Z9,[1]挑战模式!$A:$AS,14+AA9,FALSE),[1]怪物!$B:$J,6,FALSE)*VLOOKUP(X9&amp;"_"&amp;Y9&amp;"_"&amp;Z9,[1]挑战模式!$A:$AS,10,FALSE))</f>
        <v/>
      </c>
      <c r="F9" s="3" t="str">
        <f t="shared" si="0"/>
        <v/>
      </c>
      <c r="G9" s="3" t="str">
        <f t="shared" si="1"/>
        <v/>
      </c>
      <c r="H9" s="3" t="str">
        <f t="shared" si="2"/>
        <v/>
      </c>
      <c r="I9" s="3" t="str">
        <f>IF(D9="","",VLOOKUP(D9,[1]怪物!$C:$M,11,FALSE))</f>
        <v/>
      </c>
      <c r="J9" s="3" t="str">
        <f t="shared" si="3"/>
        <v/>
      </c>
      <c r="K9" s="3" t="str">
        <f>IF(B9="","",VLOOKUP(VLOOKUP(X9&amp;"_"&amp;Y9&amp;"_"&amp;Z9,[1]挑战模式!$A:$AS,14+AA9,FALSE),[1]怪物!$B:$J,7,FALSE))</f>
        <v/>
      </c>
      <c r="L9" s="10" t="str">
        <f t="shared" si="4"/>
        <v/>
      </c>
      <c r="M9" s="3" t="str">
        <f t="shared" si="5"/>
        <v/>
      </c>
      <c r="N9" s="3" t="str">
        <f t="shared" si="6"/>
        <v/>
      </c>
      <c r="O9" s="3" t="str">
        <f t="shared" si="7"/>
        <v/>
      </c>
      <c r="P9" s="3"/>
      <c r="Q9" s="3"/>
      <c r="R9" s="3"/>
      <c r="S9" s="3" t="str">
        <f>IF(B9="","",IF(VLOOKUP(D9,[1]怪物!$C:$I,7,FALSE)="","",VLOOKUP(D9,[1]怪物!$C:$I,7,FALSE)))</f>
        <v/>
      </c>
      <c r="X9" s="3">
        <v>0</v>
      </c>
      <c r="Y9" s="3">
        <v>1</v>
      </c>
      <c r="Z9" s="3">
        <v>1</v>
      </c>
      <c r="AA9" s="3">
        <v>4</v>
      </c>
    </row>
    <row r="10" spans="1:37" x14ac:dyDescent="0.2">
      <c r="B10" t="str">
        <f>IF(ISNA(VLOOKUP(X10&amp;"_"&amp;Y10&amp;"_"&amp;Z10,[1]挑战模式!$A:$AS,1,FALSE)),"",IF(VLOOKUP(X10&amp;"_"&amp;Y10&amp;"_"&amp;Z10,[1]挑战模式!$A:$AS,14+AA10,FALSE)="","","Unit_Monster_Season"&amp;X10&amp;"_Challenge"&amp;Y10&amp;"_"&amp;Z10&amp;"_"&amp;AA10))</f>
        <v/>
      </c>
      <c r="D10" s="3" t="str">
        <f>IF(B10="","",VLOOKUP(VLOOKUP(X10&amp;"_"&amp;Y10&amp;"_"&amp;Z10,[1]挑战模式!$A:$AS,14+AA10,FALSE),[1]怪物!$B:$J,2,FALSE))</f>
        <v/>
      </c>
      <c r="E10" s="3" t="str">
        <f>IF(B10="","",VLOOKUP(VLOOKUP(X10&amp;"_"&amp;Y10&amp;"_"&amp;Z10,[1]挑战模式!$A:$AS,14+AA10,FALSE),[1]怪物!$B:$J,6,FALSE)*VLOOKUP(X10&amp;"_"&amp;Y10&amp;"_"&amp;Z10,[1]挑战模式!$A:$AS,10,FALSE))</f>
        <v/>
      </c>
      <c r="F10" s="3" t="str">
        <f t="shared" si="0"/>
        <v/>
      </c>
      <c r="G10" s="3" t="str">
        <f t="shared" si="1"/>
        <v/>
      </c>
      <c r="H10" s="3" t="str">
        <f t="shared" si="2"/>
        <v/>
      </c>
      <c r="I10" s="3" t="str">
        <f>IF(D10="","",VLOOKUP(D10,[1]怪物!$C:$M,11,FALSE))</f>
        <v/>
      </c>
      <c r="J10" s="3" t="str">
        <f t="shared" si="3"/>
        <v/>
      </c>
      <c r="K10" s="3" t="str">
        <f>IF(B10="","",VLOOKUP(VLOOKUP(X10&amp;"_"&amp;Y10&amp;"_"&amp;Z10,[1]挑战模式!$A:$AS,14+AA10,FALSE),[1]怪物!$B:$J,7,FALSE))</f>
        <v/>
      </c>
      <c r="L10" s="10" t="str">
        <f t="shared" si="4"/>
        <v/>
      </c>
      <c r="M10" s="3" t="str">
        <f t="shared" si="5"/>
        <v/>
      </c>
      <c r="N10" s="3" t="str">
        <f t="shared" si="6"/>
        <v/>
      </c>
      <c r="O10" s="3" t="str">
        <f t="shared" si="7"/>
        <v/>
      </c>
      <c r="P10" s="3"/>
      <c r="Q10" s="3"/>
      <c r="R10" s="3"/>
      <c r="S10" s="3" t="str">
        <f>IF(B10="","",IF(VLOOKUP(D10,[1]怪物!$C:$I,7,FALSE)="","",VLOOKUP(D10,[1]怪物!$C:$I,7,FALSE)))</f>
        <v/>
      </c>
      <c r="X10" s="3">
        <v>0</v>
      </c>
      <c r="Y10" s="3">
        <v>1</v>
      </c>
      <c r="Z10" s="3">
        <v>1</v>
      </c>
      <c r="AA10" s="3">
        <v>5</v>
      </c>
    </row>
    <row r="11" spans="1:37" x14ac:dyDescent="0.2">
      <c r="B11" t="str">
        <f>IF(ISNA(VLOOKUP(X11&amp;"_"&amp;Y11&amp;"_"&amp;Z11,[1]挑战模式!$A:$AS,1,FALSE)),"",IF(VLOOKUP(X11&amp;"_"&amp;Y11&amp;"_"&amp;Z11,[1]挑战模式!$A:$AS,14+AA11,FALSE)="","","Unit_Monster_Season"&amp;X11&amp;"_Challenge"&amp;Y11&amp;"_"&amp;Z11&amp;"_"&amp;AA11))</f>
        <v/>
      </c>
      <c r="D11" s="3" t="str">
        <f>IF(B11="","",VLOOKUP(VLOOKUP(X11&amp;"_"&amp;Y11&amp;"_"&amp;Z11,[1]挑战模式!$A:$AS,14+AA11,FALSE),[1]怪物!$B:$J,2,FALSE))</f>
        <v/>
      </c>
      <c r="E11" s="3" t="str">
        <f>IF(B11="","",VLOOKUP(VLOOKUP(X11&amp;"_"&amp;Y11&amp;"_"&amp;Z11,[1]挑战模式!$A:$AS,14+AA11,FALSE),[1]怪物!$B:$J,6,FALSE)*VLOOKUP(X11&amp;"_"&amp;Y11&amp;"_"&amp;Z11,[1]挑战模式!$A:$AS,10,FALSE))</f>
        <v/>
      </c>
      <c r="F11" s="3" t="str">
        <f t="shared" si="0"/>
        <v/>
      </c>
      <c r="G11" s="3" t="str">
        <f t="shared" si="1"/>
        <v/>
      </c>
      <c r="H11" s="3" t="str">
        <f t="shared" si="2"/>
        <v/>
      </c>
      <c r="I11" s="3" t="str">
        <f>IF(D11="","",VLOOKUP(D11,[1]怪物!$C:$M,11,FALSE))</f>
        <v/>
      </c>
      <c r="J11" s="3" t="str">
        <f t="shared" si="3"/>
        <v/>
      </c>
      <c r="K11" s="3" t="str">
        <f>IF(B11="","",VLOOKUP(VLOOKUP(X11&amp;"_"&amp;Y11&amp;"_"&amp;Z11,[1]挑战模式!$A:$AS,14+AA11,FALSE),[1]怪物!$B:$J,7,FALSE))</f>
        <v/>
      </c>
      <c r="L11" s="10" t="str">
        <f t="shared" si="4"/>
        <v/>
      </c>
      <c r="M11" s="3" t="str">
        <f t="shared" si="5"/>
        <v/>
      </c>
      <c r="N11" s="3" t="str">
        <f t="shared" si="6"/>
        <v/>
      </c>
      <c r="O11" s="3" t="str">
        <f t="shared" si="7"/>
        <v/>
      </c>
      <c r="P11" s="3"/>
      <c r="Q11" s="3"/>
      <c r="R11" s="3"/>
      <c r="S11" s="3" t="str">
        <f>IF(B11="","",IF(VLOOKUP(D11,[1]怪物!$C:$I,7,FALSE)="","",VLOOKUP(D11,[1]怪物!$C:$I,7,FALSE)))</f>
        <v/>
      </c>
      <c r="X11" s="3">
        <v>0</v>
      </c>
      <c r="Y11" s="3">
        <v>1</v>
      </c>
      <c r="Z11" s="3">
        <v>1</v>
      </c>
      <c r="AA11" s="3">
        <v>6</v>
      </c>
    </row>
    <row r="12" spans="1:37" x14ac:dyDescent="0.2">
      <c r="B12" t="str">
        <f>IF(ISNA(VLOOKUP(X12&amp;"_"&amp;Y12&amp;"_"&amp;Z12,[1]挑战模式!$A:$AS,1,FALSE)),"",IF(VLOOKUP(X12&amp;"_"&amp;Y12&amp;"_"&amp;Z12,[1]挑战模式!$A:$AS,14+AA12,FALSE)="","","Unit_Monster_Season"&amp;X12&amp;"_Challenge"&amp;Y12&amp;"_"&amp;Z12&amp;"_"&amp;AA12))</f>
        <v>Unit_Monster_Season0_Challenge1_2_1</v>
      </c>
      <c r="D12" s="3" t="str">
        <f>IF(B12="","",VLOOKUP(VLOOKUP(X12&amp;"_"&amp;Y12&amp;"_"&amp;Z12,[1]挑战模式!$A:$AS,14+AA12,FALSE),[1]怪物!$B:$J,2,FALSE))</f>
        <v>ResUnit_MiFeng1</v>
      </c>
      <c r="E12" s="3">
        <f>IF(B12="","",VLOOKUP(VLOOKUP(X12&amp;"_"&amp;Y12&amp;"_"&amp;Z12,[1]挑战模式!$A:$AS,14+AA12,FALSE),[1]怪物!$B:$J,6,FALSE)*VLOOKUP(X12&amp;"_"&amp;Y12&amp;"_"&amp;Z12,[1]挑战模式!$A:$AS,10,FALSE))</f>
        <v>2</v>
      </c>
      <c r="F12" s="3">
        <f t="shared" si="0"/>
        <v>400</v>
      </c>
      <c r="G12" s="3" t="str">
        <f t="shared" si="1"/>
        <v>TRUE</v>
      </c>
      <c r="H12" s="3" t="str">
        <f t="shared" si="2"/>
        <v>1</v>
      </c>
      <c r="I12" s="3">
        <f>IF(D12="","",VLOOKUP(D12,[1]怪物!$C:$M,11,FALSE))</f>
        <v>1</v>
      </c>
      <c r="J12" s="3" t="str">
        <f t="shared" si="3"/>
        <v>0.5</v>
      </c>
      <c r="K12" s="3">
        <f>IF(B12="","",VLOOKUP(VLOOKUP(X12&amp;"_"&amp;Y12&amp;"_"&amp;Z12,[1]挑战模式!$A:$AS,14+AA12,FALSE),[1]怪物!$B:$J,7,FALSE))</f>
        <v>1</v>
      </c>
      <c r="L12" s="10" t="str">
        <f t="shared" si="4"/>
        <v>Monster_Season0_Challenge1_2_1</v>
      </c>
      <c r="M12" s="3" t="str">
        <f t="shared" si="5"/>
        <v>DeathShow_1</v>
      </c>
      <c r="N12" s="3" t="str">
        <f t="shared" si="6"/>
        <v>Timeline_Idle1</v>
      </c>
      <c r="O12" s="3" t="str">
        <f t="shared" si="7"/>
        <v>Timeline_Move1</v>
      </c>
      <c r="P12" s="3"/>
      <c r="Q12" s="3"/>
      <c r="R12" s="3"/>
      <c r="S12" s="3" t="str">
        <f>IF(B12="","",IF(VLOOKUP(D12,[1]怪物!$C:$I,7,FALSE)="","",VLOOKUP(D12,[1]怪物!$C:$I,7,FALSE)))</f>
        <v/>
      </c>
      <c r="X12" s="3">
        <v>0</v>
      </c>
      <c r="Y12" s="3">
        <v>1</v>
      </c>
      <c r="Z12" s="3">
        <v>2</v>
      </c>
      <c r="AA12" s="3">
        <v>1</v>
      </c>
    </row>
    <row r="13" spans="1:37" x14ac:dyDescent="0.2">
      <c r="B13" t="str">
        <f>IF(ISNA(VLOOKUP(X13&amp;"_"&amp;Y13&amp;"_"&amp;Z13,[1]挑战模式!$A:$AS,1,FALSE)),"",IF(VLOOKUP(X13&amp;"_"&amp;Y13&amp;"_"&amp;Z13,[1]挑战模式!$A:$AS,14+AA13,FALSE)="","","Unit_Monster_Season"&amp;X13&amp;"_Challenge"&amp;Y13&amp;"_"&amp;Z13&amp;"_"&amp;AA13))</f>
        <v>Unit_Monster_Season0_Challenge1_2_2</v>
      </c>
      <c r="D13" s="3" t="str">
        <f>IF(B13="","",VLOOKUP(VLOOKUP(X13&amp;"_"&amp;Y13&amp;"_"&amp;Z13,[1]挑战模式!$A:$AS,14+AA13,FALSE),[1]怪物!$B:$J,2,FALSE))</f>
        <v>ResUnit_MiFeng2</v>
      </c>
      <c r="E13" s="3">
        <f>IF(B13="","",VLOOKUP(VLOOKUP(X13&amp;"_"&amp;Y13&amp;"_"&amp;Z13,[1]挑战模式!$A:$AS,14+AA13,FALSE),[1]怪物!$B:$J,6,FALSE)*VLOOKUP(X13&amp;"_"&amp;Y13&amp;"_"&amp;Z13,[1]挑战模式!$A:$AS,10,FALSE))</f>
        <v>2</v>
      </c>
      <c r="F13" s="3">
        <f t="shared" si="0"/>
        <v>400</v>
      </c>
      <c r="G13" s="3" t="str">
        <f t="shared" si="1"/>
        <v>TRUE</v>
      </c>
      <c r="H13" s="3" t="str">
        <f t="shared" si="2"/>
        <v>1</v>
      </c>
      <c r="I13" s="3">
        <f>IF(D13="","",VLOOKUP(D13,[1]怪物!$C:$M,11,FALSE))</f>
        <v>1</v>
      </c>
      <c r="J13" s="3" t="str">
        <f t="shared" si="3"/>
        <v>0.5</v>
      </c>
      <c r="K13" s="3">
        <f>IF(B13="","",VLOOKUP(VLOOKUP(X13&amp;"_"&amp;Y13&amp;"_"&amp;Z13,[1]挑战模式!$A:$AS,14+AA13,FALSE),[1]怪物!$B:$J,7,FALSE))</f>
        <v>1.5</v>
      </c>
      <c r="L13" s="10" t="str">
        <f t="shared" si="4"/>
        <v>Monster_Season0_Challenge1_2_2</v>
      </c>
      <c r="M13" s="3" t="str">
        <f t="shared" si="5"/>
        <v>DeathShow_1</v>
      </c>
      <c r="N13" s="3" t="str">
        <f t="shared" si="6"/>
        <v>Timeline_Idle1</v>
      </c>
      <c r="O13" s="3" t="str">
        <f t="shared" si="7"/>
        <v>Timeline_Move1</v>
      </c>
      <c r="P13" s="3"/>
      <c r="Q13" s="3"/>
      <c r="R13" s="3"/>
      <c r="S13" s="3" t="str">
        <f>IF(B13="","",IF(VLOOKUP(D13,[1]怪物!$C:$I,7,FALSE)="","",VLOOKUP(D13,[1]怪物!$C:$I,7,FALSE)))</f>
        <v/>
      </c>
      <c r="X13" s="3">
        <v>0</v>
      </c>
      <c r="Y13" s="3">
        <v>1</v>
      </c>
      <c r="Z13" s="3">
        <v>2</v>
      </c>
      <c r="AA13" s="3">
        <v>2</v>
      </c>
    </row>
    <row r="14" spans="1:37" x14ac:dyDescent="0.2">
      <c r="B14" t="str">
        <f>IF(ISNA(VLOOKUP(X14&amp;"_"&amp;Y14&amp;"_"&amp;Z14,[1]挑战模式!$A:$AS,1,FALSE)),"",IF(VLOOKUP(X14&amp;"_"&amp;Y14&amp;"_"&amp;Z14,[1]挑战模式!$A:$AS,14+AA14,FALSE)="","","Unit_Monster_Season"&amp;X14&amp;"_Challenge"&amp;Y14&amp;"_"&amp;Z14&amp;"_"&amp;AA14))</f>
        <v/>
      </c>
      <c r="D14" s="3" t="str">
        <f>IF(B14="","",VLOOKUP(VLOOKUP(X14&amp;"_"&amp;Y14&amp;"_"&amp;Z14,[1]挑战模式!$A:$AS,14+AA14,FALSE),[1]怪物!$B:$J,2,FALSE))</f>
        <v/>
      </c>
      <c r="E14" s="3" t="str">
        <f>IF(B14="","",VLOOKUP(VLOOKUP(X14&amp;"_"&amp;Y14&amp;"_"&amp;Z14,[1]挑战模式!$A:$AS,14+AA14,FALSE),[1]怪物!$B:$J,6,FALSE)*VLOOKUP(X14&amp;"_"&amp;Y14&amp;"_"&amp;Z14,[1]挑战模式!$A:$AS,10,FALSE))</f>
        <v/>
      </c>
      <c r="F14" s="3" t="str">
        <f t="shared" si="0"/>
        <v/>
      </c>
      <c r="G14" s="3" t="str">
        <f t="shared" si="1"/>
        <v/>
      </c>
      <c r="H14" s="3" t="str">
        <f t="shared" si="2"/>
        <v/>
      </c>
      <c r="I14" s="3" t="str">
        <f>IF(D14="","",VLOOKUP(D14,[1]怪物!$C:$M,11,FALSE))</f>
        <v/>
      </c>
      <c r="J14" s="3" t="str">
        <f t="shared" si="3"/>
        <v/>
      </c>
      <c r="K14" s="3" t="str">
        <f>IF(B14="","",VLOOKUP(VLOOKUP(X14&amp;"_"&amp;Y14&amp;"_"&amp;Z14,[1]挑战模式!$A:$AS,14+AA14,FALSE),[1]怪物!$B:$J,7,FALSE))</f>
        <v/>
      </c>
      <c r="L14" s="10" t="str">
        <f t="shared" si="4"/>
        <v/>
      </c>
      <c r="M14" s="3" t="str">
        <f t="shared" si="5"/>
        <v/>
      </c>
      <c r="N14" s="3" t="str">
        <f t="shared" si="6"/>
        <v/>
      </c>
      <c r="O14" s="3" t="str">
        <f t="shared" si="7"/>
        <v/>
      </c>
      <c r="P14" s="3"/>
      <c r="Q14" s="3"/>
      <c r="R14" s="3"/>
      <c r="S14" s="3" t="str">
        <f>IF(B14="","",IF(VLOOKUP(D14,[1]怪物!$C:$I,7,FALSE)="","",VLOOKUP(D14,[1]怪物!$C:$I,7,FALSE)))</f>
        <v/>
      </c>
      <c r="X14" s="3">
        <v>0</v>
      </c>
      <c r="Y14" s="3">
        <v>1</v>
      </c>
      <c r="Z14" s="3">
        <v>2</v>
      </c>
      <c r="AA14" s="3">
        <v>3</v>
      </c>
    </row>
    <row r="15" spans="1:37" x14ac:dyDescent="0.2">
      <c r="B15" t="str">
        <f>IF(ISNA(VLOOKUP(X15&amp;"_"&amp;Y15&amp;"_"&amp;Z15,[1]挑战模式!$A:$AS,1,FALSE)),"",IF(VLOOKUP(X15&amp;"_"&amp;Y15&amp;"_"&amp;Z15,[1]挑战模式!$A:$AS,14+AA15,FALSE)="","","Unit_Monster_Season"&amp;X15&amp;"_Challenge"&amp;Y15&amp;"_"&amp;Z15&amp;"_"&amp;AA15))</f>
        <v/>
      </c>
      <c r="D15" s="3" t="str">
        <f>IF(B15="","",VLOOKUP(VLOOKUP(X15&amp;"_"&amp;Y15&amp;"_"&amp;Z15,[1]挑战模式!$A:$AS,14+AA15,FALSE),[1]怪物!$B:$J,2,FALSE))</f>
        <v/>
      </c>
      <c r="E15" s="3" t="str">
        <f>IF(B15="","",VLOOKUP(VLOOKUP(X15&amp;"_"&amp;Y15&amp;"_"&amp;Z15,[1]挑战模式!$A:$AS,14+AA15,FALSE),[1]怪物!$B:$J,6,FALSE)*VLOOKUP(X15&amp;"_"&amp;Y15&amp;"_"&amp;Z15,[1]挑战模式!$A:$AS,10,FALSE))</f>
        <v/>
      </c>
      <c r="F15" s="3" t="str">
        <f t="shared" si="0"/>
        <v/>
      </c>
      <c r="G15" s="3" t="str">
        <f t="shared" si="1"/>
        <v/>
      </c>
      <c r="H15" s="3" t="str">
        <f t="shared" si="2"/>
        <v/>
      </c>
      <c r="I15" s="3" t="str">
        <f>IF(D15="","",VLOOKUP(D15,[1]怪物!$C:$M,11,FALSE))</f>
        <v/>
      </c>
      <c r="J15" s="3" t="str">
        <f t="shared" si="3"/>
        <v/>
      </c>
      <c r="K15" s="3" t="str">
        <f>IF(B15="","",VLOOKUP(VLOOKUP(X15&amp;"_"&amp;Y15&amp;"_"&amp;Z15,[1]挑战模式!$A:$AS,14+AA15,FALSE),[1]怪物!$B:$J,7,FALSE))</f>
        <v/>
      </c>
      <c r="L15" s="10" t="str">
        <f t="shared" si="4"/>
        <v/>
      </c>
      <c r="M15" s="3" t="str">
        <f t="shared" si="5"/>
        <v/>
      </c>
      <c r="N15" s="3" t="str">
        <f t="shared" si="6"/>
        <v/>
      </c>
      <c r="O15" s="3" t="str">
        <f t="shared" si="7"/>
        <v/>
      </c>
      <c r="P15" s="3"/>
      <c r="Q15" s="3"/>
      <c r="R15" s="3"/>
      <c r="S15" s="3" t="str">
        <f>IF(B15="","",IF(VLOOKUP(D15,[1]怪物!$C:$I,7,FALSE)="","",VLOOKUP(D15,[1]怪物!$C:$I,7,FALSE)))</f>
        <v/>
      </c>
      <c r="X15" s="3">
        <v>0</v>
      </c>
      <c r="Y15" s="3">
        <v>1</v>
      </c>
      <c r="Z15" s="3">
        <v>2</v>
      </c>
      <c r="AA15" s="3">
        <v>4</v>
      </c>
    </row>
    <row r="16" spans="1:37" x14ac:dyDescent="0.2">
      <c r="B16" t="str">
        <f>IF(ISNA(VLOOKUP(X16&amp;"_"&amp;Y16&amp;"_"&amp;Z16,[1]挑战模式!$A:$AS,1,FALSE)),"",IF(VLOOKUP(X16&amp;"_"&amp;Y16&amp;"_"&amp;Z16,[1]挑战模式!$A:$AS,14+AA16,FALSE)="","","Unit_Monster_Season"&amp;X16&amp;"_Challenge"&amp;Y16&amp;"_"&amp;Z16&amp;"_"&amp;AA16))</f>
        <v/>
      </c>
      <c r="D16" s="3" t="str">
        <f>IF(B16="","",VLOOKUP(VLOOKUP(X16&amp;"_"&amp;Y16&amp;"_"&amp;Z16,[1]挑战模式!$A:$AS,14+AA16,FALSE),[1]怪物!$B:$J,2,FALSE))</f>
        <v/>
      </c>
      <c r="E16" s="3" t="str">
        <f>IF(B16="","",VLOOKUP(VLOOKUP(X16&amp;"_"&amp;Y16&amp;"_"&amp;Z16,[1]挑战模式!$A:$AS,14+AA16,FALSE),[1]怪物!$B:$J,6,FALSE)*VLOOKUP(X16&amp;"_"&amp;Y16&amp;"_"&amp;Z16,[1]挑战模式!$A:$AS,10,FALSE))</f>
        <v/>
      </c>
      <c r="F16" s="3" t="str">
        <f t="shared" si="0"/>
        <v/>
      </c>
      <c r="G16" s="3" t="str">
        <f t="shared" si="1"/>
        <v/>
      </c>
      <c r="H16" s="3" t="str">
        <f t="shared" si="2"/>
        <v/>
      </c>
      <c r="I16" s="3" t="str">
        <f>IF(D16="","",VLOOKUP(D16,[1]怪物!$C:$M,11,FALSE))</f>
        <v/>
      </c>
      <c r="J16" s="3" t="str">
        <f t="shared" si="3"/>
        <v/>
      </c>
      <c r="K16" s="3" t="str">
        <f>IF(B16="","",VLOOKUP(VLOOKUP(X16&amp;"_"&amp;Y16&amp;"_"&amp;Z16,[1]挑战模式!$A:$AS,14+AA16,FALSE),[1]怪物!$B:$J,7,FALSE))</f>
        <v/>
      </c>
      <c r="L16" s="10" t="str">
        <f t="shared" si="4"/>
        <v/>
      </c>
      <c r="M16" s="3" t="str">
        <f t="shared" si="5"/>
        <v/>
      </c>
      <c r="N16" s="3" t="str">
        <f t="shared" si="6"/>
        <v/>
      </c>
      <c r="O16" s="3" t="str">
        <f t="shared" si="7"/>
        <v/>
      </c>
      <c r="P16" s="3"/>
      <c r="Q16" s="3"/>
      <c r="R16" s="3"/>
      <c r="S16" s="3" t="str">
        <f>IF(B16="","",IF(VLOOKUP(D16,[1]怪物!$C:$I,7,FALSE)="","",VLOOKUP(D16,[1]怪物!$C:$I,7,FALSE)))</f>
        <v/>
      </c>
      <c r="X16" s="3">
        <v>0</v>
      </c>
      <c r="Y16" s="3">
        <v>1</v>
      </c>
      <c r="Z16" s="3">
        <v>2</v>
      </c>
      <c r="AA16" s="3">
        <v>5</v>
      </c>
    </row>
    <row r="17" spans="2:27" x14ac:dyDescent="0.2">
      <c r="B17" t="str">
        <f>IF(ISNA(VLOOKUP(X17&amp;"_"&amp;Y17&amp;"_"&amp;Z17,[1]挑战模式!$A:$AS,1,FALSE)),"",IF(VLOOKUP(X17&amp;"_"&amp;Y17&amp;"_"&amp;Z17,[1]挑战模式!$A:$AS,14+AA17,FALSE)="","","Unit_Monster_Season"&amp;X17&amp;"_Challenge"&amp;Y17&amp;"_"&amp;Z17&amp;"_"&amp;AA17))</f>
        <v/>
      </c>
      <c r="D17" s="3" t="str">
        <f>IF(B17="","",VLOOKUP(VLOOKUP(X17&amp;"_"&amp;Y17&amp;"_"&amp;Z17,[1]挑战模式!$A:$AS,14+AA17,FALSE),[1]怪物!$B:$J,2,FALSE))</f>
        <v/>
      </c>
      <c r="E17" s="3" t="str">
        <f>IF(B17="","",VLOOKUP(VLOOKUP(X17&amp;"_"&amp;Y17&amp;"_"&amp;Z17,[1]挑战模式!$A:$AS,14+AA17,FALSE),[1]怪物!$B:$J,6,FALSE)*VLOOKUP(X17&amp;"_"&amp;Y17&amp;"_"&amp;Z17,[1]挑战模式!$A:$AS,10,FALSE))</f>
        <v/>
      </c>
      <c r="F17" s="3" t="str">
        <f t="shared" si="0"/>
        <v/>
      </c>
      <c r="G17" s="3" t="str">
        <f t="shared" si="1"/>
        <v/>
      </c>
      <c r="H17" s="3" t="str">
        <f t="shared" si="2"/>
        <v/>
      </c>
      <c r="I17" s="3" t="str">
        <f>IF(D17="","",VLOOKUP(D17,[1]怪物!$C:$M,11,FALSE))</f>
        <v/>
      </c>
      <c r="J17" s="3" t="str">
        <f t="shared" si="3"/>
        <v/>
      </c>
      <c r="K17" s="3" t="str">
        <f>IF(B17="","",VLOOKUP(VLOOKUP(X17&amp;"_"&amp;Y17&amp;"_"&amp;Z17,[1]挑战模式!$A:$AS,14+AA17,FALSE),[1]怪物!$B:$J,7,FALSE))</f>
        <v/>
      </c>
      <c r="L17" s="10" t="str">
        <f t="shared" si="4"/>
        <v/>
      </c>
      <c r="M17" s="3" t="str">
        <f t="shared" si="5"/>
        <v/>
      </c>
      <c r="N17" s="3" t="str">
        <f t="shared" si="6"/>
        <v/>
      </c>
      <c r="O17" s="3" t="str">
        <f t="shared" si="7"/>
        <v/>
      </c>
      <c r="P17" s="3"/>
      <c r="Q17" s="3"/>
      <c r="R17" s="3"/>
      <c r="S17" s="3" t="str">
        <f>IF(B17="","",IF(VLOOKUP(D17,[1]怪物!$C:$I,7,FALSE)="","",VLOOKUP(D17,[1]怪物!$C:$I,7,FALSE)))</f>
        <v/>
      </c>
      <c r="X17" s="3">
        <v>0</v>
      </c>
      <c r="Y17" s="3">
        <v>1</v>
      </c>
      <c r="Z17" s="3">
        <v>2</v>
      </c>
      <c r="AA17" s="3">
        <v>6</v>
      </c>
    </row>
    <row r="18" spans="2:27" x14ac:dyDescent="0.2">
      <c r="B18" t="str">
        <f>IF(ISNA(VLOOKUP(X18&amp;"_"&amp;Y18&amp;"_"&amp;Z18,[1]挑战模式!$A:$AS,1,FALSE)),"",IF(VLOOKUP(X18&amp;"_"&amp;Y18&amp;"_"&amp;Z18,[1]挑战模式!$A:$AS,14+AA18,FALSE)="","","Unit_Monster_Season"&amp;X18&amp;"_Challenge"&amp;Y18&amp;"_"&amp;Z18&amp;"_"&amp;AA18))</f>
        <v/>
      </c>
      <c r="D18" s="3" t="str">
        <f>IF(B18="","",VLOOKUP(VLOOKUP(X18&amp;"_"&amp;Y18&amp;"_"&amp;Z18,[1]挑战模式!$A:$AS,14+AA18,FALSE),[1]怪物!$B:$J,2,FALSE))</f>
        <v/>
      </c>
      <c r="E18" s="3" t="str">
        <f>IF(B18="","",VLOOKUP(VLOOKUP(X18&amp;"_"&amp;Y18&amp;"_"&amp;Z18,[1]挑战模式!$A:$AS,14+AA18,FALSE),[1]怪物!$B:$J,6,FALSE)*VLOOKUP(X18&amp;"_"&amp;Y18&amp;"_"&amp;Z18,[1]挑战模式!$A:$AS,10,FALSE))</f>
        <v/>
      </c>
      <c r="F18" s="3" t="str">
        <f t="shared" si="0"/>
        <v/>
      </c>
      <c r="G18" s="3" t="str">
        <f t="shared" si="1"/>
        <v/>
      </c>
      <c r="H18" s="3" t="str">
        <f t="shared" si="2"/>
        <v/>
      </c>
      <c r="I18" s="3" t="str">
        <f>IF(D18="","",VLOOKUP(D18,[1]怪物!$C:$M,11,FALSE))</f>
        <v/>
      </c>
      <c r="J18" s="3" t="str">
        <f t="shared" si="3"/>
        <v/>
      </c>
      <c r="K18" s="3" t="str">
        <f>IF(B18="","",VLOOKUP(VLOOKUP(X18&amp;"_"&amp;Y18&amp;"_"&amp;Z18,[1]挑战模式!$A:$AS,14+AA18,FALSE),[1]怪物!$B:$J,7,FALSE))</f>
        <v/>
      </c>
      <c r="L18" s="10" t="str">
        <f t="shared" si="4"/>
        <v/>
      </c>
      <c r="M18" s="3" t="str">
        <f t="shared" si="5"/>
        <v/>
      </c>
      <c r="N18" s="3" t="str">
        <f t="shared" si="6"/>
        <v/>
      </c>
      <c r="O18" s="3" t="str">
        <f t="shared" si="7"/>
        <v/>
      </c>
      <c r="P18" s="3"/>
      <c r="Q18" s="3"/>
      <c r="R18" s="3"/>
      <c r="S18" s="3" t="str">
        <f>IF(B18="","",IF(VLOOKUP(D18,[1]怪物!$C:$I,7,FALSE)="","",VLOOKUP(D18,[1]怪物!$C:$I,7,FALSE)))</f>
        <v/>
      </c>
      <c r="X18" s="3">
        <v>0</v>
      </c>
      <c r="Y18" s="3">
        <v>1</v>
      </c>
      <c r="Z18" s="3">
        <v>3</v>
      </c>
      <c r="AA18" s="3">
        <v>1</v>
      </c>
    </row>
    <row r="19" spans="2:27" x14ac:dyDescent="0.2">
      <c r="B19" t="str">
        <f>IF(ISNA(VLOOKUP(X19&amp;"_"&amp;Y19&amp;"_"&amp;Z19,[1]挑战模式!$A:$AS,1,FALSE)),"",IF(VLOOKUP(X19&amp;"_"&amp;Y19&amp;"_"&amp;Z19,[1]挑战模式!$A:$AS,14+AA19,FALSE)="","","Unit_Monster_Season"&amp;X19&amp;"_Challenge"&amp;Y19&amp;"_"&amp;Z19&amp;"_"&amp;AA19))</f>
        <v/>
      </c>
      <c r="D19" s="3" t="str">
        <f>IF(B19="","",VLOOKUP(VLOOKUP(X19&amp;"_"&amp;Y19&amp;"_"&amp;Z19,[1]挑战模式!$A:$AS,14+AA19,FALSE),[1]怪物!$B:$J,2,FALSE))</f>
        <v/>
      </c>
      <c r="E19" s="3" t="str">
        <f>IF(B19="","",VLOOKUP(VLOOKUP(X19&amp;"_"&amp;Y19&amp;"_"&amp;Z19,[1]挑战模式!$A:$AS,14+AA19,FALSE),[1]怪物!$B:$J,6,FALSE)*VLOOKUP(X19&amp;"_"&amp;Y19&amp;"_"&amp;Z19,[1]挑战模式!$A:$AS,10,FALSE))</f>
        <v/>
      </c>
      <c r="F19" s="3" t="str">
        <f t="shared" si="0"/>
        <v/>
      </c>
      <c r="G19" s="3" t="str">
        <f t="shared" si="1"/>
        <v/>
      </c>
      <c r="H19" s="3" t="str">
        <f t="shared" si="2"/>
        <v/>
      </c>
      <c r="I19" s="3" t="str">
        <f>IF(D19="","",VLOOKUP(D19,[1]怪物!$C:$M,11,FALSE))</f>
        <v/>
      </c>
      <c r="J19" s="3" t="str">
        <f t="shared" si="3"/>
        <v/>
      </c>
      <c r="K19" s="3" t="str">
        <f>IF(B19="","",VLOOKUP(VLOOKUP(X19&amp;"_"&amp;Y19&amp;"_"&amp;Z19,[1]挑战模式!$A:$AS,14+AA19,FALSE),[1]怪物!$B:$J,7,FALSE))</f>
        <v/>
      </c>
      <c r="L19" s="10" t="str">
        <f t="shared" si="4"/>
        <v/>
      </c>
      <c r="M19" s="3" t="str">
        <f t="shared" si="5"/>
        <v/>
      </c>
      <c r="N19" s="3" t="str">
        <f t="shared" si="6"/>
        <v/>
      </c>
      <c r="O19" s="3" t="str">
        <f t="shared" si="7"/>
        <v/>
      </c>
      <c r="P19" s="3"/>
      <c r="Q19" s="3"/>
      <c r="R19" s="3"/>
      <c r="S19" s="3" t="str">
        <f>IF(B19="","",IF(VLOOKUP(D19,[1]怪物!$C:$I,7,FALSE)="","",VLOOKUP(D19,[1]怪物!$C:$I,7,FALSE)))</f>
        <v/>
      </c>
      <c r="X19" s="3">
        <v>0</v>
      </c>
      <c r="Y19" s="3">
        <v>1</v>
      </c>
      <c r="Z19" s="3">
        <v>3</v>
      </c>
      <c r="AA19" s="3">
        <v>2</v>
      </c>
    </row>
    <row r="20" spans="2:27" x14ac:dyDescent="0.2">
      <c r="B20" t="str">
        <f>IF(ISNA(VLOOKUP(X20&amp;"_"&amp;Y20&amp;"_"&amp;Z20,[1]挑战模式!$A:$AS,1,FALSE)),"",IF(VLOOKUP(X20&amp;"_"&amp;Y20&amp;"_"&amp;Z20,[1]挑战模式!$A:$AS,14+AA20,FALSE)="","","Unit_Monster_Season"&amp;X20&amp;"_Challenge"&amp;Y20&amp;"_"&amp;Z20&amp;"_"&amp;AA20))</f>
        <v/>
      </c>
      <c r="D20" s="3" t="str">
        <f>IF(B20="","",VLOOKUP(VLOOKUP(X20&amp;"_"&amp;Y20&amp;"_"&amp;Z20,[1]挑战模式!$A:$AS,14+AA20,FALSE),[1]怪物!$B:$J,2,FALSE))</f>
        <v/>
      </c>
      <c r="E20" s="3" t="str">
        <f>IF(B20="","",VLOOKUP(VLOOKUP(X20&amp;"_"&amp;Y20&amp;"_"&amp;Z20,[1]挑战模式!$A:$AS,14+AA20,FALSE),[1]怪物!$B:$J,6,FALSE)*VLOOKUP(X20&amp;"_"&amp;Y20&amp;"_"&amp;Z20,[1]挑战模式!$A:$AS,10,FALSE))</f>
        <v/>
      </c>
      <c r="F20" s="3" t="str">
        <f t="shared" si="0"/>
        <v/>
      </c>
      <c r="G20" s="3" t="str">
        <f t="shared" si="1"/>
        <v/>
      </c>
      <c r="H20" s="3" t="str">
        <f t="shared" si="2"/>
        <v/>
      </c>
      <c r="I20" s="3" t="str">
        <f>IF(D20="","",VLOOKUP(D20,[1]怪物!$C:$M,11,FALSE))</f>
        <v/>
      </c>
      <c r="J20" s="3" t="str">
        <f t="shared" si="3"/>
        <v/>
      </c>
      <c r="K20" s="3" t="str">
        <f>IF(B20="","",VLOOKUP(VLOOKUP(X20&amp;"_"&amp;Y20&amp;"_"&amp;Z20,[1]挑战模式!$A:$AS,14+AA20,FALSE),[1]怪物!$B:$J,7,FALSE))</f>
        <v/>
      </c>
      <c r="L20" s="10" t="str">
        <f t="shared" si="4"/>
        <v/>
      </c>
      <c r="M20" s="3" t="str">
        <f t="shared" si="5"/>
        <v/>
      </c>
      <c r="N20" s="3" t="str">
        <f t="shared" si="6"/>
        <v/>
      </c>
      <c r="O20" s="3" t="str">
        <f t="shared" si="7"/>
        <v/>
      </c>
      <c r="P20" s="3"/>
      <c r="Q20" s="3"/>
      <c r="R20" s="3"/>
      <c r="S20" s="3" t="str">
        <f>IF(B20="","",IF(VLOOKUP(D20,[1]怪物!$C:$I,7,FALSE)="","",VLOOKUP(D20,[1]怪物!$C:$I,7,FALSE)))</f>
        <v/>
      </c>
      <c r="X20" s="3">
        <v>0</v>
      </c>
      <c r="Y20" s="3">
        <v>1</v>
      </c>
      <c r="Z20" s="3">
        <v>3</v>
      </c>
      <c r="AA20" s="3">
        <v>3</v>
      </c>
    </row>
    <row r="21" spans="2:27" x14ac:dyDescent="0.2">
      <c r="B21" t="str">
        <f>IF(ISNA(VLOOKUP(X21&amp;"_"&amp;Y21&amp;"_"&amp;Z21,[1]挑战模式!$A:$AS,1,FALSE)),"",IF(VLOOKUP(X21&amp;"_"&amp;Y21&amp;"_"&amp;Z21,[1]挑战模式!$A:$AS,14+AA21,FALSE)="","","Unit_Monster_Season"&amp;X21&amp;"_Challenge"&amp;Y21&amp;"_"&amp;Z21&amp;"_"&amp;AA21))</f>
        <v/>
      </c>
      <c r="D21" s="3" t="str">
        <f>IF(B21="","",VLOOKUP(VLOOKUP(X21&amp;"_"&amp;Y21&amp;"_"&amp;Z21,[1]挑战模式!$A:$AS,14+AA21,FALSE),[1]怪物!$B:$J,2,FALSE))</f>
        <v/>
      </c>
      <c r="E21" s="3" t="str">
        <f>IF(B21="","",VLOOKUP(VLOOKUP(X21&amp;"_"&amp;Y21&amp;"_"&amp;Z21,[1]挑战模式!$A:$AS,14+AA21,FALSE),[1]怪物!$B:$J,6,FALSE)*VLOOKUP(X21&amp;"_"&amp;Y21&amp;"_"&amp;Z21,[1]挑战模式!$A:$AS,10,FALSE))</f>
        <v/>
      </c>
      <c r="F21" s="3" t="str">
        <f t="shared" si="0"/>
        <v/>
      </c>
      <c r="G21" s="3" t="str">
        <f t="shared" si="1"/>
        <v/>
      </c>
      <c r="H21" s="3" t="str">
        <f t="shared" si="2"/>
        <v/>
      </c>
      <c r="I21" s="3" t="str">
        <f>IF(D21="","",VLOOKUP(D21,[1]怪物!$C:$M,11,FALSE))</f>
        <v/>
      </c>
      <c r="J21" s="3" t="str">
        <f t="shared" si="3"/>
        <v/>
      </c>
      <c r="K21" s="3" t="str">
        <f>IF(B21="","",VLOOKUP(VLOOKUP(X21&amp;"_"&amp;Y21&amp;"_"&amp;Z21,[1]挑战模式!$A:$AS,14+AA21,FALSE),[1]怪物!$B:$J,7,FALSE))</f>
        <v/>
      </c>
      <c r="L21" s="10" t="str">
        <f t="shared" si="4"/>
        <v/>
      </c>
      <c r="M21" s="3" t="str">
        <f t="shared" si="5"/>
        <v/>
      </c>
      <c r="N21" s="3" t="str">
        <f t="shared" si="6"/>
        <v/>
      </c>
      <c r="O21" s="3" t="str">
        <f t="shared" si="7"/>
        <v/>
      </c>
      <c r="P21" s="3"/>
      <c r="Q21" s="3"/>
      <c r="R21" s="3"/>
      <c r="S21" s="3" t="str">
        <f>IF(B21="","",IF(VLOOKUP(D21,[1]怪物!$C:$I,7,FALSE)="","",VLOOKUP(D21,[1]怪物!$C:$I,7,FALSE)))</f>
        <v/>
      </c>
      <c r="X21" s="3">
        <v>0</v>
      </c>
      <c r="Y21" s="3">
        <v>1</v>
      </c>
      <c r="Z21" s="3">
        <v>3</v>
      </c>
      <c r="AA21" s="3">
        <v>4</v>
      </c>
    </row>
    <row r="22" spans="2:27" x14ac:dyDescent="0.2">
      <c r="B22" t="str">
        <f>IF(ISNA(VLOOKUP(X22&amp;"_"&amp;Y22&amp;"_"&amp;Z22,[1]挑战模式!$A:$AS,1,FALSE)),"",IF(VLOOKUP(X22&amp;"_"&amp;Y22&amp;"_"&amp;Z22,[1]挑战模式!$A:$AS,14+AA22,FALSE)="","","Unit_Monster_Season"&amp;X22&amp;"_Challenge"&amp;Y22&amp;"_"&amp;Z22&amp;"_"&amp;AA22))</f>
        <v/>
      </c>
      <c r="D22" s="3" t="str">
        <f>IF(B22="","",VLOOKUP(VLOOKUP(X22&amp;"_"&amp;Y22&amp;"_"&amp;Z22,[1]挑战模式!$A:$AS,14+AA22,FALSE),[1]怪物!$B:$J,2,FALSE))</f>
        <v/>
      </c>
      <c r="E22" s="3" t="str">
        <f>IF(B22="","",VLOOKUP(VLOOKUP(X22&amp;"_"&amp;Y22&amp;"_"&amp;Z22,[1]挑战模式!$A:$AS,14+AA22,FALSE),[1]怪物!$B:$J,6,FALSE)*VLOOKUP(X22&amp;"_"&amp;Y22&amp;"_"&amp;Z22,[1]挑战模式!$A:$AS,10,FALSE))</f>
        <v/>
      </c>
      <c r="F22" s="3" t="str">
        <f t="shared" si="0"/>
        <v/>
      </c>
      <c r="G22" s="3" t="str">
        <f t="shared" si="1"/>
        <v/>
      </c>
      <c r="H22" s="3" t="str">
        <f t="shared" si="2"/>
        <v/>
      </c>
      <c r="I22" s="3" t="str">
        <f>IF(D22="","",VLOOKUP(D22,[1]怪物!$C:$M,11,FALSE))</f>
        <v/>
      </c>
      <c r="J22" s="3" t="str">
        <f t="shared" si="3"/>
        <v/>
      </c>
      <c r="K22" s="3" t="str">
        <f>IF(B22="","",VLOOKUP(VLOOKUP(X22&amp;"_"&amp;Y22&amp;"_"&amp;Z22,[1]挑战模式!$A:$AS,14+AA22,FALSE),[1]怪物!$B:$J,7,FALSE))</f>
        <v/>
      </c>
      <c r="L22" s="10" t="str">
        <f t="shared" si="4"/>
        <v/>
      </c>
      <c r="M22" s="3" t="str">
        <f t="shared" si="5"/>
        <v/>
      </c>
      <c r="N22" s="3" t="str">
        <f t="shared" si="6"/>
        <v/>
      </c>
      <c r="O22" s="3" t="str">
        <f t="shared" si="7"/>
        <v/>
      </c>
      <c r="P22" s="3"/>
      <c r="Q22" s="3"/>
      <c r="R22" s="3"/>
      <c r="S22" s="3" t="str">
        <f>IF(B22="","",IF(VLOOKUP(D22,[1]怪物!$C:$I,7,FALSE)="","",VLOOKUP(D22,[1]怪物!$C:$I,7,FALSE)))</f>
        <v/>
      </c>
      <c r="X22" s="3">
        <v>0</v>
      </c>
      <c r="Y22" s="3">
        <v>1</v>
      </c>
      <c r="Z22" s="3">
        <v>3</v>
      </c>
      <c r="AA22" s="3">
        <v>5</v>
      </c>
    </row>
    <row r="23" spans="2:27" x14ac:dyDescent="0.2">
      <c r="B23" t="str">
        <f>IF(ISNA(VLOOKUP(X23&amp;"_"&amp;Y23&amp;"_"&amp;Z23,[1]挑战模式!$A:$AS,1,FALSE)),"",IF(VLOOKUP(X23&amp;"_"&amp;Y23&amp;"_"&amp;Z23,[1]挑战模式!$A:$AS,14+AA23,FALSE)="","","Unit_Monster_Season"&amp;X23&amp;"_Challenge"&amp;Y23&amp;"_"&amp;Z23&amp;"_"&amp;AA23))</f>
        <v/>
      </c>
      <c r="D23" s="3" t="str">
        <f>IF(B23="","",VLOOKUP(VLOOKUP(X23&amp;"_"&amp;Y23&amp;"_"&amp;Z23,[1]挑战模式!$A:$AS,14+AA23,FALSE),[1]怪物!$B:$J,2,FALSE))</f>
        <v/>
      </c>
      <c r="E23" s="3" t="str">
        <f>IF(B23="","",VLOOKUP(VLOOKUP(X23&amp;"_"&amp;Y23&amp;"_"&amp;Z23,[1]挑战模式!$A:$AS,14+AA23,FALSE),[1]怪物!$B:$J,6,FALSE)*VLOOKUP(X23&amp;"_"&amp;Y23&amp;"_"&amp;Z23,[1]挑战模式!$A:$AS,10,FALSE))</f>
        <v/>
      </c>
      <c r="F23" s="3" t="str">
        <f t="shared" si="0"/>
        <v/>
      </c>
      <c r="G23" s="3" t="str">
        <f t="shared" si="1"/>
        <v/>
      </c>
      <c r="H23" s="3" t="str">
        <f t="shared" si="2"/>
        <v/>
      </c>
      <c r="I23" s="3" t="str">
        <f>IF(D23="","",VLOOKUP(D23,[1]怪物!$C:$M,11,FALSE))</f>
        <v/>
      </c>
      <c r="J23" s="3" t="str">
        <f t="shared" si="3"/>
        <v/>
      </c>
      <c r="K23" s="3" t="str">
        <f>IF(B23="","",VLOOKUP(VLOOKUP(X23&amp;"_"&amp;Y23&amp;"_"&amp;Z23,[1]挑战模式!$A:$AS,14+AA23,FALSE),[1]怪物!$B:$J,7,FALSE))</f>
        <v/>
      </c>
      <c r="L23" s="10" t="str">
        <f t="shared" si="4"/>
        <v/>
      </c>
      <c r="M23" s="3" t="str">
        <f t="shared" si="5"/>
        <v/>
      </c>
      <c r="N23" s="3" t="str">
        <f t="shared" si="6"/>
        <v/>
      </c>
      <c r="O23" s="3" t="str">
        <f t="shared" si="7"/>
        <v/>
      </c>
      <c r="P23" s="3"/>
      <c r="Q23" s="3"/>
      <c r="R23" s="3"/>
      <c r="S23" s="3" t="str">
        <f>IF(B23="","",IF(VLOOKUP(D23,[1]怪物!$C:$I,7,FALSE)="","",VLOOKUP(D23,[1]怪物!$C:$I,7,FALSE)))</f>
        <v/>
      </c>
      <c r="X23" s="3">
        <v>0</v>
      </c>
      <c r="Y23" s="3">
        <v>1</v>
      </c>
      <c r="Z23" s="3">
        <v>3</v>
      </c>
      <c r="AA23" s="3">
        <v>6</v>
      </c>
    </row>
    <row r="24" spans="2:27" x14ac:dyDescent="0.2">
      <c r="B24" t="str">
        <f>IF(ISNA(VLOOKUP(X24&amp;"_"&amp;Y24&amp;"_"&amp;Z24,[1]挑战模式!$A:$AS,1,FALSE)),"",IF(VLOOKUP(X24&amp;"_"&amp;Y24&amp;"_"&amp;Z24,[1]挑战模式!$A:$AS,14+AA24,FALSE)="","","Unit_Monster_Season"&amp;X24&amp;"_Challenge"&amp;Y24&amp;"_"&amp;Z24&amp;"_"&amp;AA24))</f>
        <v/>
      </c>
      <c r="D24" s="3" t="str">
        <f>IF(B24="","",VLOOKUP(VLOOKUP(X24&amp;"_"&amp;Y24&amp;"_"&amp;Z24,[1]挑战模式!$A:$AS,14+AA24,FALSE),[1]怪物!$B:$J,2,FALSE))</f>
        <v/>
      </c>
      <c r="E24" s="3" t="str">
        <f>IF(B24="","",VLOOKUP(VLOOKUP(X24&amp;"_"&amp;Y24&amp;"_"&amp;Z24,[1]挑战模式!$A:$AS,14+AA24,FALSE),[1]怪物!$B:$J,6,FALSE)*VLOOKUP(X24&amp;"_"&amp;Y24&amp;"_"&amp;Z24,[1]挑战模式!$A:$AS,10,FALSE))</f>
        <v/>
      </c>
      <c r="F24" s="3" t="str">
        <f t="shared" si="0"/>
        <v/>
      </c>
      <c r="G24" s="3" t="str">
        <f t="shared" si="1"/>
        <v/>
      </c>
      <c r="H24" s="3" t="str">
        <f t="shared" si="2"/>
        <v/>
      </c>
      <c r="I24" s="3" t="str">
        <f>IF(D24="","",VLOOKUP(D24,[1]怪物!$C:$M,11,FALSE))</f>
        <v/>
      </c>
      <c r="J24" s="3" t="str">
        <f t="shared" si="3"/>
        <v/>
      </c>
      <c r="K24" s="3" t="str">
        <f>IF(B24="","",VLOOKUP(VLOOKUP(X24&amp;"_"&amp;Y24&amp;"_"&amp;Z24,[1]挑战模式!$A:$AS,14+AA24,FALSE),[1]怪物!$B:$J,7,FALSE))</f>
        <v/>
      </c>
      <c r="L24" s="10" t="str">
        <f t="shared" si="4"/>
        <v/>
      </c>
      <c r="M24" s="3" t="str">
        <f t="shared" si="5"/>
        <v/>
      </c>
      <c r="N24" s="3" t="str">
        <f t="shared" si="6"/>
        <v/>
      </c>
      <c r="O24" s="3" t="str">
        <f t="shared" si="7"/>
        <v/>
      </c>
      <c r="P24" s="3"/>
      <c r="Q24" s="3"/>
      <c r="R24" s="3"/>
      <c r="S24" s="3" t="str">
        <f>IF(B24="","",IF(VLOOKUP(D24,[1]怪物!$C:$I,7,FALSE)="","",VLOOKUP(D24,[1]怪物!$C:$I,7,FALSE)))</f>
        <v/>
      </c>
      <c r="X24" s="3">
        <v>0</v>
      </c>
      <c r="Y24" s="3">
        <v>1</v>
      </c>
      <c r="Z24" s="3">
        <v>4</v>
      </c>
      <c r="AA24" s="3">
        <v>1</v>
      </c>
    </row>
    <row r="25" spans="2:27" x14ac:dyDescent="0.2">
      <c r="B25" t="str">
        <f>IF(ISNA(VLOOKUP(X25&amp;"_"&amp;Y25&amp;"_"&amp;Z25,[1]挑战模式!$A:$AS,1,FALSE)),"",IF(VLOOKUP(X25&amp;"_"&amp;Y25&amp;"_"&amp;Z25,[1]挑战模式!$A:$AS,14+AA25,FALSE)="","","Unit_Monster_Season"&amp;X25&amp;"_Challenge"&amp;Y25&amp;"_"&amp;Z25&amp;"_"&amp;AA25))</f>
        <v/>
      </c>
      <c r="D25" s="3" t="str">
        <f>IF(B25="","",VLOOKUP(VLOOKUP(X25&amp;"_"&amp;Y25&amp;"_"&amp;Z25,[1]挑战模式!$A:$AS,14+AA25,FALSE),[1]怪物!$B:$J,2,FALSE))</f>
        <v/>
      </c>
      <c r="E25" s="3" t="str">
        <f>IF(B25="","",VLOOKUP(VLOOKUP(X25&amp;"_"&amp;Y25&amp;"_"&amp;Z25,[1]挑战模式!$A:$AS,14+AA25,FALSE),[1]怪物!$B:$J,6,FALSE)*VLOOKUP(X25&amp;"_"&amp;Y25&amp;"_"&amp;Z25,[1]挑战模式!$A:$AS,10,FALSE))</f>
        <v/>
      </c>
      <c r="F25" s="3" t="str">
        <f t="shared" si="0"/>
        <v/>
      </c>
      <c r="G25" s="3" t="str">
        <f t="shared" si="1"/>
        <v/>
      </c>
      <c r="H25" s="3" t="str">
        <f t="shared" si="2"/>
        <v/>
      </c>
      <c r="I25" s="3" t="str">
        <f>IF(D25="","",VLOOKUP(D25,[1]怪物!$C:$M,11,FALSE))</f>
        <v/>
      </c>
      <c r="J25" s="3" t="str">
        <f t="shared" si="3"/>
        <v/>
      </c>
      <c r="K25" s="3" t="str">
        <f>IF(B25="","",VLOOKUP(VLOOKUP(X25&amp;"_"&amp;Y25&amp;"_"&amp;Z25,[1]挑战模式!$A:$AS,14+AA25,FALSE),[1]怪物!$B:$J,7,FALSE))</f>
        <v/>
      </c>
      <c r="L25" s="10" t="str">
        <f t="shared" si="4"/>
        <v/>
      </c>
      <c r="M25" s="3" t="str">
        <f t="shared" si="5"/>
        <v/>
      </c>
      <c r="N25" s="3" t="str">
        <f t="shared" si="6"/>
        <v/>
      </c>
      <c r="O25" s="3" t="str">
        <f t="shared" si="7"/>
        <v/>
      </c>
      <c r="P25" s="3"/>
      <c r="Q25" s="3"/>
      <c r="R25" s="3"/>
      <c r="S25" s="3" t="str">
        <f>IF(B25="","",IF(VLOOKUP(D25,[1]怪物!$C:$I,7,FALSE)="","",VLOOKUP(D25,[1]怪物!$C:$I,7,FALSE)))</f>
        <v/>
      </c>
      <c r="X25" s="3">
        <v>0</v>
      </c>
      <c r="Y25" s="3">
        <v>1</v>
      </c>
      <c r="Z25" s="3">
        <v>4</v>
      </c>
      <c r="AA25" s="3">
        <v>2</v>
      </c>
    </row>
    <row r="26" spans="2:27" x14ac:dyDescent="0.2">
      <c r="B26" t="str">
        <f>IF(ISNA(VLOOKUP(X26&amp;"_"&amp;Y26&amp;"_"&amp;Z26,[1]挑战模式!$A:$AS,1,FALSE)),"",IF(VLOOKUP(X26&amp;"_"&amp;Y26&amp;"_"&amp;Z26,[1]挑战模式!$A:$AS,14+AA26,FALSE)="","","Unit_Monster_Season"&amp;X26&amp;"_Challenge"&amp;Y26&amp;"_"&amp;Z26&amp;"_"&amp;AA26))</f>
        <v/>
      </c>
      <c r="D26" s="3" t="str">
        <f>IF(B26="","",VLOOKUP(VLOOKUP(X26&amp;"_"&amp;Y26&amp;"_"&amp;Z26,[1]挑战模式!$A:$AS,14+AA26,FALSE),[1]怪物!$B:$J,2,FALSE))</f>
        <v/>
      </c>
      <c r="E26" s="3" t="str">
        <f>IF(B26="","",VLOOKUP(VLOOKUP(X26&amp;"_"&amp;Y26&amp;"_"&amp;Z26,[1]挑战模式!$A:$AS,14+AA26,FALSE),[1]怪物!$B:$J,6,FALSE)*VLOOKUP(X26&amp;"_"&amp;Y26&amp;"_"&amp;Z26,[1]挑战模式!$A:$AS,10,FALSE))</f>
        <v/>
      </c>
      <c r="F26" s="3" t="str">
        <f t="shared" si="0"/>
        <v/>
      </c>
      <c r="G26" s="3" t="str">
        <f t="shared" si="1"/>
        <v/>
      </c>
      <c r="H26" s="3" t="str">
        <f t="shared" si="2"/>
        <v/>
      </c>
      <c r="I26" s="3" t="str">
        <f>IF(D26="","",VLOOKUP(D26,[1]怪物!$C:$M,11,FALSE))</f>
        <v/>
      </c>
      <c r="J26" s="3" t="str">
        <f t="shared" si="3"/>
        <v/>
      </c>
      <c r="K26" s="3" t="str">
        <f>IF(B26="","",VLOOKUP(VLOOKUP(X26&amp;"_"&amp;Y26&amp;"_"&amp;Z26,[1]挑战模式!$A:$AS,14+AA26,FALSE),[1]怪物!$B:$J,7,FALSE))</f>
        <v/>
      </c>
      <c r="L26" s="10" t="str">
        <f t="shared" si="4"/>
        <v/>
      </c>
      <c r="M26" s="3" t="str">
        <f t="shared" si="5"/>
        <v/>
      </c>
      <c r="N26" s="3" t="str">
        <f t="shared" si="6"/>
        <v/>
      </c>
      <c r="O26" s="3" t="str">
        <f t="shared" si="7"/>
        <v/>
      </c>
      <c r="P26" s="3"/>
      <c r="Q26" s="3"/>
      <c r="R26" s="3"/>
      <c r="S26" s="3" t="str">
        <f>IF(B26="","",IF(VLOOKUP(D26,[1]怪物!$C:$I,7,FALSE)="","",VLOOKUP(D26,[1]怪物!$C:$I,7,FALSE)))</f>
        <v/>
      </c>
      <c r="X26" s="3">
        <v>0</v>
      </c>
      <c r="Y26" s="3">
        <v>1</v>
      </c>
      <c r="Z26" s="3">
        <v>4</v>
      </c>
      <c r="AA26" s="3">
        <v>3</v>
      </c>
    </row>
    <row r="27" spans="2:27" x14ac:dyDescent="0.2">
      <c r="B27" t="str">
        <f>IF(ISNA(VLOOKUP(X27&amp;"_"&amp;Y27&amp;"_"&amp;Z27,[1]挑战模式!$A:$AS,1,FALSE)),"",IF(VLOOKUP(X27&amp;"_"&amp;Y27&amp;"_"&amp;Z27,[1]挑战模式!$A:$AS,14+AA27,FALSE)="","","Unit_Monster_Season"&amp;X27&amp;"_Challenge"&amp;Y27&amp;"_"&amp;Z27&amp;"_"&amp;AA27))</f>
        <v/>
      </c>
      <c r="D27" s="3" t="str">
        <f>IF(B27="","",VLOOKUP(VLOOKUP(X27&amp;"_"&amp;Y27&amp;"_"&amp;Z27,[1]挑战模式!$A:$AS,14+AA27,FALSE),[1]怪物!$B:$J,2,FALSE))</f>
        <v/>
      </c>
      <c r="E27" s="3" t="str">
        <f>IF(B27="","",VLOOKUP(VLOOKUP(X27&amp;"_"&amp;Y27&amp;"_"&amp;Z27,[1]挑战模式!$A:$AS,14+AA27,FALSE),[1]怪物!$B:$J,6,FALSE)*VLOOKUP(X27&amp;"_"&amp;Y27&amp;"_"&amp;Z27,[1]挑战模式!$A:$AS,10,FALSE))</f>
        <v/>
      </c>
      <c r="F27" s="3" t="str">
        <f t="shared" si="0"/>
        <v/>
      </c>
      <c r="G27" s="3" t="str">
        <f t="shared" si="1"/>
        <v/>
      </c>
      <c r="H27" s="3" t="str">
        <f t="shared" si="2"/>
        <v/>
      </c>
      <c r="I27" s="3" t="str">
        <f>IF(D27="","",VLOOKUP(D27,[1]怪物!$C:$M,11,FALSE))</f>
        <v/>
      </c>
      <c r="J27" s="3" t="str">
        <f t="shared" si="3"/>
        <v/>
      </c>
      <c r="K27" s="3" t="str">
        <f>IF(B27="","",VLOOKUP(VLOOKUP(X27&amp;"_"&amp;Y27&amp;"_"&amp;Z27,[1]挑战模式!$A:$AS,14+AA27,FALSE),[1]怪物!$B:$J,7,FALSE))</f>
        <v/>
      </c>
      <c r="L27" s="10" t="str">
        <f t="shared" si="4"/>
        <v/>
      </c>
      <c r="M27" s="3" t="str">
        <f t="shared" si="5"/>
        <v/>
      </c>
      <c r="N27" s="3" t="str">
        <f t="shared" si="6"/>
        <v/>
      </c>
      <c r="O27" s="3" t="str">
        <f t="shared" si="7"/>
        <v/>
      </c>
      <c r="P27" s="3"/>
      <c r="Q27" s="3"/>
      <c r="R27" s="3"/>
      <c r="S27" s="3" t="str">
        <f>IF(B27="","",IF(VLOOKUP(D27,[1]怪物!$C:$I,7,FALSE)="","",VLOOKUP(D27,[1]怪物!$C:$I,7,FALSE)))</f>
        <v/>
      </c>
      <c r="X27" s="3">
        <v>0</v>
      </c>
      <c r="Y27" s="3">
        <v>1</v>
      </c>
      <c r="Z27" s="3">
        <v>4</v>
      </c>
      <c r="AA27" s="3">
        <v>4</v>
      </c>
    </row>
    <row r="28" spans="2:27" x14ac:dyDescent="0.2">
      <c r="B28" t="str">
        <f>IF(ISNA(VLOOKUP(X28&amp;"_"&amp;Y28&amp;"_"&amp;Z28,[1]挑战模式!$A:$AS,1,FALSE)),"",IF(VLOOKUP(X28&amp;"_"&amp;Y28&amp;"_"&amp;Z28,[1]挑战模式!$A:$AS,14+AA28,FALSE)="","","Unit_Monster_Season"&amp;X28&amp;"_Challenge"&amp;Y28&amp;"_"&amp;Z28&amp;"_"&amp;AA28))</f>
        <v/>
      </c>
      <c r="D28" s="3" t="str">
        <f>IF(B28="","",VLOOKUP(VLOOKUP(X28&amp;"_"&amp;Y28&amp;"_"&amp;Z28,[1]挑战模式!$A:$AS,14+AA28,FALSE),[1]怪物!$B:$J,2,FALSE))</f>
        <v/>
      </c>
      <c r="E28" s="3" t="str">
        <f>IF(B28="","",VLOOKUP(VLOOKUP(X28&amp;"_"&amp;Y28&amp;"_"&amp;Z28,[1]挑战模式!$A:$AS,14+AA28,FALSE),[1]怪物!$B:$J,6,FALSE)*VLOOKUP(X28&amp;"_"&amp;Y28&amp;"_"&amp;Z28,[1]挑战模式!$A:$AS,10,FALSE))</f>
        <v/>
      </c>
      <c r="F28" s="3" t="str">
        <f t="shared" si="0"/>
        <v/>
      </c>
      <c r="G28" s="3" t="str">
        <f t="shared" si="1"/>
        <v/>
      </c>
      <c r="H28" s="3" t="str">
        <f t="shared" si="2"/>
        <v/>
      </c>
      <c r="I28" s="3" t="str">
        <f>IF(D28="","",VLOOKUP(D28,[1]怪物!$C:$M,11,FALSE))</f>
        <v/>
      </c>
      <c r="J28" s="3" t="str">
        <f t="shared" si="3"/>
        <v/>
      </c>
      <c r="K28" s="3" t="str">
        <f>IF(B28="","",VLOOKUP(VLOOKUP(X28&amp;"_"&amp;Y28&amp;"_"&amp;Z28,[1]挑战模式!$A:$AS,14+AA28,FALSE),[1]怪物!$B:$J,7,FALSE))</f>
        <v/>
      </c>
      <c r="L28" s="10" t="str">
        <f t="shared" si="4"/>
        <v/>
      </c>
      <c r="M28" s="3" t="str">
        <f t="shared" si="5"/>
        <v/>
      </c>
      <c r="N28" s="3" t="str">
        <f t="shared" si="6"/>
        <v/>
      </c>
      <c r="O28" s="3" t="str">
        <f t="shared" si="7"/>
        <v/>
      </c>
      <c r="P28" s="3"/>
      <c r="Q28" s="3"/>
      <c r="R28" s="3"/>
      <c r="S28" s="3" t="str">
        <f>IF(B28="","",IF(VLOOKUP(D28,[1]怪物!$C:$I,7,FALSE)="","",VLOOKUP(D28,[1]怪物!$C:$I,7,FALSE)))</f>
        <v/>
      </c>
      <c r="X28" s="3">
        <v>0</v>
      </c>
      <c r="Y28" s="3">
        <v>1</v>
      </c>
      <c r="Z28" s="3">
        <v>4</v>
      </c>
      <c r="AA28" s="3">
        <v>5</v>
      </c>
    </row>
    <row r="29" spans="2:27" x14ac:dyDescent="0.2">
      <c r="B29" t="str">
        <f>IF(ISNA(VLOOKUP(X29&amp;"_"&amp;Y29&amp;"_"&amp;Z29,[1]挑战模式!$A:$AS,1,FALSE)),"",IF(VLOOKUP(X29&amp;"_"&amp;Y29&amp;"_"&amp;Z29,[1]挑战模式!$A:$AS,14+AA29,FALSE)="","","Unit_Monster_Season"&amp;X29&amp;"_Challenge"&amp;Y29&amp;"_"&amp;Z29&amp;"_"&amp;AA29))</f>
        <v/>
      </c>
      <c r="D29" s="3" t="str">
        <f>IF(B29="","",VLOOKUP(VLOOKUP(X29&amp;"_"&amp;Y29&amp;"_"&amp;Z29,[1]挑战模式!$A:$AS,14+AA29,FALSE),[1]怪物!$B:$J,2,FALSE))</f>
        <v/>
      </c>
      <c r="E29" s="3" t="str">
        <f>IF(B29="","",VLOOKUP(VLOOKUP(X29&amp;"_"&amp;Y29&amp;"_"&amp;Z29,[1]挑战模式!$A:$AS,14+AA29,FALSE),[1]怪物!$B:$J,6,FALSE)*VLOOKUP(X29&amp;"_"&amp;Y29&amp;"_"&amp;Z29,[1]挑战模式!$A:$AS,10,FALSE))</f>
        <v/>
      </c>
      <c r="F29" s="3" t="str">
        <f t="shared" si="0"/>
        <v/>
      </c>
      <c r="G29" s="3" t="str">
        <f t="shared" si="1"/>
        <v/>
      </c>
      <c r="H29" s="3" t="str">
        <f t="shared" si="2"/>
        <v/>
      </c>
      <c r="I29" s="3" t="str">
        <f>IF(D29="","",VLOOKUP(D29,[1]怪物!$C:$M,11,FALSE))</f>
        <v/>
      </c>
      <c r="J29" s="3" t="str">
        <f t="shared" si="3"/>
        <v/>
      </c>
      <c r="K29" s="3" t="str">
        <f>IF(B29="","",VLOOKUP(VLOOKUP(X29&amp;"_"&amp;Y29&amp;"_"&amp;Z29,[1]挑战模式!$A:$AS,14+AA29,FALSE),[1]怪物!$B:$J,7,FALSE))</f>
        <v/>
      </c>
      <c r="L29" s="10" t="str">
        <f t="shared" si="4"/>
        <v/>
      </c>
      <c r="M29" s="3" t="str">
        <f t="shared" si="5"/>
        <v/>
      </c>
      <c r="N29" s="3" t="str">
        <f t="shared" si="6"/>
        <v/>
      </c>
      <c r="O29" s="3" t="str">
        <f t="shared" si="7"/>
        <v/>
      </c>
      <c r="P29" s="3"/>
      <c r="Q29" s="3"/>
      <c r="R29" s="3"/>
      <c r="S29" s="3" t="str">
        <f>IF(B29="","",IF(VLOOKUP(D29,[1]怪物!$C:$I,7,FALSE)="","",VLOOKUP(D29,[1]怪物!$C:$I,7,FALSE)))</f>
        <v/>
      </c>
      <c r="X29" s="3">
        <v>0</v>
      </c>
      <c r="Y29" s="3">
        <v>1</v>
      </c>
      <c r="Z29" s="3">
        <v>4</v>
      </c>
      <c r="AA29" s="3">
        <v>6</v>
      </c>
    </row>
    <row r="30" spans="2:27" x14ac:dyDescent="0.2">
      <c r="B30" t="str">
        <f>IF(ISNA(VLOOKUP(X30&amp;"_"&amp;Y30&amp;"_"&amp;Z30,[1]挑战模式!$A:$AS,1,FALSE)),"",IF(VLOOKUP(X30&amp;"_"&amp;Y30&amp;"_"&amp;Z30,[1]挑战模式!$A:$AS,14+AA30,FALSE)="","","Unit_Monster_Season"&amp;X30&amp;"_Challenge"&amp;Y30&amp;"_"&amp;Z30&amp;"_"&amp;AA30))</f>
        <v/>
      </c>
      <c r="D30" s="3" t="str">
        <f>IF(B30="","",VLOOKUP(VLOOKUP(X30&amp;"_"&amp;Y30&amp;"_"&amp;Z30,[1]挑战模式!$A:$AS,14+AA30,FALSE),[1]怪物!$B:$J,2,FALSE))</f>
        <v/>
      </c>
      <c r="E30" s="3" t="str">
        <f>IF(B30="","",VLOOKUP(VLOOKUP(X30&amp;"_"&amp;Y30&amp;"_"&amp;Z30,[1]挑战模式!$A:$AS,14+AA30,FALSE),[1]怪物!$B:$J,6,FALSE)*VLOOKUP(X30&amp;"_"&amp;Y30&amp;"_"&amp;Z30,[1]挑战模式!$A:$AS,10,FALSE))</f>
        <v/>
      </c>
      <c r="F30" s="3" t="str">
        <f t="shared" si="0"/>
        <v/>
      </c>
      <c r="G30" s="3" t="str">
        <f t="shared" si="1"/>
        <v/>
      </c>
      <c r="H30" s="3" t="str">
        <f t="shared" si="2"/>
        <v/>
      </c>
      <c r="I30" s="3" t="str">
        <f>IF(D30="","",VLOOKUP(D30,[1]怪物!$C:$M,11,FALSE))</f>
        <v/>
      </c>
      <c r="J30" s="3" t="str">
        <f t="shared" si="3"/>
        <v/>
      </c>
      <c r="K30" s="3" t="str">
        <f>IF(B30="","",VLOOKUP(VLOOKUP(X30&amp;"_"&amp;Y30&amp;"_"&amp;Z30,[1]挑战模式!$A:$AS,14+AA30,FALSE),[1]怪物!$B:$J,7,FALSE))</f>
        <v/>
      </c>
      <c r="L30" s="10" t="str">
        <f t="shared" si="4"/>
        <v/>
      </c>
      <c r="M30" s="3" t="str">
        <f t="shared" si="5"/>
        <v/>
      </c>
      <c r="N30" s="3" t="str">
        <f t="shared" si="6"/>
        <v/>
      </c>
      <c r="O30" s="3" t="str">
        <f t="shared" si="7"/>
        <v/>
      </c>
      <c r="P30" s="3"/>
      <c r="Q30" s="3"/>
      <c r="R30" s="3"/>
      <c r="S30" s="3" t="str">
        <f>IF(B30="","",IF(VLOOKUP(D30,[1]怪物!$C:$I,7,FALSE)="","",VLOOKUP(D30,[1]怪物!$C:$I,7,FALSE)))</f>
        <v/>
      </c>
      <c r="X30" s="3">
        <v>0</v>
      </c>
      <c r="Y30" s="3">
        <v>1</v>
      </c>
      <c r="Z30" s="3">
        <v>5</v>
      </c>
      <c r="AA30" s="3">
        <v>1</v>
      </c>
    </row>
    <row r="31" spans="2:27" x14ac:dyDescent="0.2">
      <c r="B31" t="str">
        <f>IF(ISNA(VLOOKUP(X31&amp;"_"&amp;Y31&amp;"_"&amp;Z31,[1]挑战模式!$A:$AS,1,FALSE)),"",IF(VLOOKUP(X31&amp;"_"&amp;Y31&amp;"_"&amp;Z31,[1]挑战模式!$A:$AS,14+AA31,FALSE)="","","Unit_Monster_Season"&amp;X31&amp;"_Challenge"&amp;Y31&amp;"_"&amp;Z31&amp;"_"&amp;AA31))</f>
        <v/>
      </c>
      <c r="D31" s="3" t="str">
        <f>IF(B31="","",VLOOKUP(VLOOKUP(X31&amp;"_"&amp;Y31&amp;"_"&amp;Z31,[1]挑战模式!$A:$AS,14+AA31,FALSE),[1]怪物!$B:$J,2,FALSE))</f>
        <v/>
      </c>
      <c r="E31" s="3" t="str">
        <f>IF(B31="","",VLOOKUP(VLOOKUP(X31&amp;"_"&amp;Y31&amp;"_"&amp;Z31,[1]挑战模式!$A:$AS,14+AA31,FALSE),[1]怪物!$B:$J,6,FALSE)*VLOOKUP(X31&amp;"_"&amp;Y31&amp;"_"&amp;Z31,[1]挑战模式!$A:$AS,10,FALSE))</f>
        <v/>
      </c>
      <c r="F31" s="3" t="str">
        <f t="shared" si="0"/>
        <v/>
      </c>
      <c r="G31" s="3" t="str">
        <f t="shared" si="1"/>
        <v/>
      </c>
      <c r="H31" s="3" t="str">
        <f t="shared" si="2"/>
        <v/>
      </c>
      <c r="I31" s="3" t="str">
        <f>IF(D31="","",VLOOKUP(D31,[1]怪物!$C:$M,11,FALSE))</f>
        <v/>
      </c>
      <c r="J31" s="3" t="str">
        <f t="shared" si="3"/>
        <v/>
      </c>
      <c r="K31" s="3" t="str">
        <f>IF(B31="","",VLOOKUP(VLOOKUP(X31&amp;"_"&amp;Y31&amp;"_"&amp;Z31,[1]挑战模式!$A:$AS,14+AA31,FALSE),[1]怪物!$B:$J,7,FALSE))</f>
        <v/>
      </c>
      <c r="L31" s="10" t="str">
        <f t="shared" si="4"/>
        <v/>
      </c>
      <c r="M31" s="3" t="str">
        <f t="shared" si="5"/>
        <v/>
      </c>
      <c r="N31" s="3" t="str">
        <f t="shared" si="6"/>
        <v/>
      </c>
      <c r="O31" s="3" t="str">
        <f t="shared" si="7"/>
        <v/>
      </c>
      <c r="P31" s="3"/>
      <c r="Q31" s="3"/>
      <c r="R31" s="3"/>
      <c r="S31" s="3" t="str">
        <f>IF(B31="","",IF(VLOOKUP(D31,[1]怪物!$C:$I,7,FALSE)="","",VLOOKUP(D31,[1]怪物!$C:$I,7,FALSE)))</f>
        <v/>
      </c>
      <c r="X31" s="3">
        <v>0</v>
      </c>
      <c r="Y31" s="3">
        <v>1</v>
      </c>
      <c r="Z31" s="3">
        <v>5</v>
      </c>
      <c r="AA31" s="3">
        <v>2</v>
      </c>
    </row>
    <row r="32" spans="2:27" x14ac:dyDescent="0.2">
      <c r="B32" t="str">
        <f>IF(ISNA(VLOOKUP(X32&amp;"_"&amp;Y32&amp;"_"&amp;Z32,[1]挑战模式!$A:$AS,1,FALSE)),"",IF(VLOOKUP(X32&amp;"_"&amp;Y32&amp;"_"&amp;Z32,[1]挑战模式!$A:$AS,14+AA32,FALSE)="","","Unit_Monster_Season"&amp;X32&amp;"_Challenge"&amp;Y32&amp;"_"&amp;Z32&amp;"_"&amp;AA32))</f>
        <v/>
      </c>
      <c r="D32" s="3" t="str">
        <f>IF(B32="","",VLOOKUP(VLOOKUP(X32&amp;"_"&amp;Y32&amp;"_"&amp;Z32,[1]挑战模式!$A:$AS,14+AA32,FALSE),[1]怪物!$B:$J,2,FALSE))</f>
        <v/>
      </c>
      <c r="E32" s="3" t="str">
        <f>IF(B32="","",VLOOKUP(VLOOKUP(X32&amp;"_"&amp;Y32&amp;"_"&amp;Z32,[1]挑战模式!$A:$AS,14+AA32,FALSE),[1]怪物!$B:$J,6,FALSE)*VLOOKUP(X32&amp;"_"&amp;Y32&amp;"_"&amp;Z32,[1]挑战模式!$A:$AS,10,FALSE))</f>
        <v/>
      </c>
      <c r="F32" s="3" t="str">
        <f t="shared" si="0"/>
        <v/>
      </c>
      <c r="G32" s="3" t="str">
        <f t="shared" si="1"/>
        <v/>
      </c>
      <c r="H32" s="3" t="str">
        <f t="shared" si="2"/>
        <v/>
      </c>
      <c r="I32" s="3" t="str">
        <f>IF(D32="","",VLOOKUP(D32,[1]怪物!$C:$M,11,FALSE))</f>
        <v/>
      </c>
      <c r="J32" s="3" t="str">
        <f t="shared" si="3"/>
        <v/>
      </c>
      <c r="K32" s="3" t="str">
        <f>IF(B32="","",VLOOKUP(VLOOKUP(X32&amp;"_"&amp;Y32&amp;"_"&amp;Z32,[1]挑战模式!$A:$AS,14+AA32,FALSE),[1]怪物!$B:$J,7,FALSE))</f>
        <v/>
      </c>
      <c r="L32" s="10" t="str">
        <f t="shared" si="4"/>
        <v/>
      </c>
      <c r="M32" s="3" t="str">
        <f t="shared" si="5"/>
        <v/>
      </c>
      <c r="N32" s="3" t="str">
        <f t="shared" si="6"/>
        <v/>
      </c>
      <c r="O32" s="3" t="str">
        <f t="shared" si="7"/>
        <v/>
      </c>
      <c r="P32" s="3"/>
      <c r="Q32" s="3"/>
      <c r="R32" s="3"/>
      <c r="S32" s="3" t="str">
        <f>IF(B32="","",IF(VLOOKUP(D32,[1]怪物!$C:$I,7,FALSE)="","",VLOOKUP(D32,[1]怪物!$C:$I,7,FALSE)))</f>
        <v/>
      </c>
      <c r="X32" s="3">
        <v>0</v>
      </c>
      <c r="Y32" s="3">
        <v>1</v>
      </c>
      <c r="Z32" s="3">
        <v>5</v>
      </c>
      <c r="AA32" s="3">
        <v>3</v>
      </c>
    </row>
    <row r="33" spans="2:27" x14ac:dyDescent="0.2">
      <c r="B33" t="str">
        <f>IF(ISNA(VLOOKUP(X33&amp;"_"&amp;Y33&amp;"_"&amp;Z33,[1]挑战模式!$A:$AS,1,FALSE)),"",IF(VLOOKUP(X33&amp;"_"&amp;Y33&amp;"_"&amp;Z33,[1]挑战模式!$A:$AS,14+AA33,FALSE)="","","Unit_Monster_Season"&amp;X33&amp;"_Challenge"&amp;Y33&amp;"_"&amp;Z33&amp;"_"&amp;AA33))</f>
        <v/>
      </c>
      <c r="D33" s="3" t="str">
        <f>IF(B33="","",VLOOKUP(VLOOKUP(X33&amp;"_"&amp;Y33&amp;"_"&amp;Z33,[1]挑战模式!$A:$AS,14+AA33,FALSE),[1]怪物!$B:$J,2,FALSE))</f>
        <v/>
      </c>
      <c r="E33" s="3" t="str">
        <f>IF(B33="","",VLOOKUP(VLOOKUP(X33&amp;"_"&amp;Y33&amp;"_"&amp;Z33,[1]挑战模式!$A:$AS,14+AA33,FALSE),[1]怪物!$B:$J,6,FALSE)*VLOOKUP(X33&amp;"_"&amp;Y33&amp;"_"&amp;Z33,[1]挑战模式!$A:$AS,10,FALSE))</f>
        <v/>
      </c>
      <c r="F33" s="3" t="str">
        <f t="shared" si="0"/>
        <v/>
      </c>
      <c r="G33" s="3" t="str">
        <f t="shared" si="1"/>
        <v/>
      </c>
      <c r="H33" s="3" t="str">
        <f t="shared" si="2"/>
        <v/>
      </c>
      <c r="I33" s="3" t="str">
        <f>IF(D33="","",VLOOKUP(D33,[1]怪物!$C:$M,11,FALSE))</f>
        <v/>
      </c>
      <c r="J33" s="3" t="str">
        <f t="shared" si="3"/>
        <v/>
      </c>
      <c r="K33" s="3" t="str">
        <f>IF(B33="","",VLOOKUP(VLOOKUP(X33&amp;"_"&amp;Y33&amp;"_"&amp;Z33,[1]挑战模式!$A:$AS,14+AA33,FALSE),[1]怪物!$B:$J,7,FALSE))</f>
        <v/>
      </c>
      <c r="L33" s="10" t="str">
        <f t="shared" si="4"/>
        <v/>
      </c>
      <c r="M33" s="3" t="str">
        <f t="shared" si="5"/>
        <v/>
      </c>
      <c r="N33" s="3" t="str">
        <f t="shared" si="6"/>
        <v/>
      </c>
      <c r="O33" s="3" t="str">
        <f t="shared" si="7"/>
        <v/>
      </c>
      <c r="P33" s="3"/>
      <c r="Q33" s="3"/>
      <c r="R33" s="3"/>
      <c r="S33" s="3" t="str">
        <f>IF(B33="","",IF(VLOOKUP(D33,[1]怪物!$C:$I,7,FALSE)="","",VLOOKUP(D33,[1]怪物!$C:$I,7,FALSE)))</f>
        <v/>
      </c>
      <c r="X33" s="3">
        <v>0</v>
      </c>
      <c r="Y33" s="3">
        <v>1</v>
      </c>
      <c r="Z33" s="3">
        <v>5</v>
      </c>
      <c r="AA33" s="3">
        <v>4</v>
      </c>
    </row>
    <row r="34" spans="2:27" x14ac:dyDescent="0.2">
      <c r="B34" t="str">
        <f>IF(ISNA(VLOOKUP(X34&amp;"_"&amp;Y34&amp;"_"&amp;Z34,[1]挑战模式!$A:$AS,1,FALSE)),"",IF(VLOOKUP(X34&amp;"_"&amp;Y34&amp;"_"&amp;Z34,[1]挑战模式!$A:$AS,14+AA34,FALSE)="","","Unit_Monster_Season"&amp;X34&amp;"_Challenge"&amp;Y34&amp;"_"&amp;Z34&amp;"_"&amp;AA34))</f>
        <v/>
      </c>
      <c r="D34" s="3" t="str">
        <f>IF(B34="","",VLOOKUP(VLOOKUP(X34&amp;"_"&amp;Y34&amp;"_"&amp;Z34,[1]挑战模式!$A:$AS,14+AA34,FALSE),[1]怪物!$B:$J,2,FALSE))</f>
        <v/>
      </c>
      <c r="E34" s="3" t="str">
        <f>IF(B34="","",VLOOKUP(VLOOKUP(X34&amp;"_"&amp;Y34&amp;"_"&amp;Z34,[1]挑战模式!$A:$AS,14+AA34,FALSE),[1]怪物!$B:$J,6,FALSE)*VLOOKUP(X34&amp;"_"&amp;Y34&amp;"_"&amp;Z34,[1]挑战模式!$A:$AS,10,FALSE))</f>
        <v/>
      </c>
      <c r="F34" s="3" t="str">
        <f t="shared" si="0"/>
        <v/>
      </c>
      <c r="G34" s="3" t="str">
        <f t="shared" si="1"/>
        <v/>
      </c>
      <c r="H34" s="3" t="str">
        <f t="shared" si="2"/>
        <v/>
      </c>
      <c r="I34" s="3" t="str">
        <f>IF(D34="","",VLOOKUP(D34,[1]怪物!$C:$M,11,FALSE))</f>
        <v/>
      </c>
      <c r="J34" s="3" t="str">
        <f t="shared" si="3"/>
        <v/>
      </c>
      <c r="K34" s="3" t="str">
        <f>IF(B34="","",VLOOKUP(VLOOKUP(X34&amp;"_"&amp;Y34&amp;"_"&amp;Z34,[1]挑战模式!$A:$AS,14+AA34,FALSE),[1]怪物!$B:$J,7,FALSE))</f>
        <v/>
      </c>
      <c r="L34" s="10" t="str">
        <f t="shared" si="4"/>
        <v/>
      </c>
      <c r="M34" s="3" t="str">
        <f t="shared" si="5"/>
        <v/>
      </c>
      <c r="N34" s="3" t="str">
        <f t="shared" si="6"/>
        <v/>
      </c>
      <c r="O34" s="3" t="str">
        <f t="shared" si="7"/>
        <v/>
      </c>
      <c r="P34" s="3"/>
      <c r="Q34" s="3"/>
      <c r="R34" s="3"/>
      <c r="S34" s="3" t="str">
        <f>IF(B34="","",IF(VLOOKUP(D34,[1]怪物!$C:$I,7,FALSE)="","",VLOOKUP(D34,[1]怪物!$C:$I,7,FALSE)))</f>
        <v/>
      </c>
      <c r="X34" s="3">
        <v>0</v>
      </c>
      <c r="Y34" s="3">
        <v>1</v>
      </c>
      <c r="Z34" s="3">
        <v>5</v>
      </c>
      <c r="AA34" s="3">
        <v>5</v>
      </c>
    </row>
    <row r="35" spans="2:27" x14ac:dyDescent="0.2">
      <c r="B35" t="str">
        <f>IF(ISNA(VLOOKUP(X35&amp;"_"&amp;Y35&amp;"_"&amp;Z35,[1]挑战模式!$A:$AS,1,FALSE)),"",IF(VLOOKUP(X35&amp;"_"&amp;Y35&amp;"_"&amp;Z35,[1]挑战模式!$A:$AS,14+AA35,FALSE)="","","Unit_Monster_Season"&amp;X35&amp;"_Challenge"&amp;Y35&amp;"_"&amp;Z35&amp;"_"&amp;AA35))</f>
        <v/>
      </c>
      <c r="D35" s="3" t="str">
        <f>IF(B35="","",VLOOKUP(VLOOKUP(X35&amp;"_"&amp;Y35&amp;"_"&amp;Z35,[1]挑战模式!$A:$AS,14+AA35,FALSE),[1]怪物!$B:$J,2,FALSE))</f>
        <v/>
      </c>
      <c r="E35" s="3" t="str">
        <f>IF(B35="","",VLOOKUP(VLOOKUP(X35&amp;"_"&amp;Y35&amp;"_"&amp;Z35,[1]挑战模式!$A:$AS,14+AA35,FALSE),[1]怪物!$B:$J,6,FALSE)*VLOOKUP(X35&amp;"_"&amp;Y35&amp;"_"&amp;Z35,[1]挑战模式!$A:$AS,10,FALSE))</f>
        <v/>
      </c>
      <c r="F35" s="3" t="str">
        <f t="shared" si="0"/>
        <v/>
      </c>
      <c r="G35" s="3" t="str">
        <f t="shared" si="1"/>
        <v/>
      </c>
      <c r="H35" s="3" t="str">
        <f t="shared" si="2"/>
        <v/>
      </c>
      <c r="I35" s="3" t="str">
        <f>IF(D35="","",VLOOKUP(D35,[1]怪物!$C:$M,11,FALSE))</f>
        <v/>
      </c>
      <c r="J35" s="3" t="str">
        <f t="shared" si="3"/>
        <v/>
      </c>
      <c r="K35" s="3" t="str">
        <f>IF(B35="","",VLOOKUP(VLOOKUP(X35&amp;"_"&amp;Y35&amp;"_"&amp;Z35,[1]挑战模式!$A:$AS,14+AA35,FALSE),[1]怪物!$B:$J,7,FALSE))</f>
        <v/>
      </c>
      <c r="L35" s="10" t="str">
        <f t="shared" si="4"/>
        <v/>
      </c>
      <c r="M35" s="3" t="str">
        <f t="shared" si="5"/>
        <v/>
      </c>
      <c r="N35" s="3" t="str">
        <f t="shared" si="6"/>
        <v/>
      </c>
      <c r="O35" s="3" t="str">
        <f t="shared" si="7"/>
        <v/>
      </c>
      <c r="P35" s="3"/>
      <c r="Q35" s="3"/>
      <c r="R35" s="3"/>
      <c r="S35" s="3" t="str">
        <f>IF(B35="","",IF(VLOOKUP(D35,[1]怪物!$C:$I,7,FALSE)="","",VLOOKUP(D35,[1]怪物!$C:$I,7,FALSE)))</f>
        <v/>
      </c>
      <c r="X35" s="3">
        <v>0</v>
      </c>
      <c r="Y35" s="3">
        <v>1</v>
      </c>
      <c r="Z35" s="3">
        <v>5</v>
      </c>
      <c r="AA35" s="3">
        <v>6</v>
      </c>
    </row>
    <row r="36" spans="2:27" x14ac:dyDescent="0.2">
      <c r="B36" t="str">
        <f>IF(ISNA(VLOOKUP(X36&amp;"_"&amp;Y36&amp;"_"&amp;Z36,[1]挑战模式!$A:$AS,1,FALSE)),"",IF(VLOOKUP(X36&amp;"_"&amp;Y36&amp;"_"&amp;Z36,[1]挑战模式!$A:$AS,14+AA36,FALSE)="","","Unit_Monster_Season"&amp;X36&amp;"_Challenge"&amp;Y36&amp;"_"&amp;Z36&amp;"_"&amp;AA36))</f>
        <v/>
      </c>
      <c r="D36" s="3" t="str">
        <f>IF(B36="","",VLOOKUP(VLOOKUP(X36&amp;"_"&amp;Y36&amp;"_"&amp;Z36,[1]挑战模式!$A:$AS,14+AA36,FALSE),[1]怪物!$B:$J,2,FALSE))</f>
        <v/>
      </c>
      <c r="E36" s="3" t="str">
        <f>IF(B36="","",VLOOKUP(VLOOKUP(X36&amp;"_"&amp;Y36&amp;"_"&amp;Z36,[1]挑战模式!$A:$AS,14+AA36,FALSE),[1]怪物!$B:$J,6,FALSE)*VLOOKUP(X36&amp;"_"&amp;Y36&amp;"_"&amp;Z36,[1]挑战模式!$A:$AS,10,FALSE))</f>
        <v/>
      </c>
      <c r="F36" s="3" t="str">
        <f t="shared" si="0"/>
        <v/>
      </c>
      <c r="G36" s="3" t="str">
        <f t="shared" si="1"/>
        <v/>
      </c>
      <c r="H36" s="3" t="str">
        <f t="shared" si="2"/>
        <v/>
      </c>
      <c r="I36" s="3" t="str">
        <f>IF(D36="","",VLOOKUP(D36,[1]怪物!$C:$M,11,FALSE))</f>
        <v/>
      </c>
      <c r="J36" s="3" t="str">
        <f t="shared" si="3"/>
        <v/>
      </c>
      <c r="K36" s="3" t="str">
        <f>IF(B36="","",VLOOKUP(VLOOKUP(X36&amp;"_"&amp;Y36&amp;"_"&amp;Z36,[1]挑战模式!$A:$AS,14+AA36,FALSE),[1]怪物!$B:$J,7,FALSE))</f>
        <v/>
      </c>
      <c r="L36" s="10" t="str">
        <f t="shared" si="4"/>
        <v/>
      </c>
      <c r="M36" s="3" t="str">
        <f t="shared" si="5"/>
        <v/>
      </c>
      <c r="N36" s="3" t="str">
        <f t="shared" si="6"/>
        <v/>
      </c>
      <c r="O36" s="3" t="str">
        <f t="shared" si="7"/>
        <v/>
      </c>
      <c r="P36" s="3"/>
      <c r="Q36" s="3"/>
      <c r="R36" s="3"/>
      <c r="S36" s="3" t="str">
        <f>IF(B36="","",IF(VLOOKUP(D36,[1]怪物!$C:$I,7,FALSE)="","",VLOOKUP(D36,[1]怪物!$C:$I,7,FALSE)))</f>
        <v/>
      </c>
      <c r="X36" s="3">
        <v>0</v>
      </c>
      <c r="Y36" s="3">
        <v>1</v>
      </c>
      <c r="Z36" s="3">
        <v>6</v>
      </c>
      <c r="AA36" s="3">
        <v>1</v>
      </c>
    </row>
    <row r="37" spans="2:27" x14ac:dyDescent="0.2">
      <c r="B37" t="str">
        <f>IF(ISNA(VLOOKUP(X37&amp;"_"&amp;Y37&amp;"_"&amp;Z37,[1]挑战模式!$A:$AS,1,FALSE)),"",IF(VLOOKUP(X37&amp;"_"&amp;Y37&amp;"_"&amp;Z37,[1]挑战模式!$A:$AS,14+AA37,FALSE)="","","Unit_Monster_Season"&amp;X37&amp;"_Challenge"&amp;Y37&amp;"_"&amp;Z37&amp;"_"&amp;AA37))</f>
        <v/>
      </c>
      <c r="D37" s="3" t="str">
        <f>IF(B37="","",VLOOKUP(VLOOKUP(X37&amp;"_"&amp;Y37&amp;"_"&amp;Z37,[1]挑战模式!$A:$AS,14+AA37,FALSE),[1]怪物!$B:$J,2,FALSE))</f>
        <v/>
      </c>
      <c r="E37" s="3" t="str">
        <f>IF(B37="","",VLOOKUP(VLOOKUP(X37&amp;"_"&amp;Y37&amp;"_"&amp;Z37,[1]挑战模式!$A:$AS,14+AA37,FALSE),[1]怪物!$B:$J,6,FALSE)*VLOOKUP(X37&amp;"_"&amp;Y37&amp;"_"&amp;Z37,[1]挑战模式!$A:$AS,10,FALSE))</f>
        <v/>
      </c>
      <c r="F37" s="3" t="str">
        <f t="shared" si="0"/>
        <v/>
      </c>
      <c r="G37" s="3" t="str">
        <f t="shared" si="1"/>
        <v/>
      </c>
      <c r="H37" s="3" t="str">
        <f t="shared" si="2"/>
        <v/>
      </c>
      <c r="I37" s="3" t="str">
        <f>IF(D37="","",VLOOKUP(D37,[1]怪物!$C:$M,11,FALSE))</f>
        <v/>
      </c>
      <c r="J37" s="3" t="str">
        <f t="shared" si="3"/>
        <v/>
      </c>
      <c r="K37" s="3" t="str">
        <f>IF(B37="","",VLOOKUP(VLOOKUP(X37&amp;"_"&amp;Y37&amp;"_"&amp;Z37,[1]挑战模式!$A:$AS,14+AA37,FALSE),[1]怪物!$B:$J,7,FALSE))</f>
        <v/>
      </c>
      <c r="L37" s="10" t="str">
        <f t="shared" si="4"/>
        <v/>
      </c>
      <c r="M37" s="3" t="str">
        <f t="shared" si="5"/>
        <v/>
      </c>
      <c r="N37" s="3" t="str">
        <f t="shared" si="6"/>
        <v/>
      </c>
      <c r="O37" s="3" t="str">
        <f t="shared" si="7"/>
        <v/>
      </c>
      <c r="P37" s="3"/>
      <c r="Q37" s="3"/>
      <c r="R37" s="3"/>
      <c r="S37" s="3" t="str">
        <f>IF(B37="","",IF(VLOOKUP(D37,[1]怪物!$C:$I,7,FALSE)="","",VLOOKUP(D37,[1]怪物!$C:$I,7,FALSE)))</f>
        <v/>
      </c>
      <c r="X37" s="3">
        <v>0</v>
      </c>
      <c r="Y37" s="3">
        <v>1</v>
      </c>
      <c r="Z37" s="3">
        <v>6</v>
      </c>
      <c r="AA37" s="3">
        <v>2</v>
      </c>
    </row>
    <row r="38" spans="2:27" x14ac:dyDescent="0.2">
      <c r="B38" t="str">
        <f>IF(ISNA(VLOOKUP(X38&amp;"_"&amp;Y38&amp;"_"&amp;Z38,[1]挑战模式!$A:$AS,1,FALSE)),"",IF(VLOOKUP(X38&amp;"_"&amp;Y38&amp;"_"&amp;Z38,[1]挑战模式!$A:$AS,14+AA38,FALSE)="","","Unit_Monster_Season"&amp;X38&amp;"_Challenge"&amp;Y38&amp;"_"&amp;Z38&amp;"_"&amp;AA38))</f>
        <v/>
      </c>
      <c r="D38" s="3" t="str">
        <f>IF(B38="","",VLOOKUP(VLOOKUP(X38&amp;"_"&amp;Y38&amp;"_"&amp;Z38,[1]挑战模式!$A:$AS,14+AA38,FALSE),[1]怪物!$B:$J,2,FALSE))</f>
        <v/>
      </c>
      <c r="E38" s="3" t="str">
        <f>IF(B38="","",VLOOKUP(VLOOKUP(X38&amp;"_"&amp;Y38&amp;"_"&amp;Z38,[1]挑战模式!$A:$AS,14+AA38,FALSE),[1]怪物!$B:$J,6,FALSE)*VLOOKUP(X38&amp;"_"&amp;Y38&amp;"_"&amp;Z38,[1]挑战模式!$A:$AS,10,FALSE))</f>
        <v/>
      </c>
      <c r="F38" s="3" t="str">
        <f t="shared" si="0"/>
        <v/>
      </c>
      <c r="G38" s="3" t="str">
        <f t="shared" si="1"/>
        <v/>
      </c>
      <c r="H38" s="3" t="str">
        <f t="shared" si="2"/>
        <v/>
      </c>
      <c r="I38" s="3" t="str">
        <f>IF(D38="","",VLOOKUP(D38,[1]怪物!$C:$M,11,FALSE))</f>
        <v/>
      </c>
      <c r="J38" s="3" t="str">
        <f t="shared" si="3"/>
        <v/>
      </c>
      <c r="K38" s="3" t="str">
        <f>IF(B38="","",VLOOKUP(VLOOKUP(X38&amp;"_"&amp;Y38&amp;"_"&amp;Z38,[1]挑战模式!$A:$AS,14+AA38,FALSE),[1]怪物!$B:$J,7,FALSE))</f>
        <v/>
      </c>
      <c r="L38" s="10" t="str">
        <f t="shared" si="4"/>
        <v/>
      </c>
      <c r="M38" s="3" t="str">
        <f t="shared" si="5"/>
        <v/>
      </c>
      <c r="N38" s="3" t="str">
        <f t="shared" si="6"/>
        <v/>
      </c>
      <c r="O38" s="3" t="str">
        <f t="shared" si="7"/>
        <v/>
      </c>
      <c r="P38" s="3"/>
      <c r="Q38" s="3"/>
      <c r="R38" s="3"/>
      <c r="S38" s="3" t="str">
        <f>IF(B38="","",IF(VLOOKUP(D38,[1]怪物!$C:$I,7,FALSE)="","",VLOOKUP(D38,[1]怪物!$C:$I,7,FALSE)))</f>
        <v/>
      </c>
      <c r="X38" s="3">
        <v>0</v>
      </c>
      <c r="Y38" s="3">
        <v>1</v>
      </c>
      <c r="Z38" s="3">
        <v>6</v>
      </c>
      <c r="AA38" s="3">
        <v>3</v>
      </c>
    </row>
    <row r="39" spans="2:27" x14ac:dyDescent="0.2">
      <c r="B39" t="str">
        <f>IF(ISNA(VLOOKUP(X39&amp;"_"&amp;Y39&amp;"_"&amp;Z39,[1]挑战模式!$A:$AS,1,FALSE)),"",IF(VLOOKUP(X39&amp;"_"&amp;Y39&amp;"_"&amp;Z39,[1]挑战模式!$A:$AS,14+AA39,FALSE)="","","Unit_Monster_Season"&amp;X39&amp;"_Challenge"&amp;Y39&amp;"_"&amp;Z39&amp;"_"&amp;AA39))</f>
        <v/>
      </c>
      <c r="D39" s="3" t="str">
        <f>IF(B39="","",VLOOKUP(VLOOKUP(X39&amp;"_"&amp;Y39&amp;"_"&amp;Z39,[1]挑战模式!$A:$AS,14+AA39,FALSE),[1]怪物!$B:$J,2,FALSE))</f>
        <v/>
      </c>
      <c r="E39" s="3" t="str">
        <f>IF(B39="","",VLOOKUP(VLOOKUP(X39&amp;"_"&amp;Y39&amp;"_"&amp;Z39,[1]挑战模式!$A:$AS,14+AA39,FALSE),[1]怪物!$B:$J,6,FALSE)*VLOOKUP(X39&amp;"_"&amp;Y39&amp;"_"&amp;Z39,[1]挑战模式!$A:$AS,10,FALSE))</f>
        <v/>
      </c>
      <c r="F39" s="3" t="str">
        <f t="shared" si="0"/>
        <v/>
      </c>
      <c r="G39" s="3" t="str">
        <f t="shared" si="1"/>
        <v/>
      </c>
      <c r="H39" s="3" t="str">
        <f t="shared" si="2"/>
        <v/>
      </c>
      <c r="I39" s="3" t="str">
        <f>IF(D39="","",VLOOKUP(D39,[1]怪物!$C:$M,11,FALSE))</f>
        <v/>
      </c>
      <c r="J39" s="3" t="str">
        <f t="shared" si="3"/>
        <v/>
      </c>
      <c r="K39" s="3" t="str">
        <f>IF(B39="","",VLOOKUP(VLOOKUP(X39&amp;"_"&amp;Y39&amp;"_"&amp;Z39,[1]挑战模式!$A:$AS,14+AA39,FALSE),[1]怪物!$B:$J,7,FALSE))</f>
        <v/>
      </c>
      <c r="L39" s="10" t="str">
        <f t="shared" si="4"/>
        <v/>
      </c>
      <c r="M39" s="3" t="str">
        <f t="shared" si="5"/>
        <v/>
      </c>
      <c r="N39" s="3" t="str">
        <f t="shared" si="6"/>
        <v/>
      </c>
      <c r="O39" s="3" t="str">
        <f t="shared" si="7"/>
        <v/>
      </c>
      <c r="P39" s="3"/>
      <c r="Q39" s="3"/>
      <c r="R39" s="3"/>
      <c r="S39" s="3" t="str">
        <f>IF(B39="","",IF(VLOOKUP(D39,[1]怪物!$C:$I,7,FALSE)="","",VLOOKUP(D39,[1]怪物!$C:$I,7,FALSE)))</f>
        <v/>
      </c>
      <c r="X39" s="3">
        <v>0</v>
      </c>
      <c r="Y39" s="3">
        <v>1</v>
      </c>
      <c r="Z39" s="3">
        <v>6</v>
      </c>
      <c r="AA39" s="3">
        <v>4</v>
      </c>
    </row>
    <row r="40" spans="2:27" x14ac:dyDescent="0.2">
      <c r="B40" t="str">
        <f>IF(ISNA(VLOOKUP(X40&amp;"_"&amp;Y40&amp;"_"&amp;Z40,[1]挑战模式!$A:$AS,1,FALSE)),"",IF(VLOOKUP(X40&amp;"_"&amp;Y40&amp;"_"&amp;Z40,[1]挑战模式!$A:$AS,14+AA40,FALSE)="","","Unit_Monster_Season"&amp;X40&amp;"_Challenge"&amp;Y40&amp;"_"&amp;Z40&amp;"_"&amp;AA40))</f>
        <v/>
      </c>
      <c r="D40" s="3" t="str">
        <f>IF(B40="","",VLOOKUP(VLOOKUP(X40&amp;"_"&amp;Y40&amp;"_"&amp;Z40,[1]挑战模式!$A:$AS,14+AA40,FALSE),[1]怪物!$B:$J,2,FALSE))</f>
        <v/>
      </c>
      <c r="E40" s="3" t="str">
        <f>IF(B40="","",VLOOKUP(VLOOKUP(X40&amp;"_"&amp;Y40&amp;"_"&amp;Z40,[1]挑战模式!$A:$AS,14+AA40,FALSE),[1]怪物!$B:$J,6,FALSE)*VLOOKUP(X40&amp;"_"&amp;Y40&amp;"_"&amp;Z40,[1]挑战模式!$A:$AS,10,FALSE))</f>
        <v/>
      </c>
      <c r="F40" s="3" t="str">
        <f t="shared" si="0"/>
        <v/>
      </c>
      <c r="G40" s="3" t="str">
        <f t="shared" si="1"/>
        <v/>
      </c>
      <c r="H40" s="3" t="str">
        <f t="shared" si="2"/>
        <v/>
      </c>
      <c r="I40" s="3" t="str">
        <f>IF(D40="","",VLOOKUP(D40,[1]怪物!$C:$M,11,FALSE))</f>
        <v/>
      </c>
      <c r="J40" s="3" t="str">
        <f t="shared" si="3"/>
        <v/>
      </c>
      <c r="K40" s="3" t="str">
        <f>IF(B40="","",VLOOKUP(VLOOKUP(X40&amp;"_"&amp;Y40&amp;"_"&amp;Z40,[1]挑战模式!$A:$AS,14+AA40,FALSE),[1]怪物!$B:$J,7,FALSE))</f>
        <v/>
      </c>
      <c r="L40" s="10" t="str">
        <f t="shared" si="4"/>
        <v/>
      </c>
      <c r="M40" s="3" t="str">
        <f t="shared" si="5"/>
        <v/>
      </c>
      <c r="N40" s="3" t="str">
        <f t="shared" si="6"/>
        <v/>
      </c>
      <c r="O40" s="3" t="str">
        <f t="shared" si="7"/>
        <v/>
      </c>
      <c r="P40" s="3"/>
      <c r="Q40" s="3"/>
      <c r="R40" s="3"/>
      <c r="S40" s="3" t="str">
        <f>IF(B40="","",IF(VLOOKUP(D40,[1]怪物!$C:$I,7,FALSE)="","",VLOOKUP(D40,[1]怪物!$C:$I,7,FALSE)))</f>
        <v/>
      </c>
      <c r="X40" s="3">
        <v>0</v>
      </c>
      <c r="Y40" s="3">
        <v>1</v>
      </c>
      <c r="Z40" s="3">
        <v>6</v>
      </c>
      <c r="AA40" s="3">
        <v>5</v>
      </c>
    </row>
    <row r="41" spans="2:27" x14ac:dyDescent="0.2">
      <c r="B41" t="str">
        <f>IF(ISNA(VLOOKUP(X41&amp;"_"&amp;Y41&amp;"_"&amp;Z41,[1]挑战模式!$A:$AS,1,FALSE)),"",IF(VLOOKUP(X41&amp;"_"&amp;Y41&amp;"_"&amp;Z41,[1]挑战模式!$A:$AS,14+AA41,FALSE)="","","Unit_Monster_Season"&amp;X41&amp;"_Challenge"&amp;Y41&amp;"_"&amp;Z41&amp;"_"&amp;AA41))</f>
        <v/>
      </c>
      <c r="D41" s="3" t="str">
        <f>IF(B41="","",VLOOKUP(VLOOKUP(X41&amp;"_"&amp;Y41&amp;"_"&amp;Z41,[1]挑战模式!$A:$AS,14+AA41,FALSE),[1]怪物!$B:$J,2,FALSE))</f>
        <v/>
      </c>
      <c r="E41" s="3" t="str">
        <f>IF(B41="","",VLOOKUP(VLOOKUP(X41&amp;"_"&amp;Y41&amp;"_"&amp;Z41,[1]挑战模式!$A:$AS,14+AA41,FALSE),[1]怪物!$B:$J,6,FALSE)*VLOOKUP(X41&amp;"_"&amp;Y41&amp;"_"&amp;Z41,[1]挑战模式!$A:$AS,10,FALSE))</f>
        <v/>
      </c>
      <c r="F41" s="3" t="str">
        <f t="shared" si="0"/>
        <v/>
      </c>
      <c r="G41" s="3" t="str">
        <f t="shared" si="1"/>
        <v/>
      </c>
      <c r="H41" s="3" t="str">
        <f t="shared" si="2"/>
        <v/>
      </c>
      <c r="I41" s="3" t="str">
        <f>IF(D41="","",VLOOKUP(D41,[1]怪物!$C:$M,11,FALSE))</f>
        <v/>
      </c>
      <c r="J41" s="3" t="str">
        <f t="shared" si="3"/>
        <v/>
      </c>
      <c r="K41" s="3" t="str">
        <f>IF(B41="","",VLOOKUP(VLOOKUP(X41&amp;"_"&amp;Y41&amp;"_"&amp;Z41,[1]挑战模式!$A:$AS,14+AA41,FALSE),[1]怪物!$B:$J,7,FALSE))</f>
        <v/>
      </c>
      <c r="L41" s="10" t="str">
        <f t="shared" si="4"/>
        <v/>
      </c>
      <c r="M41" s="3" t="str">
        <f t="shared" si="5"/>
        <v/>
      </c>
      <c r="N41" s="3" t="str">
        <f t="shared" si="6"/>
        <v/>
      </c>
      <c r="O41" s="3" t="str">
        <f t="shared" si="7"/>
        <v/>
      </c>
      <c r="P41" s="3"/>
      <c r="Q41" s="3"/>
      <c r="R41" s="3"/>
      <c r="S41" s="3" t="str">
        <f>IF(B41="","",IF(VLOOKUP(D41,[1]怪物!$C:$I,7,FALSE)="","",VLOOKUP(D41,[1]怪物!$C:$I,7,FALSE)))</f>
        <v/>
      </c>
      <c r="X41" s="3">
        <v>0</v>
      </c>
      <c r="Y41" s="3">
        <v>1</v>
      </c>
      <c r="Z41" s="3">
        <v>6</v>
      </c>
      <c r="AA41" s="3">
        <v>6</v>
      </c>
    </row>
    <row r="42" spans="2:27" x14ac:dyDescent="0.2">
      <c r="B42" t="str">
        <f>IF(ISNA(VLOOKUP(X42&amp;"_"&amp;Y42&amp;"_"&amp;Z42,[1]挑战模式!$A:$AS,1,FALSE)),"",IF(VLOOKUP(X42&amp;"_"&amp;Y42&amp;"_"&amp;Z42,[1]挑战模式!$A:$AS,14+AA42,FALSE)="","","Unit_Monster_Season"&amp;X42&amp;"_Challenge"&amp;Y42&amp;"_"&amp;Z42&amp;"_"&amp;AA42))</f>
        <v/>
      </c>
      <c r="D42" s="3" t="str">
        <f>IF(B42="","",VLOOKUP(VLOOKUP(X42&amp;"_"&amp;Y42&amp;"_"&amp;Z42,[1]挑战模式!$A:$AS,14+AA42,FALSE),[1]怪物!$B:$J,2,FALSE))</f>
        <v/>
      </c>
      <c r="E42" s="3" t="str">
        <f>IF(B42="","",VLOOKUP(VLOOKUP(X42&amp;"_"&amp;Y42&amp;"_"&amp;Z42,[1]挑战模式!$A:$AS,14+AA42,FALSE),[1]怪物!$B:$J,6,FALSE)*VLOOKUP(X42&amp;"_"&amp;Y42&amp;"_"&amp;Z42,[1]挑战模式!$A:$AS,10,FALSE))</f>
        <v/>
      </c>
      <c r="F42" s="3" t="str">
        <f t="shared" si="0"/>
        <v/>
      </c>
      <c r="G42" s="3" t="str">
        <f t="shared" si="1"/>
        <v/>
      </c>
      <c r="H42" s="3" t="str">
        <f t="shared" si="2"/>
        <v/>
      </c>
      <c r="I42" s="3" t="str">
        <f>IF(D42="","",VLOOKUP(D42,[1]怪物!$C:$M,11,FALSE))</f>
        <v/>
      </c>
      <c r="J42" s="3" t="str">
        <f t="shared" si="3"/>
        <v/>
      </c>
      <c r="K42" s="3" t="str">
        <f>IF(B42="","",VLOOKUP(VLOOKUP(X42&amp;"_"&amp;Y42&amp;"_"&amp;Z42,[1]挑战模式!$A:$AS,14+AA42,FALSE),[1]怪物!$B:$J,7,FALSE))</f>
        <v/>
      </c>
      <c r="L42" s="10" t="str">
        <f t="shared" si="4"/>
        <v/>
      </c>
      <c r="M42" s="3" t="str">
        <f t="shared" si="5"/>
        <v/>
      </c>
      <c r="N42" s="3" t="str">
        <f t="shared" si="6"/>
        <v/>
      </c>
      <c r="O42" s="3" t="str">
        <f t="shared" si="7"/>
        <v/>
      </c>
      <c r="P42" s="3"/>
      <c r="Q42" s="3"/>
      <c r="R42" s="3"/>
      <c r="S42" s="3" t="str">
        <f>IF(B42="","",IF(VLOOKUP(D42,[1]怪物!$C:$I,7,FALSE)="","",VLOOKUP(D42,[1]怪物!$C:$I,7,FALSE)))</f>
        <v/>
      </c>
      <c r="X42" s="3">
        <v>0</v>
      </c>
      <c r="Y42" s="3">
        <v>1</v>
      </c>
      <c r="Z42" s="3">
        <v>7</v>
      </c>
      <c r="AA42" s="3">
        <v>1</v>
      </c>
    </row>
    <row r="43" spans="2:27" x14ac:dyDescent="0.2">
      <c r="B43" t="str">
        <f>IF(ISNA(VLOOKUP(X43&amp;"_"&amp;Y43&amp;"_"&amp;Z43,[1]挑战模式!$A:$AS,1,FALSE)),"",IF(VLOOKUP(X43&amp;"_"&amp;Y43&amp;"_"&amp;Z43,[1]挑战模式!$A:$AS,14+AA43,FALSE)="","","Unit_Monster_Season"&amp;X43&amp;"_Challenge"&amp;Y43&amp;"_"&amp;Z43&amp;"_"&amp;AA43))</f>
        <v/>
      </c>
      <c r="D43" s="3" t="str">
        <f>IF(B43="","",VLOOKUP(VLOOKUP(X43&amp;"_"&amp;Y43&amp;"_"&amp;Z43,[1]挑战模式!$A:$AS,14+AA43,FALSE),[1]怪物!$B:$J,2,FALSE))</f>
        <v/>
      </c>
      <c r="E43" s="3" t="str">
        <f>IF(B43="","",VLOOKUP(VLOOKUP(X43&amp;"_"&amp;Y43&amp;"_"&amp;Z43,[1]挑战模式!$A:$AS,14+AA43,FALSE),[1]怪物!$B:$J,6,FALSE)*VLOOKUP(X43&amp;"_"&amp;Y43&amp;"_"&amp;Z43,[1]挑战模式!$A:$AS,10,FALSE))</f>
        <v/>
      </c>
      <c r="F43" s="3" t="str">
        <f t="shared" si="0"/>
        <v/>
      </c>
      <c r="G43" s="3" t="str">
        <f t="shared" si="1"/>
        <v/>
      </c>
      <c r="H43" s="3" t="str">
        <f t="shared" si="2"/>
        <v/>
      </c>
      <c r="I43" s="3" t="str">
        <f>IF(D43="","",VLOOKUP(D43,[1]怪物!$C:$M,11,FALSE))</f>
        <v/>
      </c>
      <c r="J43" s="3" t="str">
        <f t="shared" si="3"/>
        <v/>
      </c>
      <c r="K43" s="3" t="str">
        <f>IF(B43="","",VLOOKUP(VLOOKUP(X43&amp;"_"&amp;Y43&amp;"_"&amp;Z43,[1]挑战模式!$A:$AS,14+AA43,FALSE),[1]怪物!$B:$J,7,FALSE))</f>
        <v/>
      </c>
      <c r="L43" s="10" t="str">
        <f t="shared" si="4"/>
        <v/>
      </c>
      <c r="M43" s="3" t="str">
        <f t="shared" si="5"/>
        <v/>
      </c>
      <c r="N43" s="3" t="str">
        <f t="shared" si="6"/>
        <v/>
      </c>
      <c r="O43" s="3" t="str">
        <f t="shared" si="7"/>
        <v/>
      </c>
      <c r="P43" s="3"/>
      <c r="Q43" s="3"/>
      <c r="R43" s="3"/>
      <c r="S43" s="3" t="str">
        <f>IF(B43="","",IF(VLOOKUP(D43,[1]怪物!$C:$I,7,FALSE)="","",VLOOKUP(D43,[1]怪物!$C:$I,7,FALSE)))</f>
        <v/>
      </c>
      <c r="X43" s="3">
        <v>0</v>
      </c>
      <c r="Y43" s="3">
        <v>1</v>
      </c>
      <c r="Z43" s="3">
        <v>7</v>
      </c>
      <c r="AA43" s="3">
        <v>2</v>
      </c>
    </row>
    <row r="44" spans="2:27" x14ac:dyDescent="0.2">
      <c r="B44" t="str">
        <f>IF(ISNA(VLOOKUP(X44&amp;"_"&amp;Y44&amp;"_"&amp;Z44,[1]挑战模式!$A:$AS,1,FALSE)),"",IF(VLOOKUP(X44&amp;"_"&amp;Y44&amp;"_"&amp;Z44,[1]挑战模式!$A:$AS,14+AA44,FALSE)="","","Unit_Monster_Season"&amp;X44&amp;"_Challenge"&amp;Y44&amp;"_"&amp;Z44&amp;"_"&amp;AA44))</f>
        <v/>
      </c>
      <c r="D44" s="3" t="str">
        <f>IF(B44="","",VLOOKUP(VLOOKUP(X44&amp;"_"&amp;Y44&amp;"_"&amp;Z44,[1]挑战模式!$A:$AS,14+AA44,FALSE),[1]怪物!$B:$J,2,FALSE))</f>
        <v/>
      </c>
      <c r="E44" s="3" t="str">
        <f>IF(B44="","",VLOOKUP(VLOOKUP(X44&amp;"_"&amp;Y44&amp;"_"&amp;Z44,[1]挑战模式!$A:$AS,14+AA44,FALSE),[1]怪物!$B:$J,6,FALSE)*VLOOKUP(X44&amp;"_"&amp;Y44&amp;"_"&amp;Z44,[1]挑战模式!$A:$AS,10,FALSE))</f>
        <v/>
      </c>
      <c r="F44" s="3" t="str">
        <f t="shared" si="0"/>
        <v/>
      </c>
      <c r="G44" s="3" t="str">
        <f t="shared" si="1"/>
        <v/>
      </c>
      <c r="H44" s="3" t="str">
        <f t="shared" si="2"/>
        <v/>
      </c>
      <c r="I44" s="3" t="str">
        <f>IF(D44="","",VLOOKUP(D44,[1]怪物!$C:$M,11,FALSE))</f>
        <v/>
      </c>
      <c r="J44" s="3" t="str">
        <f t="shared" si="3"/>
        <v/>
      </c>
      <c r="K44" s="3" t="str">
        <f>IF(B44="","",VLOOKUP(VLOOKUP(X44&amp;"_"&amp;Y44&amp;"_"&amp;Z44,[1]挑战模式!$A:$AS,14+AA44,FALSE),[1]怪物!$B:$J,7,FALSE))</f>
        <v/>
      </c>
      <c r="L44" s="10" t="str">
        <f t="shared" si="4"/>
        <v/>
      </c>
      <c r="M44" s="3" t="str">
        <f t="shared" si="5"/>
        <v/>
      </c>
      <c r="N44" s="3" t="str">
        <f t="shared" si="6"/>
        <v/>
      </c>
      <c r="O44" s="3" t="str">
        <f t="shared" si="7"/>
        <v/>
      </c>
      <c r="P44" s="3"/>
      <c r="Q44" s="3"/>
      <c r="R44" s="3"/>
      <c r="S44" s="3" t="str">
        <f>IF(B44="","",IF(VLOOKUP(D44,[1]怪物!$C:$I,7,FALSE)="","",VLOOKUP(D44,[1]怪物!$C:$I,7,FALSE)))</f>
        <v/>
      </c>
      <c r="X44" s="3">
        <v>0</v>
      </c>
      <c r="Y44" s="3">
        <v>1</v>
      </c>
      <c r="Z44" s="3">
        <v>7</v>
      </c>
      <c r="AA44" s="3">
        <v>3</v>
      </c>
    </row>
    <row r="45" spans="2:27" x14ac:dyDescent="0.2">
      <c r="B45" t="str">
        <f>IF(ISNA(VLOOKUP(X45&amp;"_"&amp;Y45&amp;"_"&amp;Z45,[1]挑战模式!$A:$AS,1,FALSE)),"",IF(VLOOKUP(X45&amp;"_"&amp;Y45&amp;"_"&amp;Z45,[1]挑战模式!$A:$AS,14+AA45,FALSE)="","","Unit_Monster_Season"&amp;X45&amp;"_Challenge"&amp;Y45&amp;"_"&amp;Z45&amp;"_"&amp;AA45))</f>
        <v/>
      </c>
      <c r="D45" s="3" t="str">
        <f>IF(B45="","",VLOOKUP(VLOOKUP(X45&amp;"_"&amp;Y45&amp;"_"&amp;Z45,[1]挑战模式!$A:$AS,14+AA45,FALSE),[1]怪物!$B:$J,2,FALSE))</f>
        <v/>
      </c>
      <c r="E45" s="3" t="str">
        <f>IF(B45="","",VLOOKUP(VLOOKUP(X45&amp;"_"&amp;Y45&amp;"_"&amp;Z45,[1]挑战模式!$A:$AS,14+AA45,FALSE),[1]怪物!$B:$J,6,FALSE)*VLOOKUP(X45&amp;"_"&amp;Y45&amp;"_"&amp;Z45,[1]挑战模式!$A:$AS,10,FALSE))</f>
        <v/>
      </c>
      <c r="F45" s="3" t="str">
        <f t="shared" si="0"/>
        <v/>
      </c>
      <c r="G45" s="3" t="str">
        <f t="shared" si="1"/>
        <v/>
      </c>
      <c r="H45" s="3" t="str">
        <f t="shared" si="2"/>
        <v/>
      </c>
      <c r="I45" s="3" t="str">
        <f>IF(D45="","",VLOOKUP(D45,[1]怪物!$C:$M,11,FALSE))</f>
        <v/>
      </c>
      <c r="J45" s="3" t="str">
        <f t="shared" si="3"/>
        <v/>
      </c>
      <c r="K45" s="3" t="str">
        <f>IF(B45="","",VLOOKUP(VLOOKUP(X45&amp;"_"&amp;Y45&amp;"_"&amp;Z45,[1]挑战模式!$A:$AS,14+AA45,FALSE),[1]怪物!$B:$J,7,FALSE))</f>
        <v/>
      </c>
      <c r="L45" s="10" t="str">
        <f t="shared" si="4"/>
        <v/>
      </c>
      <c r="M45" s="3" t="str">
        <f t="shared" si="5"/>
        <v/>
      </c>
      <c r="N45" s="3" t="str">
        <f t="shared" si="6"/>
        <v/>
      </c>
      <c r="O45" s="3" t="str">
        <f t="shared" si="7"/>
        <v/>
      </c>
      <c r="P45" s="3"/>
      <c r="Q45" s="3"/>
      <c r="R45" s="3"/>
      <c r="S45" s="3" t="str">
        <f>IF(B45="","",IF(VLOOKUP(D45,[1]怪物!$C:$I,7,FALSE)="","",VLOOKUP(D45,[1]怪物!$C:$I,7,FALSE)))</f>
        <v/>
      </c>
      <c r="X45" s="3">
        <v>0</v>
      </c>
      <c r="Y45" s="3">
        <v>1</v>
      </c>
      <c r="Z45" s="3">
        <v>7</v>
      </c>
      <c r="AA45" s="3">
        <v>4</v>
      </c>
    </row>
    <row r="46" spans="2:27" x14ac:dyDescent="0.2">
      <c r="B46" t="str">
        <f>IF(ISNA(VLOOKUP(X46&amp;"_"&amp;Y46&amp;"_"&amp;Z46,[1]挑战模式!$A:$AS,1,FALSE)),"",IF(VLOOKUP(X46&amp;"_"&amp;Y46&amp;"_"&amp;Z46,[1]挑战模式!$A:$AS,14+AA46,FALSE)="","","Unit_Monster_Season"&amp;X46&amp;"_Challenge"&amp;Y46&amp;"_"&amp;Z46&amp;"_"&amp;AA46))</f>
        <v/>
      </c>
      <c r="D46" s="3" t="str">
        <f>IF(B46="","",VLOOKUP(VLOOKUP(X46&amp;"_"&amp;Y46&amp;"_"&amp;Z46,[1]挑战模式!$A:$AS,14+AA46,FALSE),[1]怪物!$B:$J,2,FALSE))</f>
        <v/>
      </c>
      <c r="E46" s="3" t="str">
        <f>IF(B46="","",VLOOKUP(VLOOKUP(X46&amp;"_"&amp;Y46&amp;"_"&amp;Z46,[1]挑战模式!$A:$AS,14+AA46,FALSE),[1]怪物!$B:$J,6,FALSE)*VLOOKUP(X46&amp;"_"&amp;Y46&amp;"_"&amp;Z46,[1]挑战模式!$A:$AS,10,FALSE))</f>
        <v/>
      </c>
      <c r="F46" s="3" t="str">
        <f t="shared" si="0"/>
        <v/>
      </c>
      <c r="G46" s="3" t="str">
        <f t="shared" si="1"/>
        <v/>
      </c>
      <c r="H46" s="3" t="str">
        <f t="shared" si="2"/>
        <v/>
      </c>
      <c r="I46" s="3" t="str">
        <f>IF(D46="","",VLOOKUP(D46,[1]怪物!$C:$M,11,FALSE))</f>
        <v/>
      </c>
      <c r="J46" s="3" t="str">
        <f t="shared" si="3"/>
        <v/>
      </c>
      <c r="K46" s="3" t="str">
        <f>IF(B46="","",VLOOKUP(VLOOKUP(X46&amp;"_"&amp;Y46&amp;"_"&amp;Z46,[1]挑战模式!$A:$AS,14+AA46,FALSE),[1]怪物!$B:$J,7,FALSE))</f>
        <v/>
      </c>
      <c r="L46" s="10" t="str">
        <f t="shared" si="4"/>
        <v/>
      </c>
      <c r="M46" s="3" t="str">
        <f t="shared" si="5"/>
        <v/>
      </c>
      <c r="N46" s="3" t="str">
        <f t="shared" si="6"/>
        <v/>
      </c>
      <c r="O46" s="3" t="str">
        <f t="shared" si="7"/>
        <v/>
      </c>
      <c r="P46" s="3"/>
      <c r="Q46" s="3"/>
      <c r="R46" s="3"/>
      <c r="S46" s="3" t="str">
        <f>IF(B46="","",IF(VLOOKUP(D46,[1]怪物!$C:$I,7,FALSE)="","",VLOOKUP(D46,[1]怪物!$C:$I,7,FALSE)))</f>
        <v/>
      </c>
      <c r="X46" s="3">
        <v>0</v>
      </c>
      <c r="Y46" s="3">
        <v>1</v>
      </c>
      <c r="Z46" s="3">
        <v>7</v>
      </c>
      <c r="AA46" s="3">
        <v>5</v>
      </c>
    </row>
    <row r="47" spans="2:27" x14ac:dyDescent="0.2">
      <c r="B47" t="str">
        <f>IF(ISNA(VLOOKUP(X47&amp;"_"&amp;Y47&amp;"_"&amp;Z47,[1]挑战模式!$A:$AS,1,FALSE)),"",IF(VLOOKUP(X47&amp;"_"&amp;Y47&amp;"_"&amp;Z47,[1]挑战模式!$A:$AS,14+AA47,FALSE)="","","Unit_Monster_Season"&amp;X47&amp;"_Challenge"&amp;Y47&amp;"_"&amp;Z47&amp;"_"&amp;AA47))</f>
        <v/>
      </c>
      <c r="D47" s="3" t="str">
        <f>IF(B47="","",VLOOKUP(VLOOKUP(X47&amp;"_"&amp;Y47&amp;"_"&amp;Z47,[1]挑战模式!$A:$AS,14+AA47,FALSE),[1]怪物!$B:$J,2,FALSE))</f>
        <v/>
      </c>
      <c r="E47" s="3" t="str">
        <f>IF(B47="","",VLOOKUP(VLOOKUP(X47&amp;"_"&amp;Y47&amp;"_"&amp;Z47,[1]挑战模式!$A:$AS,14+AA47,FALSE),[1]怪物!$B:$J,6,FALSE)*VLOOKUP(X47&amp;"_"&amp;Y47&amp;"_"&amp;Z47,[1]挑战模式!$A:$AS,10,FALSE))</f>
        <v/>
      </c>
      <c r="F47" s="3" t="str">
        <f t="shared" si="0"/>
        <v/>
      </c>
      <c r="G47" s="3" t="str">
        <f t="shared" si="1"/>
        <v/>
      </c>
      <c r="H47" s="3" t="str">
        <f t="shared" si="2"/>
        <v/>
      </c>
      <c r="I47" s="3" t="str">
        <f>IF(D47="","",VLOOKUP(D47,[1]怪物!$C:$M,11,FALSE))</f>
        <v/>
      </c>
      <c r="J47" s="3" t="str">
        <f t="shared" si="3"/>
        <v/>
      </c>
      <c r="K47" s="3" t="str">
        <f>IF(B47="","",VLOOKUP(VLOOKUP(X47&amp;"_"&amp;Y47&amp;"_"&amp;Z47,[1]挑战模式!$A:$AS,14+AA47,FALSE),[1]怪物!$B:$J,7,FALSE))</f>
        <v/>
      </c>
      <c r="L47" s="10" t="str">
        <f t="shared" si="4"/>
        <v/>
      </c>
      <c r="M47" s="3" t="str">
        <f t="shared" si="5"/>
        <v/>
      </c>
      <c r="N47" s="3" t="str">
        <f t="shared" si="6"/>
        <v/>
      </c>
      <c r="O47" s="3" t="str">
        <f t="shared" si="7"/>
        <v/>
      </c>
      <c r="P47" s="3"/>
      <c r="Q47" s="3"/>
      <c r="R47" s="3"/>
      <c r="S47" s="3" t="str">
        <f>IF(B47="","",IF(VLOOKUP(D47,[1]怪物!$C:$I,7,FALSE)="","",VLOOKUP(D47,[1]怪物!$C:$I,7,FALSE)))</f>
        <v/>
      </c>
      <c r="X47" s="3">
        <v>0</v>
      </c>
      <c r="Y47" s="3">
        <v>1</v>
      </c>
      <c r="Z47" s="3">
        <v>7</v>
      </c>
      <c r="AA47" s="3">
        <v>6</v>
      </c>
    </row>
    <row r="48" spans="2:27" x14ac:dyDescent="0.2">
      <c r="B48" t="str">
        <f>IF(ISNA(VLOOKUP(X48&amp;"_"&amp;Y48&amp;"_"&amp;Z48,[1]挑战模式!$A:$AS,1,FALSE)),"",IF(VLOOKUP(X48&amp;"_"&amp;Y48&amp;"_"&amp;Z48,[1]挑战模式!$A:$AS,14+AA48,FALSE)="","","Unit_Monster_Season"&amp;X48&amp;"_Challenge"&amp;Y48&amp;"_"&amp;Z48&amp;"_"&amp;AA48))</f>
        <v/>
      </c>
      <c r="D48" s="3" t="str">
        <f>IF(B48="","",VLOOKUP(VLOOKUP(X48&amp;"_"&amp;Y48&amp;"_"&amp;Z48,[1]挑战模式!$A:$AS,14+AA48,FALSE),[1]怪物!$B:$J,2,FALSE))</f>
        <v/>
      </c>
      <c r="E48" s="3" t="str">
        <f>IF(B48="","",VLOOKUP(VLOOKUP(X48&amp;"_"&amp;Y48&amp;"_"&amp;Z48,[1]挑战模式!$A:$AS,14+AA48,FALSE),[1]怪物!$B:$J,6,FALSE)*VLOOKUP(X48&amp;"_"&amp;Y48&amp;"_"&amp;Z48,[1]挑战模式!$A:$AS,10,FALSE))</f>
        <v/>
      </c>
      <c r="F48" s="3" t="str">
        <f t="shared" si="0"/>
        <v/>
      </c>
      <c r="G48" s="3" t="str">
        <f t="shared" si="1"/>
        <v/>
      </c>
      <c r="H48" s="3" t="str">
        <f t="shared" si="2"/>
        <v/>
      </c>
      <c r="I48" s="3" t="str">
        <f>IF(D48="","",VLOOKUP(D48,[1]怪物!$C:$M,11,FALSE))</f>
        <v/>
      </c>
      <c r="J48" s="3" t="str">
        <f t="shared" si="3"/>
        <v/>
      </c>
      <c r="K48" s="3" t="str">
        <f>IF(B48="","",VLOOKUP(VLOOKUP(X48&amp;"_"&amp;Y48&amp;"_"&amp;Z48,[1]挑战模式!$A:$AS,14+AA48,FALSE),[1]怪物!$B:$J,7,FALSE))</f>
        <v/>
      </c>
      <c r="L48" s="10" t="str">
        <f t="shared" si="4"/>
        <v/>
      </c>
      <c r="M48" s="3" t="str">
        <f t="shared" si="5"/>
        <v/>
      </c>
      <c r="N48" s="3" t="str">
        <f t="shared" si="6"/>
        <v/>
      </c>
      <c r="O48" s="3" t="str">
        <f t="shared" si="7"/>
        <v/>
      </c>
      <c r="P48" s="3"/>
      <c r="Q48" s="3"/>
      <c r="R48" s="3"/>
      <c r="S48" s="3" t="str">
        <f>IF(B48="","",IF(VLOOKUP(D48,[1]怪物!$C:$I,7,FALSE)="","",VLOOKUP(D48,[1]怪物!$C:$I,7,FALSE)))</f>
        <v/>
      </c>
      <c r="X48" s="3">
        <v>0</v>
      </c>
      <c r="Y48" s="3">
        <v>1</v>
      </c>
      <c r="Z48" s="3">
        <v>8</v>
      </c>
      <c r="AA48" s="3">
        <v>1</v>
      </c>
    </row>
    <row r="49" spans="2:27" x14ac:dyDescent="0.2">
      <c r="B49" t="str">
        <f>IF(ISNA(VLOOKUP(X49&amp;"_"&amp;Y49&amp;"_"&amp;Z49,[1]挑战模式!$A:$AS,1,FALSE)),"",IF(VLOOKUP(X49&amp;"_"&amp;Y49&amp;"_"&amp;Z49,[1]挑战模式!$A:$AS,14+AA49,FALSE)="","","Unit_Monster_Season"&amp;X49&amp;"_Challenge"&amp;Y49&amp;"_"&amp;Z49&amp;"_"&amp;AA49))</f>
        <v/>
      </c>
      <c r="D49" s="3" t="str">
        <f>IF(B49="","",VLOOKUP(VLOOKUP(X49&amp;"_"&amp;Y49&amp;"_"&amp;Z49,[1]挑战模式!$A:$AS,14+AA49,FALSE),[1]怪物!$B:$J,2,FALSE))</f>
        <v/>
      </c>
      <c r="E49" s="3" t="str">
        <f>IF(B49="","",VLOOKUP(VLOOKUP(X49&amp;"_"&amp;Y49&amp;"_"&amp;Z49,[1]挑战模式!$A:$AS,14+AA49,FALSE),[1]怪物!$B:$J,6,FALSE)*VLOOKUP(X49&amp;"_"&amp;Y49&amp;"_"&amp;Z49,[1]挑战模式!$A:$AS,10,FALSE))</f>
        <v/>
      </c>
      <c r="F49" s="3" t="str">
        <f t="shared" si="0"/>
        <v/>
      </c>
      <c r="G49" s="3" t="str">
        <f t="shared" si="1"/>
        <v/>
      </c>
      <c r="H49" s="3" t="str">
        <f t="shared" si="2"/>
        <v/>
      </c>
      <c r="I49" s="3" t="str">
        <f>IF(D49="","",VLOOKUP(D49,[1]怪物!$C:$M,11,FALSE))</f>
        <v/>
      </c>
      <c r="J49" s="3" t="str">
        <f t="shared" si="3"/>
        <v/>
      </c>
      <c r="K49" s="3" t="str">
        <f>IF(B49="","",VLOOKUP(VLOOKUP(X49&amp;"_"&amp;Y49&amp;"_"&amp;Z49,[1]挑战模式!$A:$AS,14+AA49,FALSE),[1]怪物!$B:$J,7,FALSE))</f>
        <v/>
      </c>
      <c r="L49" s="10" t="str">
        <f t="shared" si="4"/>
        <v/>
      </c>
      <c r="M49" s="3" t="str">
        <f t="shared" si="5"/>
        <v/>
      </c>
      <c r="N49" s="3" t="str">
        <f t="shared" si="6"/>
        <v/>
      </c>
      <c r="O49" s="3" t="str">
        <f t="shared" si="7"/>
        <v/>
      </c>
      <c r="P49" s="3"/>
      <c r="Q49" s="3"/>
      <c r="R49" s="3"/>
      <c r="S49" s="3" t="str">
        <f>IF(B49="","",IF(VLOOKUP(D49,[1]怪物!$C:$I,7,FALSE)="","",VLOOKUP(D49,[1]怪物!$C:$I,7,FALSE)))</f>
        <v/>
      </c>
      <c r="X49" s="3">
        <v>0</v>
      </c>
      <c r="Y49" s="3">
        <v>1</v>
      </c>
      <c r="Z49" s="3">
        <v>8</v>
      </c>
      <c r="AA49" s="3">
        <v>2</v>
      </c>
    </row>
    <row r="50" spans="2:27" x14ac:dyDescent="0.2">
      <c r="B50" t="str">
        <f>IF(ISNA(VLOOKUP(X50&amp;"_"&amp;Y50&amp;"_"&amp;Z50,[1]挑战模式!$A:$AS,1,FALSE)),"",IF(VLOOKUP(X50&amp;"_"&amp;Y50&amp;"_"&amp;Z50,[1]挑战模式!$A:$AS,14+AA50,FALSE)="","","Unit_Monster_Season"&amp;X50&amp;"_Challenge"&amp;Y50&amp;"_"&amp;Z50&amp;"_"&amp;AA50))</f>
        <v/>
      </c>
      <c r="D50" s="3" t="str">
        <f>IF(B50="","",VLOOKUP(VLOOKUP(X50&amp;"_"&amp;Y50&amp;"_"&amp;Z50,[1]挑战模式!$A:$AS,14+AA50,FALSE),[1]怪物!$B:$J,2,FALSE))</f>
        <v/>
      </c>
      <c r="E50" s="3" t="str">
        <f>IF(B50="","",VLOOKUP(VLOOKUP(X50&amp;"_"&amp;Y50&amp;"_"&amp;Z50,[1]挑战模式!$A:$AS,14+AA50,FALSE),[1]怪物!$B:$J,6,FALSE)*VLOOKUP(X50&amp;"_"&amp;Y50&amp;"_"&amp;Z50,[1]挑战模式!$A:$AS,10,FALSE))</f>
        <v/>
      </c>
      <c r="F50" s="3" t="str">
        <f t="shared" si="0"/>
        <v/>
      </c>
      <c r="G50" s="3" t="str">
        <f t="shared" si="1"/>
        <v/>
      </c>
      <c r="H50" s="3" t="str">
        <f t="shared" si="2"/>
        <v/>
      </c>
      <c r="I50" s="3" t="str">
        <f>IF(D50="","",VLOOKUP(D50,[1]怪物!$C:$M,11,FALSE))</f>
        <v/>
      </c>
      <c r="J50" s="3" t="str">
        <f t="shared" si="3"/>
        <v/>
      </c>
      <c r="K50" s="3" t="str">
        <f>IF(B50="","",VLOOKUP(VLOOKUP(X50&amp;"_"&amp;Y50&amp;"_"&amp;Z50,[1]挑战模式!$A:$AS,14+AA50,FALSE),[1]怪物!$B:$J,7,FALSE))</f>
        <v/>
      </c>
      <c r="L50" s="10" t="str">
        <f t="shared" si="4"/>
        <v/>
      </c>
      <c r="M50" s="3" t="str">
        <f t="shared" si="5"/>
        <v/>
      </c>
      <c r="N50" s="3" t="str">
        <f t="shared" si="6"/>
        <v/>
      </c>
      <c r="O50" s="3" t="str">
        <f t="shared" si="7"/>
        <v/>
      </c>
      <c r="P50" s="3"/>
      <c r="Q50" s="3"/>
      <c r="R50" s="3"/>
      <c r="S50" s="3" t="str">
        <f>IF(B50="","",IF(VLOOKUP(D50,[1]怪物!$C:$I,7,FALSE)="","",VLOOKUP(D50,[1]怪物!$C:$I,7,FALSE)))</f>
        <v/>
      </c>
      <c r="X50" s="3">
        <v>0</v>
      </c>
      <c r="Y50" s="3">
        <v>1</v>
      </c>
      <c r="Z50" s="3">
        <v>8</v>
      </c>
      <c r="AA50" s="3">
        <v>3</v>
      </c>
    </row>
    <row r="51" spans="2:27" x14ac:dyDescent="0.2">
      <c r="B51" t="str">
        <f>IF(ISNA(VLOOKUP(X51&amp;"_"&amp;Y51&amp;"_"&amp;Z51,[1]挑战模式!$A:$AS,1,FALSE)),"",IF(VLOOKUP(X51&amp;"_"&amp;Y51&amp;"_"&amp;Z51,[1]挑战模式!$A:$AS,14+AA51,FALSE)="","","Unit_Monster_Season"&amp;X51&amp;"_Challenge"&amp;Y51&amp;"_"&amp;Z51&amp;"_"&amp;AA51))</f>
        <v/>
      </c>
      <c r="D51" s="3" t="str">
        <f>IF(B51="","",VLOOKUP(VLOOKUP(X51&amp;"_"&amp;Y51&amp;"_"&amp;Z51,[1]挑战模式!$A:$AS,14+AA51,FALSE),[1]怪物!$B:$J,2,FALSE))</f>
        <v/>
      </c>
      <c r="E51" s="3" t="str">
        <f>IF(B51="","",VLOOKUP(VLOOKUP(X51&amp;"_"&amp;Y51&amp;"_"&amp;Z51,[1]挑战模式!$A:$AS,14+AA51,FALSE),[1]怪物!$B:$J,6,FALSE)*VLOOKUP(X51&amp;"_"&amp;Y51&amp;"_"&amp;Z51,[1]挑战模式!$A:$AS,10,FALSE))</f>
        <v/>
      </c>
      <c r="F51" s="3" t="str">
        <f t="shared" si="0"/>
        <v/>
      </c>
      <c r="G51" s="3" t="str">
        <f t="shared" si="1"/>
        <v/>
      </c>
      <c r="H51" s="3" t="str">
        <f t="shared" si="2"/>
        <v/>
      </c>
      <c r="I51" s="3" t="str">
        <f>IF(D51="","",VLOOKUP(D51,[1]怪物!$C:$M,11,FALSE))</f>
        <v/>
      </c>
      <c r="J51" s="3" t="str">
        <f t="shared" si="3"/>
        <v/>
      </c>
      <c r="K51" s="3" t="str">
        <f>IF(B51="","",VLOOKUP(VLOOKUP(X51&amp;"_"&amp;Y51&amp;"_"&amp;Z51,[1]挑战模式!$A:$AS,14+AA51,FALSE),[1]怪物!$B:$J,7,FALSE))</f>
        <v/>
      </c>
      <c r="L51" s="10" t="str">
        <f t="shared" si="4"/>
        <v/>
      </c>
      <c r="M51" s="3" t="str">
        <f t="shared" si="5"/>
        <v/>
      </c>
      <c r="N51" s="3" t="str">
        <f t="shared" si="6"/>
        <v/>
      </c>
      <c r="O51" s="3" t="str">
        <f t="shared" si="7"/>
        <v/>
      </c>
      <c r="P51" s="3"/>
      <c r="Q51" s="3"/>
      <c r="R51" s="3"/>
      <c r="S51" s="3" t="str">
        <f>IF(B51="","",IF(VLOOKUP(D51,[1]怪物!$C:$I,7,FALSE)="","",VLOOKUP(D51,[1]怪物!$C:$I,7,FALSE)))</f>
        <v/>
      </c>
      <c r="X51" s="3">
        <v>0</v>
      </c>
      <c r="Y51" s="3">
        <v>1</v>
      </c>
      <c r="Z51" s="3">
        <v>8</v>
      </c>
      <c r="AA51" s="3">
        <v>4</v>
      </c>
    </row>
    <row r="52" spans="2:27" x14ac:dyDescent="0.2">
      <c r="B52" t="str">
        <f>IF(ISNA(VLOOKUP(X52&amp;"_"&amp;Y52&amp;"_"&amp;Z52,[1]挑战模式!$A:$AS,1,FALSE)),"",IF(VLOOKUP(X52&amp;"_"&amp;Y52&amp;"_"&amp;Z52,[1]挑战模式!$A:$AS,14+AA52,FALSE)="","","Unit_Monster_Season"&amp;X52&amp;"_Challenge"&amp;Y52&amp;"_"&amp;Z52&amp;"_"&amp;AA52))</f>
        <v/>
      </c>
      <c r="D52" s="3" t="str">
        <f>IF(B52="","",VLOOKUP(VLOOKUP(X52&amp;"_"&amp;Y52&amp;"_"&amp;Z52,[1]挑战模式!$A:$AS,14+AA52,FALSE),[1]怪物!$B:$J,2,FALSE))</f>
        <v/>
      </c>
      <c r="E52" s="3" t="str">
        <f>IF(B52="","",VLOOKUP(VLOOKUP(X52&amp;"_"&amp;Y52&amp;"_"&amp;Z52,[1]挑战模式!$A:$AS,14+AA52,FALSE),[1]怪物!$B:$J,6,FALSE)*VLOOKUP(X52&amp;"_"&amp;Y52&amp;"_"&amp;Z52,[1]挑战模式!$A:$AS,10,FALSE))</f>
        <v/>
      </c>
      <c r="F52" s="3" t="str">
        <f t="shared" si="0"/>
        <v/>
      </c>
      <c r="G52" s="3" t="str">
        <f t="shared" si="1"/>
        <v/>
      </c>
      <c r="H52" s="3" t="str">
        <f t="shared" si="2"/>
        <v/>
      </c>
      <c r="I52" s="3" t="str">
        <f>IF(D52="","",VLOOKUP(D52,[1]怪物!$C:$M,11,FALSE))</f>
        <v/>
      </c>
      <c r="J52" s="3" t="str">
        <f t="shared" si="3"/>
        <v/>
      </c>
      <c r="K52" s="3" t="str">
        <f>IF(B52="","",VLOOKUP(VLOOKUP(X52&amp;"_"&amp;Y52&amp;"_"&amp;Z52,[1]挑战模式!$A:$AS,14+AA52,FALSE),[1]怪物!$B:$J,7,FALSE))</f>
        <v/>
      </c>
      <c r="L52" s="10" t="str">
        <f t="shared" si="4"/>
        <v/>
      </c>
      <c r="M52" s="3" t="str">
        <f t="shared" si="5"/>
        <v/>
      </c>
      <c r="N52" s="3" t="str">
        <f t="shared" si="6"/>
        <v/>
      </c>
      <c r="O52" s="3" t="str">
        <f t="shared" si="7"/>
        <v/>
      </c>
      <c r="P52" s="3"/>
      <c r="Q52" s="3"/>
      <c r="R52" s="3"/>
      <c r="S52" s="3" t="str">
        <f>IF(B52="","",IF(VLOOKUP(D52,[1]怪物!$C:$I,7,FALSE)="","",VLOOKUP(D52,[1]怪物!$C:$I,7,FALSE)))</f>
        <v/>
      </c>
      <c r="X52" s="3">
        <v>0</v>
      </c>
      <c r="Y52" s="3">
        <v>1</v>
      </c>
      <c r="Z52" s="3">
        <v>8</v>
      </c>
      <c r="AA52" s="3">
        <v>5</v>
      </c>
    </row>
    <row r="53" spans="2:27" x14ac:dyDescent="0.2">
      <c r="B53" t="str">
        <f>IF(ISNA(VLOOKUP(X53&amp;"_"&amp;Y53&amp;"_"&amp;Z53,[1]挑战模式!$A:$AS,1,FALSE)),"",IF(VLOOKUP(X53&amp;"_"&amp;Y53&amp;"_"&amp;Z53,[1]挑战模式!$A:$AS,14+AA53,FALSE)="","","Unit_Monster_Season"&amp;X53&amp;"_Challenge"&amp;Y53&amp;"_"&amp;Z53&amp;"_"&amp;AA53))</f>
        <v/>
      </c>
      <c r="D53" s="3" t="str">
        <f>IF(B53="","",VLOOKUP(VLOOKUP(X53&amp;"_"&amp;Y53&amp;"_"&amp;Z53,[1]挑战模式!$A:$AS,14+AA53,FALSE),[1]怪物!$B:$J,2,FALSE))</f>
        <v/>
      </c>
      <c r="E53" s="3" t="str">
        <f>IF(B53="","",VLOOKUP(VLOOKUP(X53&amp;"_"&amp;Y53&amp;"_"&amp;Z53,[1]挑战模式!$A:$AS,14+AA53,FALSE),[1]怪物!$B:$J,6,FALSE)*VLOOKUP(X53&amp;"_"&amp;Y53&amp;"_"&amp;Z53,[1]挑战模式!$A:$AS,10,FALSE))</f>
        <v/>
      </c>
      <c r="F53" s="3" t="str">
        <f t="shared" si="0"/>
        <v/>
      </c>
      <c r="G53" s="3" t="str">
        <f t="shared" si="1"/>
        <v/>
      </c>
      <c r="H53" s="3" t="str">
        <f t="shared" si="2"/>
        <v/>
      </c>
      <c r="I53" s="3" t="str">
        <f>IF(D53="","",VLOOKUP(D53,[1]怪物!$C:$M,11,FALSE))</f>
        <v/>
      </c>
      <c r="J53" s="3" t="str">
        <f t="shared" si="3"/>
        <v/>
      </c>
      <c r="K53" s="3" t="str">
        <f>IF(B53="","",VLOOKUP(VLOOKUP(X53&amp;"_"&amp;Y53&amp;"_"&amp;Z53,[1]挑战模式!$A:$AS,14+AA53,FALSE),[1]怪物!$B:$J,7,FALSE))</f>
        <v/>
      </c>
      <c r="L53" s="10" t="str">
        <f t="shared" si="4"/>
        <v/>
      </c>
      <c r="M53" s="3" t="str">
        <f t="shared" si="5"/>
        <v/>
      </c>
      <c r="N53" s="3" t="str">
        <f t="shared" si="6"/>
        <v/>
      </c>
      <c r="O53" s="3" t="str">
        <f t="shared" si="7"/>
        <v/>
      </c>
      <c r="P53" s="3"/>
      <c r="Q53" s="3"/>
      <c r="R53" s="3"/>
      <c r="S53" s="3" t="str">
        <f>IF(B53="","",IF(VLOOKUP(D53,[1]怪物!$C:$I,7,FALSE)="","",VLOOKUP(D53,[1]怪物!$C:$I,7,FALSE)))</f>
        <v/>
      </c>
      <c r="X53" s="3">
        <v>0</v>
      </c>
      <c r="Y53" s="3">
        <v>1</v>
      </c>
      <c r="Z53" s="3">
        <v>8</v>
      </c>
      <c r="AA53" s="3">
        <v>6</v>
      </c>
    </row>
    <row r="54" spans="2:27" x14ac:dyDescent="0.2">
      <c r="B54" t="str">
        <f>IF(ISNA(VLOOKUP(X54&amp;"_"&amp;Y54&amp;"_"&amp;Z54,[1]挑战模式!$A:$AS,1,FALSE)),"",IF(VLOOKUP(X54&amp;"_"&amp;Y54&amp;"_"&amp;Z54,[1]挑战模式!$A:$AS,14+AA54,FALSE)="","","Unit_Monster_Season"&amp;X54&amp;"_Challenge"&amp;Y54&amp;"_"&amp;Z54&amp;"_"&amp;AA54))</f>
        <v>Unit_Monster_Season0_Challenge2_1_1</v>
      </c>
      <c r="D54" s="3" t="str">
        <f>IF(B54="","",VLOOKUP(VLOOKUP(X54&amp;"_"&amp;Y54&amp;"_"&amp;Z54,[1]挑战模式!$A:$AS,14+AA54,FALSE),[1]怪物!$B:$J,2,FALSE))</f>
        <v>ResUnit_ZhiZhu1</v>
      </c>
      <c r="E54" s="3">
        <f>IF(B54="","",VLOOKUP(VLOOKUP(X54&amp;"_"&amp;Y54&amp;"_"&amp;Z54,[1]挑战模式!$A:$AS,14+AA54,FALSE),[1]怪物!$B:$J,6,FALSE)*VLOOKUP(X54&amp;"_"&amp;Y54&amp;"_"&amp;Z54,[1]挑战模式!$A:$AS,10,FALSE))</f>
        <v>4.5199999999999996</v>
      </c>
      <c r="F54" s="3">
        <f t="shared" si="0"/>
        <v>400</v>
      </c>
      <c r="G54" s="3" t="str">
        <f t="shared" si="1"/>
        <v>TRUE</v>
      </c>
      <c r="H54" s="3" t="str">
        <f t="shared" si="2"/>
        <v>1</v>
      </c>
      <c r="I54" s="3">
        <f>IF(D54="","",VLOOKUP(D54,[1]怪物!$C:$M,11,FALSE))</f>
        <v>1</v>
      </c>
      <c r="J54" s="3" t="str">
        <f t="shared" si="3"/>
        <v>0.5</v>
      </c>
      <c r="K54" s="3">
        <f>IF(B54="","",VLOOKUP(VLOOKUP(X54&amp;"_"&amp;Y54&amp;"_"&amp;Z54,[1]挑战模式!$A:$AS,14+AA54,FALSE),[1]怪物!$B:$J,7,FALSE))</f>
        <v>1</v>
      </c>
      <c r="L54" s="10" t="str">
        <f t="shared" si="4"/>
        <v>Monster_Season0_Challenge2_1_1</v>
      </c>
      <c r="M54" s="3" t="str">
        <f t="shared" si="5"/>
        <v>DeathShow_1</v>
      </c>
      <c r="N54" s="3" t="str">
        <f t="shared" si="6"/>
        <v>Timeline_Idle1</v>
      </c>
      <c r="O54" s="3" t="str">
        <f t="shared" si="7"/>
        <v>Timeline_Move1</v>
      </c>
      <c r="P54" s="3"/>
      <c r="Q54" s="3"/>
      <c r="R54" s="3"/>
      <c r="S54" s="3" t="str">
        <f>IF(B54="","",IF(VLOOKUP(D54,[1]怪物!$C:$I,7,FALSE)="","",VLOOKUP(D54,[1]怪物!$C:$I,7,FALSE)))</f>
        <v/>
      </c>
      <c r="X54" s="3">
        <v>0</v>
      </c>
      <c r="Y54" s="3">
        <v>2</v>
      </c>
      <c r="Z54" s="3">
        <v>1</v>
      </c>
      <c r="AA54" s="3">
        <v>1</v>
      </c>
    </row>
    <row r="55" spans="2:27" x14ac:dyDescent="0.2">
      <c r="B55" t="str">
        <f>IF(ISNA(VLOOKUP(X55&amp;"_"&amp;Y55&amp;"_"&amp;Z55,[1]挑战模式!$A:$AS,1,FALSE)),"",IF(VLOOKUP(X55&amp;"_"&amp;Y55&amp;"_"&amp;Z55,[1]挑战模式!$A:$AS,14+AA55,FALSE)="","","Unit_Monster_Season"&amp;X55&amp;"_Challenge"&amp;Y55&amp;"_"&amp;Z55&amp;"_"&amp;AA55))</f>
        <v/>
      </c>
      <c r="D55" s="3" t="str">
        <f>IF(B55="","",VLOOKUP(VLOOKUP(X55&amp;"_"&amp;Y55&amp;"_"&amp;Z55,[1]挑战模式!$A:$AS,14+AA55,FALSE),[1]怪物!$B:$J,2,FALSE))</f>
        <v/>
      </c>
      <c r="E55" s="3" t="str">
        <f>IF(B55="","",VLOOKUP(VLOOKUP(X55&amp;"_"&amp;Y55&amp;"_"&amp;Z55,[1]挑战模式!$A:$AS,14+AA55,FALSE),[1]怪物!$B:$J,6,FALSE)*VLOOKUP(X55&amp;"_"&amp;Y55&amp;"_"&amp;Z55,[1]挑战模式!$A:$AS,10,FALSE))</f>
        <v/>
      </c>
      <c r="F55" s="3" t="str">
        <f t="shared" si="0"/>
        <v/>
      </c>
      <c r="G55" s="3" t="str">
        <f t="shared" si="1"/>
        <v/>
      </c>
      <c r="H55" s="3" t="str">
        <f t="shared" si="2"/>
        <v/>
      </c>
      <c r="I55" s="3" t="str">
        <f>IF(D55="","",VLOOKUP(D55,[1]怪物!$C:$M,11,FALSE))</f>
        <v/>
      </c>
      <c r="J55" s="3" t="str">
        <f t="shared" si="3"/>
        <v/>
      </c>
      <c r="K55" s="3" t="str">
        <f>IF(B55="","",VLOOKUP(VLOOKUP(X55&amp;"_"&amp;Y55&amp;"_"&amp;Z55,[1]挑战模式!$A:$AS,14+AA55,FALSE),[1]怪物!$B:$J,7,FALSE))</f>
        <v/>
      </c>
      <c r="L55" s="10" t="str">
        <f t="shared" si="4"/>
        <v/>
      </c>
      <c r="M55" s="3" t="str">
        <f t="shared" si="5"/>
        <v/>
      </c>
      <c r="N55" s="3" t="str">
        <f t="shared" si="6"/>
        <v/>
      </c>
      <c r="O55" s="3" t="str">
        <f t="shared" si="7"/>
        <v/>
      </c>
      <c r="P55" s="3"/>
      <c r="Q55" s="3"/>
      <c r="R55" s="3"/>
      <c r="S55" s="3" t="str">
        <f>IF(B55="","",IF(VLOOKUP(D55,[1]怪物!$C:$I,7,FALSE)="","",VLOOKUP(D55,[1]怪物!$C:$I,7,FALSE)))</f>
        <v/>
      </c>
      <c r="X55" s="3">
        <v>0</v>
      </c>
      <c r="Y55" s="3">
        <v>2</v>
      </c>
      <c r="Z55" s="3">
        <v>1</v>
      </c>
      <c r="AA55" s="3">
        <v>2</v>
      </c>
    </row>
    <row r="56" spans="2:27" x14ac:dyDescent="0.2">
      <c r="B56" t="str">
        <f>IF(ISNA(VLOOKUP(X56&amp;"_"&amp;Y56&amp;"_"&amp;Z56,[1]挑战模式!$A:$AS,1,FALSE)),"",IF(VLOOKUP(X56&amp;"_"&amp;Y56&amp;"_"&amp;Z56,[1]挑战模式!$A:$AS,14+AA56,FALSE)="","","Unit_Monster_Season"&amp;X56&amp;"_Challenge"&amp;Y56&amp;"_"&amp;Z56&amp;"_"&amp;AA56))</f>
        <v/>
      </c>
      <c r="D56" s="3" t="str">
        <f>IF(B56="","",VLOOKUP(VLOOKUP(X56&amp;"_"&amp;Y56&amp;"_"&amp;Z56,[1]挑战模式!$A:$AS,14+AA56,FALSE),[1]怪物!$B:$J,2,FALSE))</f>
        <v/>
      </c>
      <c r="E56" s="3" t="str">
        <f>IF(B56="","",VLOOKUP(VLOOKUP(X56&amp;"_"&amp;Y56&amp;"_"&amp;Z56,[1]挑战模式!$A:$AS,14+AA56,FALSE),[1]怪物!$B:$J,6,FALSE)*VLOOKUP(X56&amp;"_"&amp;Y56&amp;"_"&amp;Z56,[1]挑战模式!$A:$AS,10,FALSE))</f>
        <v/>
      </c>
      <c r="F56" s="3" t="str">
        <f t="shared" si="0"/>
        <v/>
      </c>
      <c r="G56" s="3" t="str">
        <f t="shared" si="1"/>
        <v/>
      </c>
      <c r="H56" s="3" t="str">
        <f t="shared" si="2"/>
        <v/>
      </c>
      <c r="I56" s="3" t="str">
        <f>IF(D56="","",VLOOKUP(D56,[1]怪物!$C:$M,11,FALSE))</f>
        <v/>
      </c>
      <c r="J56" s="3" t="str">
        <f t="shared" si="3"/>
        <v/>
      </c>
      <c r="K56" s="3" t="str">
        <f>IF(B56="","",VLOOKUP(VLOOKUP(X56&amp;"_"&amp;Y56&amp;"_"&amp;Z56,[1]挑战模式!$A:$AS,14+AA56,FALSE),[1]怪物!$B:$J,7,FALSE))</f>
        <v/>
      </c>
      <c r="L56" s="10" t="str">
        <f t="shared" si="4"/>
        <v/>
      </c>
      <c r="M56" s="3" t="str">
        <f t="shared" si="5"/>
        <v/>
      </c>
      <c r="N56" s="3" t="str">
        <f t="shared" si="6"/>
        <v/>
      </c>
      <c r="O56" s="3" t="str">
        <f t="shared" si="7"/>
        <v/>
      </c>
      <c r="P56" s="3"/>
      <c r="Q56" s="3"/>
      <c r="R56" s="3"/>
      <c r="S56" s="3" t="str">
        <f>IF(B56="","",IF(VLOOKUP(D56,[1]怪物!$C:$I,7,FALSE)="","",VLOOKUP(D56,[1]怪物!$C:$I,7,FALSE)))</f>
        <v/>
      </c>
      <c r="X56" s="3">
        <v>0</v>
      </c>
      <c r="Y56" s="3">
        <v>2</v>
      </c>
      <c r="Z56" s="3">
        <v>1</v>
      </c>
      <c r="AA56" s="3">
        <v>3</v>
      </c>
    </row>
    <row r="57" spans="2:27" x14ac:dyDescent="0.2">
      <c r="B57" t="str">
        <f>IF(ISNA(VLOOKUP(X57&amp;"_"&amp;Y57&amp;"_"&amp;Z57,[1]挑战模式!$A:$AS,1,FALSE)),"",IF(VLOOKUP(X57&amp;"_"&amp;Y57&amp;"_"&amp;Z57,[1]挑战模式!$A:$AS,14+AA57,FALSE)="","","Unit_Monster_Season"&amp;X57&amp;"_Challenge"&amp;Y57&amp;"_"&amp;Z57&amp;"_"&amp;AA57))</f>
        <v/>
      </c>
      <c r="D57" s="3" t="str">
        <f>IF(B57="","",VLOOKUP(VLOOKUP(X57&amp;"_"&amp;Y57&amp;"_"&amp;Z57,[1]挑战模式!$A:$AS,14+AA57,FALSE),[1]怪物!$B:$J,2,FALSE))</f>
        <v/>
      </c>
      <c r="E57" s="3" t="str">
        <f>IF(B57="","",VLOOKUP(VLOOKUP(X57&amp;"_"&amp;Y57&amp;"_"&amp;Z57,[1]挑战模式!$A:$AS,14+AA57,FALSE),[1]怪物!$B:$J,6,FALSE)*VLOOKUP(X57&amp;"_"&amp;Y57&amp;"_"&amp;Z57,[1]挑战模式!$A:$AS,10,FALSE))</f>
        <v/>
      </c>
      <c r="F57" s="3" t="str">
        <f t="shared" si="0"/>
        <v/>
      </c>
      <c r="G57" s="3" t="str">
        <f t="shared" si="1"/>
        <v/>
      </c>
      <c r="H57" s="3" t="str">
        <f t="shared" si="2"/>
        <v/>
      </c>
      <c r="I57" s="3" t="str">
        <f>IF(D57="","",VLOOKUP(D57,[1]怪物!$C:$M,11,FALSE))</f>
        <v/>
      </c>
      <c r="J57" s="3" t="str">
        <f t="shared" si="3"/>
        <v/>
      </c>
      <c r="K57" s="3" t="str">
        <f>IF(B57="","",VLOOKUP(VLOOKUP(X57&amp;"_"&amp;Y57&amp;"_"&amp;Z57,[1]挑战模式!$A:$AS,14+AA57,FALSE),[1]怪物!$B:$J,7,FALSE))</f>
        <v/>
      </c>
      <c r="L57" s="10" t="str">
        <f t="shared" si="4"/>
        <v/>
      </c>
      <c r="M57" s="3" t="str">
        <f t="shared" si="5"/>
        <v/>
      </c>
      <c r="N57" s="3" t="str">
        <f t="shared" si="6"/>
        <v/>
      </c>
      <c r="O57" s="3" t="str">
        <f t="shared" si="7"/>
        <v/>
      </c>
      <c r="P57" s="3"/>
      <c r="Q57" s="3"/>
      <c r="R57" s="3"/>
      <c r="S57" s="3" t="str">
        <f>IF(B57="","",IF(VLOOKUP(D57,[1]怪物!$C:$I,7,FALSE)="","",VLOOKUP(D57,[1]怪物!$C:$I,7,FALSE)))</f>
        <v/>
      </c>
      <c r="X57" s="3">
        <v>0</v>
      </c>
      <c r="Y57" s="3">
        <v>2</v>
      </c>
      <c r="Z57" s="3">
        <v>1</v>
      </c>
      <c r="AA57" s="3">
        <v>4</v>
      </c>
    </row>
    <row r="58" spans="2:27" x14ac:dyDescent="0.2">
      <c r="B58" t="str">
        <f>IF(ISNA(VLOOKUP(X58&amp;"_"&amp;Y58&amp;"_"&amp;Z58,[1]挑战模式!$A:$AS,1,FALSE)),"",IF(VLOOKUP(X58&amp;"_"&amp;Y58&amp;"_"&amp;Z58,[1]挑战模式!$A:$AS,14+AA58,FALSE)="","","Unit_Monster_Season"&amp;X58&amp;"_Challenge"&amp;Y58&amp;"_"&amp;Z58&amp;"_"&amp;AA58))</f>
        <v/>
      </c>
      <c r="D58" s="3" t="str">
        <f>IF(B58="","",VLOOKUP(VLOOKUP(X58&amp;"_"&amp;Y58&amp;"_"&amp;Z58,[1]挑战模式!$A:$AS,14+AA58,FALSE),[1]怪物!$B:$J,2,FALSE))</f>
        <v/>
      </c>
      <c r="E58" s="3" t="str">
        <f>IF(B58="","",VLOOKUP(VLOOKUP(X58&amp;"_"&amp;Y58&amp;"_"&amp;Z58,[1]挑战模式!$A:$AS,14+AA58,FALSE),[1]怪物!$B:$J,6,FALSE)*VLOOKUP(X58&amp;"_"&amp;Y58&amp;"_"&amp;Z58,[1]挑战模式!$A:$AS,10,FALSE))</f>
        <v/>
      </c>
      <c r="F58" s="3" t="str">
        <f t="shared" si="0"/>
        <v/>
      </c>
      <c r="G58" s="3" t="str">
        <f t="shared" si="1"/>
        <v/>
      </c>
      <c r="H58" s="3" t="str">
        <f t="shared" si="2"/>
        <v/>
      </c>
      <c r="I58" s="3" t="str">
        <f>IF(D58="","",VLOOKUP(D58,[1]怪物!$C:$M,11,FALSE))</f>
        <v/>
      </c>
      <c r="J58" s="3" t="str">
        <f t="shared" si="3"/>
        <v/>
      </c>
      <c r="K58" s="3" t="str">
        <f>IF(B58="","",VLOOKUP(VLOOKUP(X58&amp;"_"&amp;Y58&amp;"_"&amp;Z58,[1]挑战模式!$A:$AS,14+AA58,FALSE),[1]怪物!$B:$J,7,FALSE))</f>
        <v/>
      </c>
      <c r="L58" s="10" t="str">
        <f t="shared" si="4"/>
        <v/>
      </c>
      <c r="M58" s="3" t="str">
        <f t="shared" si="5"/>
        <v/>
      </c>
      <c r="N58" s="3" t="str">
        <f t="shared" si="6"/>
        <v/>
      </c>
      <c r="O58" s="3" t="str">
        <f t="shared" si="7"/>
        <v/>
      </c>
      <c r="P58" s="3"/>
      <c r="Q58" s="3"/>
      <c r="R58" s="3"/>
      <c r="S58" s="3" t="str">
        <f>IF(B58="","",IF(VLOOKUP(D58,[1]怪物!$C:$I,7,FALSE)="","",VLOOKUP(D58,[1]怪物!$C:$I,7,FALSE)))</f>
        <v/>
      </c>
      <c r="X58" s="3">
        <v>0</v>
      </c>
      <c r="Y58" s="3">
        <v>2</v>
      </c>
      <c r="Z58" s="3">
        <v>1</v>
      </c>
      <c r="AA58" s="3">
        <v>5</v>
      </c>
    </row>
    <row r="59" spans="2:27" x14ac:dyDescent="0.2">
      <c r="B59" t="str">
        <f>IF(ISNA(VLOOKUP(X59&amp;"_"&amp;Y59&amp;"_"&amp;Z59,[1]挑战模式!$A:$AS,1,FALSE)),"",IF(VLOOKUP(X59&amp;"_"&amp;Y59&amp;"_"&amp;Z59,[1]挑战模式!$A:$AS,14+AA59,FALSE)="","","Unit_Monster_Season"&amp;X59&amp;"_Challenge"&amp;Y59&amp;"_"&amp;Z59&amp;"_"&amp;AA59))</f>
        <v/>
      </c>
      <c r="D59" s="3" t="str">
        <f>IF(B59="","",VLOOKUP(VLOOKUP(X59&amp;"_"&amp;Y59&amp;"_"&amp;Z59,[1]挑战模式!$A:$AS,14+AA59,FALSE),[1]怪物!$B:$J,2,FALSE))</f>
        <v/>
      </c>
      <c r="E59" s="3" t="str">
        <f>IF(B59="","",VLOOKUP(VLOOKUP(X59&amp;"_"&amp;Y59&amp;"_"&amp;Z59,[1]挑战模式!$A:$AS,14+AA59,FALSE),[1]怪物!$B:$J,6,FALSE)*VLOOKUP(X59&amp;"_"&amp;Y59&amp;"_"&amp;Z59,[1]挑战模式!$A:$AS,10,FALSE))</f>
        <v/>
      </c>
      <c r="F59" s="3" t="str">
        <f t="shared" si="0"/>
        <v/>
      </c>
      <c r="G59" s="3" t="str">
        <f t="shared" si="1"/>
        <v/>
      </c>
      <c r="H59" s="3" t="str">
        <f t="shared" si="2"/>
        <v/>
      </c>
      <c r="I59" s="3" t="str">
        <f>IF(D59="","",VLOOKUP(D59,[1]怪物!$C:$M,11,FALSE))</f>
        <v/>
      </c>
      <c r="J59" s="3" t="str">
        <f t="shared" si="3"/>
        <v/>
      </c>
      <c r="K59" s="3" t="str">
        <f>IF(B59="","",VLOOKUP(VLOOKUP(X59&amp;"_"&amp;Y59&amp;"_"&amp;Z59,[1]挑战模式!$A:$AS,14+AA59,FALSE),[1]怪物!$B:$J,7,FALSE))</f>
        <v/>
      </c>
      <c r="L59" s="10" t="str">
        <f t="shared" si="4"/>
        <v/>
      </c>
      <c r="M59" s="3" t="str">
        <f t="shared" si="5"/>
        <v/>
      </c>
      <c r="N59" s="3" t="str">
        <f t="shared" si="6"/>
        <v/>
      </c>
      <c r="O59" s="3" t="str">
        <f t="shared" si="7"/>
        <v/>
      </c>
      <c r="P59" s="3"/>
      <c r="Q59" s="3"/>
      <c r="R59" s="3"/>
      <c r="S59" s="3" t="str">
        <f>IF(B59="","",IF(VLOOKUP(D59,[1]怪物!$C:$I,7,FALSE)="","",VLOOKUP(D59,[1]怪物!$C:$I,7,FALSE)))</f>
        <v/>
      </c>
      <c r="X59" s="3">
        <v>0</v>
      </c>
      <c r="Y59" s="3">
        <v>2</v>
      </c>
      <c r="Z59" s="3">
        <v>1</v>
      </c>
      <c r="AA59" s="3">
        <v>6</v>
      </c>
    </row>
    <row r="60" spans="2:27" x14ac:dyDescent="0.2">
      <c r="B60" t="str">
        <f>IF(ISNA(VLOOKUP(X60&amp;"_"&amp;Y60&amp;"_"&amp;Z60,[1]挑战模式!$A:$AS,1,FALSE)),"",IF(VLOOKUP(X60&amp;"_"&amp;Y60&amp;"_"&amp;Z60,[1]挑战模式!$A:$AS,14+AA60,FALSE)="","","Unit_Monster_Season"&amp;X60&amp;"_Challenge"&amp;Y60&amp;"_"&amp;Z60&amp;"_"&amp;AA60))</f>
        <v>Unit_Monster_Season0_Challenge2_2_1</v>
      </c>
      <c r="D60" s="3" t="str">
        <f>IF(B60="","",VLOOKUP(VLOOKUP(X60&amp;"_"&amp;Y60&amp;"_"&amp;Z60,[1]挑战模式!$A:$AS,14+AA60,FALSE),[1]怪物!$B:$J,2,FALSE))</f>
        <v>ResUnit_ZhiZhu1</v>
      </c>
      <c r="E60" s="3">
        <f>IF(B60="","",VLOOKUP(VLOOKUP(X60&amp;"_"&amp;Y60&amp;"_"&amp;Z60,[1]挑战模式!$A:$AS,14+AA60,FALSE),[1]怪物!$B:$J,6,FALSE)*VLOOKUP(X60&amp;"_"&amp;Y60&amp;"_"&amp;Z60,[1]挑战模式!$A:$AS,10,FALSE))</f>
        <v>4.5199999999999996</v>
      </c>
      <c r="F60" s="3">
        <f t="shared" si="0"/>
        <v>400</v>
      </c>
      <c r="G60" s="3" t="str">
        <f t="shared" si="1"/>
        <v>TRUE</v>
      </c>
      <c r="H60" s="3" t="str">
        <f t="shared" si="2"/>
        <v>1</v>
      </c>
      <c r="I60" s="3">
        <f>IF(D60="","",VLOOKUP(D60,[1]怪物!$C:$M,11,FALSE))</f>
        <v>1</v>
      </c>
      <c r="J60" s="3" t="str">
        <f t="shared" si="3"/>
        <v>0.5</v>
      </c>
      <c r="K60" s="3">
        <f>IF(B60="","",VLOOKUP(VLOOKUP(X60&amp;"_"&amp;Y60&amp;"_"&amp;Z60,[1]挑战模式!$A:$AS,14+AA60,FALSE),[1]怪物!$B:$J,7,FALSE))</f>
        <v>1</v>
      </c>
      <c r="L60" s="10" t="str">
        <f t="shared" si="4"/>
        <v>Monster_Season0_Challenge2_2_1</v>
      </c>
      <c r="M60" s="3" t="str">
        <f t="shared" si="5"/>
        <v>DeathShow_1</v>
      </c>
      <c r="N60" s="3" t="str">
        <f t="shared" si="6"/>
        <v>Timeline_Idle1</v>
      </c>
      <c r="O60" s="3" t="str">
        <f t="shared" si="7"/>
        <v>Timeline_Move1</v>
      </c>
      <c r="P60" s="3"/>
      <c r="Q60" s="3"/>
      <c r="R60" s="3"/>
      <c r="S60" s="3" t="str">
        <f>IF(B60="","",IF(VLOOKUP(D60,[1]怪物!$C:$I,7,FALSE)="","",VLOOKUP(D60,[1]怪物!$C:$I,7,FALSE)))</f>
        <v/>
      </c>
      <c r="X60" s="3">
        <v>0</v>
      </c>
      <c r="Y60" s="3">
        <v>2</v>
      </c>
      <c r="Z60" s="3">
        <v>2</v>
      </c>
      <c r="AA60" s="3">
        <v>1</v>
      </c>
    </row>
    <row r="61" spans="2:27" x14ac:dyDescent="0.2">
      <c r="B61" t="str">
        <f>IF(ISNA(VLOOKUP(X61&amp;"_"&amp;Y61&amp;"_"&amp;Z61,[1]挑战模式!$A:$AS,1,FALSE)),"",IF(VLOOKUP(X61&amp;"_"&amp;Y61&amp;"_"&amp;Z61,[1]挑战模式!$A:$AS,14+AA61,FALSE)="","","Unit_Monster_Season"&amp;X61&amp;"_Challenge"&amp;Y61&amp;"_"&amp;Z61&amp;"_"&amp;AA61))</f>
        <v>Unit_Monster_Season0_Challenge2_2_2</v>
      </c>
      <c r="D61" s="3" t="str">
        <f>IF(B61="","",VLOOKUP(VLOOKUP(X61&amp;"_"&amp;Y61&amp;"_"&amp;Z61,[1]挑战模式!$A:$AS,14+AA61,FALSE),[1]怪物!$B:$J,2,FALSE))</f>
        <v>ResUnit_MiFeng1</v>
      </c>
      <c r="E61" s="3">
        <f>IF(B61="","",VLOOKUP(VLOOKUP(X61&amp;"_"&amp;Y61&amp;"_"&amp;Z61,[1]挑战模式!$A:$AS,14+AA61,FALSE),[1]怪物!$B:$J,6,FALSE)*VLOOKUP(X61&amp;"_"&amp;Y61&amp;"_"&amp;Z61,[1]挑战模式!$A:$AS,10,FALSE))</f>
        <v>2.2599999999999998</v>
      </c>
      <c r="F61" s="3">
        <f t="shared" si="0"/>
        <v>400</v>
      </c>
      <c r="G61" s="3" t="str">
        <f t="shared" si="1"/>
        <v>TRUE</v>
      </c>
      <c r="H61" s="3" t="str">
        <f t="shared" si="2"/>
        <v>1</v>
      </c>
      <c r="I61" s="3">
        <f>IF(D61="","",VLOOKUP(D61,[1]怪物!$C:$M,11,FALSE))</f>
        <v>1</v>
      </c>
      <c r="J61" s="3" t="str">
        <f t="shared" si="3"/>
        <v>0.5</v>
      </c>
      <c r="K61" s="3">
        <f>IF(B61="","",VLOOKUP(VLOOKUP(X61&amp;"_"&amp;Y61&amp;"_"&amp;Z61,[1]挑战模式!$A:$AS,14+AA61,FALSE),[1]怪物!$B:$J,7,FALSE))</f>
        <v>1</v>
      </c>
      <c r="L61" s="10" t="str">
        <f t="shared" si="4"/>
        <v>Monster_Season0_Challenge2_2_2</v>
      </c>
      <c r="M61" s="3" t="str">
        <f t="shared" si="5"/>
        <v>DeathShow_1</v>
      </c>
      <c r="N61" s="3" t="str">
        <f t="shared" si="6"/>
        <v>Timeline_Idle1</v>
      </c>
      <c r="O61" s="3" t="str">
        <f t="shared" si="7"/>
        <v>Timeline_Move1</v>
      </c>
      <c r="P61" s="3"/>
      <c r="Q61" s="3"/>
      <c r="R61" s="3"/>
      <c r="S61" s="3" t="str">
        <f>IF(B61="","",IF(VLOOKUP(D61,[1]怪物!$C:$I,7,FALSE)="","",VLOOKUP(D61,[1]怪物!$C:$I,7,FALSE)))</f>
        <v/>
      </c>
      <c r="X61" s="3">
        <v>0</v>
      </c>
      <c r="Y61" s="3">
        <v>2</v>
      </c>
      <c r="Z61" s="3">
        <v>2</v>
      </c>
      <c r="AA61" s="3">
        <v>2</v>
      </c>
    </row>
    <row r="62" spans="2:27" x14ac:dyDescent="0.2">
      <c r="B62" t="str">
        <f>IF(ISNA(VLOOKUP(X62&amp;"_"&amp;Y62&amp;"_"&amp;Z62,[1]挑战模式!$A:$AS,1,FALSE)),"",IF(VLOOKUP(X62&amp;"_"&amp;Y62&amp;"_"&amp;Z62,[1]挑战模式!$A:$AS,14+AA62,FALSE)="","","Unit_Monster_Season"&amp;X62&amp;"_Challenge"&amp;Y62&amp;"_"&amp;Z62&amp;"_"&amp;AA62))</f>
        <v/>
      </c>
      <c r="D62" s="3" t="str">
        <f>IF(B62="","",VLOOKUP(VLOOKUP(X62&amp;"_"&amp;Y62&amp;"_"&amp;Z62,[1]挑战模式!$A:$AS,14+AA62,FALSE),[1]怪物!$B:$J,2,FALSE))</f>
        <v/>
      </c>
      <c r="E62" s="3" t="str">
        <f>IF(B62="","",VLOOKUP(VLOOKUP(X62&amp;"_"&amp;Y62&amp;"_"&amp;Z62,[1]挑战模式!$A:$AS,14+AA62,FALSE),[1]怪物!$B:$J,6,FALSE)*VLOOKUP(X62&amp;"_"&amp;Y62&amp;"_"&amp;Z62,[1]挑战模式!$A:$AS,10,FALSE))</f>
        <v/>
      </c>
      <c r="F62" s="3" t="str">
        <f t="shared" si="0"/>
        <v/>
      </c>
      <c r="G62" s="3" t="str">
        <f t="shared" si="1"/>
        <v/>
      </c>
      <c r="H62" s="3" t="str">
        <f t="shared" si="2"/>
        <v/>
      </c>
      <c r="I62" s="3" t="str">
        <f>IF(D62="","",VLOOKUP(D62,[1]怪物!$C:$M,11,FALSE))</f>
        <v/>
      </c>
      <c r="J62" s="3" t="str">
        <f t="shared" si="3"/>
        <v/>
      </c>
      <c r="K62" s="3" t="str">
        <f>IF(B62="","",VLOOKUP(VLOOKUP(X62&amp;"_"&amp;Y62&amp;"_"&amp;Z62,[1]挑战模式!$A:$AS,14+AA62,FALSE),[1]怪物!$B:$J,7,FALSE))</f>
        <v/>
      </c>
      <c r="L62" s="10" t="str">
        <f t="shared" si="4"/>
        <v/>
      </c>
      <c r="M62" s="3" t="str">
        <f t="shared" si="5"/>
        <v/>
      </c>
      <c r="N62" s="3" t="str">
        <f t="shared" si="6"/>
        <v/>
      </c>
      <c r="O62" s="3" t="str">
        <f t="shared" si="7"/>
        <v/>
      </c>
      <c r="P62" s="3"/>
      <c r="Q62" s="3"/>
      <c r="R62" s="3"/>
      <c r="S62" s="3" t="str">
        <f>IF(B62="","",IF(VLOOKUP(D62,[1]怪物!$C:$I,7,FALSE)="","",VLOOKUP(D62,[1]怪物!$C:$I,7,FALSE)))</f>
        <v/>
      </c>
      <c r="X62" s="3">
        <v>0</v>
      </c>
      <c r="Y62" s="3">
        <v>2</v>
      </c>
      <c r="Z62" s="3">
        <v>2</v>
      </c>
      <c r="AA62" s="3">
        <v>3</v>
      </c>
    </row>
    <row r="63" spans="2:27" x14ac:dyDescent="0.2">
      <c r="B63" t="str">
        <f>IF(ISNA(VLOOKUP(X63&amp;"_"&amp;Y63&amp;"_"&amp;Z63,[1]挑战模式!$A:$AS,1,FALSE)),"",IF(VLOOKUP(X63&amp;"_"&amp;Y63&amp;"_"&amp;Z63,[1]挑战模式!$A:$AS,14+AA63,FALSE)="","","Unit_Monster_Season"&amp;X63&amp;"_Challenge"&amp;Y63&amp;"_"&amp;Z63&amp;"_"&amp;AA63))</f>
        <v/>
      </c>
      <c r="D63" s="3" t="str">
        <f>IF(B63="","",VLOOKUP(VLOOKUP(X63&amp;"_"&amp;Y63&amp;"_"&amp;Z63,[1]挑战模式!$A:$AS,14+AA63,FALSE),[1]怪物!$B:$J,2,FALSE))</f>
        <v/>
      </c>
      <c r="E63" s="3" t="str">
        <f>IF(B63="","",VLOOKUP(VLOOKUP(X63&amp;"_"&amp;Y63&amp;"_"&amp;Z63,[1]挑战模式!$A:$AS,14+AA63,FALSE),[1]怪物!$B:$J,6,FALSE)*VLOOKUP(X63&amp;"_"&amp;Y63&amp;"_"&amp;Z63,[1]挑战模式!$A:$AS,10,FALSE))</f>
        <v/>
      </c>
      <c r="F63" s="3" t="str">
        <f t="shared" si="0"/>
        <v/>
      </c>
      <c r="G63" s="3" t="str">
        <f t="shared" si="1"/>
        <v/>
      </c>
      <c r="H63" s="3" t="str">
        <f t="shared" si="2"/>
        <v/>
      </c>
      <c r="I63" s="3" t="str">
        <f>IF(D63="","",VLOOKUP(D63,[1]怪物!$C:$M,11,FALSE))</f>
        <v/>
      </c>
      <c r="J63" s="3" t="str">
        <f t="shared" si="3"/>
        <v/>
      </c>
      <c r="K63" s="3" t="str">
        <f>IF(B63="","",VLOOKUP(VLOOKUP(X63&amp;"_"&amp;Y63&amp;"_"&amp;Z63,[1]挑战模式!$A:$AS,14+AA63,FALSE),[1]怪物!$B:$J,7,FALSE))</f>
        <v/>
      </c>
      <c r="L63" s="10" t="str">
        <f t="shared" si="4"/>
        <v/>
      </c>
      <c r="M63" s="3" t="str">
        <f t="shared" si="5"/>
        <v/>
      </c>
      <c r="N63" s="3" t="str">
        <f t="shared" si="6"/>
        <v/>
      </c>
      <c r="O63" s="3" t="str">
        <f t="shared" si="7"/>
        <v/>
      </c>
      <c r="P63" s="3"/>
      <c r="Q63" s="3"/>
      <c r="R63" s="3"/>
      <c r="S63" s="3" t="str">
        <f>IF(B63="","",IF(VLOOKUP(D63,[1]怪物!$C:$I,7,FALSE)="","",VLOOKUP(D63,[1]怪物!$C:$I,7,FALSE)))</f>
        <v/>
      </c>
      <c r="X63" s="3">
        <v>0</v>
      </c>
      <c r="Y63" s="3">
        <v>2</v>
      </c>
      <c r="Z63" s="3">
        <v>2</v>
      </c>
      <c r="AA63" s="3">
        <v>4</v>
      </c>
    </row>
    <row r="64" spans="2:27" x14ac:dyDescent="0.2">
      <c r="B64" t="str">
        <f>IF(ISNA(VLOOKUP(X64&amp;"_"&amp;Y64&amp;"_"&amp;Z64,[1]挑战模式!$A:$AS,1,FALSE)),"",IF(VLOOKUP(X64&amp;"_"&amp;Y64&amp;"_"&amp;Z64,[1]挑战模式!$A:$AS,14+AA64,FALSE)="","","Unit_Monster_Season"&amp;X64&amp;"_Challenge"&amp;Y64&amp;"_"&amp;Z64&amp;"_"&amp;AA64))</f>
        <v/>
      </c>
      <c r="D64" s="3" t="str">
        <f>IF(B64="","",VLOOKUP(VLOOKUP(X64&amp;"_"&amp;Y64&amp;"_"&amp;Z64,[1]挑战模式!$A:$AS,14+AA64,FALSE),[1]怪物!$B:$J,2,FALSE))</f>
        <v/>
      </c>
      <c r="E64" s="3" t="str">
        <f>IF(B64="","",VLOOKUP(VLOOKUP(X64&amp;"_"&amp;Y64&amp;"_"&amp;Z64,[1]挑战模式!$A:$AS,14+AA64,FALSE),[1]怪物!$B:$J,6,FALSE)*VLOOKUP(X64&amp;"_"&amp;Y64&amp;"_"&amp;Z64,[1]挑战模式!$A:$AS,10,FALSE))</f>
        <v/>
      </c>
      <c r="F64" s="3" t="str">
        <f t="shared" si="0"/>
        <v/>
      </c>
      <c r="G64" s="3" t="str">
        <f t="shared" si="1"/>
        <v/>
      </c>
      <c r="H64" s="3" t="str">
        <f t="shared" si="2"/>
        <v/>
      </c>
      <c r="I64" s="3" t="str">
        <f>IF(D64="","",VLOOKUP(D64,[1]怪物!$C:$M,11,FALSE))</f>
        <v/>
      </c>
      <c r="J64" s="3" t="str">
        <f t="shared" si="3"/>
        <v/>
      </c>
      <c r="K64" s="3" t="str">
        <f>IF(B64="","",VLOOKUP(VLOOKUP(X64&amp;"_"&amp;Y64&amp;"_"&amp;Z64,[1]挑战模式!$A:$AS,14+AA64,FALSE),[1]怪物!$B:$J,7,FALSE))</f>
        <v/>
      </c>
      <c r="L64" s="10" t="str">
        <f t="shared" si="4"/>
        <v/>
      </c>
      <c r="M64" s="3" t="str">
        <f t="shared" si="5"/>
        <v/>
      </c>
      <c r="N64" s="3" t="str">
        <f t="shared" si="6"/>
        <v/>
      </c>
      <c r="O64" s="3" t="str">
        <f t="shared" si="7"/>
        <v/>
      </c>
      <c r="P64" s="3"/>
      <c r="Q64" s="3"/>
      <c r="R64" s="3"/>
      <c r="S64" s="3" t="str">
        <f>IF(B64="","",IF(VLOOKUP(D64,[1]怪物!$C:$I,7,FALSE)="","",VLOOKUP(D64,[1]怪物!$C:$I,7,FALSE)))</f>
        <v/>
      </c>
      <c r="X64" s="3">
        <v>0</v>
      </c>
      <c r="Y64" s="3">
        <v>2</v>
      </c>
      <c r="Z64" s="3">
        <v>2</v>
      </c>
      <c r="AA64" s="3">
        <v>5</v>
      </c>
    </row>
    <row r="65" spans="2:27" x14ac:dyDescent="0.2">
      <c r="B65" t="str">
        <f>IF(ISNA(VLOOKUP(X65&amp;"_"&amp;Y65&amp;"_"&amp;Z65,[1]挑战模式!$A:$AS,1,FALSE)),"",IF(VLOOKUP(X65&amp;"_"&amp;Y65&amp;"_"&amp;Z65,[1]挑战模式!$A:$AS,14+AA65,FALSE)="","","Unit_Monster_Season"&amp;X65&amp;"_Challenge"&amp;Y65&amp;"_"&amp;Z65&amp;"_"&amp;AA65))</f>
        <v/>
      </c>
      <c r="D65" s="3" t="str">
        <f>IF(B65="","",VLOOKUP(VLOOKUP(X65&amp;"_"&amp;Y65&amp;"_"&amp;Z65,[1]挑战模式!$A:$AS,14+AA65,FALSE),[1]怪物!$B:$J,2,FALSE))</f>
        <v/>
      </c>
      <c r="E65" s="3" t="str">
        <f>IF(B65="","",VLOOKUP(VLOOKUP(X65&amp;"_"&amp;Y65&amp;"_"&amp;Z65,[1]挑战模式!$A:$AS,14+AA65,FALSE),[1]怪物!$B:$J,6,FALSE)*VLOOKUP(X65&amp;"_"&amp;Y65&amp;"_"&amp;Z65,[1]挑战模式!$A:$AS,10,FALSE))</f>
        <v/>
      </c>
      <c r="F65" s="3" t="str">
        <f t="shared" si="0"/>
        <v/>
      </c>
      <c r="G65" s="3" t="str">
        <f t="shared" si="1"/>
        <v/>
      </c>
      <c r="H65" s="3" t="str">
        <f t="shared" si="2"/>
        <v/>
      </c>
      <c r="I65" s="3" t="str">
        <f>IF(D65="","",VLOOKUP(D65,[1]怪物!$C:$M,11,FALSE))</f>
        <v/>
      </c>
      <c r="J65" s="3" t="str">
        <f t="shared" si="3"/>
        <v/>
      </c>
      <c r="K65" s="3" t="str">
        <f>IF(B65="","",VLOOKUP(VLOOKUP(X65&amp;"_"&amp;Y65&amp;"_"&amp;Z65,[1]挑战模式!$A:$AS,14+AA65,FALSE),[1]怪物!$B:$J,7,FALSE))</f>
        <v/>
      </c>
      <c r="L65" s="10" t="str">
        <f t="shared" si="4"/>
        <v/>
      </c>
      <c r="M65" s="3" t="str">
        <f t="shared" si="5"/>
        <v/>
      </c>
      <c r="N65" s="3" t="str">
        <f t="shared" si="6"/>
        <v/>
      </c>
      <c r="O65" s="3" t="str">
        <f t="shared" si="7"/>
        <v/>
      </c>
      <c r="P65" s="3"/>
      <c r="Q65" s="3"/>
      <c r="R65" s="3"/>
      <c r="S65" s="3" t="str">
        <f>IF(B65="","",IF(VLOOKUP(D65,[1]怪物!$C:$I,7,FALSE)="","",VLOOKUP(D65,[1]怪物!$C:$I,7,FALSE)))</f>
        <v/>
      </c>
      <c r="X65" s="3">
        <v>0</v>
      </c>
      <c r="Y65" s="3">
        <v>2</v>
      </c>
      <c r="Z65" s="3">
        <v>2</v>
      </c>
      <c r="AA65" s="3">
        <v>6</v>
      </c>
    </row>
    <row r="66" spans="2:27" x14ac:dyDescent="0.2">
      <c r="B66" t="str">
        <f>IF(ISNA(VLOOKUP(X66&amp;"_"&amp;Y66&amp;"_"&amp;Z66,[1]挑战模式!$A:$AS,1,FALSE)),"",IF(VLOOKUP(X66&amp;"_"&amp;Y66&amp;"_"&amp;Z66,[1]挑战模式!$A:$AS,14+AA66,FALSE)="","","Unit_Monster_Season"&amp;X66&amp;"_Challenge"&amp;Y66&amp;"_"&amp;Z66&amp;"_"&amp;AA66))</f>
        <v>Unit_Monster_Season0_Challenge2_3_1</v>
      </c>
      <c r="D66" s="3" t="str">
        <f>IF(B66="","",VLOOKUP(VLOOKUP(X66&amp;"_"&amp;Y66&amp;"_"&amp;Z66,[1]挑战模式!$A:$AS,14+AA66,FALSE),[1]怪物!$B:$J,2,FALSE))</f>
        <v>ResUnit_ZhiZhu1</v>
      </c>
      <c r="E66" s="3">
        <f>IF(B66="","",VLOOKUP(VLOOKUP(X66&amp;"_"&amp;Y66&amp;"_"&amp;Z66,[1]挑战模式!$A:$AS,14+AA66,FALSE),[1]怪物!$B:$J,6,FALSE)*VLOOKUP(X66&amp;"_"&amp;Y66&amp;"_"&amp;Z66,[1]挑战模式!$A:$AS,10,FALSE))</f>
        <v>4.5199999999999996</v>
      </c>
      <c r="F66" s="3">
        <f t="shared" si="0"/>
        <v>400</v>
      </c>
      <c r="G66" s="3" t="str">
        <f t="shared" si="1"/>
        <v>TRUE</v>
      </c>
      <c r="H66" s="3" t="str">
        <f t="shared" si="2"/>
        <v>1</v>
      </c>
      <c r="I66" s="3">
        <f>IF(D66="","",VLOOKUP(D66,[1]怪物!$C:$M,11,FALSE))</f>
        <v>1</v>
      </c>
      <c r="J66" s="3" t="str">
        <f t="shared" si="3"/>
        <v>0.5</v>
      </c>
      <c r="K66" s="3">
        <f>IF(B66="","",VLOOKUP(VLOOKUP(X66&amp;"_"&amp;Y66&amp;"_"&amp;Z66,[1]挑战模式!$A:$AS,14+AA66,FALSE),[1]怪物!$B:$J,7,FALSE))</f>
        <v>1</v>
      </c>
      <c r="L66" s="10" t="str">
        <f t="shared" si="4"/>
        <v>Monster_Season0_Challenge2_3_1</v>
      </c>
      <c r="M66" s="3" t="str">
        <f t="shared" si="5"/>
        <v>DeathShow_1</v>
      </c>
      <c r="N66" s="3" t="str">
        <f t="shared" si="6"/>
        <v>Timeline_Idle1</v>
      </c>
      <c r="O66" s="3" t="str">
        <f t="shared" si="7"/>
        <v>Timeline_Move1</v>
      </c>
      <c r="P66" s="3"/>
      <c r="Q66" s="3"/>
      <c r="R66" s="3"/>
      <c r="S66" s="3" t="str">
        <f>IF(B66="","",IF(VLOOKUP(D66,[1]怪物!$C:$I,7,FALSE)="","",VLOOKUP(D66,[1]怪物!$C:$I,7,FALSE)))</f>
        <v/>
      </c>
      <c r="X66" s="3">
        <v>0</v>
      </c>
      <c r="Y66" s="3">
        <v>2</v>
      </c>
      <c r="Z66" s="3">
        <v>3</v>
      </c>
      <c r="AA66" s="3">
        <v>1</v>
      </c>
    </row>
    <row r="67" spans="2:27" x14ac:dyDescent="0.2">
      <c r="B67" t="str">
        <f>IF(ISNA(VLOOKUP(X67&amp;"_"&amp;Y67&amp;"_"&amp;Z67,[1]挑战模式!$A:$AS,1,FALSE)),"",IF(VLOOKUP(X67&amp;"_"&amp;Y67&amp;"_"&amp;Z67,[1]挑战模式!$A:$AS,14+AA67,FALSE)="","","Unit_Monster_Season"&amp;X67&amp;"_Challenge"&amp;Y67&amp;"_"&amp;Z67&amp;"_"&amp;AA67))</f>
        <v>Unit_Monster_Season0_Challenge2_3_2</v>
      </c>
      <c r="D67" s="3" t="str">
        <f>IF(B67="","",VLOOKUP(VLOOKUP(X67&amp;"_"&amp;Y67&amp;"_"&amp;Z67,[1]挑战模式!$A:$AS,14+AA67,FALSE),[1]怪物!$B:$J,2,FALSE))</f>
        <v>ResUnit_MiFeng1</v>
      </c>
      <c r="E67" s="3">
        <f>IF(B67="","",VLOOKUP(VLOOKUP(X67&amp;"_"&amp;Y67&amp;"_"&amp;Z67,[1]挑战模式!$A:$AS,14+AA67,FALSE),[1]怪物!$B:$J,6,FALSE)*VLOOKUP(X67&amp;"_"&amp;Y67&amp;"_"&amp;Z67,[1]挑战模式!$A:$AS,10,FALSE))</f>
        <v>2.2599999999999998</v>
      </c>
      <c r="F67" s="3">
        <f t="shared" si="0"/>
        <v>400</v>
      </c>
      <c r="G67" s="3" t="str">
        <f t="shared" si="1"/>
        <v>TRUE</v>
      </c>
      <c r="H67" s="3" t="str">
        <f t="shared" si="2"/>
        <v>1</v>
      </c>
      <c r="I67" s="3">
        <f>IF(D67="","",VLOOKUP(D67,[1]怪物!$C:$M,11,FALSE))</f>
        <v>1</v>
      </c>
      <c r="J67" s="3" t="str">
        <f t="shared" si="3"/>
        <v>0.5</v>
      </c>
      <c r="K67" s="3">
        <f>IF(B67="","",VLOOKUP(VLOOKUP(X67&amp;"_"&amp;Y67&amp;"_"&amp;Z67,[1]挑战模式!$A:$AS,14+AA67,FALSE),[1]怪物!$B:$J,7,FALSE))</f>
        <v>1</v>
      </c>
      <c r="L67" s="10" t="str">
        <f t="shared" si="4"/>
        <v>Monster_Season0_Challenge2_3_2</v>
      </c>
      <c r="M67" s="3" t="str">
        <f t="shared" si="5"/>
        <v>DeathShow_1</v>
      </c>
      <c r="N67" s="3" t="str">
        <f t="shared" si="6"/>
        <v>Timeline_Idle1</v>
      </c>
      <c r="O67" s="3" t="str">
        <f t="shared" si="7"/>
        <v>Timeline_Move1</v>
      </c>
      <c r="P67" s="3"/>
      <c r="Q67" s="3"/>
      <c r="R67" s="3"/>
      <c r="S67" s="3" t="str">
        <f>IF(B67="","",IF(VLOOKUP(D67,[1]怪物!$C:$I,7,FALSE)="","",VLOOKUP(D67,[1]怪物!$C:$I,7,FALSE)))</f>
        <v/>
      </c>
      <c r="X67" s="3">
        <v>0</v>
      </c>
      <c r="Y67" s="3">
        <v>2</v>
      </c>
      <c r="Z67" s="3">
        <v>3</v>
      </c>
      <c r="AA67" s="3">
        <v>2</v>
      </c>
    </row>
    <row r="68" spans="2:27" x14ac:dyDescent="0.2">
      <c r="B68" t="str">
        <f>IF(ISNA(VLOOKUP(X68&amp;"_"&amp;Y68&amp;"_"&amp;Z68,[1]挑战模式!$A:$AS,1,FALSE)),"",IF(VLOOKUP(X68&amp;"_"&amp;Y68&amp;"_"&amp;Z68,[1]挑战模式!$A:$AS,14+AA68,FALSE)="","","Unit_Monster_Season"&amp;X68&amp;"_Challenge"&amp;Y68&amp;"_"&amp;Z68&amp;"_"&amp;AA68))</f>
        <v>Unit_Monster_Season0_Challenge2_3_3</v>
      </c>
      <c r="D68" s="3" t="str">
        <f>IF(B68="","",VLOOKUP(VLOOKUP(X68&amp;"_"&amp;Y68&amp;"_"&amp;Z68,[1]挑战模式!$A:$AS,14+AA68,FALSE),[1]怪物!$B:$J,2,FALSE))</f>
        <v>ResUnit_MiFeng2</v>
      </c>
      <c r="E68" s="3">
        <f>IF(B68="","",VLOOKUP(VLOOKUP(X68&amp;"_"&amp;Y68&amp;"_"&amp;Z68,[1]挑战模式!$A:$AS,14+AA68,FALSE),[1]怪物!$B:$J,6,FALSE)*VLOOKUP(X68&amp;"_"&amp;Y68&amp;"_"&amp;Z68,[1]挑战模式!$A:$AS,10,FALSE))</f>
        <v>2.2599999999999998</v>
      </c>
      <c r="F68" s="3">
        <f t="shared" si="0"/>
        <v>400</v>
      </c>
      <c r="G68" s="3" t="str">
        <f t="shared" si="1"/>
        <v>TRUE</v>
      </c>
      <c r="H68" s="3" t="str">
        <f t="shared" si="2"/>
        <v>1</v>
      </c>
      <c r="I68" s="3">
        <f>IF(D68="","",VLOOKUP(D68,[1]怪物!$C:$M,11,FALSE))</f>
        <v>1</v>
      </c>
      <c r="J68" s="3" t="str">
        <f t="shared" si="3"/>
        <v>0.5</v>
      </c>
      <c r="K68" s="3">
        <f>IF(B68="","",VLOOKUP(VLOOKUP(X68&amp;"_"&amp;Y68&amp;"_"&amp;Z68,[1]挑战模式!$A:$AS,14+AA68,FALSE),[1]怪物!$B:$J,7,FALSE))</f>
        <v>1.5</v>
      </c>
      <c r="L68" s="10" t="str">
        <f t="shared" si="4"/>
        <v>Monster_Season0_Challenge2_3_3</v>
      </c>
      <c r="M68" s="3" t="str">
        <f t="shared" si="5"/>
        <v>DeathShow_1</v>
      </c>
      <c r="N68" s="3" t="str">
        <f t="shared" si="6"/>
        <v>Timeline_Idle1</v>
      </c>
      <c r="O68" s="3" t="str">
        <f t="shared" si="7"/>
        <v>Timeline_Move1</v>
      </c>
      <c r="P68" s="3"/>
      <c r="Q68" s="3"/>
      <c r="R68" s="3"/>
      <c r="S68" s="3" t="str">
        <f>IF(B68="","",IF(VLOOKUP(D68,[1]怪物!$C:$I,7,FALSE)="","",VLOOKUP(D68,[1]怪物!$C:$I,7,FALSE)))</f>
        <v/>
      </c>
      <c r="X68" s="3">
        <v>0</v>
      </c>
      <c r="Y68" s="3">
        <v>2</v>
      </c>
      <c r="Z68" s="3">
        <v>3</v>
      </c>
      <c r="AA68" s="3">
        <v>3</v>
      </c>
    </row>
    <row r="69" spans="2:27" x14ac:dyDescent="0.2">
      <c r="B69" t="str">
        <f>IF(ISNA(VLOOKUP(X69&amp;"_"&amp;Y69&amp;"_"&amp;Z69,[1]挑战模式!$A:$AS,1,FALSE)),"",IF(VLOOKUP(X69&amp;"_"&amp;Y69&amp;"_"&amp;Z69,[1]挑战模式!$A:$AS,14+AA69,FALSE)="","","Unit_Monster_Season"&amp;X69&amp;"_Challenge"&amp;Y69&amp;"_"&amp;Z69&amp;"_"&amp;AA69))</f>
        <v/>
      </c>
      <c r="D69" s="3" t="str">
        <f>IF(B69="","",VLOOKUP(VLOOKUP(X69&amp;"_"&amp;Y69&amp;"_"&amp;Z69,[1]挑战模式!$A:$AS,14+AA69,FALSE),[1]怪物!$B:$J,2,FALSE))</f>
        <v/>
      </c>
      <c r="E69" s="3" t="str">
        <f>IF(B69="","",VLOOKUP(VLOOKUP(X69&amp;"_"&amp;Y69&amp;"_"&amp;Z69,[1]挑战模式!$A:$AS,14+AA69,FALSE),[1]怪物!$B:$J,6,FALSE)*VLOOKUP(X69&amp;"_"&amp;Y69&amp;"_"&amp;Z69,[1]挑战模式!$A:$AS,10,FALSE))</f>
        <v/>
      </c>
      <c r="F69" s="3" t="str">
        <f t="shared" si="0"/>
        <v/>
      </c>
      <c r="G69" s="3" t="str">
        <f t="shared" si="1"/>
        <v/>
      </c>
      <c r="H69" s="3" t="str">
        <f t="shared" si="2"/>
        <v/>
      </c>
      <c r="I69" s="3" t="str">
        <f>IF(D69="","",VLOOKUP(D69,[1]怪物!$C:$M,11,FALSE))</f>
        <v/>
      </c>
      <c r="J69" s="3" t="str">
        <f t="shared" si="3"/>
        <v/>
      </c>
      <c r="K69" s="3" t="str">
        <f>IF(B69="","",VLOOKUP(VLOOKUP(X69&amp;"_"&amp;Y69&amp;"_"&amp;Z69,[1]挑战模式!$A:$AS,14+AA69,FALSE),[1]怪物!$B:$J,7,FALSE))</f>
        <v/>
      </c>
      <c r="L69" s="10" t="str">
        <f t="shared" si="4"/>
        <v/>
      </c>
      <c r="M69" s="3" t="str">
        <f t="shared" si="5"/>
        <v/>
      </c>
      <c r="N69" s="3" t="str">
        <f t="shared" si="6"/>
        <v/>
      </c>
      <c r="O69" s="3" t="str">
        <f t="shared" si="7"/>
        <v/>
      </c>
      <c r="P69" s="3"/>
      <c r="Q69" s="3"/>
      <c r="R69" s="3"/>
      <c r="S69" s="3" t="str">
        <f>IF(B69="","",IF(VLOOKUP(D69,[1]怪物!$C:$I,7,FALSE)="","",VLOOKUP(D69,[1]怪物!$C:$I,7,FALSE)))</f>
        <v/>
      </c>
      <c r="X69" s="3">
        <v>0</v>
      </c>
      <c r="Y69" s="3">
        <v>2</v>
      </c>
      <c r="Z69" s="3">
        <v>3</v>
      </c>
      <c r="AA69" s="3">
        <v>4</v>
      </c>
    </row>
    <row r="70" spans="2:27" x14ac:dyDescent="0.2">
      <c r="B70" t="str">
        <f>IF(ISNA(VLOOKUP(X70&amp;"_"&amp;Y70&amp;"_"&amp;Z70,[1]挑战模式!$A:$AS,1,FALSE)),"",IF(VLOOKUP(X70&amp;"_"&amp;Y70&amp;"_"&amp;Z70,[1]挑战模式!$A:$AS,14+AA70,FALSE)="","","Unit_Monster_Season"&amp;X70&amp;"_Challenge"&amp;Y70&amp;"_"&amp;Z70&amp;"_"&amp;AA70))</f>
        <v/>
      </c>
      <c r="D70" s="3" t="str">
        <f>IF(B70="","",VLOOKUP(VLOOKUP(X70&amp;"_"&amp;Y70&amp;"_"&amp;Z70,[1]挑战模式!$A:$AS,14+AA70,FALSE),[1]怪物!$B:$J,2,FALSE))</f>
        <v/>
      </c>
      <c r="E70" s="3" t="str">
        <f>IF(B70="","",VLOOKUP(VLOOKUP(X70&amp;"_"&amp;Y70&amp;"_"&amp;Z70,[1]挑战模式!$A:$AS,14+AA70,FALSE),[1]怪物!$B:$J,6,FALSE)*VLOOKUP(X70&amp;"_"&amp;Y70&amp;"_"&amp;Z70,[1]挑战模式!$A:$AS,10,FALSE))</f>
        <v/>
      </c>
      <c r="F70" s="3" t="str">
        <f t="shared" si="0"/>
        <v/>
      </c>
      <c r="G70" s="3" t="str">
        <f t="shared" si="1"/>
        <v/>
      </c>
      <c r="H70" s="3" t="str">
        <f t="shared" si="2"/>
        <v/>
      </c>
      <c r="I70" s="3" t="str">
        <f>IF(D70="","",VLOOKUP(D70,[1]怪物!$C:$M,11,FALSE))</f>
        <v/>
      </c>
      <c r="J70" s="3" t="str">
        <f t="shared" si="3"/>
        <v/>
      </c>
      <c r="K70" s="3" t="str">
        <f>IF(B70="","",VLOOKUP(VLOOKUP(X70&amp;"_"&amp;Y70&amp;"_"&amp;Z70,[1]挑战模式!$A:$AS,14+AA70,FALSE),[1]怪物!$B:$J,7,FALSE))</f>
        <v/>
      </c>
      <c r="L70" s="10" t="str">
        <f t="shared" si="4"/>
        <v/>
      </c>
      <c r="M70" s="3" t="str">
        <f t="shared" si="5"/>
        <v/>
      </c>
      <c r="N70" s="3" t="str">
        <f t="shared" si="6"/>
        <v/>
      </c>
      <c r="O70" s="3" t="str">
        <f t="shared" si="7"/>
        <v/>
      </c>
      <c r="P70" s="3"/>
      <c r="Q70" s="3"/>
      <c r="R70" s="3"/>
      <c r="S70" s="3" t="str">
        <f>IF(B70="","",IF(VLOOKUP(D70,[1]怪物!$C:$I,7,FALSE)="","",VLOOKUP(D70,[1]怪物!$C:$I,7,FALSE)))</f>
        <v/>
      </c>
      <c r="X70" s="3">
        <v>0</v>
      </c>
      <c r="Y70" s="3">
        <v>2</v>
      </c>
      <c r="Z70" s="3">
        <v>3</v>
      </c>
      <c r="AA70" s="3">
        <v>5</v>
      </c>
    </row>
    <row r="71" spans="2:27" x14ac:dyDescent="0.2">
      <c r="B71" t="str">
        <f>IF(ISNA(VLOOKUP(X71&amp;"_"&amp;Y71&amp;"_"&amp;Z71,[1]挑战模式!$A:$AS,1,FALSE)),"",IF(VLOOKUP(X71&amp;"_"&amp;Y71&amp;"_"&amp;Z71,[1]挑战模式!$A:$AS,14+AA71,FALSE)="","","Unit_Monster_Season"&amp;X71&amp;"_Challenge"&amp;Y71&amp;"_"&amp;Z71&amp;"_"&amp;AA71))</f>
        <v/>
      </c>
      <c r="D71" s="3" t="str">
        <f>IF(B71="","",VLOOKUP(VLOOKUP(X71&amp;"_"&amp;Y71&amp;"_"&amp;Z71,[1]挑战模式!$A:$AS,14+AA71,FALSE),[1]怪物!$B:$J,2,FALSE))</f>
        <v/>
      </c>
      <c r="E71" s="3" t="str">
        <f>IF(B71="","",VLOOKUP(VLOOKUP(X71&amp;"_"&amp;Y71&amp;"_"&amp;Z71,[1]挑战模式!$A:$AS,14+AA71,FALSE),[1]怪物!$B:$J,6,FALSE)*VLOOKUP(X71&amp;"_"&amp;Y71&amp;"_"&amp;Z71,[1]挑战模式!$A:$AS,10,FALSE))</f>
        <v/>
      </c>
      <c r="F71" s="3" t="str">
        <f t="shared" ref="F71:F134" si="8">IF(B71="","",400)</f>
        <v/>
      </c>
      <c r="G71" s="3" t="str">
        <f t="shared" ref="G71:G134" si="9">IF(B71="","","TRUE")</f>
        <v/>
      </c>
      <c r="H71" s="3" t="str">
        <f t="shared" ref="H71:H134" si="10">IF(B71="","","1")</f>
        <v/>
      </c>
      <c r="I71" s="3" t="str">
        <f>IF(D71="","",VLOOKUP(D71,[1]怪物!$C:$M,11,FALSE))</f>
        <v/>
      </c>
      <c r="J71" s="3" t="str">
        <f t="shared" ref="J71:J134" si="11">IF(B71="","","0.5")</f>
        <v/>
      </c>
      <c r="K71" s="3" t="str">
        <f>IF(B71="","",VLOOKUP(VLOOKUP(X71&amp;"_"&amp;Y71&amp;"_"&amp;Z71,[1]挑战模式!$A:$AS,14+AA71,FALSE),[1]怪物!$B:$J,7,FALSE))</f>
        <v/>
      </c>
      <c r="L71" s="10" t="str">
        <f t="shared" ref="L71:L134" si="12">IF(B71="","",RIGHT(B71,LEN(B71)-5))</f>
        <v/>
      </c>
      <c r="M71" s="3" t="str">
        <f t="shared" ref="M71:M134" si="13">IF(B71="","","DeathShow_1")</f>
        <v/>
      </c>
      <c r="N71" s="3" t="str">
        <f t="shared" ref="N71:N134" si="14">IF(B71="","","Timeline_Idle1")</f>
        <v/>
      </c>
      <c r="O71" s="3" t="str">
        <f t="shared" ref="O71:O134" si="15">IF(B71="","","Timeline_Move1")</f>
        <v/>
      </c>
      <c r="P71" s="3"/>
      <c r="Q71" s="3"/>
      <c r="R71" s="3"/>
      <c r="S71" s="3" t="str">
        <f>IF(B71="","",IF(VLOOKUP(D71,[1]怪物!$C:$I,7,FALSE)="","",VLOOKUP(D71,[1]怪物!$C:$I,7,FALSE)))</f>
        <v/>
      </c>
      <c r="X71" s="3">
        <v>0</v>
      </c>
      <c r="Y71" s="3">
        <v>2</v>
      </c>
      <c r="Z71" s="3">
        <v>3</v>
      </c>
      <c r="AA71" s="3">
        <v>6</v>
      </c>
    </row>
    <row r="72" spans="2:27" x14ac:dyDescent="0.2">
      <c r="B72" t="str">
        <f>IF(ISNA(VLOOKUP(X72&amp;"_"&amp;Y72&amp;"_"&amp;Z72,[1]挑战模式!$A:$AS,1,FALSE)),"",IF(VLOOKUP(X72&amp;"_"&amp;Y72&amp;"_"&amp;Z72,[1]挑战模式!$A:$AS,14+AA72,FALSE)="","","Unit_Monster_Season"&amp;X72&amp;"_Challenge"&amp;Y72&amp;"_"&amp;Z72&amp;"_"&amp;AA72))</f>
        <v/>
      </c>
      <c r="D72" s="3" t="str">
        <f>IF(B72="","",VLOOKUP(VLOOKUP(X72&amp;"_"&amp;Y72&amp;"_"&amp;Z72,[1]挑战模式!$A:$AS,14+AA72,FALSE),[1]怪物!$B:$J,2,FALSE))</f>
        <v/>
      </c>
      <c r="E72" s="3" t="str">
        <f>IF(B72="","",VLOOKUP(VLOOKUP(X72&amp;"_"&amp;Y72&amp;"_"&amp;Z72,[1]挑战模式!$A:$AS,14+AA72,FALSE),[1]怪物!$B:$J,6,FALSE)*VLOOKUP(X72&amp;"_"&amp;Y72&amp;"_"&amp;Z72,[1]挑战模式!$A:$AS,10,FALSE))</f>
        <v/>
      </c>
      <c r="F72" s="3" t="str">
        <f t="shared" si="8"/>
        <v/>
      </c>
      <c r="G72" s="3" t="str">
        <f t="shared" si="9"/>
        <v/>
      </c>
      <c r="H72" s="3" t="str">
        <f t="shared" si="10"/>
        <v/>
      </c>
      <c r="I72" s="3" t="str">
        <f>IF(D72="","",VLOOKUP(D72,[1]怪物!$C:$M,11,FALSE))</f>
        <v/>
      </c>
      <c r="J72" s="3" t="str">
        <f t="shared" si="11"/>
        <v/>
      </c>
      <c r="K72" s="3" t="str">
        <f>IF(B72="","",VLOOKUP(VLOOKUP(X72&amp;"_"&amp;Y72&amp;"_"&amp;Z72,[1]挑战模式!$A:$AS,14+AA72,FALSE),[1]怪物!$B:$J,7,FALSE))</f>
        <v/>
      </c>
      <c r="L72" s="10" t="str">
        <f t="shared" si="12"/>
        <v/>
      </c>
      <c r="M72" s="3" t="str">
        <f t="shared" si="13"/>
        <v/>
      </c>
      <c r="N72" s="3" t="str">
        <f t="shared" si="14"/>
        <v/>
      </c>
      <c r="O72" s="3" t="str">
        <f t="shared" si="15"/>
        <v/>
      </c>
      <c r="P72" s="3"/>
      <c r="Q72" s="3"/>
      <c r="R72" s="3"/>
      <c r="S72" s="3" t="str">
        <f>IF(B72="","",IF(VLOOKUP(D72,[1]怪物!$C:$I,7,FALSE)="","",VLOOKUP(D72,[1]怪物!$C:$I,7,FALSE)))</f>
        <v/>
      </c>
      <c r="X72" s="3">
        <v>0</v>
      </c>
      <c r="Y72" s="3">
        <v>2</v>
      </c>
      <c r="Z72" s="3">
        <v>4</v>
      </c>
      <c r="AA72" s="3">
        <v>1</v>
      </c>
    </row>
    <row r="73" spans="2:27" x14ac:dyDescent="0.2">
      <c r="B73" t="str">
        <f>IF(ISNA(VLOOKUP(X73&amp;"_"&amp;Y73&amp;"_"&amp;Z73,[1]挑战模式!$A:$AS,1,FALSE)),"",IF(VLOOKUP(X73&amp;"_"&amp;Y73&amp;"_"&amp;Z73,[1]挑战模式!$A:$AS,14+AA73,FALSE)="","","Unit_Monster_Season"&amp;X73&amp;"_Challenge"&amp;Y73&amp;"_"&amp;Z73&amp;"_"&amp;AA73))</f>
        <v/>
      </c>
      <c r="D73" s="3" t="str">
        <f>IF(B73="","",VLOOKUP(VLOOKUP(X73&amp;"_"&amp;Y73&amp;"_"&amp;Z73,[1]挑战模式!$A:$AS,14+AA73,FALSE),[1]怪物!$B:$J,2,FALSE))</f>
        <v/>
      </c>
      <c r="E73" s="3" t="str">
        <f>IF(B73="","",VLOOKUP(VLOOKUP(X73&amp;"_"&amp;Y73&amp;"_"&amp;Z73,[1]挑战模式!$A:$AS,14+AA73,FALSE),[1]怪物!$B:$J,6,FALSE)*VLOOKUP(X73&amp;"_"&amp;Y73&amp;"_"&amp;Z73,[1]挑战模式!$A:$AS,10,FALSE))</f>
        <v/>
      </c>
      <c r="F73" s="3" t="str">
        <f t="shared" si="8"/>
        <v/>
      </c>
      <c r="G73" s="3" t="str">
        <f t="shared" si="9"/>
        <v/>
      </c>
      <c r="H73" s="3" t="str">
        <f t="shared" si="10"/>
        <v/>
      </c>
      <c r="I73" s="3" t="str">
        <f>IF(D73="","",VLOOKUP(D73,[1]怪物!$C:$M,11,FALSE))</f>
        <v/>
      </c>
      <c r="J73" s="3" t="str">
        <f t="shared" si="11"/>
        <v/>
      </c>
      <c r="K73" s="3" t="str">
        <f>IF(B73="","",VLOOKUP(VLOOKUP(X73&amp;"_"&amp;Y73&amp;"_"&amp;Z73,[1]挑战模式!$A:$AS,14+AA73,FALSE),[1]怪物!$B:$J,7,FALSE))</f>
        <v/>
      </c>
      <c r="L73" s="10" t="str">
        <f t="shared" si="12"/>
        <v/>
      </c>
      <c r="M73" s="3" t="str">
        <f t="shared" si="13"/>
        <v/>
      </c>
      <c r="N73" s="3" t="str">
        <f t="shared" si="14"/>
        <v/>
      </c>
      <c r="O73" s="3" t="str">
        <f t="shared" si="15"/>
        <v/>
      </c>
      <c r="P73" s="3"/>
      <c r="Q73" s="3"/>
      <c r="R73" s="3"/>
      <c r="S73" s="3" t="str">
        <f>IF(B73="","",IF(VLOOKUP(D73,[1]怪物!$C:$I,7,FALSE)="","",VLOOKUP(D73,[1]怪物!$C:$I,7,FALSE)))</f>
        <v/>
      </c>
      <c r="X73" s="3">
        <v>0</v>
      </c>
      <c r="Y73" s="3">
        <v>2</v>
      </c>
      <c r="Z73" s="3">
        <v>4</v>
      </c>
      <c r="AA73" s="3">
        <v>2</v>
      </c>
    </row>
    <row r="74" spans="2:27" x14ac:dyDescent="0.2">
      <c r="B74" t="str">
        <f>IF(ISNA(VLOOKUP(X74&amp;"_"&amp;Y74&amp;"_"&amp;Z74,[1]挑战模式!$A:$AS,1,FALSE)),"",IF(VLOOKUP(X74&amp;"_"&amp;Y74&amp;"_"&amp;Z74,[1]挑战模式!$A:$AS,14+AA74,FALSE)="","","Unit_Monster_Season"&amp;X74&amp;"_Challenge"&amp;Y74&amp;"_"&amp;Z74&amp;"_"&amp;AA74))</f>
        <v/>
      </c>
      <c r="D74" s="3" t="str">
        <f>IF(B74="","",VLOOKUP(VLOOKUP(X74&amp;"_"&amp;Y74&amp;"_"&amp;Z74,[1]挑战模式!$A:$AS,14+AA74,FALSE),[1]怪物!$B:$J,2,FALSE))</f>
        <v/>
      </c>
      <c r="E74" s="3" t="str">
        <f>IF(B74="","",VLOOKUP(VLOOKUP(X74&amp;"_"&amp;Y74&amp;"_"&amp;Z74,[1]挑战模式!$A:$AS,14+AA74,FALSE),[1]怪物!$B:$J,6,FALSE)*VLOOKUP(X74&amp;"_"&amp;Y74&amp;"_"&amp;Z74,[1]挑战模式!$A:$AS,10,FALSE))</f>
        <v/>
      </c>
      <c r="F74" s="3" t="str">
        <f t="shared" si="8"/>
        <v/>
      </c>
      <c r="G74" s="3" t="str">
        <f t="shared" si="9"/>
        <v/>
      </c>
      <c r="H74" s="3" t="str">
        <f t="shared" si="10"/>
        <v/>
      </c>
      <c r="I74" s="3" t="str">
        <f>IF(D74="","",VLOOKUP(D74,[1]怪物!$C:$M,11,FALSE))</f>
        <v/>
      </c>
      <c r="J74" s="3" t="str">
        <f t="shared" si="11"/>
        <v/>
      </c>
      <c r="K74" s="3" t="str">
        <f>IF(B74="","",VLOOKUP(VLOOKUP(X74&amp;"_"&amp;Y74&amp;"_"&amp;Z74,[1]挑战模式!$A:$AS,14+AA74,FALSE),[1]怪物!$B:$J,7,FALSE))</f>
        <v/>
      </c>
      <c r="L74" s="10" t="str">
        <f t="shared" si="12"/>
        <v/>
      </c>
      <c r="M74" s="3" t="str">
        <f t="shared" si="13"/>
        <v/>
      </c>
      <c r="N74" s="3" t="str">
        <f t="shared" si="14"/>
        <v/>
      </c>
      <c r="O74" s="3" t="str">
        <f t="shared" si="15"/>
        <v/>
      </c>
      <c r="P74" s="3"/>
      <c r="Q74" s="3"/>
      <c r="R74" s="3"/>
      <c r="S74" s="3" t="str">
        <f>IF(B74="","",IF(VLOOKUP(D74,[1]怪物!$C:$I,7,FALSE)="","",VLOOKUP(D74,[1]怪物!$C:$I,7,FALSE)))</f>
        <v/>
      </c>
      <c r="X74" s="3">
        <v>0</v>
      </c>
      <c r="Y74" s="3">
        <v>2</v>
      </c>
      <c r="Z74" s="3">
        <v>4</v>
      </c>
      <c r="AA74" s="3">
        <v>3</v>
      </c>
    </row>
    <row r="75" spans="2:27" x14ac:dyDescent="0.2">
      <c r="B75" t="str">
        <f>IF(ISNA(VLOOKUP(X75&amp;"_"&amp;Y75&amp;"_"&amp;Z75,[1]挑战模式!$A:$AS,1,FALSE)),"",IF(VLOOKUP(X75&amp;"_"&amp;Y75&amp;"_"&amp;Z75,[1]挑战模式!$A:$AS,14+AA75,FALSE)="","","Unit_Monster_Season"&amp;X75&amp;"_Challenge"&amp;Y75&amp;"_"&amp;Z75&amp;"_"&amp;AA75))</f>
        <v/>
      </c>
      <c r="D75" s="3" t="str">
        <f>IF(B75="","",VLOOKUP(VLOOKUP(X75&amp;"_"&amp;Y75&amp;"_"&amp;Z75,[1]挑战模式!$A:$AS,14+AA75,FALSE),[1]怪物!$B:$J,2,FALSE))</f>
        <v/>
      </c>
      <c r="E75" s="3" t="str">
        <f>IF(B75="","",VLOOKUP(VLOOKUP(X75&amp;"_"&amp;Y75&amp;"_"&amp;Z75,[1]挑战模式!$A:$AS,14+AA75,FALSE),[1]怪物!$B:$J,6,FALSE)*VLOOKUP(X75&amp;"_"&amp;Y75&amp;"_"&amp;Z75,[1]挑战模式!$A:$AS,10,FALSE))</f>
        <v/>
      </c>
      <c r="F75" s="3" t="str">
        <f t="shared" si="8"/>
        <v/>
      </c>
      <c r="G75" s="3" t="str">
        <f t="shared" si="9"/>
        <v/>
      </c>
      <c r="H75" s="3" t="str">
        <f t="shared" si="10"/>
        <v/>
      </c>
      <c r="I75" s="3" t="str">
        <f>IF(D75="","",VLOOKUP(D75,[1]怪物!$C:$M,11,FALSE))</f>
        <v/>
      </c>
      <c r="J75" s="3" t="str">
        <f t="shared" si="11"/>
        <v/>
      </c>
      <c r="K75" s="3" t="str">
        <f>IF(B75="","",VLOOKUP(VLOOKUP(X75&amp;"_"&amp;Y75&amp;"_"&amp;Z75,[1]挑战模式!$A:$AS,14+AA75,FALSE),[1]怪物!$B:$J,7,FALSE))</f>
        <v/>
      </c>
      <c r="L75" s="10" t="str">
        <f t="shared" si="12"/>
        <v/>
      </c>
      <c r="M75" s="3" t="str">
        <f t="shared" si="13"/>
        <v/>
      </c>
      <c r="N75" s="3" t="str">
        <f t="shared" si="14"/>
        <v/>
      </c>
      <c r="O75" s="3" t="str">
        <f t="shared" si="15"/>
        <v/>
      </c>
      <c r="P75" s="3"/>
      <c r="Q75" s="3"/>
      <c r="R75" s="3"/>
      <c r="S75" s="3" t="str">
        <f>IF(B75="","",IF(VLOOKUP(D75,[1]怪物!$C:$I,7,FALSE)="","",VLOOKUP(D75,[1]怪物!$C:$I,7,FALSE)))</f>
        <v/>
      </c>
      <c r="X75" s="3">
        <v>0</v>
      </c>
      <c r="Y75" s="3">
        <v>2</v>
      </c>
      <c r="Z75" s="3">
        <v>4</v>
      </c>
      <c r="AA75" s="3">
        <v>4</v>
      </c>
    </row>
    <row r="76" spans="2:27" x14ac:dyDescent="0.2">
      <c r="B76" t="str">
        <f>IF(ISNA(VLOOKUP(X76&amp;"_"&amp;Y76&amp;"_"&amp;Z76,[1]挑战模式!$A:$AS,1,FALSE)),"",IF(VLOOKUP(X76&amp;"_"&amp;Y76&amp;"_"&amp;Z76,[1]挑战模式!$A:$AS,14+AA76,FALSE)="","","Unit_Monster_Season"&amp;X76&amp;"_Challenge"&amp;Y76&amp;"_"&amp;Z76&amp;"_"&amp;AA76))</f>
        <v/>
      </c>
      <c r="D76" s="3" t="str">
        <f>IF(B76="","",VLOOKUP(VLOOKUP(X76&amp;"_"&amp;Y76&amp;"_"&amp;Z76,[1]挑战模式!$A:$AS,14+AA76,FALSE),[1]怪物!$B:$J,2,FALSE))</f>
        <v/>
      </c>
      <c r="E76" s="3" t="str">
        <f>IF(B76="","",VLOOKUP(VLOOKUP(X76&amp;"_"&amp;Y76&amp;"_"&amp;Z76,[1]挑战模式!$A:$AS,14+AA76,FALSE),[1]怪物!$B:$J,6,FALSE)*VLOOKUP(X76&amp;"_"&amp;Y76&amp;"_"&amp;Z76,[1]挑战模式!$A:$AS,10,FALSE))</f>
        <v/>
      </c>
      <c r="F76" s="3" t="str">
        <f t="shared" si="8"/>
        <v/>
      </c>
      <c r="G76" s="3" t="str">
        <f t="shared" si="9"/>
        <v/>
      </c>
      <c r="H76" s="3" t="str">
        <f t="shared" si="10"/>
        <v/>
      </c>
      <c r="I76" s="3" t="str">
        <f>IF(D76="","",VLOOKUP(D76,[1]怪物!$C:$M,11,FALSE))</f>
        <v/>
      </c>
      <c r="J76" s="3" t="str">
        <f t="shared" si="11"/>
        <v/>
      </c>
      <c r="K76" s="3" t="str">
        <f>IF(B76="","",VLOOKUP(VLOOKUP(X76&amp;"_"&amp;Y76&amp;"_"&amp;Z76,[1]挑战模式!$A:$AS,14+AA76,FALSE),[1]怪物!$B:$J,7,FALSE))</f>
        <v/>
      </c>
      <c r="L76" s="10" t="str">
        <f t="shared" si="12"/>
        <v/>
      </c>
      <c r="M76" s="3" t="str">
        <f t="shared" si="13"/>
        <v/>
      </c>
      <c r="N76" s="3" t="str">
        <f t="shared" si="14"/>
        <v/>
      </c>
      <c r="O76" s="3" t="str">
        <f t="shared" si="15"/>
        <v/>
      </c>
      <c r="P76" s="3"/>
      <c r="Q76" s="3"/>
      <c r="R76" s="3"/>
      <c r="S76" s="3" t="str">
        <f>IF(B76="","",IF(VLOOKUP(D76,[1]怪物!$C:$I,7,FALSE)="","",VLOOKUP(D76,[1]怪物!$C:$I,7,FALSE)))</f>
        <v/>
      </c>
      <c r="X76" s="3">
        <v>0</v>
      </c>
      <c r="Y76" s="3">
        <v>2</v>
      </c>
      <c r="Z76" s="3">
        <v>4</v>
      </c>
      <c r="AA76" s="3">
        <v>5</v>
      </c>
    </row>
    <row r="77" spans="2:27" x14ac:dyDescent="0.2">
      <c r="B77" t="str">
        <f>IF(ISNA(VLOOKUP(X77&amp;"_"&amp;Y77&amp;"_"&amp;Z77,[1]挑战模式!$A:$AS,1,FALSE)),"",IF(VLOOKUP(X77&amp;"_"&amp;Y77&amp;"_"&amp;Z77,[1]挑战模式!$A:$AS,14+AA77,FALSE)="","","Unit_Monster_Season"&amp;X77&amp;"_Challenge"&amp;Y77&amp;"_"&amp;Z77&amp;"_"&amp;AA77))</f>
        <v/>
      </c>
      <c r="D77" s="3" t="str">
        <f>IF(B77="","",VLOOKUP(VLOOKUP(X77&amp;"_"&amp;Y77&amp;"_"&amp;Z77,[1]挑战模式!$A:$AS,14+AA77,FALSE),[1]怪物!$B:$J,2,FALSE))</f>
        <v/>
      </c>
      <c r="E77" s="3" t="str">
        <f>IF(B77="","",VLOOKUP(VLOOKUP(X77&amp;"_"&amp;Y77&amp;"_"&amp;Z77,[1]挑战模式!$A:$AS,14+AA77,FALSE),[1]怪物!$B:$J,6,FALSE)*VLOOKUP(X77&amp;"_"&amp;Y77&amp;"_"&amp;Z77,[1]挑战模式!$A:$AS,10,FALSE))</f>
        <v/>
      </c>
      <c r="F77" s="3" t="str">
        <f t="shared" si="8"/>
        <v/>
      </c>
      <c r="G77" s="3" t="str">
        <f t="shared" si="9"/>
        <v/>
      </c>
      <c r="H77" s="3" t="str">
        <f t="shared" si="10"/>
        <v/>
      </c>
      <c r="I77" s="3" t="str">
        <f>IF(D77="","",VLOOKUP(D77,[1]怪物!$C:$M,11,FALSE))</f>
        <v/>
      </c>
      <c r="J77" s="3" t="str">
        <f t="shared" si="11"/>
        <v/>
      </c>
      <c r="K77" s="3" t="str">
        <f>IF(B77="","",VLOOKUP(VLOOKUP(X77&amp;"_"&amp;Y77&amp;"_"&amp;Z77,[1]挑战模式!$A:$AS,14+AA77,FALSE),[1]怪物!$B:$J,7,FALSE))</f>
        <v/>
      </c>
      <c r="L77" s="10" t="str">
        <f t="shared" si="12"/>
        <v/>
      </c>
      <c r="M77" s="3" t="str">
        <f t="shared" si="13"/>
        <v/>
      </c>
      <c r="N77" s="3" t="str">
        <f t="shared" si="14"/>
        <v/>
      </c>
      <c r="O77" s="3" t="str">
        <f t="shared" si="15"/>
        <v/>
      </c>
      <c r="P77" s="3"/>
      <c r="Q77" s="3"/>
      <c r="R77" s="3"/>
      <c r="S77" s="3" t="str">
        <f>IF(B77="","",IF(VLOOKUP(D77,[1]怪物!$C:$I,7,FALSE)="","",VLOOKUP(D77,[1]怪物!$C:$I,7,FALSE)))</f>
        <v/>
      </c>
      <c r="X77" s="3">
        <v>0</v>
      </c>
      <c r="Y77" s="3">
        <v>2</v>
      </c>
      <c r="Z77" s="3">
        <v>4</v>
      </c>
      <c r="AA77" s="3">
        <v>6</v>
      </c>
    </row>
    <row r="78" spans="2:27" x14ac:dyDescent="0.2">
      <c r="B78" t="str">
        <f>IF(ISNA(VLOOKUP(X78&amp;"_"&amp;Y78&amp;"_"&amp;Z78,[1]挑战模式!$A:$AS,1,FALSE)),"",IF(VLOOKUP(X78&amp;"_"&amp;Y78&amp;"_"&amp;Z78,[1]挑战模式!$A:$AS,14+AA78,FALSE)="","","Unit_Monster_Season"&amp;X78&amp;"_Challenge"&amp;Y78&amp;"_"&amp;Z78&amp;"_"&amp;AA78))</f>
        <v/>
      </c>
      <c r="D78" s="3" t="str">
        <f>IF(B78="","",VLOOKUP(VLOOKUP(X78&amp;"_"&amp;Y78&amp;"_"&amp;Z78,[1]挑战模式!$A:$AS,14+AA78,FALSE),[1]怪物!$B:$J,2,FALSE))</f>
        <v/>
      </c>
      <c r="E78" s="3" t="str">
        <f>IF(B78="","",VLOOKUP(VLOOKUP(X78&amp;"_"&amp;Y78&amp;"_"&amp;Z78,[1]挑战模式!$A:$AS,14+AA78,FALSE),[1]怪物!$B:$J,6,FALSE)*VLOOKUP(X78&amp;"_"&amp;Y78&amp;"_"&amp;Z78,[1]挑战模式!$A:$AS,10,FALSE))</f>
        <v/>
      </c>
      <c r="F78" s="3" t="str">
        <f t="shared" si="8"/>
        <v/>
      </c>
      <c r="G78" s="3" t="str">
        <f t="shared" si="9"/>
        <v/>
      </c>
      <c r="H78" s="3" t="str">
        <f t="shared" si="10"/>
        <v/>
      </c>
      <c r="I78" s="3" t="str">
        <f>IF(D78="","",VLOOKUP(D78,[1]怪物!$C:$M,11,FALSE))</f>
        <v/>
      </c>
      <c r="J78" s="3" t="str">
        <f t="shared" si="11"/>
        <v/>
      </c>
      <c r="K78" s="3" t="str">
        <f>IF(B78="","",VLOOKUP(VLOOKUP(X78&amp;"_"&amp;Y78&amp;"_"&amp;Z78,[1]挑战模式!$A:$AS,14+AA78,FALSE),[1]怪物!$B:$J,7,FALSE))</f>
        <v/>
      </c>
      <c r="L78" s="10" t="str">
        <f t="shared" si="12"/>
        <v/>
      </c>
      <c r="M78" s="3" t="str">
        <f t="shared" si="13"/>
        <v/>
      </c>
      <c r="N78" s="3" t="str">
        <f t="shared" si="14"/>
        <v/>
      </c>
      <c r="O78" s="3" t="str">
        <f t="shared" si="15"/>
        <v/>
      </c>
      <c r="P78" s="3"/>
      <c r="Q78" s="3"/>
      <c r="R78" s="3"/>
      <c r="S78" s="3" t="str">
        <f>IF(B78="","",IF(VLOOKUP(D78,[1]怪物!$C:$I,7,FALSE)="","",VLOOKUP(D78,[1]怪物!$C:$I,7,FALSE)))</f>
        <v/>
      </c>
      <c r="X78" s="3">
        <v>0</v>
      </c>
      <c r="Y78" s="3">
        <v>2</v>
      </c>
      <c r="Z78" s="3">
        <v>5</v>
      </c>
      <c r="AA78" s="3">
        <v>1</v>
      </c>
    </row>
    <row r="79" spans="2:27" x14ac:dyDescent="0.2">
      <c r="B79" t="str">
        <f>IF(ISNA(VLOOKUP(X79&amp;"_"&amp;Y79&amp;"_"&amp;Z79,[1]挑战模式!$A:$AS,1,FALSE)),"",IF(VLOOKUP(X79&amp;"_"&amp;Y79&amp;"_"&amp;Z79,[1]挑战模式!$A:$AS,14+AA79,FALSE)="","","Unit_Monster_Season"&amp;X79&amp;"_Challenge"&amp;Y79&amp;"_"&amp;Z79&amp;"_"&amp;AA79))</f>
        <v/>
      </c>
      <c r="D79" s="3" t="str">
        <f>IF(B79="","",VLOOKUP(VLOOKUP(X79&amp;"_"&amp;Y79&amp;"_"&amp;Z79,[1]挑战模式!$A:$AS,14+AA79,FALSE),[1]怪物!$B:$J,2,FALSE))</f>
        <v/>
      </c>
      <c r="E79" s="3" t="str">
        <f>IF(B79="","",VLOOKUP(VLOOKUP(X79&amp;"_"&amp;Y79&amp;"_"&amp;Z79,[1]挑战模式!$A:$AS,14+AA79,FALSE),[1]怪物!$B:$J,6,FALSE)*VLOOKUP(X79&amp;"_"&amp;Y79&amp;"_"&amp;Z79,[1]挑战模式!$A:$AS,10,FALSE))</f>
        <v/>
      </c>
      <c r="F79" s="3" t="str">
        <f t="shared" si="8"/>
        <v/>
      </c>
      <c r="G79" s="3" t="str">
        <f t="shared" si="9"/>
        <v/>
      </c>
      <c r="H79" s="3" t="str">
        <f t="shared" si="10"/>
        <v/>
      </c>
      <c r="I79" s="3" t="str">
        <f>IF(D79="","",VLOOKUP(D79,[1]怪物!$C:$M,11,FALSE))</f>
        <v/>
      </c>
      <c r="J79" s="3" t="str">
        <f t="shared" si="11"/>
        <v/>
      </c>
      <c r="K79" s="3" t="str">
        <f>IF(B79="","",VLOOKUP(VLOOKUP(X79&amp;"_"&amp;Y79&amp;"_"&amp;Z79,[1]挑战模式!$A:$AS,14+AA79,FALSE),[1]怪物!$B:$J,7,FALSE))</f>
        <v/>
      </c>
      <c r="L79" s="10" t="str">
        <f t="shared" si="12"/>
        <v/>
      </c>
      <c r="M79" s="3" t="str">
        <f t="shared" si="13"/>
        <v/>
      </c>
      <c r="N79" s="3" t="str">
        <f t="shared" si="14"/>
        <v/>
      </c>
      <c r="O79" s="3" t="str">
        <f t="shared" si="15"/>
        <v/>
      </c>
      <c r="P79" s="3"/>
      <c r="Q79" s="3"/>
      <c r="R79" s="3"/>
      <c r="S79" s="3" t="str">
        <f>IF(B79="","",IF(VLOOKUP(D79,[1]怪物!$C:$I,7,FALSE)="","",VLOOKUP(D79,[1]怪物!$C:$I,7,FALSE)))</f>
        <v/>
      </c>
      <c r="X79" s="3">
        <v>0</v>
      </c>
      <c r="Y79" s="3">
        <v>2</v>
      </c>
      <c r="Z79" s="3">
        <v>5</v>
      </c>
      <c r="AA79" s="3">
        <v>2</v>
      </c>
    </row>
    <row r="80" spans="2:27" x14ac:dyDescent="0.2">
      <c r="B80" t="str">
        <f>IF(ISNA(VLOOKUP(X80&amp;"_"&amp;Y80&amp;"_"&amp;Z80,[1]挑战模式!$A:$AS,1,FALSE)),"",IF(VLOOKUP(X80&amp;"_"&amp;Y80&amp;"_"&amp;Z80,[1]挑战模式!$A:$AS,14+AA80,FALSE)="","","Unit_Monster_Season"&amp;X80&amp;"_Challenge"&amp;Y80&amp;"_"&amp;Z80&amp;"_"&amp;AA80))</f>
        <v/>
      </c>
      <c r="D80" s="3" t="str">
        <f>IF(B80="","",VLOOKUP(VLOOKUP(X80&amp;"_"&amp;Y80&amp;"_"&amp;Z80,[1]挑战模式!$A:$AS,14+AA80,FALSE),[1]怪物!$B:$J,2,FALSE))</f>
        <v/>
      </c>
      <c r="E80" s="3" t="str">
        <f>IF(B80="","",VLOOKUP(VLOOKUP(X80&amp;"_"&amp;Y80&amp;"_"&amp;Z80,[1]挑战模式!$A:$AS,14+AA80,FALSE),[1]怪物!$B:$J,6,FALSE)*VLOOKUP(X80&amp;"_"&amp;Y80&amp;"_"&amp;Z80,[1]挑战模式!$A:$AS,10,FALSE))</f>
        <v/>
      </c>
      <c r="F80" s="3" t="str">
        <f t="shared" si="8"/>
        <v/>
      </c>
      <c r="G80" s="3" t="str">
        <f t="shared" si="9"/>
        <v/>
      </c>
      <c r="H80" s="3" t="str">
        <f t="shared" si="10"/>
        <v/>
      </c>
      <c r="I80" s="3" t="str">
        <f>IF(D80="","",VLOOKUP(D80,[1]怪物!$C:$M,11,FALSE))</f>
        <v/>
      </c>
      <c r="J80" s="3" t="str">
        <f t="shared" si="11"/>
        <v/>
      </c>
      <c r="K80" s="3" t="str">
        <f>IF(B80="","",VLOOKUP(VLOOKUP(X80&amp;"_"&amp;Y80&amp;"_"&amp;Z80,[1]挑战模式!$A:$AS,14+AA80,FALSE),[1]怪物!$B:$J,7,FALSE))</f>
        <v/>
      </c>
      <c r="L80" s="10" t="str">
        <f t="shared" si="12"/>
        <v/>
      </c>
      <c r="M80" s="3" t="str">
        <f t="shared" si="13"/>
        <v/>
      </c>
      <c r="N80" s="3" t="str">
        <f t="shared" si="14"/>
        <v/>
      </c>
      <c r="O80" s="3" t="str">
        <f t="shared" si="15"/>
        <v/>
      </c>
      <c r="P80" s="3"/>
      <c r="Q80" s="3"/>
      <c r="R80" s="3"/>
      <c r="S80" s="3" t="str">
        <f>IF(B80="","",IF(VLOOKUP(D80,[1]怪物!$C:$I,7,FALSE)="","",VLOOKUP(D80,[1]怪物!$C:$I,7,FALSE)))</f>
        <v/>
      </c>
      <c r="X80" s="3">
        <v>0</v>
      </c>
      <c r="Y80" s="3">
        <v>2</v>
      </c>
      <c r="Z80" s="3">
        <v>5</v>
      </c>
      <c r="AA80" s="3">
        <v>3</v>
      </c>
    </row>
    <row r="81" spans="2:27" x14ac:dyDescent="0.2">
      <c r="B81" t="str">
        <f>IF(ISNA(VLOOKUP(X81&amp;"_"&amp;Y81&amp;"_"&amp;Z81,[1]挑战模式!$A:$AS,1,FALSE)),"",IF(VLOOKUP(X81&amp;"_"&amp;Y81&amp;"_"&amp;Z81,[1]挑战模式!$A:$AS,14+AA81,FALSE)="","","Unit_Monster_Season"&amp;X81&amp;"_Challenge"&amp;Y81&amp;"_"&amp;Z81&amp;"_"&amp;AA81))</f>
        <v/>
      </c>
      <c r="D81" s="3" t="str">
        <f>IF(B81="","",VLOOKUP(VLOOKUP(X81&amp;"_"&amp;Y81&amp;"_"&amp;Z81,[1]挑战模式!$A:$AS,14+AA81,FALSE),[1]怪物!$B:$J,2,FALSE))</f>
        <v/>
      </c>
      <c r="E81" s="3" t="str">
        <f>IF(B81="","",VLOOKUP(VLOOKUP(X81&amp;"_"&amp;Y81&amp;"_"&amp;Z81,[1]挑战模式!$A:$AS,14+AA81,FALSE),[1]怪物!$B:$J,6,FALSE)*VLOOKUP(X81&amp;"_"&amp;Y81&amp;"_"&amp;Z81,[1]挑战模式!$A:$AS,10,FALSE))</f>
        <v/>
      </c>
      <c r="F81" s="3" t="str">
        <f t="shared" si="8"/>
        <v/>
      </c>
      <c r="G81" s="3" t="str">
        <f t="shared" si="9"/>
        <v/>
      </c>
      <c r="H81" s="3" t="str">
        <f t="shared" si="10"/>
        <v/>
      </c>
      <c r="I81" s="3" t="str">
        <f>IF(D81="","",VLOOKUP(D81,[1]怪物!$C:$M,11,FALSE))</f>
        <v/>
      </c>
      <c r="J81" s="3" t="str">
        <f t="shared" si="11"/>
        <v/>
      </c>
      <c r="K81" s="3" t="str">
        <f>IF(B81="","",VLOOKUP(VLOOKUP(X81&amp;"_"&amp;Y81&amp;"_"&amp;Z81,[1]挑战模式!$A:$AS,14+AA81,FALSE),[1]怪物!$B:$J,7,FALSE))</f>
        <v/>
      </c>
      <c r="L81" s="10" t="str">
        <f t="shared" si="12"/>
        <v/>
      </c>
      <c r="M81" s="3" t="str">
        <f t="shared" si="13"/>
        <v/>
      </c>
      <c r="N81" s="3" t="str">
        <f t="shared" si="14"/>
        <v/>
      </c>
      <c r="O81" s="3" t="str">
        <f t="shared" si="15"/>
        <v/>
      </c>
      <c r="P81" s="3"/>
      <c r="Q81" s="3"/>
      <c r="R81" s="3"/>
      <c r="S81" s="3" t="str">
        <f>IF(B81="","",IF(VLOOKUP(D81,[1]怪物!$C:$I,7,FALSE)="","",VLOOKUP(D81,[1]怪物!$C:$I,7,FALSE)))</f>
        <v/>
      </c>
      <c r="X81" s="3">
        <v>0</v>
      </c>
      <c r="Y81" s="3">
        <v>2</v>
      </c>
      <c r="Z81" s="3">
        <v>5</v>
      </c>
      <c r="AA81" s="3">
        <v>4</v>
      </c>
    </row>
    <row r="82" spans="2:27" x14ac:dyDescent="0.2">
      <c r="B82" t="str">
        <f>IF(ISNA(VLOOKUP(X82&amp;"_"&amp;Y82&amp;"_"&amp;Z82,[1]挑战模式!$A:$AS,1,FALSE)),"",IF(VLOOKUP(X82&amp;"_"&amp;Y82&amp;"_"&amp;Z82,[1]挑战模式!$A:$AS,14+AA82,FALSE)="","","Unit_Monster_Season"&amp;X82&amp;"_Challenge"&amp;Y82&amp;"_"&amp;Z82&amp;"_"&amp;AA82))</f>
        <v/>
      </c>
      <c r="D82" s="3" t="str">
        <f>IF(B82="","",VLOOKUP(VLOOKUP(X82&amp;"_"&amp;Y82&amp;"_"&amp;Z82,[1]挑战模式!$A:$AS,14+AA82,FALSE),[1]怪物!$B:$J,2,FALSE))</f>
        <v/>
      </c>
      <c r="E82" s="3" t="str">
        <f>IF(B82="","",VLOOKUP(VLOOKUP(X82&amp;"_"&amp;Y82&amp;"_"&amp;Z82,[1]挑战模式!$A:$AS,14+AA82,FALSE),[1]怪物!$B:$J,6,FALSE)*VLOOKUP(X82&amp;"_"&amp;Y82&amp;"_"&amp;Z82,[1]挑战模式!$A:$AS,10,FALSE))</f>
        <v/>
      </c>
      <c r="F82" s="3" t="str">
        <f t="shared" si="8"/>
        <v/>
      </c>
      <c r="G82" s="3" t="str">
        <f t="shared" si="9"/>
        <v/>
      </c>
      <c r="H82" s="3" t="str">
        <f t="shared" si="10"/>
        <v/>
      </c>
      <c r="I82" s="3" t="str">
        <f>IF(D82="","",VLOOKUP(D82,[1]怪物!$C:$M,11,FALSE))</f>
        <v/>
      </c>
      <c r="J82" s="3" t="str">
        <f t="shared" si="11"/>
        <v/>
      </c>
      <c r="K82" s="3" t="str">
        <f>IF(B82="","",VLOOKUP(VLOOKUP(X82&amp;"_"&amp;Y82&amp;"_"&amp;Z82,[1]挑战模式!$A:$AS,14+AA82,FALSE),[1]怪物!$B:$J,7,FALSE))</f>
        <v/>
      </c>
      <c r="L82" s="10" t="str">
        <f t="shared" si="12"/>
        <v/>
      </c>
      <c r="M82" s="3" t="str">
        <f t="shared" si="13"/>
        <v/>
      </c>
      <c r="N82" s="3" t="str">
        <f t="shared" si="14"/>
        <v/>
      </c>
      <c r="O82" s="3" t="str">
        <f t="shared" si="15"/>
        <v/>
      </c>
      <c r="P82" s="3"/>
      <c r="Q82" s="3"/>
      <c r="R82" s="3"/>
      <c r="S82" s="3" t="str">
        <f>IF(B82="","",IF(VLOOKUP(D82,[1]怪物!$C:$I,7,FALSE)="","",VLOOKUP(D82,[1]怪物!$C:$I,7,FALSE)))</f>
        <v/>
      </c>
      <c r="X82" s="3">
        <v>0</v>
      </c>
      <c r="Y82" s="3">
        <v>2</v>
      </c>
      <c r="Z82" s="3">
        <v>5</v>
      </c>
      <c r="AA82" s="3">
        <v>5</v>
      </c>
    </row>
    <row r="83" spans="2:27" x14ac:dyDescent="0.2">
      <c r="B83" t="str">
        <f>IF(ISNA(VLOOKUP(X83&amp;"_"&amp;Y83&amp;"_"&amp;Z83,[1]挑战模式!$A:$AS,1,FALSE)),"",IF(VLOOKUP(X83&amp;"_"&amp;Y83&amp;"_"&amp;Z83,[1]挑战模式!$A:$AS,14+AA83,FALSE)="","","Unit_Monster_Season"&amp;X83&amp;"_Challenge"&amp;Y83&amp;"_"&amp;Z83&amp;"_"&amp;AA83))</f>
        <v/>
      </c>
      <c r="D83" s="3" t="str">
        <f>IF(B83="","",VLOOKUP(VLOOKUP(X83&amp;"_"&amp;Y83&amp;"_"&amp;Z83,[1]挑战模式!$A:$AS,14+AA83,FALSE),[1]怪物!$B:$J,2,FALSE))</f>
        <v/>
      </c>
      <c r="E83" s="3" t="str">
        <f>IF(B83="","",VLOOKUP(VLOOKUP(X83&amp;"_"&amp;Y83&amp;"_"&amp;Z83,[1]挑战模式!$A:$AS,14+AA83,FALSE),[1]怪物!$B:$J,6,FALSE)*VLOOKUP(X83&amp;"_"&amp;Y83&amp;"_"&amp;Z83,[1]挑战模式!$A:$AS,10,FALSE))</f>
        <v/>
      </c>
      <c r="F83" s="3" t="str">
        <f t="shared" si="8"/>
        <v/>
      </c>
      <c r="G83" s="3" t="str">
        <f t="shared" si="9"/>
        <v/>
      </c>
      <c r="H83" s="3" t="str">
        <f t="shared" si="10"/>
        <v/>
      </c>
      <c r="I83" s="3" t="str">
        <f>IF(D83="","",VLOOKUP(D83,[1]怪物!$C:$M,11,FALSE))</f>
        <v/>
      </c>
      <c r="J83" s="3" t="str">
        <f t="shared" si="11"/>
        <v/>
      </c>
      <c r="K83" s="3" t="str">
        <f>IF(B83="","",VLOOKUP(VLOOKUP(X83&amp;"_"&amp;Y83&amp;"_"&amp;Z83,[1]挑战模式!$A:$AS,14+AA83,FALSE),[1]怪物!$B:$J,7,FALSE))</f>
        <v/>
      </c>
      <c r="L83" s="10" t="str">
        <f t="shared" si="12"/>
        <v/>
      </c>
      <c r="M83" s="3" t="str">
        <f t="shared" si="13"/>
        <v/>
      </c>
      <c r="N83" s="3" t="str">
        <f t="shared" si="14"/>
        <v/>
      </c>
      <c r="O83" s="3" t="str">
        <f t="shared" si="15"/>
        <v/>
      </c>
      <c r="P83" s="3"/>
      <c r="Q83" s="3"/>
      <c r="R83" s="3"/>
      <c r="S83" s="3" t="str">
        <f>IF(B83="","",IF(VLOOKUP(D83,[1]怪物!$C:$I,7,FALSE)="","",VLOOKUP(D83,[1]怪物!$C:$I,7,FALSE)))</f>
        <v/>
      </c>
      <c r="X83" s="3">
        <v>0</v>
      </c>
      <c r="Y83" s="3">
        <v>2</v>
      </c>
      <c r="Z83" s="3">
        <v>5</v>
      </c>
      <c r="AA83" s="3">
        <v>6</v>
      </c>
    </row>
    <row r="84" spans="2:27" x14ac:dyDescent="0.2">
      <c r="B84" t="str">
        <f>IF(ISNA(VLOOKUP(X84&amp;"_"&amp;Y84&amp;"_"&amp;Z84,[1]挑战模式!$A:$AS,1,FALSE)),"",IF(VLOOKUP(X84&amp;"_"&amp;Y84&amp;"_"&amp;Z84,[1]挑战模式!$A:$AS,14+AA84,FALSE)="","","Unit_Monster_Season"&amp;X84&amp;"_Challenge"&amp;Y84&amp;"_"&amp;Z84&amp;"_"&amp;AA84))</f>
        <v/>
      </c>
      <c r="D84" s="3" t="str">
        <f>IF(B84="","",VLOOKUP(VLOOKUP(X84&amp;"_"&amp;Y84&amp;"_"&amp;Z84,[1]挑战模式!$A:$AS,14+AA84,FALSE),[1]怪物!$B:$J,2,FALSE))</f>
        <v/>
      </c>
      <c r="E84" s="3" t="str">
        <f>IF(B84="","",VLOOKUP(VLOOKUP(X84&amp;"_"&amp;Y84&amp;"_"&amp;Z84,[1]挑战模式!$A:$AS,14+AA84,FALSE),[1]怪物!$B:$J,6,FALSE)*VLOOKUP(X84&amp;"_"&amp;Y84&amp;"_"&amp;Z84,[1]挑战模式!$A:$AS,10,FALSE))</f>
        <v/>
      </c>
      <c r="F84" s="3" t="str">
        <f t="shared" si="8"/>
        <v/>
      </c>
      <c r="G84" s="3" t="str">
        <f t="shared" si="9"/>
        <v/>
      </c>
      <c r="H84" s="3" t="str">
        <f t="shared" si="10"/>
        <v/>
      </c>
      <c r="I84" s="3" t="str">
        <f>IF(D84="","",VLOOKUP(D84,[1]怪物!$C:$M,11,FALSE))</f>
        <v/>
      </c>
      <c r="J84" s="3" t="str">
        <f t="shared" si="11"/>
        <v/>
      </c>
      <c r="K84" s="3" t="str">
        <f>IF(B84="","",VLOOKUP(VLOOKUP(X84&amp;"_"&amp;Y84&amp;"_"&amp;Z84,[1]挑战模式!$A:$AS,14+AA84,FALSE),[1]怪物!$B:$J,7,FALSE))</f>
        <v/>
      </c>
      <c r="L84" s="10" t="str">
        <f t="shared" si="12"/>
        <v/>
      </c>
      <c r="M84" s="3" t="str">
        <f t="shared" si="13"/>
        <v/>
      </c>
      <c r="N84" s="3" t="str">
        <f t="shared" si="14"/>
        <v/>
      </c>
      <c r="O84" s="3" t="str">
        <f t="shared" si="15"/>
        <v/>
      </c>
      <c r="P84" s="3"/>
      <c r="Q84" s="3"/>
      <c r="R84" s="3"/>
      <c r="S84" s="3" t="str">
        <f>IF(B84="","",IF(VLOOKUP(D84,[1]怪物!$C:$I,7,FALSE)="","",VLOOKUP(D84,[1]怪物!$C:$I,7,FALSE)))</f>
        <v/>
      </c>
      <c r="X84" s="3">
        <v>0</v>
      </c>
      <c r="Y84" s="3">
        <v>2</v>
      </c>
      <c r="Z84" s="3">
        <v>6</v>
      </c>
      <c r="AA84" s="3">
        <v>1</v>
      </c>
    </row>
    <row r="85" spans="2:27" x14ac:dyDescent="0.2">
      <c r="B85" t="str">
        <f>IF(ISNA(VLOOKUP(X85&amp;"_"&amp;Y85&amp;"_"&amp;Z85,[1]挑战模式!$A:$AS,1,FALSE)),"",IF(VLOOKUP(X85&amp;"_"&amp;Y85&amp;"_"&amp;Z85,[1]挑战模式!$A:$AS,14+AA85,FALSE)="","","Unit_Monster_Season"&amp;X85&amp;"_Challenge"&amp;Y85&amp;"_"&amp;Z85&amp;"_"&amp;AA85))</f>
        <v/>
      </c>
      <c r="D85" s="3" t="str">
        <f>IF(B85="","",VLOOKUP(VLOOKUP(X85&amp;"_"&amp;Y85&amp;"_"&amp;Z85,[1]挑战模式!$A:$AS,14+AA85,FALSE),[1]怪物!$B:$J,2,FALSE))</f>
        <v/>
      </c>
      <c r="E85" s="3" t="str">
        <f>IF(B85="","",VLOOKUP(VLOOKUP(X85&amp;"_"&amp;Y85&amp;"_"&amp;Z85,[1]挑战模式!$A:$AS,14+AA85,FALSE),[1]怪物!$B:$J,6,FALSE)*VLOOKUP(X85&amp;"_"&amp;Y85&amp;"_"&amp;Z85,[1]挑战模式!$A:$AS,10,FALSE))</f>
        <v/>
      </c>
      <c r="F85" s="3" t="str">
        <f t="shared" si="8"/>
        <v/>
      </c>
      <c r="G85" s="3" t="str">
        <f t="shared" si="9"/>
        <v/>
      </c>
      <c r="H85" s="3" t="str">
        <f t="shared" si="10"/>
        <v/>
      </c>
      <c r="I85" s="3" t="str">
        <f>IF(D85="","",VLOOKUP(D85,[1]怪物!$C:$M,11,FALSE))</f>
        <v/>
      </c>
      <c r="J85" s="3" t="str">
        <f t="shared" si="11"/>
        <v/>
      </c>
      <c r="K85" s="3" t="str">
        <f>IF(B85="","",VLOOKUP(VLOOKUP(X85&amp;"_"&amp;Y85&amp;"_"&amp;Z85,[1]挑战模式!$A:$AS,14+AA85,FALSE),[1]怪物!$B:$J,7,FALSE))</f>
        <v/>
      </c>
      <c r="L85" s="10" t="str">
        <f t="shared" si="12"/>
        <v/>
      </c>
      <c r="M85" s="3" t="str">
        <f t="shared" si="13"/>
        <v/>
      </c>
      <c r="N85" s="3" t="str">
        <f t="shared" si="14"/>
        <v/>
      </c>
      <c r="O85" s="3" t="str">
        <f t="shared" si="15"/>
        <v/>
      </c>
      <c r="P85" s="3"/>
      <c r="Q85" s="3"/>
      <c r="R85" s="3"/>
      <c r="S85" s="3" t="str">
        <f>IF(B85="","",IF(VLOOKUP(D85,[1]怪物!$C:$I,7,FALSE)="","",VLOOKUP(D85,[1]怪物!$C:$I,7,FALSE)))</f>
        <v/>
      </c>
      <c r="X85" s="3">
        <v>0</v>
      </c>
      <c r="Y85" s="3">
        <v>2</v>
      </c>
      <c r="Z85" s="3">
        <v>6</v>
      </c>
      <c r="AA85" s="3">
        <v>2</v>
      </c>
    </row>
    <row r="86" spans="2:27" x14ac:dyDescent="0.2">
      <c r="B86" t="str">
        <f>IF(ISNA(VLOOKUP(X86&amp;"_"&amp;Y86&amp;"_"&amp;Z86,[1]挑战模式!$A:$AS,1,FALSE)),"",IF(VLOOKUP(X86&amp;"_"&amp;Y86&amp;"_"&amp;Z86,[1]挑战模式!$A:$AS,14+AA86,FALSE)="","","Unit_Monster_Season"&amp;X86&amp;"_Challenge"&amp;Y86&amp;"_"&amp;Z86&amp;"_"&amp;AA86))</f>
        <v/>
      </c>
      <c r="D86" s="3" t="str">
        <f>IF(B86="","",VLOOKUP(VLOOKUP(X86&amp;"_"&amp;Y86&amp;"_"&amp;Z86,[1]挑战模式!$A:$AS,14+AA86,FALSE),[1]怪物!$B:$J,2,FALSE))</f>
        <v/>
      </c>
      <c r="E86" s="3" t="str">
        <f>IF(B86="","",VLOOKUP(VLOOKUP(X86&amp;"_"&amp;Y86&amp;"_"&amp;Z86,[1]挑战模式!$A:$AS,14+AA86,FALSE),[1]怪物!$B:$J,6,FALSE)*VLOOKUP(X86&amp;"_"&amp;Y86&amp;"_"&amp;Z86,[1]挑战模式!$A:$AS,10,FALSE))</f>
        <v/>
      </c>
      <c r="F86" s="3" t="str">
        <f t="shared" si="8"/>
        <v/>
      </c>
      <c r="G86" s="3" t="str">
        <f t="shared" si="9"/>
        <v/>
      </c>
      <c r="H86" s="3" t="str">
        <f t="shared" si="10"/>
        <v/>
      </c>
      <c r="I86" s="3" t="str">
        <f>IF(D86="","",VLOOKUP(D86,[1]怪物!$C:$M,11,FALSE))</f>
        <v/>
      </c>
      <c r="J86" s="3" t="str">
        <f t="shared" si="11"/>
        <v/>
      </c>
      <c r="K86" s="3" t="str">
        <f>IF(B86="","",VLOOKUP(VLOOKUP(X86&amp;"_"&amp;Y86&amp;"_"&amp;Z86,[1]挑战模式!$A:$AS,14+AA86,FALSE),[1]怪物!$B:$J,7,FALSE))</f>
        <v/>
      </c>
      <c r="L86" s="10" t="str">
        <f t="shared" si="12"/>
        <v/>
      </c>
      <c r="M86" s="3" t="str">
        <f t="shared" si="13"/>
        <v/>
      </c>
      <c r="N86" s="3" t="str">
        <f t="shared" si="14"/>
        <v/>
      </c>
      <c r="O86" s="3" t="str">
        <f t="shared" si="15"/>
        <v/>
      </c>
      <c r="P86" s="3"/>
      <c r="Q86" s="3"/>
      <c r="R86" s="3"/>
      <c r="S86" s="3" t="str">
        <f>IF(B86="","",IF(VLOOKUP(D86,[1]怪物!$C:$I,7,FALSE)="","",VLOOKUP(D86,[1]怪物!$C:$I,7,FALSE)))</f>
        <v/>
      </c>
      <c r="X86" s="3">
        <v>0</v>
      </c>
      <c r="Y86" s="3">
        <v>2</v>
      </c>
      <c r="Z86" s="3">
        <v>6</v>
      </c>
      <c r="AA86" s="3">
        <v>3</v>
      </c>
    </row>
    <row r="87" spans="2:27" x14ac:dyDescent="0.2">
      <c r="B87" t="str">
        <f>IF(ISNA(VLOOKUP(X87&amp;"_"&amp;Y87&amp;"_"&amp;Z87,[1]挑战模式!$A:$AS,1,FALSE)),"",IF(VLOOKUP(X87&amp;"_"&amp;Y87&amp;"_"&amp;Z87,[1]挑战模式!$A:$AS,14+AA87,FALSE)="","","Unit_Monster_Season"&amp;X87&amp;"_Challenge"&amp;Y87&amp;"_"&amp;Z87&amp;"_"&amp;AA87))</f>
        <v/>
      </c>
      <c r="D87" s="3" t="str">
        <f>IF(B87="","",VLOOKUP(VLOOKUP(X87&amp;"_"&amp;Y87&amp;"_"&amp;Z87,[1]挑战模式!$A:$AS,14+AA87,FALSE),[1]怪物!$B:$J,2,FALSE))</f>
        <v/>
      </c>
      <c r="E87" s="3" t="str">
        <f>IF(B87="","",VLOOKUP(VLOOKUP(X87&amp;"_"&amp;Y87&amp;"_"&amp;Z87,[1]挑战模式!$A:$AS,14+AA87,FALSE),[1]怪物!$B:$J,6,FALSE)*VLOOKUP(X87&amp;"_"&amp;Y87&amp;"_"&amp;Z87,[1]挑战模式!$A:$AS,10,FALSE))</f>
        <v/>
      </c>
      <c r="F87" s="3" t="str">
        <f t="shared" si="8"/>
        <v/>
      </c>
      <c r="G87" s="3" t="str">
        <f t="shared" si="9"/>
        <v/>
      </c>
      <c r="H87" s="3" t="str">
        <f t="shared" si="10"/>
        <v/>
      </c>
      <c r="I87" s="3" t="str">
        <f>IF(D87="","",VLOOKUP(D87,[1]怪物!$C:$M,11,FALSE))</f>
        <v/>
      </c>
      <c r="J87" s="3" t="str">
        <f t="shared" si="11"/>
        <v/>
      </c>
      <c r="K87" s="3" t="str">
        <f>IF(B87="","",VLOOKUP(VLOOKUP(X87&amp;"_"&amp;Y87&amp;"_"&amp;Z87,[1]挑战模式!$A:$AS,14+AA87,FALSE),[1]怪物!$B:$J,7,FALSE))</f>
        <v/>
      </c>
      <c r="L87" s="10" t="str">
        <f t="shared" si="12"/>
        <v/>
      </c>
      <c r="M87" s="3" t="str">
        <f t="shared" si="13"/>
        <v/>
      </c>
      <c r="N87" s="3" t="str">
        <f t="shared" si="14"/>
        <v/>
      </c>
      <c r="O87" s="3" t="str">
        <f t="shared" si="15"/>
        <v/>
      </c>
      <c r="P87" s="3"/>
      <c r="Q87" s="3"/>
      <c r="R87" s="3"/>
      <c r="S87" s="3" t="str">
        <f>IF(B87="","",IF(VLOOKUP(D87,[1]怪物!$C:$I,7,FALSE)="","",VLOOKUP(D87,[1]怪物!$C:$I,7,FALSE)))</f>
        <v/>
      </c>
      <c r="X87" s="3">
        <v>0</v>
      </c>
      <c r="Y87" s="3">
        <v>2</v>
      </c>
      <c r="Z87" s="3">
        <v>6</v>
      </c>
      <c r="AA87" s="3">
        <v>4</v>
      </c>
    </row>
    <row r="88" spans="2:27" x14ac:dyDescent="0.2">
      <c r="B88" t="str">
        <f>IF(ISNA(VLOOKUP(X88&amp;"_"&amp;Y88&amp;"_"&amp;Z88,[1]挑战模式!$A:$AS,1,FALSE)),"",IF(VLOOKUP(X88&amp;"_"&amp;Y88&amp;"_"&amp;Z88,[1]挑战模式!$A:$AS,14+AA88,FALSE)="","","Unit_Monster_Season"&amp;X88&amp;"_Challenge"&amp;Y88&amp;"_"&amp;Z88&amp;"_"&amp;AA88))</f>
        <v/>
      </c>
      <c r="D88" s="3" t="str">
        <f>IF(B88="","",VLOOKUP(VLOOKUP(X88&amp;"_"&amp;Y88&amp;"_"&amp;Z88,[1]挑战模式!$A:$AS,14+AA88,FALSE),[1]怪物!$B:$J,2,FALSE))</f>
        <v/>
      </c>
      <c r="E88" s="3" t="str">
        <f>IF(B88="","",VLOOKUP(VLOOKUP(X88&amp;"_"&amp;Y88&amp;"_"&amp;Z88,[1]挑战模式!$A:$AS,14+AA88,FALSE),[1]怪物!$B:$J,6,FALSE)*VLOOKUP(X88&amp;"_"&amp;Y88&amp;"_"&amp;Z88,[1]挑战模式!$A:$AS,10,FALSE))</f>
        <v/>
      </c>
      <c r="F88" s="3" t="str">
        <f t="shared" si="8"/>
        <v/>
      </c>
      <c r="G88" s="3" t="str">
        <f t="shared" si="9"/>
        <v/>
      </c>
      <c r="H88" s="3" t="str">
        <f t="shared" si="10"/>
        <v/>
      </c>
      <c r="I88" s="3" t="str">
        <f>IF(D88="","",VLOOKUP(D88,[1]怪物!$C:$M,11,FALSE))</f>
        <v/>
      </c>
      <c r="J88" s="3" t="str">
        <f t="shared" si="11"/>
        <v/>
      </c>
      <c r="K88" s="3" t="str">
        <f>IF(B88="","",VLOOKUP(VLOOKUP(X88&amp;"_"&amp;Y88&amp;"_"&amp;Z88,[1]挑战模式!$A:$AS,14+AA88,FALSE),[1]怪物!$B:$J,7,FALSE))</f>
        <v/>
      </c>
      <c r="L88" s="10" t="str">
        <f t="shared" si="12"/>
        <v/>
      </c>
      <c r="M88" s="3" t="str">
        <f t="shared" si="13"/>
        <v/>
      </c>
      <c r="N88" s="3" t="str">
        <f t="shared" si="14"/>
        <v/>
      </c>
      <c r="O88" s="3" t="str">
        <f t="shared" si="15"/>
        <v/>
      </c>
      <c r="P88" s="3"/>
      <c r="Q88" s="3"/>
      <c r="R88" s="3"/>
      <c r="S88" s="3" t="str">
        <f>IF(B88="","",IF(VLOOKUP(D88,[1]怪物!$C:$I,7,FALSE)="","",VLOOKUP(D88,[1]怪物!$C:$I,7,FALSE)))</f>
        <v/>
      </c>
      <c r="X88" s="3">
        <v>0</v>
      </c>
      <c r="Y88" s="3">
        <v>2</v>
      </c>
      <c r="Z88" s="3">
        <v>6</v>
      </c>
      <c r="AA88" s="3">
        <v>5</v>
      </c>
    </row>
    <row r="89" spans="2:27" x14ac:dyDescent="0.2">
      <c r="B89" t="str">
        <f>IF(ISNA(VLOOKUP(X89&amp;"_"&amp;Y89&amp;"_"&amp;Z89,[1]挑战模式!$A:$AS,1,FALSE)),"",IF(VLOOKUP(X89&amp;"_"&amp;Y89&amp;"_"&amp;Z89,[1]挑战模式!$A:$AS,14+AA89,FALSE)="","","Unit_Monster_Season"&amp;X89&amp;"_Challenge"&amp;Y89&amp;"_"&amp;Z89&amp;"_"&amp;AA89))</f>
        <v/>
      </c>
      <c r="D89" s="3" t="str">
        <f>IF(B89="","",VLOOKUP(VLOOKUP(X89&amp;"_"&amp;Y89&amp;"_"&amp;Z89,[1]挑战模式!$A:$AS,14+AA89,FALSE),[1]怪物!$B:$J,2,FALSE))</f>
        <v/>
      </c>
      <c r="E89" s="3" t="str">
        <f>IF(B89="","",VLOOKUP(VLOOKUP(X89&amp;"_"&amp;Y89&amp;"_"&amp;Z89,[1]挑战模式!$A:$AS,14+AA89,FALSE),[1]怪物!$B:$J,6,FALSE)*VLOOKUP(X89&amp;"_"&amp;Y89&amp;"_"&amp;Z89,[1]挑战模式!$A:$AS,10,FALSE))</f>
        <v/>
      </c>
      <c r="F89" s="3" t="str">
        <f t="shared" si="8"/>
        <v/>
      </c>
      <c r="G89" s="3" t="str">
        <f t="shared" si="9"/>
        <v/>
      </c>
      <c r="H89" s="3" t="str">
        <f t="shared" si="10"/>
        <v/>
      </c>
      <c r="I89" s="3" t="str">
        <f>IF(D89="","",VLOOKUP(D89,[1]怪物!$C:$M,11,FALSE))</f>
        <v/>
      </c>
      <c r="J89" s="3" t="str">
        <f t="shared" si="11"/>
        <v/>
      </c>
      <c r="K89" s="3" t="str">
        <f>IF(B89="","",VLOOKUP(VLOOKUP(X89&amp;"_"&amp;Y89&amp;"_"&amp;Z89,[1]挑战模式!$A:$AS,14+AA89,FALSE),[1]怪物!$B:$J,7,FALSE))</f>
        <v/>
      </c>
      <c r="L89" s="10" t="str">
        <f t="shared" si="12"/>
        <v/>
      </c>
      <c r="M89" s="3" t="str">
        <f t="shared" si="13"/>
        <v/>
      </c>
      <c r="N89" s="3" t="str">
        <f t="shared" si="14"/>
        <v/>
      </c>
      <c r="O89" s="3" t="str">
        <f t="shared" si="15"/>
        <v/>
      </c>
      <c r="P89" s="3"/>
      <c r="Q89" s="3"/>
      <c r="R89" s="3"/>
      <c r="S89" s="3" t="str">
        <f>IF(B89="","",IF(VLOOKUP(D89,[1]怪物!$C:$I,7,FALSE)="","",VLOOKUP(D89,[1]怪物!$C:$I,7,FALSE)))</f>
        <v/>
      </c>
      <c r="X89" s="3">
        <v>0</v>
      </c>
      <c r="Y89" s="3">
        <v>2</v>
      </c>
      <c r="Z89" s="3">
        <v>6</v>
      </c>
      <c r="AA89" s="3">
        <v>6</v>
      </c>
    </row>
    <row r="90" spans="2:27" x14ac:dyDescent="0.2">
      <c r="B90" t="str">
        <f>IF(ISNA(VLOOKUP(X90&amp;"_"&amp;Y90&amp;"_"&amp;Z90,[1]挑战模式!$A:$AS,1,FALSE)),"",IF(VLOOKUP(X90&amp;"_"&amp;Y90&amp;"_"&amp;Z90,[1]挑战模式!$A:$AS,14+AA90,FALSE)="","","Unit_Monster_Season"&amp;X90&amp;"_Challenge"&amp;Y90&amp;"_"&amp;Z90&amp;"_"&amp;AA90))</f>
        <v/>
      </c>
      <c r="D90" s="3" t="str">
        <f>IF(B90="","",VLOOKUP(VLOOKUP(X90&amp;"_"&amp;Y90&amp;"_"&amp;Z90,[1]挑战模式!$A:$AS,14+AA90,FALSE),[1]怪物!$B:$J,2,FALSE))</f>
        <v/>
      </c>
      <c r="E90" s="3" t="str">
        <f>IF(B90="","",VLOOKUP(VLOOKUP(X90&amp;"_"&amp;Y90&amp;"_"&amp;Z90,[1]挑战模式!$A:$AS,14+AA90,FALSE),[1]怪物!$B:$J,6,FALSE)*VLOOKUP(X90&amp;"_"&amp;Y90&amp;"_"&amp;Z90,[1]挑战模式!$A:$AS,10,FALSE))</f>
        <v/>
      </c>
      <c r="F90" s="3" t="str">
        <f t="shared" si="8"/>
        <v/>
      </c>
      <c r="G90" s="3" t="str">
        <f t="shared" si="9"/>
        <v/>
      </c>
      <c r="H90" s="3" t="str">
        <f t="shared" si="10"/>
        <v/>
      </c>
      <c r="I90" s="3" t="str">
        <f>IF(D90="","",VLOOKUP(D90,[1]怪物!$C:$M,11,FALSE))</f>
        <v/>
      </c>
      <c r="J90" s="3" t="str">
        <f t="shared" si="11"/>
        <v/>
      </c>
      <c r="K90" s="3" t="str">
        <f>IF(B90="","",VLOOKUP(VLOOKUP(X90&amp;"_"&amp;Y90&amp;"_"&amp;Z90,[1]挑战模式!$A:$AS,14+AA90,FALSE),[1]怪物!$B:$J,7,FALSE))</f>
        <v/>
      </c>
      <c r="L90" s="10" t="str">
        <f t="shared" si="12"/>
        <v/>
      </c>
      <c r="M90" s="3" t="str">
        <f t="shared" si="13"/>
        <v/>
      </c>
      <c r="N90" s="3" t="str">
        <f t="shared" si="14"/>
        <v/>
      </c>
      <c r="O90" s="3" t="str">
        <f t="shared" si="15"/>
        <v/>
      </c>
      <c r="P90" s="3"/>
      <c r="Q90" s="3"/>
      <c r="R90" s="3"/>
      <c r="S90" s="3" t="str">
        <f>IF(B90="","",IF(VLOOKUP(D90,[1]怪物!$C:$I,7,FALSE)="","",VLOOKUP(D90,[1]怪物!$C:$I,7,FALSE)))</f>
        <v/>
      </c>
      <c r="X90" s="3">
        <v>0</v>
      </c>
      <c r="Y90" s="3">
        <v>2</v>
      </c>
      <c r="Z90" s="3">
        <v>7</v>
      </c>
      <c r="AA90" s="3">
        <v>1</v>
      </c>
    </row>
    <row r="91" spans="2:27" x14ac:dyDescent="0.2">
      <c r="B91" t="str">
        <f>IF(ISNA(VLOOKUP(X91&amp;"_"&amp;Y91&amp;"_"&amp;Z91,[1]挑战模式!$A:$AS,1,FALSE)),"",IF(VLOOKUP(X91&amp;"_"&amp;Y91&amp;"_"&amp;Z91,[1]挑战模式!$A:$AS,14+AA91,FALSE)="","","Unit_Monster_Season"&amp;X91&amp;"_Challenge"&amp;Y91&amp;"_"&amp;Z91&amp;"_"&amp;AA91))</f>
        <v/>
      </c>
      <c r="D91" s="3" t="str">
        <f>IF(B91="","",VLOOKUP(VLOOKUP(X91&amp;"_"&amp;Y91&amp;"_"&amp;Z91,[1]挑战模式!$A:$AS,14+AA91,FALSE),[1]怪物!$B:$J,2,FALSE))</f>
        <v/>
      </c>
      <c r="E91" s="3" t="str">
        <f>IF(B91="","",VLOOKUP(VLOOKUP(X91&amp;"_"&amp;Y91&amp;"_"&amp;Z91,[1]挑战模式!$A:$AS,14+AA91,FALSE),[1]怪物!$B:$J,6,FALSE)*VLOOKUP(X91&amp;"_"&amp;Y91&amp;"_"&amp;Z91,[1]挑战模式!$A:$AS,10,FALSE))</f>
        <v/>
      </c>
      <c r="F91" s="3" t="str">
        <f t="shared" si="8"/>
        <v/>
      </c>
      <c r="G91" s="3" t="str">
        <f t="shared" si="9"/>
        <v/>
      </c>
      <c r="H91" s="3" t="str">
        <f t="shared" si="10"/>
        <v/>
      </c>
      <c r="I91" s="3" t="str">
        <f>IF(D91="","",VLOOKUP(D91,[1]怪物!$C:$M,11,FALSE))</f>
        <v/>
      </c>
      <c r="J91" s="3" t="str">
        <f t="shared" si="11"/>
        <v/>
      </c>
      <c r="K91" s="3" t="str">
        <f>IF(B91="","",VLOOKUP(VLOOKUP(X91&amp;"_"&amp;Y91&amp;"_"&amp;Z91,[1]挑战模式!$A:$AS,14+AA91,FALSE),[1]怪物!$B:$J,7,FALSE))</f>
        <v/>
      </c>
      <c r="L91" s="10" t="str">
        <f t="shared" si="12"/>
        <v/>
      </c>
      <c r="M91" s="3" t="str">
        <f t="shared" si="13"/>
        <v/>
      </c>
      <c r="N91" s="3" t="str">
        <f t="shared" si="14"/>
        <v/>
      </c>
      <c r="O91" s="3" t="str">
        <f t="shared" si="15"/>
        <v/>
      </c>
      <c r="P91" s="3"/>
      <c r="Q91" s="3"/>
      <c r="R91" s="3"/>
      <c r="S91" s="3" t="str">
        <f>IF(B91="","",IF(VLOOKUP(D91,[1]怪物!$C:$I,7,FALSE)="","",VLOOKUP(D91,[1]怪物!$C:$I,7,FALSE)))</f>
        <v/>
      </c>
      <c r="X91" s="3">
        <v>0</v>
      </c>
      <c r="Y91" s="3">
        <v>2</v>
      </c>
      <c r="Z91" s="3">
        <v>7</v>
      </c>
      <c r="AA91" s="3">
        <v>2</v>
      </c>
    </row>
    <row r="92" spans="2:27" x14ac:dyDescent="0.2">
      <c r="B92" t="str">
        <f>IF(ISNA(VLOOKUP(X92&amp;"_"&amp;Y92&amp;"_"&amp;Z92,[1]挑战模式!$A:$AS,1,FALSE)),"",IF(VLOOKUP(X92&amp;"_"&amp;Y92&amp;"_"&amp;Z92,[1]挑战模式!$A:$AS,14+AA92,FALSE)="","","Unit_Monster_Season"&amp;X92&amp;"_Challenge"&amp;Y92&amp;"_"&amp;Z92&amp;"_"&amp;AA92))</f>
        <v/>
      </c>
      <c r="D92" s="3" t="str">
        <f>IF(B92="","",VLOOKUP(VLOOKUP(X92&amp;"_"&amp;Y92&amp;"_"&amp;Z92,[1]挑战模式!$A:$AS,14+AA92,FALSE),[1]怪物!$B:$J,2,FALSE))</f>
        <v/>
      </c>
      <c r="E92" s="3" t="str">
        <f>IF(B92="","",VLOOKUP(VLOOKUP(X92&amp;"_"&amp;Y92&amp;"_"&amp;Z92,[1]挑战模式!$A:$AS,14+AA92,FALSE),[1]怪物!$B:$J,6,FALSE)*VLOOKUP(X92&amp;"_"&amp;Y92&amp;"_"&amp;Z92,[1]挑战模式!$A:$AS,10,FALSE))</f>
        <v/>
      </c>
      <c r="F92" s="3" t="str">
        <f t="shared" si="8"/>
        <v/>
      </c>
      <c r="G92" s="3" t="str">
        <f t="shared" si="9"/>
        <v/>
      </c>
      <c r="H92" s="3" t="str">
        <f t="shared" si="10"/>
        <v/>
      </c>
      <c r="I92" s="3" t="str">
        <f>IF(D92="","",VLOOKUP(D92,[1]怪物!$C:$M,11,FALSE))</f>
        <v/>
      </c>
      <c r="J92" s="3" t="str">
        <f t="shared" si="11"/>
        <v/>
      </c>
      <c r="K92" s="3" t="str">
        <f>IF(B92="","",VLOOKUP(VLOOKUP(X92&amp;"_"&amp;Y92&amp;"_"&amp;Z92,[1]挑战模式!$A:$AS,14+AA92,FALSE),[1]怪物!$B:$J,7,FALSE))</f>
        <v/>
      </c>
      <c r="L92" s="10" t="str">
        <f t="shared" si="12"/>
        <v/>
      </c>
      <c r="M92" s="3" t="str">
        <f t="shared" si="13"/>
        <v/>
      </c>
      <c r="N92" s="3" t="str">
        <f t="shared" si="14"/>
        <v/>
      </c>
      <c r="O92" s="3" t="str">
        <f t="shared" si="15"/>
        <v/>
      </c>
      <c r="P92" s="3"/>
      <c r="Q92" s="3"/>
      <c r="R92" s="3"/>
      <c r="S92" s="3" t="str">
        <f>IF(B92="","",IF(VLOOKUP(D92,[1]怪物!$C:$I,7,FALSE)="","",VLOOKUP(D92,[1]怪物!$C:$I,7,FALSE)))</f>
        <v/>
      </c>
      <c r="X92" s="3">
        <v>0</v>
      </c>
      <c r="Y92" s="3">
        <v>2</v>
      </c>
      <c r="Z92" s="3">
        <v>7</v>
      </c>
      <c r="AA92" s="3">
        <v>3</v>
      </c>
    </row>
    <row r="93" spans="2:27" x14ac:dyDescent="0.2">
      <c r="B93" t="str">
        <f>IF(ISNA(VLOOKUP(X93&amp;"_"&amp;Y93&amp;"_"&amp;Z93,[1]挑战模式!$A:$AS,1,FALSE)),"",IF(VLOOKUP(X93&amp;"_"&amp;Y93&amp;"_"&amp;Z93,[1]挑战模式!$A:$AS,14+AA93,FALSE)="","","Unit_Monster_Season"&amp;X93&amp;"_Challenge"&amp;Y93&amp;"_"&amp;Z93&amp;"_"&amp;AA93))</f>
        <v/>
      </c>
      <c r="D93" s="3" t="str">
        <f>IF(B93="","",VLOOKUP(VLOOKUP(X93&amp;"_"&amp;Y93&amp;"_"&amp;Z93,[1]挑战模式!$A:$AS,14+AA93,FALSE),[1]怪物!$B:$J,2,FALSE))</f>
        <v/>
      </c>
      <c r="E93" s="3" t="str">
        <f>IF(B93="","",VLOOKUP(VLOOKUP(X93&amp;"_"&amp;Y93&amp;"_"&amp;Z93,[1]挑战模式!$A:$AS,14+AA93,FALSE),[1]怪物!$B:$J,6,FALSE)*VLOOKUP(X93&amp;"_"&amp;Y93&amp;"_"&amp;Z93,[1]挑战模式!$A:$AS,10,FALSE))</f>
        <v/>
      </c>
      <c r="F93" s="3" t="str">
        <f t="shared" si="8"/>
        <v/>
      </c>
      <c r="G93" s="3" t="str">
        <f t="shared" si="9"/>
        <v/>
      </c>
      <c r="H93" s="3" t="str">
        <f t="shared" si="10"/>
        <v/>
      </c>
      <c r="I93" s="3" t="str">
        <f>IF(D93="","",VLOOKUP(D93,[1]怪物!$C:$M,11,FALSE))</f>
        <v/>
      </c>
      <c r="J93" s="3" t="str">
        <f t="shared" si="11"/>
        <v/>
      </c>
      <c r="K93" s="3" t="str">
        <f>IF(B93="","",VLOOKUP(VLOOKUP(X93&amp;"_"&amp;Y93&amp;"_"&amp;Z93,[1]挑战模式!$A:$AS,14+AA93,FALSE),[1]怪物!$B:$J,7,FALSE))</f>
        <v/>
      </c>
      <c r="L93" s="10" t="str">
        <f t="shared" si="12"/>
        <v/>
      </c>
      <c r="M93" s="3" t="str">
        <f t="shared" si="13"/>
        <v/>
      </c>
      <c r="N93" s="3" t="str">
        <f t="shared" si="14"/>
        <v/>
      </c>
      <c r="O93" s="3" t="str">
        <f t="shared" si="15"/>
        <v/>
      </c>
      <c r="P93" s="3"/>
      <c r="Q93" s="3"/>
      <c r="R93" s="3"/>
      <c r="S93" s="3" t="str">
        <f>IF(B93="","",IF(VLOOKUP(D93,[1]怪物!$C:$I,7,FALSE)="","",VLOOKUP(D93,[1]怪物!$C:$I,7,FALSE)))</f>
        <v/>
      </c>
      <c r="X93" s="3">
        <v>0</v>
      </c>
      <c r="Y93" s="3">
        <v>2</v>
      </c>
      <c r="Z93" s="3">
        <v>7</v>
      </c>
      <c r="AA93" s="3">
        <v>4</v>
      </c>
    </row>
    <row r="94" spans="2:27" x14ac:dyDescent="0.2">
      <c r="B94" t="str">
        <f>IF(ISNA(VLOOKUP(X94&amp;"_"&amp;Y94&amp;"_"&amp;Z94,[1]挑战模式!$A:$AS,1,FALSE)),"",IF(VLOOKUP(X94&amp;"_"&amp;Y94&amp;"_"&amp;Z94,[1]挑战模式!$A:$AS,14+AA94,FALSE)="","","Unit_Monster_Season"&amp;X94&amp;"_Challenge"&amp;Y94&amp;"_"&amp;Z94&amp;"_"&amp;AA94))</f>
        <v/>
      </c>
      <c r="D94" s="3" t="str">
        <f>IF(B94="","",VLOOKUP(VLOOKUP(X94&amp;"_"&amp;Y94&amp;"_"&amp;Z94,[1]挑战模式!$A:$AS,14+AA94,FALSE),[1]怪物!$B:$J,2,FALSE))</f>
        <v/>
      </c>
      <c r="E94" s="3" t="str">
        <f>IF(B94="","",VLOOKUP(VLOOKUP(X94&amp;"_"&amp;Y94&amp;"_"&amp;Z94,[1]挑战模式!$A:$AS,14+AA94,FALSE),[1]怪物!$B:$J,6,FALSE)*VLOOKUP(X94&amp;"_"&amp;Y94&amp;"_"&amp;Z94,[1]挑战模式!$A:$AS,10,FALSE))</f>
        <v/>
      </c>
      <c r="F94" s="3" t="str">
        <f t="shared" si="8"/>
        <v/>
      </c>
      <c r="G94" s="3" t="str">
        <f t="shared" si="9"/>
        <v/>
      </c>
      <c r="H94" s="3" t="str">
        <f t="shared" si="10"/>
        <v/>
      </c>
      <c r="I94" s="3" t="str">
        <f>IF(D94="","",VLOOKUP(D94,[1]怪物!$C:$M,11,FALSE))</f>
        <v/>
      </c>
      <c r="J94" s="3" t="str">
        <f t="shared" si="11"/>
        <v/>
      </c>
      <c r="K94" s="3" t="str">
        <f>IF(B94="","",VLOOKUP(VLOOKUP(X94&amp;"_"&amp;Y94&amp;"_"&amp;Z94,[1]挑战模式!$A:$AS,14+AA94,FALSE),[1]怪物!$B:$J,7,FALSE))</f>
        <v/>
      </c>
      <c r="L94" s="10" t="str">
        <f t="shared" si="12"/>
        <v/>
      </c>
      <c r="M94" s="3" t="str">
        <f t="shared" si="13"/>
        <v/>
      </c>
      <c r="N94" s="3" t="str">
        <f t="shared" si="14"/>
        <v/>
      </c>
      <c r="O94" s="3" t="str">
        <f t="shared" si="15"/>
        <v/>
      </c>
      <c r="P94" s="3"/>
      <c r="Q94" s="3"/>
      <c r="R94" s="3"/>
      <c r="S94" s="3" t="str">
        <f>IF(B94="","",IF(VLOOKUP(D94,[1]怪物!$C:$I,7,FALSE)="","",VLOOKUP(D94,[1]怪物!$C:$I,7,FALSE)))</f>
        <v/>
      </c>
      <c r="X94" s="3">
        <v>0</v>
      </c>
      <c r="Y94" s="3">
        <v>2</v>
      </c>
      <c r="Z94" s="3">
        <v>7</v>
      </c>
      <c r="AA94" s="3">
        <v>5</v>
      </c>
    </row>
    <row r="95" spans="2:27" x14ac:dyDescent="0.2">
      <c r="B95" t="str">
        <f>IF(ISNA(VLOOKUP(X95&amp;"_"&amp;Y95&amp;"_"&amp;Z95,[1]挑战模式!$A:$AS,1,FALSE)),"",IF(VLOOKUP(X95&amp;"_"&amp;Y95&amp;"_"&amp;Z95,[1]挑战模式!$A:$AS,14+AA95,FALSE)="","","Unit_Monster_Season"&amp;X95&amp;"_Challenge"&amp;Y95&amp;"_"&amp;Z95&amp;"_"&amp;AA95))</f>
        <v/>
      </c>
      <c r="D95" s="3" t="str">
        <f>IF(B95="","",VLOOKUP(VLOOKUP(X95&amp;"_"&amp;Y95&amp;"_"&amp;Z95,[1]挑战模式!$A:$AS,14+AA95,FALSE),[1]怪物!$B:$J,2,FALSE))</f>
        <v/>
      </c>
      <c r="E95" s="3" t="str">
        <f>IF(B95="","",VLOOKUP(VLOOKUP(X95&amp;"_"&amp;Y95&amp;"_"&amp;Z95,[1]挑战模式!$A:$AS,14+AA95,FALSE),[1]怪物!$B:$J,6,FALSE)*VLOOKUP(X95&amp;"_"&amp;Y95&amp;"_"&amp;Z95,[1]挑战模式!$A:$AS,10,FALSE))</f>
        <v/>
      </c>
      <c r="F95" s="3" t="str">
        <f t="shared" si="8"/>
        <v/>
      </c>
      <c r="G95" s="3" t="str">
        <f t="shared" si="9"/>
        <v/>
      </c>
      <c r="H95" s="3" t="str">
        <f t="shared" si="10"/>
        <v/>
      </c>
      <c r="I95" s="3" t="str">
        <f>IF(D95="","",VLOOKUP(D95,[1]怪物!$C:$M,11,FALSE))</f>
        <v/>
      </c>
      <c r="J95" s="3" t="str">
        <f t="shared" si="11"/>
        <v/>
      </c>
      <c r="K95" s="3" t="str">
        <f>IF(B95="","",VLOOKUP(VLOOKUP(X95&amp;"_"&amp;Y95&amp;"_"&amp;Z95,[1]挑战模式!$A:$AS,14+AA95,FALSE),[1]怪物!$B:$J,7,FALSE))</f>
        <v/>
      </c>
      <c r="L95" s="10" t="str">
        <f t="shared" si="12"/>
        <v/>
      </c>
      <c r="M95" s="3" t="str">
        <f t="shared" si="13"/>
        <v/>
      </c>
      <c r="N95" s="3" t="str">
        <f t="shared" si="14"/>
        <v/>
      </c>
      <c r="O95" s="3" t="str">
        <f t="shared" si="15"/>
        <v/>
      </c>
      <c r="P95" s="3"/>
      <c r="Q95" s="3"/>
      <c r="R95" s="3"/>
      <c r="S95" s="3" t="str">
        <f>IF(B95="","",IF(VLOOKUP(D95,[1]怪物!$C:$I,7,FALSE)="","",VLOOKUP(D95,[1]怪物!$C:$I,7,FALSE)))</f>
        <v/>
      </c>
      <c r="X95" s="3">
        <v>0</v>
      </c>
      <c r="Y95" s="3">
        <v>2</v>
      </c>
      <c r="Z95" s="3">
        <v>7</v>
      </c>
      <c r="AA95" s="3">
        <v>6</v>
      </c>
    </row>
    <row r="96" spans="2:27" x14ac:dyDescent="0.2">
      <c r="B96" t="str">
        <f>IF(ISNA(VLOOKUP(X96&amp;"_"&amp;Y96&amp;"_"&amp;Z96,[1]挑战模式!$A:$AS,1,FALSE)),"",IF(VLOOKUP(X96&amp;"_"&amp;Y96&amp;"_"&amp;Z96,[1]挑战模式!$A:$AS,14+AA96,FALSE)="","","Unit_Monster_Season"&amp;X96&amp;"_Challenge"&amp;Y96&amp;"_"&amp;Z96&amp;"_"&amp;AA96))</f>
        <v/>
      </c>
      <c r="D96" s="3" t="str">
        <f>IF(B96="","",VLOOKUP(VLOOKUP(X96&amp;"_"&amp;Y96&amp;"_"&amp;Z96,[1]挑战模式!$A:$AS,14+AA96,FALSE),[1]怪物!$B:$J,2,FALSE))</f>
        <v/>
      </c>
      <c r="E96" s="3" t="str">
        <f>IF(B96="","",VLOOKUP(VLOOKUP(X96&amp;"_"&amp;Y96&amp;"_"&amp;Z96,[1]挑战模式!$A:$AS,14+AA96,FALSE),[1]怪物!$B:$J,6,FALSE)*VLOOKUP(X96&amp;"_"&amp;Y96&amp;"_"&amp;Z96,[1]挑战模式!$A:$AS,10,FALSE))</f>
        <v/>
      </c>
      <c r="F96" s="3" t="str">
        <f t="shared" si="8"/>
        <v/>
      </c>
      <c r="G96" s="3" t="str">
        <f t="shared" si="9"/>
        <v/>
      </c>
      <c r="H96" s="3" t="str">
        <f t="shared" si="10"/>
        <v/>
      </c>
      <c r="I96" s="3" t="str">
        <f>IF(D96="","",VLOOKUP(D96,[1]怪物!$C:$M,11,FALSE))</f>
        <v/>
      </c>
      <c r="J96" s="3" t="str">
        <f t="shared" si="11"/>
        <v/>
      </c>
      <c r="K96" s="3" t="str">
        <f>IF(B96="","",VLOOKUP(VLOOKUP(X96&amp;"_"&amp;Y96&amp;"_"&amp;Z96,[1]挑战模式!$A:$AS,14+AA96,FALSE),[1]怪物!$B:$J,7,FALSE))</f>
        <v/>
      </c>
      <c r="L96" s="10" t="str">
        <f t="shared" si="12"/>
        <v/>
      </c>
      <c r="M96" s="3" t="str">
        <f t="shared" si="13"/>
        <v/>
      </c>
      <c r="N96" s="3" t="str">
        <f t="shared" si="14"/>
        <v/>
      </c>
      <c r="O96" s="3" t="str">
        <f t="shared" si="15"/>
        <v/>
      </c>
      <c r="P96" s="3"/>
      <c r="Q96" s="3"/>
      <c r="R96" s="3"/>
      <c r="S96" s="3" t="str">
        <f>IF(B96="","",IF(VLOOKUP(D96,[1]怪物!$C:$I,7,FALSE)="","",VLOOKUP(D96,[1]怪物!$C:$I,7,FALSE)))</f>
        <v/>
      </c>
      <c r="X96" s="3">
        <v>0</v>
      </c>
      <c r="Y96" s="3">
        <v>2</v>
      </c>
      <c r="Z96" s="3">
        <v>8</v>
      </c>
      <c r="AA96" s="3">
        <v>1</v>
      </c>
    </row>
    <row r="97" spans="2:27" x14ac:dyDescent="0.2">
      <c r="B97" t="str">
        <f>IF(ISNA(VLOOKUP(X97&amp;"_"&amp;Y97&amp;"_"&amp;Z97,[1]挑战模式!$A:$AS,1,FALSE)),"",IF(VLOOKUP(X97&amp;"_"&amp;Y97&amp;"_"&amp;Z97,[1]挑战模式!$A:$AS,14+AA97,FALSE)="","","Unit_Monster_Season"&amp;X97&amp;"_Challenge"&amp;Y97&amp;"_"&amp;Z97&amp;"_"&amp;AA97))</f>
        <v/>
      </c>
      <c r="D97" s="3" t="str">
        <f>IF(B97="","",VLOOKUP(VLOOKUP(X97&amp;"_"&amp;Y97&amp;"_"&amp;Z97,[1]挑战模式!$A:$AS,14+AA97,FALSE),[1]怪物!$B:$J,2,FALSE))</f>
        <v/>
      </c>
      <c r="E97" s="3" t="str">
        <f>IF(B97="","",VLOOKUP(VLOOKUP(X97&amp;"_"&amp;Y97&amp;"_"&amp;Z97,[1]挑战模式!$A:$AS,14+AA97,FALSE),[1]怪物!$B:$J,6,FALSE)*VLOOKUP(X97&amp;"_"&amp;Y97&amp;"_"&amp;Z97,[1]挑战模式!$A:$AS,10,FALSE))</f>
        <v/>
      </c>
      <c r="F97" s="3" t="str">
        <f t="shared" si="8"/>
        <v/>
      </c>
      <c r="G97" s="3" t="str">
        <f t="shared" si="9"/>
        <v/>
      </c>
      <c r="H97" s="3" t="str">
        <f t="shared" si="10"/>
        <v/>
      </c>
      <c r="I97" s="3" t="str">
        <f>IF(D97="","",VLOOKUP(D97,[1]怪物!$C:$M,11,FALSE))</f>
        <v/>
      </c>
      <c r="J97" s="3" t="str">
        <f t="shared" si="11"/>
        <v/>
      </c>
      <c r="K97" s="3" t="str">
        <f>IF(B97="","",VLOOKUP(VLOOKUP(X97&amp;"_"&amp;Y97&amp;"_"&amp;Z97,[1]挑战模式!$A:$AS,14+AA97,FALSE),[1]怪物!$B:$J,7,FALSE))</f>
        <v/>
      </c>
      <c r="L97" s="10" t="str">
        <f t="shared" si="12"/>
        <v/>
      </c>
      <c r="M97" s="3" t="str">
        <f t="shared" si="13"/>
        <v/>
      </c>
      <c r="N97" s="3" t="str">
        <f t="shared" si="14"/>
        <v/>
      </c>
      <c r="O97" s="3" t="str">
        <f t="shared" si="15"/>
        <v/>
      </c>
      <c r="P97" s="3"/>
      <c r="Q97" s="3"/>
      <c r="R97" s="3"/>
      <c r="S97" s="3" t="str">
        <f>IF(B97="","",IF(VLOOKUP(D97,[1]怪物!$C:$I,7,FALSE)="","",VLOOKUP(D97,[1]怪物!$C:$I,7,FALSE)))</f>
        <v/>
      </c>
      <c r="X97" s="3">
        <v>0</v>
      </c>
      <c r="Y97" s="3">
        <v>2</v>
      </c>
      <c r="Z97" s="3">
        <v>8</v>
      </c>
      <c r="AA97" s="3">
        <v>2</v>
      </c>
    </row>
    <row r="98" spans="2:27" x14ac:dyDescent="0.2">
      <c r="B98" t="str">
        <f>IF(ISNA(VLOOKUP(X98&amp;"_"&amp;Y98&amp;"_"&amp;Z98,[1]挑战模式!$A:$AS,1,FALSE)),"",IF(VLOOKUP(X98&amp;"_"&amp;Y98&amp;"_"&amp;Z98,[1]挑战模式!$A:$AS,14+AA98,FALSE)="","","Unit_Monster_Season"&amp;X98&amp;"_Challenge"&amp;Y98&amp;"_"&amp;Z98&amp;"_"&amp;AA98))</f>
        <v/>
      </c>
      <c r="D98" s="3" t="str">
        <f>IF(B98="","",VLOOKUP(VLOOKUP(X98&amp;"_"&amp;Y98&amp;"_"&amp;Z98,[1]挑战模式!$A:$AS,14+AA98,FALSE),[1]怪物!$B:$J,2,FALSE))</f>
        <v/>
      </c>
      <c r="E98" s="3" t="str">
        <f>IF(B98="","",VLOOKUP(VLOOKUP(X98&amp;"_"&amp;Y98&amp;"_"&amp;Z98,[1]挑战模式!$A:$AS,14+AA98,FALSE),[1]怪物!$B:$J,6,FALSE)*VLOOKUP(X98&amp;"_"&amp;Y98&amp;"_"&amp;Z98,[1]挑战模式!$A:$AS,10,FALSE))</f>
        <v/>
      </c>
      <c r="F98" s="3" t="str">
        <f t="shared" si="8"/>
        <v/>
      </c>
      <c r="G98" s="3" t="str">
        <f t="shared" si="9"/>
        <v/>
      </c>
      <c r="H98" s="3" t="str">
        <f t="shared" si="10"/>
        <v/>
      </c>
      <c r="I98" s="3" t="str">
        <f>IF(D98="","",VLOOKUP(D98,[1]怪物!$C:$M,11,FALSE))</f>
        <v/>
      </c>
      <c r="J98" s="3" t="str">
        <f t="shared" si="11"/>
        <v/>
      </c>
      <c r="K98" s="3" t="str">
        <f>IF(B98="","",VLOOKUP(VLOOKUP(X98&amp;"_"&amp;Y98&amp;"_"&amp;Z98,[1]挑战模式!$A:$AS,14+AA98,FALSE),[1]怪物!$B:$J,7,FALSE))</f>
        <v/>
      </c>
      <c r="L98" s="10" t="str">
        <f t="shared" si="12"/>
        <v/>
      </c>
      <c r="M98" s="3" t="str">
        <f t="shared" si="13"/>
        <v/>
      </c>
      <c r="N98" s="3" t="str">
        <f t="shared" si="14"/>
        <v/>
      </c>
      <c r="O98" s="3" t="str">
        <f t="shared" si="15"/>
        <v/>
      </c>
      <c r="P98" s="3"/>
      <c r="Q98" s="3"/>
      <c r="R98" s="3"/>
      <c r="S98" s="3" t="str">
        <f>IF(B98="","",IF(VLOOKUP(D98,[1]怪物!$C:$I,7,FALSE)="","",VLOOKUP(D98,[1]怪物!$C:$I,7,FALSE)))</f>
        <v/>
      </c>
      <c r="X98" s="3">
        <v>0</v>
      </c>
      <c r="Y98" s="3">
        <v>2</v>
      </c>
      <c r="Z98" s="3">
        <v>8</v>
      </c>
      <c r="AA98" s="3">
        <v>3</v>
      </c>
    </row>
    <row r="99" spans="2:27" x14ac:dyDescent="0.2">
      <c r="B99" t="str">
        <f>IF(ISNA(VLOOKUP(X99&amp;"_"&amp;Y99&amp;"_"&amp;Z99,[1]挑战模式!$A:$AS,1,FALSE)),"",IF(VLOOKUP(X99&amp;"_"&amp;Y99&amp;"_"&amp;Z99,[1]挑战模式!$A:$AS,14+AA99,FALSE)="","","Unit_Monster_Season"&amp;X99&amp;"_Challenge"&amp;Y99&amp;"_"&amp;Z99&amp;"_"&amp;AA99))</f>
        <v/>
      </c>
      <c r="D99" s="3" t="str">
        <f>IF(B99="","",VLOOKUP(VLOOKUP(X99&amp;"_"&amp;Y99&amp;"_"&amp;Z99,[1]挑战模式!$A:$AS,14+AA99,FALSE),[1]怪物!$B:$J,2,FALSE))</f>
        <v/>
      </c>
      <c r="E99" s="3" t="str">
        <f>IF(B99="","",VLOOKUP(VLOOKUP(X99&amp;"_"&amp;Y99&amp;"_"&amp;Z99,[1]挑战模式!$A:$AS,14+AA99,FALSE),[1]怪物!$B:$J,6,FALSE)*VLOOKUP(X99&amp;"_"&amp;Y99&amp;"_"&amp;Z99,[1]挑战模式!$A:$AS,10,FALSE))</f>
        <v/>
      </c>
      <c r="F99" s="3" t="str">
        <f t="shared" si="8"/>
        <v/>
      </c>
      <c r="G99" s="3" t="str">
        <f t="shared" si="9"/>
        <v/>
      </c>
      <c r="H99" s="3" t="str">
        <f t="shared" si="10"/>
        <v/>
      </c>
      <c r="I99" s="3" t="str">
        <f>IF(D99="","",VLOOKUP(D99,[1]怪物!$C:$M,11,FALSE))</f>
        <v/>
      </c>
      <c r="J99" s="3" t="str">
        <f t="shared" si="11"/>
        <v/>
      </c>
      <c r="K99" s="3" t="str">
        <f>IF(B99="","",VLOOKUP(VLOOKUP(X99&amp;"_"&amp;Y99&amp;"_"&amp;Z99,[1]挑战模式!$A:$AS,14+AA99,FALSE),[1]怪物!$B:$J,7,FALSE))</f>
        <v/>
      </c>
      <c r="L99" s="10" t="str">
        <f t="shared" si="12"/>
        <v/>
      </c>
      <c r="M99" s="3" t="str">
        <f t="shared" si="13"/>
        <v/>
      </c>
      <c r="N99" s="3" t="str">
        <f t="shared" si="14"/>
        <v/>
      </c>
      <c r="O99" s="3" t="str">
        <f t="shared" si="15"/>
        <v/>
      </c>
      <c r="P99" s="3"/>
      <c r="Q99" s="3"/>
      <c r="R99" s="3"/>
      <c r="S99" s="3" t="str">
        <f>IF(B99="","",IF(VLOOKUP(D99,[1]怪物!$C:$I,7,FALSE)="","",VLOOKUP(D99,[1]怪物!$C:$I,7,FALSE)))</f>
        <v/>
      </c>
      <c r="X99" s="3">
        <v>0</v>
      </c>
      <c r="Y99" s="3">
        <v>2</v>
      </c>
      <c r="Z99" s="3">
        <v>8</v>
      </c>
      <c r="AA99" s="3">
        <v>4</v>
      </c>
    </row>
    <row r="100" spans="2:27" x14ac:dyDescent="0.2">
      <c r="B100" t="str">
        <f>IF(ISNA(VLOOKUP(X100&amp;"_"&amp;Y100&amp;"_"&amp;Z100,[1]挑战模式!$A:$AS,1,FALSE)),"",IF(VLOOKUP(X100&amp;"_"&amp;Y100&amp;"_"&amp;Z100,[1]挑战模式!$A:$AS,14+AA100,FALSE)="","","Unit_Monster_Season"&amp;X100&amp;"_Challenge"&amp;Y100&amp;"_"&amp;Z100&amp;"_"&amp;AA100))</f>
        <v/>
      </c>
      <c r="D100" s="3" t="str">
        <f>IF(B100="","",VLOOKUP(VLOOKUP(X100&amp;"_"&amp;Y100&amp;"_"&amp;Z100,[1]挑战模式!$A:$AS,14+AA100,FALSE),[1]怪物!$B:$J,2,FALSE))</f>
        <v/>
      </c>
      <c r="E100" s="3" t="str">
        <f>IF(B100="","",VLOOKUP(VLOOKUP(X100&amp;"_"&amp;Y100&amp;"_"&amp;Z100,[1]挑战模式!$A:$AS,14+AA100,FALSE),[1]怪物!$B:$J,6,FALSE)*VLOOKUP(X100&amp;"_"&amp;Y100&amp;"_"&amp;Z100,[1]挑战模式!$A:$AS,10,FALSE))</f>
        <v/>
      </c>
      <c r="F100" s="3" t="str">
        <f t="shared" si="8"/>
        <v/>
      </c>
      <c r="G100" s="3" t="str">
        <f t="shared" si="9"/>
        <v/>
      </c>
      <c r="H100" s="3" t="str">
        <f t="shared" si="10"/>
        <v/>
      </c>
      <c r="I100" s="3" t="str">
        <f>IF(D100="","",VLOOKUP(D100,[1]怪物!$C:$M,11,FALSE))</f>
        <v/>
      </c>
      <c r="J100" s="3" t="str">
        <f t="shared" si="11"/>
        <v/>
      </c>
      <c r="K100" s="3" t="str">
        <f>IF(B100="","",VLOOKUP(VLOOKUP(X100&amp;"_"&amp;Y100&amp;"_"&amp;Z100,[1]挑战模式!$A:$AS,14+AA100,FALSE),[1]怪物!$B:$J,7,FALSE))</f>
        <v/>
      </c>
      <c r="L100" s="10" t="str">
        <f t="shared" si="12"/>
        <v/>
      </c>
      <c r="M100" s="3" t="str">
        <f t="shared" si="13"/>
        <v/>
      </c>
      <c r="N100" s="3" t="str">
        <f t="shared" si="14"/>
        <v/>
      </c>
      <c r="O100" s="3" t="str">
        <f t="shared" si="15"/>
        <v/>
      </c>
      <c r="P100" s="3"/>
      <c r="Q100" s="3"/>
      <c r="R100" s="3"/>
      <c r="S100" s="3" t="str">
        <f>IF(B100="","",IF(VLOOKUP(D100,[1]怪物!$C:$I,7,FALSE)="","",VLOOKUP(D100,[1]怪物!$C:$I,7,FALSE)))</f>
        <v/>
      </c>
      <c r="X100" s="3">
        <v>0</v>
      </c>
      <c r="Y100" s="3">
        <v>2</v>
      </c>
      <c r="Z100" s="3">
        <v>8</v>
      </c>
      <c r="AA100" s="3">
        <v>5</v>
      </c>
    </row>
    <row r="101" spans="2:27" x14ac:dyDescent="0.2">
      <c r="B101" t="str">
        <f>IF(ISNA(VLOOKUP(X101&amp;"_"&amp;Y101&amp;"_"&amp;Z101,[1]挑战模式!$A:$AS,1,FALSE)),"",IF(VLOOKUP(X101&amp;"_"&amp;Y101&amp;"_"&amp;Z101,[1]挑战模式!$A:$AS,14+AA101,FALSE)="","","Unit_Monster_Season"&amp;X101&amp;"_Challenge"&amp;Y101&amp;"_"&amp;Z101&amp;"_"&amp;AA101))</f>
        <v/>
      </c>
      <c r="D101" s="3" t="str">
        <f>IF(B101="","",VLOOKUP(VLOOKUP(X101&amp;"_"&amp;Y101&amp;"_"&amp;Z101,[1]挑战模式!$A:$AS,14+AA101,FALSE),[1]怪物!$B:$J,2,FALSE))</f>
        <v/>
      </c>
      <c r="E101" s="3" t="str">
        <f>IF(B101="","",VLOOKUP(VLOOKUP(X101&amp;"_"&amp;Y101&amp;"_"&amp;Z101,[1]挑战模式!$A:$AS,14+AA101,FALSE),[1]怪物!$B:$J,6,FALSE)*VLOOKUP(X101&amp;"_"&amp;Y101&amp;"_"&amp;Z101,[1]挑战模式!$A:$AS,10,FALSE))</f>
        <v/>
      </c>
      <c r="F101" s="3" t="str">
        <f t="shared" si="8"/>
        <v/>
      </c>
      <c r="G101" s="3" t="str">
        <f t="shared" si="9"/>
        <v/>
      </c>
      <c r="H101" s="3" t="str">
        <f t="shared" si="10"/>
        <v/>
      </c>
      <c r="I101" s="3" t="str">
        <f>IF(D101="","",VLOOKUP(D101,[1]怪物!$C:$M,11,FALSE))</f>
        <v/>
      </c>
      <c r="J101" s="3" t="str">
        <f t="shared" si="11"/>
        <v/>
      </c>
      <c r="K101" s="3" t="str">
        <f>IF(B101="","",VLOOKUP(VLOOKUP(X101&amp;"_"&amp;Y101&amp;"_"&amp;Z101,[1]挑战模式!$A:$AS,14+AA101,FALSE),[1]怪物!$B:$J,7,FALSE))</f>
        <v/>
      </c>
      <c r="L101" s="10" t="str">
        <f t="shared" si="12"/>
        <v/>
      </c>
      <c r="M101" s="3" t="str">
        <f t="shared" si="13"/>
        <v/>
      </c>
      <c r="N101" s="3" t="str">
        <f t="shared" si="14"/>
        <v/>
      </c>
      <c r="O101" s="3" t="str">
        <f t="shared" si="15"/>
        <v/>
      </c>
      <c r="P101" s="3"/>
      <c r="Q101" s="3"/>
      <c r="R101" s="3"/>
      <c r="S101" s="3" t="str">
        <f>IF(B101="","",IF(VLOOKUP(D101,[1]怪物!$C:$I,7,FALSE)="","",VLOOKUP(D101,[1]怪物!$C:$I,7,FALSE)))</f>
        <v/>
      </c>
      <c r="X101" s="3">
        <v>0</v>
      </c>
      <c r="Y101" s="3">
        <v>2</v>
      </c>
      <c r="Z101" s="3">
        <v>8</v>
      </c>
      <c r="AA101" s="3">
        <v>6</v>
      </c>
    </row>
    <row r="102" spans="2:27" x14ac:dyDescent="0.2">
      <c r="B102" t="str">
        <f>IF(ISNA(VLOOKUP(X102&amp;"_"&amp;Y102&amp;"_"&amp;Z102,[1]挑战模式!$A:$AS,1,FALSE)),"",IF(VLOOKUP(X102&amp;"_"&amp;Y102&amp;"_"&amp;Z102,[1]挑战模式!$A:$AS,14+AA102,FALSE)="","","Unit_Monster_Season"&amp;X102&amp;"_Challenge"&amp;Y102&amp;"_"&amp;Z102&amp;"_"&amp;AA102))</f>
        <v>Unit_Monster_Season0_Challenge3_1_1</v>
      </c>
      <c r="D102" s="3" t="str">
        <f>IF(B102="","",VLOOKUP(VLOOKUP(X102&amp;"_"&amp;Y102&amp;"_"&amp;Z102,[1]挑战模式!$A:$AS,14+AA102,FALSE),[1]怪物!$B:$J,2,FALSE))</f>
        <v>ResUnit_Gui1</v>
      </c>
      <c r="E102" s="3">
        <f>IF(B102="","",VLOOKUP(VLOOKUP(X102&amp;"_"&amp;Y102&amp;"_"&amp;Z102,[1]挑战模式!$A:$AS,14+AA102,FALSE),[1]怪物!$B:$J,6,FALSE)*VLOOKUP(X102&amp;"_"&amp;Y102&amp;"_"&amp;Z102,[1]挑战模式!$A:$AS,10,FALSE))</f>
        <v>2.5</v>
      </c>
      <c r="F102" s="3">
        <f t="shared" si="8"/>
        <v>400</v>
      </c>
      <c r="G102" s="3" t="str">
        <f t="shared" si="9"/>
        <v>TRUE</v>
      </c>
      <c r="H102" s="3" t="str">
        <f t="shared" si="10"/>
        <v>1</v>
      </c>
      <c r="I102" s="3">
        <f>IF(D102="","",VLOOKUP(D102,[1]怪物!$C:$M,11,FALSE))</f>
        <v>1</v>
      </c>
      <c r="J102" s="3" t="str">
        <f t="shared" si="11"/>
        <v>0.5</v>
      </c>
      <c r="K102" s="3">
        <f>IF(B102="","",VLOOKUP(VLOOKUP(X102&amp;"_"&amp;Y102&amp;"_"&amp;Z102,[1]挑战模式!$A:$AS,14+AA102,FALSE),[1]怪物!$B:$J,7,FALSE))</f>
        <v>1</v>
      </c>
      <c r="L102" s="10" t="str">
        <f t="shared" si="12"/>
        <v>Monster_Season0_Challenge3_1_1</v>
      </c>
      <c r="M102" s="3" t="str">
        <f t="shared" si="13"/>
        <v>DeathShow_1</v>
      </c>
      <c r="N102" s="3" t="str">
        <f t="shared" si="14"/>
        <v>Timeline_Idle1</v>
      </c>
      <c r="O102" s="3" t="str">
        <f t="shared" si="15"/>
        <v>Timeline_Move1</v>
      </c>
      <c r="P102" s="3"/>
      <c r="Q102" s="3"/>
      <c r="R102" s="3"/>
      <c r="S102" s="3" t="str">
        <f>IF(B102="","",IF(VLOOKUP(D102,[1]怪物!$C:$I,7,FALSE)="","",VLOOKUP(D102,[1]怪物!$C:$I,7,FALSE)))</f>
        <v>Skill_Monster_Gui1,NormalAttack</v>
      </c>
      <c r="X102" s="3">
        <v>0</v>
      </c>
      <c r="Y102" s="3">
        <v>3</v>
      </c>
      <c r="Z102" s="3">
        <v>1</v>
      </c>
      <c r="AA102" s="3">
        <v>1</v>
      </c>
    </row>
    <row r="103" spans="2:27" x14ac:dyDescent="0.2">
      <c r="B103" t="str">
        <f>IF(ISNA(VLOOKUP(X103&amp;"_"&amp;Y103&amp;"_"&amp;Z103,[1]挑战模式!$A:$AS,1,FALSE)),"",IF(VLOOKUP(X103&amp;"_"&amp;Y103&amp;"_"&amp;Z103,[1]挑战模式!$A:$AS,14+AA103,FALSE)="","","Unit_Monster_Season"&amp;X103&amp;"_Challenge"&amp;Y103&amp;"_"&amp;Z103&amp;"_"&amp;AA103))</f>
        <v/>
      </c>
      <c r="D103" s="3" t="str">
        <f>IF(B103="","",VLOOKUP(VLOOKUP(X103&amp;"_"&amp;Y103&amp;"_"&amp;Z103,[1]挑战模式!$A:$AS,14+AA103,FALSE),[1]怪物!$B:$J,2,FALSE))</f>
        <v/>
      </c>
      <c r="E103" s="3" t="str">
        <f>IF(B103="","",VLOOKUP(VLOOKUP(X103&amp;"_"&amp;Y103&amp;"_"&amp;Z103,[1]挑战模式!$A:$AS,14+AA103,FALSE),[1]怪物!$B:$J,6,FALSE)*VLOOKUP(X103&amp;"_"&amp;Y103&amp;"_"&amp;Z103,[1]挑战模式!$A:$AS,10,FALSE))</f>
        <v/>
      </c>
      <c r="F103" s="3" t="str">
        <f t="shared" si="8"/>
        <v/>
      </c>
      <c r="G103" s="3" t="str">
        <f t="shared" si="9"/>
        <v/>
      </c>
      <c r="H103" s="3" t="str">
        <f t="shared" si="10"/>
        <v/>
      </c>
      <c r="I103" s="3" t="str">
        <f>IF(D103="","",VLOOKUP(D103,[1]怪物!$C:$M,11,FALSE))</f>
        <v/>
      </c>
      <c r="J103" s="3" t="str">
        <f t="shared" si="11"/>
        <v/>
      </c>
      <c r="K103" s="3" t="str">
        <f>IF(B103="","",VLOOKUP(VLOOKUP(X103&amp;"_"&amp;Y103&amp;"_"&amp;Z103,[1]挑战模式!$A:$AS,14+AA103,FALSE),[1]怪物!$B:$J,7,FALSE))</f>
        <v/>
      </c>
      <c r="L103" s="10" t="str">
        <f t="shared" si="12"/>
        <v/>
      </c>
      <c r="M103" s="3" t="str">
        <f t="shared" si="13"/>
        <v/>
      </c>
      <c r="N103" s="3" t="str">
        <f t="shared" si="14"/>
        <v/>
      </c>
      <c r="O103" s="3" t="str">
        <f t="shared" si="15"/>
        <v/>
      </c>
      <c r="P103" s="3"/>
      <c r="Q103" s="3"/>
      <c r="R103" s="3"/>
      <c r="S103" s="3" t="str">
        <f>IF(B103="","",IF(VLOOKUP(D103,[1]怪物!$C:$I,7,FALSE)="","",VLOOKUP(D103,[1]怪物!$C:$I,7,FALSE)))</f>
        <v/>
      </c>
      <c r="X103" s="3">
        <v>0</v>
      </c>
      <c r="Y103" s="3">
        <v>3</v>
      </c>
      <c r="Z103" s="3">
        <v>1</v>
      </c>
      <c r="AA103" s="3">
        <v>2</v>
      </c>
    </row>
    <row r="104" spans="2:27" x14ac:dyDescent="0.2">
      <c r="B104" t="str">
        <f>IF(ISNA(VLOOKUP(X104&amp;"_"&amp;Y104&amp;"_"&amp;Z104,[1]挑战模式!$A:$AS,1,FALSE)),"",IF(VLOOKUP(X104&amp;"_"&amp;Y104&amp;"_"&amp;Z104,[1]挑战模式!$A:$AS,14+AA104,FALSE)="","","Unit_Monster_Season"&amp;X104&amp;"_Challenge"&amp;Y104&amp;"_"&amp;Z104&amp;"_"&amp;AA104))</f>
        <v/>
      </c>
      <c r="D104" s="3" t="str">
        <f>IF(B104="","",VLOOKUP(VLOOKUP(X104&amp;"_"&amp;Y104&amp;"_"&amp;Z104,[1]挑战模式!$A:$AS,14+AA104,FALSE),[1]怪物!$B:$J,2,FALSE))</f>
        <v/>
      </c>
      <c r="E104" s="3" t="str">
        <f>IF(B104="","",VLOOKUP(VLOOKUP(X104&amp;"_"&amp;Y104&amp;"_"&amp;Z104,[1]挑战模式!$A:$AS,14+AA104,FALSE),[1]怪物!$B:$J,6,FALSE)*VLOOKUP(X104&amp;"_"&amp;Y104&amp;"_"&amp;Z104,[1]挑战模式!$A:$AS,10,FALSE))</f>
        <v/>
      </c>
      <c r="F104" s="3" t="str">
        <f t="shared" si="8"/>
        <v/>
      </c>
      <c r="G104" s="3" t="str">
        <f t="shared" si="9"/>
        <v/>
      </c>
      <c r="H104" s="3" t="str">
        <f t="shared" si="10"/>
        <v/>
      </c>
      <c r="I104" s="3" t="str">
        <f>IF(D104="","",VLOOKUP(D104,[1]怪物!$C:$M,11,FALSE))</f>
        <v/>
      </c>
      <c r="J104" s="3" t="str">
        <f t="shared" si="11"/>
        <v/>
      </c>
      <c r="K104" s="3" t="str">
        <f>IF(B104="","",VLOOKUP(VLOOKUP(X104&amp;"_"&amp;Y104&amp;"_"&amp;Z104,[1]挑战模式!$A:$AS,14+AA104,FALSE),[1]怪物!$B:$J,7,FALSE))</f>
        <v/>
      </c>
      <c r="L104" s="10" t="str">
        <f t="shared" si="12"/>
        <v/>
      </c>
      <c r="M104" s="3" t="str">
        <f t="shared" si="13"/>
        <v/>
      </c>
      <c r="N104" s="3" t="str">
        <f t="shared" si="14"/>
        <v/>
      </c>
      <c r="O104" s="3" t="str">
        <f t="shared" si="15"/>
        <v/>
      </c>
      <c r="P104" s="3"/>
      <c r="Q104" s="3"/>
      <c r="R104" s="3"/>
      <c r="S104" s="3" t="str">
        <f>IF(B104="","",IF(VLOOKUP(D104,[1]怪物!$C:$I,7,FALSE)="","",VLOOKUP(D104,[1]怪物!$C:$I,7,FALSE)))</f>
        <v/>
      </c>
      <c r="X104" s="3">
        <v>0</v>
      </c>
      <c r="Y104" s="3">
        <v>3</v>
      </c>
      <c r="Z104" s="3">
        <v>1</v>
      </c>
      <c r="AA104" s="3">
        <v>3</v>
      </c>
    </row>
    <row r="105" spans="2:27" x14ac:dyDescent="0.2">
      <c r="B105" t="str">
        <f>IF(ISNA(VLOOKUP(X105&amp;"_"&amp;Y105&amp;"_"&amp;Z105,[1]挑战模式!$A:$AS,1,FALSE)),"",IF(VLOOKUP(X105&amp;"_"&amp;Y105&amp;"_"&amp;Z105,[1]挑战模式!$A:$AS,14+AA105,FALSE)="","","Unit_Monster_Season"&amp;X105&amp;"_Challenge"&amp;Y105&amp;"_"&amp;Z105&amp;"_"&amp;AA105))</f>
        <v/>
      </c>
      <c r="D105" s="3" t="str">
        <f>IF(B105="","",VLOOKUP(VLOOKUP(X105&amp;"_"&amp;Y105&amp;"_"&amp;Z105,[1]挑战模式!$A:$AS,14+AA105,FALSE),[1]怪物!$B:$J,2,FALSE))</f>
        <v/>
      </c>
      <c r="E105" s="3" t="str">
        <f>IF(B105="","",VLOOKUP(VLOOKUP(X105&amp;"_"&amp;Y105&amp;"_"&amp;Z105,[1]挑战模式!$A:$AS,14+AA105,FALSE),[1]怪物!$B:$J,6,FALSE)*VLOOKUP(X105&amp;"_"&amp;Y105&amp;"_"&amp;Z105,[1]挑战模式!$A:$AS,10,FALSE))</f>
        <v/>
      </c>
      <c r="F105" s="3" t="str">
        <f t="shared" si="8"/>
        <v/>
      </c>
      <c r="G105" s="3" t="str">
        <f t="shared" si="9"/>
        <v/>
      </c>
      <c r="H105" s="3" t="str">
        <f t="shared" si="10"/>
        <v/>
      </c>
      <c r="I105" s="3" t="str">
        <f>IF(D105="","",VLOOKUP(D105,[1]怪物!$C:$M,11,FALSE))</f>
        <v/>
      </c>
      <c r="J105" s="3" t="str">
        <f t="shared" si="11"/>
        <v/>
      </c>
      <c r="K105" s="3" t="str">
        <f>IF(B105="","",VLOOKUP(VLOOKUP(X105&amp;"_"&amp;Y105&amp;"_"&amp;Z105,[1]挑战模式!$A:$AS,14+AA105,FALSE),[1]怪物!$B:$J,7,FALSE))</f>
        <v/>
      </c>
      <c r="L105" s="10" t="str">
        <f t="shared" si="12"/>
        <v/>
      </c>
      <c r="M105" s="3" t="str">
        <f t="shared" si="13"/>
        <v/>
      </c>
      <c r="N105" s="3" t="str">
        <f t="shared" si="14"/>
        <v/>
      </c>
      <c r="O105" s="3" t="str">
        <f t="shared" si="15"/>
        <v/>
      </c>
      <c r="P105" s="3"/>
      <c r="Q105" s="3"/>
      <c r="R105" s="3"/>
      <c r="S105" s="3" t="str">
        <f>IF(B105="","",IF(VLOOKUP(D105,[1]怪物!$C:$I,7,FALSE)="","",VLOOKUP(D105,[1]怪物!$C:$I,7,FALSE)))</f>
        <v/>
      </c>
      <c r="X105" s="3">
        <v>0</v>
      </c>
      <c r="Y105" s="3">
        <v>3</v>
      </c>
      <c r="Z105" s="3">
        <v>1</v>
      </c>
      <c r="AA105" s="3">
        <v>4</v>
      </c>
    </row>
    <row r="106" spans="2:27" x14ac:dyDescent="0.2">
      <c r="B106" t="str">
        <f>IF(ISNA(VLOOKUP(X106&amp;"_"&amp;Y106&amp;"_"&amp;Z106,[1]挑战模式!$A:$AS,1,FALSE)),"",IF(VLOOKUP(X106&amp;"_"&amp;Y106&amp;"_"&amp;Z106,[1]挑战模式!$A:$AS,14+AA106,FALSE)="","","Unit_Monster_Season"&amp;X106&amp;"_Challenge"&amp;Y106&amp;"_"&amp;Z106&amp;"_"&amp;AA106))</f>
        <v/>
      </c>
      <c r="D106" s="3" t="str">
        <f>IF(B106="","",VLOOKUP(VLOOKUP(X106&amp;"_"&amp;Y106&amp;"_"&amp;Z106,[1]挑战模式!$A:$AS,14+AA106,FALSE),[1]怪物!$B:$J,2,FALSE))</f>
        <v/>
      </c>
      <c r="E106" s="3" t="str">
        <f>IF(B106="","",VLOOKUP(VLOOKUP(X106&amp;"_"&amp;Y106&amp;"_"&amp;Z106,[1]挑战模式!$A:$AS,14+AA106,FALSE),[1]怪物!$B:$J,6,FALSE)*VLOOKUP(X106&amp;"_"&amp;Y106&amp;"_"&amp;Z106,[1]挑战模式!$A:$AS,10,FALSE))</f>
        <v/>
      </c>
      <c r="F106" s="3" t="str">
        <f t="shared" si="8"/>
        <v/>
      </c>
      <c r="G106" s="3" t="str">
        <f t="shared" si="9"/>
        <v/>
      </c>
      <c r="H106" s="3" t="str">
        <f t="shared" si="10"/>
        <v/>
      </c>
      <c r="I106" s="3" t="str">
        <f>IF(D106="","",VLOOKUP(D106,[1]怪物!$C:$M,11,FALSE))</f>
        <v/>
      </c>
      <c r="J106" s="3" t="str">
        <f t="shared" si="11"/>
        <v/>
      </c>
      <c r="K106" s="3" t="str">
        <f>IF(B106="","",VLOOKUP(VLOOKUP(X106&amp;"_"&amp;Y106&amp;"_"&amp;Z106,[1]挑战模式!$A:$AS,14+AA106,FALSE),[1]怪物!$B:$J,7,FALSE))</f>
        <v/>
      </c>
      <c r="L106" s="10" t="str">
        <f t="shared" si="12"/>
        <v/>
      </c>
      <c r="M106" s="3" t="str">
        <f t="shared" si="13"/>
        <v/>
      </c>
      <c r="N106" s="3" t="str">
        <f t="shared" si="14"/>
        <v/>
      </c>
      <c r="O106" s="3" t="str">
        <f t="shared" si="15"/>
        <v/>
      </c>
      <c r="P106" s="3"/>
      <c r="Q106" s="3"/>
      <c r="R106" s="3"/>
      <c r="S106" s="3" t="str">
        <f>IF(B106="","",IF(VLOOKUP(D106,[1]怪物!$C:$I,7,FALSE)="","",VLOOKUP(D106,[1]怪物!$C:$I,7,FALSE)))</f>
        <v/>
      </c>
      <c r="X106" s="3">
        <v>0</v>
      </c>
      <c r="Y106" s="3">
        <v>3</v>
      </c>
      <c r="Z106" s="3">
        <v>1</v>
      </c>
      <c r="AA106" s="3">
        <v>5</v>
      </c>
    </row>
    <row r="107" spans="2:27" x14ac:dyDescent="0.2">
      <c r="B107" t="str">
        <f>IF(ISNA(VLOOKUP(X107&amp;"_"&amp;Y107&amp;"_"&amp;Z107,[1]挑战模式!$A:$AS,1,FALSE)),"",IF(VLOOKUP(X107&amp;"_"&amp;Y107&amp;"_"&amp;Z107,[1]挑战模式!$A:$AS,14+AA107,FALSE)="","","Unit_Monster_Season"&amp;X107&amp;"_Challenge"&amp;Y107&amp;"_"&amp;Z107&amp;"_"&amp;AA107))</f>
        <v/>
      </c>
      <c r="D107" s="3" t="str">
        <f>IF(B107="","",VLOOKUP(VLOOKUP(X107&amp;"_"&amp;Y107&amp;"_"&amp;Z107,[1]挑战模式!$A:$AS,14+AA107,FALSE),[1]怪物!$B:$J,2,FALSE))</f>
        <v/>
      </c>
      <c r="E107" s="3" t="str">
        <f>IF(B107="","",VLOOKUP(VLOOKUP(X107&amp;"_"&amp;Y107&amp;"_"&amp;Z107,[1]挑战模式!$A:$AS,14+AA107,FALSE),[1]怪物!$B:$J,6,FALSE)*VLOOKUP(X107&amp;"_"&amp;Y107&amp;"_"&amp;Z107,[1]挑战模式!$A:$AS,10,FALSE))</f>
        <v/>
      </c>
      <c r="F107" s="3" t="str">
        <f t="shared" si="8"/>
        <v/>
      </c>
      <c r="G107" s="3" t="str">
        <f t="shared" si="9"/>
        <v/>
      </c>
      <c r="H107" s="3" t="str">
        <f t="shared" si="10"/>
        <v/>
      </c>
      <c r="I107" s="3" t="str">
        <f>IF(D107="","",VLOOKUP(D107,[1]怪物!$C:$M,11,FALSE))</f>
        <v/>
      </c>
      <c r="J107" s="3" t="str">
        <f t="shared" si="11"/>
        <v/>
      </c>
      <c r="K107" s="3" t="str">
        <f>IF(B107="","",VLOOKUP(VLOOKUP(X107&amp;"_"&amp;Y107&amp;"_"&amp;Z107,[1]挑战模式!$A:$AS,14+AA107,FALSE),[1]怪物!$B:$J,7,FALSE))</f>
        <v/>
      </c>
      <c r="L107" s="10" t="str">
        <f t="shared" si="12"/>
        <v/>
      </c>
      <c r="M107" s="3" t="str">
        <f t="shared" si="13"/>
        <v/>
      </c>
      <c r="N107" s="3" t="str">
        <f t="shared" si="14"/>
        <v/>
      </c>
      <c r="O107" s="3" t="str">
        <f t="shared" si="15"/>
        <v/>
      </c>
      <c r="P107" s="3"/>
      <c r="Q107" s="3"/>
      <c r="R107" s="3"/>
      <c r="S107" s="3" t="str">
        <f>IF(B107="","",IF(VLOOKUP(D107,[1]怪物!$C:$I,7,FALSE)="","",VLOOKUP(D107,[1]怪物!$C:$I,7,FALSE)))</f>
        <v/>
      </c>
      <c r="X107" s="3">
        <v>0</v>
      </c>
      <c r="Y107" s="3">
        <v>3</v>
      </c>
      <c r="Z107" s="3">
        <v>1</v>
      </c>
      <c r="AA107" s="3">
        <v>6</v>
      </c>
    </row>
    <row r="108" spans="2:27" x14ac:dyDescent="0.2">
      <c r="B108" t="str">
        <f>IF(ISNA(VLOOKUP(X108&amp;"_"&amp;Y108&amp;"_"&amp;Z108,[1]挑战模式!$A:$AS,1,FALSE)),"",IF(VLOOKUP(X108&amp;"_"&amp;Y108&amp;"_"&amp;Z108,[1]挑战模式!$A:$AS,14+AA108,FALSE)="","","Unit_Monster_Season"&amp;X108&amp;"_Challenge"&amp;Y108&amp;"_"&amp;Z108&amp;"_"&amp;AA108))</f>
        <v>Unit_Monster_Season0_Challenge3_2_1</v>
      </c>
      <c r="D108" s="3" t="str">
        <f>IF(B108="","",VLOOKUP(VLOOKUP(X108&amp;"_"&amp;Y108&amp;"_"&amp;Z108,[1]挑战模式!$A:$AS,14+AA108,FALSE),[1]怪物!$B:$J,2,FALSE))</f>
        <v>ResUnit_Gui1</v>
      </c>
      <c r="E108" s="3">
        <f>IF(B108="","",VLOOKUP(VLOOKUP(X108&amp;"_"&amp;Y108&amp;"_"&amp;Z108,[1]挑战模式!$A:$AS,14+AA108,FALSE),[1]怪物!$B:$J,6,FALSE)*VLOOKUP(X108&amp;"_"&amp;Y108&amp;"_"&amp;Z108,[1]挑战模式!$A:$AS,10,FALSE))</f>
        <v>2.5</v>
      </c>
      <c r="F108" s="3">
        <f t="shared" si="8"/>
        <v>400</v>
      </c>
      <c r="G108" s="3" t="str">
        <f t="shared" si="9"/>
        <v>TRUE</v>
      </c>
      <c r="H108" s="3" t="str">
        <f t="shared" si="10"/>
        <v>1</v>
      </c>
      <c r="I108" s="3">
        <f>IF(D108="","",VLOOKUP(D108,[1]怪物!$C:$M,11,FALSE))</f>
        <v>1</v>
      </c>
      <c r="J108" s="3" t="str">
        <f t="shared" si="11"/>
        <v>0.5</v>
      </c>
      <c r="K108" s="3">
        <f>IF(B108="","",VLOOKUP(VLOOKUP(X108&amp;"_"&amp;Y108&amp;"_"&amp;Z108,[1]挑战模式!$A:$AS,14+AA108,FALSE),[1]怪物!$B:$J,7,FALSE))</f>
        <v>1</v>
      </c>
      <c r="L108" s="10" t="str">
        <f t="shared" si="12"/>
        <v>Monster_Season0_Challenge3_2_1</v>
      </c>
      <c r="M108" s="3" t="str">
        <f t="shared" si="13"/>
        <v>DeathShow_1</v>
      </c>
      <c r="N108" s="3" t="str">
        <f t="shared" si="14"/>
        <v>Timeline_Idle1</v>
      </c>
      <c r="O108" s="3" t="str">
        <f t="shared" si="15"/>
        <v>Timeline_Move1</v>
      </c>
      <c r="P108" s="3"/>
      <c r="Q108" s="3"/>
      <c r="R108" s="3"/>
      <c r="S108" s="3" t="str">
        <f>IF(B108="","",IF(VLOOKUP(D108,[1]怪物!$C:$I,7,FALSE)="","",VLOOKUP(D108,[1]怪物!$C:$I,7,FALSE)))</f>
        <v>Skill_Monster_Gui1,NormalAttack</v>
      </c>
      <c r="X108" s="3">
        <v>0</v>
      </c>
      <c r="Y108" s="3">
        <v>3</v>
      </c>
      <c r="Z108" s="3">
        <v>2</v>
      </c>
      <c r="AA108" s="3">
        <v>1</v>
      </c>
    </row>
    <row r="109" spans="2:27" x14ac:dyDescent="0.2">
      <c r="B109" t="str">
        <f>IF(ISNA(VLOOKUP(X109&amp;"_"&amp;Y109&amp;"_"&amp;Z109,[1]挑战模式!$A:$AS,1,FALSE)),"",IF(VLOOKUP(X109&amp;"_"&amp;Y109&amp;"_"&amp;Z109,[1]挑战模式!$A:$AS,14+AA109,FALSE)="","","Unit_Monster_Season"&amp;X109&amp;"_Challenge"&amp;Y109&amp;"_"&amp;Z109&amp;"_"&amp;AA109))</f>
        <v>Unit_Monster_Season0_Challenge3_2_2</v>
      </c>
      <c r="D109" s="3" t="str">
        <f>IF(B109="","",VLOOKUP(VLOOKUP(X109&amp;"_"&amp;Y109&amp;"_"&amp;Z109,[1]挑战模式!$A:$AS,14+AA109,FALSE),[1]怪物!$B:$J,2,FALSE))</f>
        <v>ResUnit_MiFeng1</v>
      </c>
      <c r="E109" s="3">
        <f>IF(B109="","",VLOOKUP(VLOOKUP(X109&amp;"_"&amp;Y109&amp;"_"&amp;Z109,[1]挑战模式!$A:$AS,14+AA109,FALSE),[1]怪物!$B:$J,6,FALSE)*VLOOKUP(X109&amp;"_"&amp;Y109&amp;"_"&amp;Z109,[1]挑战模式!$A:$AS,10,FALSE))</f>
        <v>2.5</v>
      </c>
      <c r="F109" s="3">
        <f t="shared" si="8"/>
        <v>400</v>
      </c>
      <c r="G109" s="3" t="str">
        <f t="shared" si="9"/>
        <v>TRUE</v>
      </c>
      <c r="H109" s="3" t="str">
        <f t="shared" si="10"/>
        <v>1</v>
      </c>
      <c r="I109" s="3">
        <f>IF(D109="","",VLOOKUP(D109,[1]怪物!$C:$M,11,FALSE))</f>
        <v>1</v>
      </c>
      <c r="J109" s="3" t="str">
        <f t="shared" si="11"/>
        <v>0.5</v>
      </c>
      <c r="K109" s="3">
        <f>IF(B109="","",VLOOKUP(VLOOKUP(X109&amp;"_"&amp;Y109&amp;"_"&amp;Z109,[1]挑战模式!$A:$AS,14+AA109,FALSE),[1]怪物!$B:$J,7,FALSE))</f>
        <v>1</v>
      </c>
      <c r="L109" s="10" t="str">
        <f t="shared" si="12"/>
        <v>Monster_Season0_Challenge3_2_2</v>
      </c>
      <c r="M109" s="3" t="str">
        <f t="shared" si="13"/>
        <v>DeathShow_1</v>
      </c>
      <c r="N109" s="3" t="str">
        <f t="shared" si="14"/>
        <v>Timeline_Idle1</v>
      </c>
      <c r="O109" s="3" t="str">
        <f t="shared" si="15"/>
        <v>Timeline_Move1</v>
      </c>
      <c r="P109" s="3"/>
      <c r="Q109" s="3"/>
      <c r="R109" s="3"/>
      <c r="S109" s="3" t="str">
        <f>IF(B109="","",IF(VLOOKUP(D109,[1]怪物!$C:$I,7,FALSE)="","",VLOOKUP(D109,[1]怪物!$C:$I,7,FALSE)))</f>
        <v/>
      </c>
      <c r="X109" s="3">
        <v>0</v>
      </c>
      <c r="Y109" s="3">
        <v>3</v>
      </c>
      <c r="Z109" s="3">
        <v>2</v>
      </c>
      <c r="AA109" s="3">
        <v>2</v>
      </c>
    </row>
    <row r="110" spans="2:27" x14ac:dyDescent="0.2">
      <c r="B110" t="str">
        <f>IF(ISNA(VLOOKUP(X110&amp;"_"&amp;Y110&amp;"_"&amp;Z110,[1]挑战模式!$A:$AS,1,FALSE)),"",IF(VLOOKUP(X110&amp;"_"&amp;Y110&amp;"_"&amp;Z110,[1]挑战模式!$A:$AS,14+AA110,FALSE)="","","Unit_Monster_Season"&amp;X110&amp;"_Challenge"&amp;Y110&amp;"_"&amp;Z110&amp;"_"&amp;AA110))</f>
        <v/>
      </c>
      <c r="D110" s="3" t="str">
        <f>IF(B110="","",VLOOKUP(VLOOKUP(X110&amp;"_"&amp;Y110&amp;"_"&amp;Z110,[1]挑战模式!$A:$AS,14+AA110,FALSE),[1]怪物!$B:$J,2,FALSE))</f>
        <v/>
      </c>
      <c r="E110" s="3" t="str">
        <f>IF(B110="","",VLOOKUP(VLOOKUP(X110&amp;"_"&amp;Y110&amp;"_"&amp;Z110,[1]挑战模式!$A:$AS,14+AA110,FALSE),[1]怪物!$B:$J,6,FALSE)*VLOOKUP(X110&amp;"_"&amp;Y110&amp;"_"&amp;Z110,[1]挑战模式!$A:$AS,10,FALSE))</f>
        <v/>
      </c>
      <c r="F110" s="3" t="str">
        <f t="shared" si="8"/>
        <v/>
      </c>
      <c r="G110" s="3" t="str">
        <f t="shared" si="9"/>
        <v/>
      </c>
      <c r="H110" s="3" t="str">
        <f t="shared" si="10"/>
        <v/>
      </c>
      <c r="I110" s="3" t="str">
        <f>IF(D110="","",VLOOKUP(D110,[1]怪物!$C:$M,11,FALSE))</f>
        <v/>
      </c>
      <c r="J110" s="3" t="str">
        <f t="shared" si="11"/>
        <v/>
      </c>
      <c r="K110" s="3" t="str">
        <f>IF(B110="","",VLOOKUP(VLOOKUP(X110&amp;"_"&amp;Y110&amp;"_"&amp;Z110,[1]挑战模式!$A:$AS,14+AA110,FALSE),[1]怪物!$B:$J,7,FALSE))</f>
        <v/>
      </c>
      <c r="L110" s="10" t="str">
        <f t="shared" si="12"/>
        <v/>
      </c>
      <c r="M110" s="3" t="str">
        <f t="shared" si="13"/>
        <v/>
      </c>
      <c r="N110" s="3" t="str">
        <f t="shared" si="14"/>
        <v/>
      </c>
      <c r="O110" s="3" t="str">
        <f t="shared" si="15"/>
        <v/>
      </c>
      <c r="P110" s="3"/>
      <c r="Q110" s="3"/>
      <c r="R110" s="3"/>
      <c r="S110" s="3" t="str">
        <f>IF(B110="","",IF(VLOOKUP(D110,[1]怪物!$C:$I,7,FALSE)="","",VLOOKUP(D110,[1]怪物!$C:$I,7,FALSE)))</f>
        <v/>
      </c>
      <c r="X110" s="3">
        <v>0</v>
      </c>
      <c r="Y110" s="3">
        <v>3</v>
      </c>
      <c r="Z110" s="3">
        <v>2</v>
      </c>
      <c r="AA110" s="3">
        <v>3</v>
      </c>
    </row>
    <row r="111" spans="2:27" x14ac:dyDescent="0.2">
      <c r="B111" t="str">
        <f>IF(ISNA(VLOOKUP(X111&amp;"_"&amp;Y111&amp;"_"&amp;Z111,[1]挑战模式!$A:$AS,1,FALSE)),"",IF(VLOOKUP(X111&amp;"_"&amp;Y111&amp;"_"&amp;Z111,[1]挑战模式!$A:$AS,14+AA111,FALSE)="","","Unit_Monster_Season"&amp;X111&amp;"_Challenge"&amp;Y111&amp;"_"&amp;Z111&amp;"_"&amp;AA111))</f>
        <v/>
      </c>
      <c r="D111" s="3" t="str">
        <f>IF(B111="","",VLOOKUP(VLOOKUP(X111&amp;"_"&amp;Y111&amp;"_"&amp;Z111,[1]挑战模式!$A:$AS,14+AA111,FALSE),[1]怪物!$B:$J,2,FALSE))</f>
        <v/>
      </c>
      <c r="E111" s="3" t="str">
        <f>IF(B111="","",VLOOKUP(VLOOKUP(X111&amp;"_"&amp;Y111&amp;"_"&amp;Z111,[1]挑战模式!$A:$AS,14+AA111,FALSE),[1]怪物!$B:$J,6,FALSE)*VLOOKUP(X111&amp;"_"&amp;Y111&amp;"_"&amp;Z111,[1]挑战模式!$A:$AS,10,FALSE))</f>
        <v/>
      </c>
      <c r="F111" s="3" t="str">
        <f t="shared" si="8"/>
        <v/>
      </c>
      <c r="G111" s="3" t="str">
        <f t="shared" si="9"/>
        <v/>
      </c>
      <c r="H111" s="3" t="str">
        <f t="shared" si="10"/>
        <v/>
      </c>
      <c r="I111" s="3" t="str">
        <f>IF(D111="","",VLOOKUP(D111,[1]怪物!$C:$M,11,FALSE))</f>
        <v/>
      </c>
      <c r="J111" s="3" t="str">
        <f t="shared" si="11"/>
        <v/>
      </c>
      <c r="K111" s="3" t="str">
        <f>IF(B111="","",VLOOKUP(VLOOKUP(X111&amp;"_"&amp;Y111&amp;"_"&amp;Z111,[1]挑战模式!$A:$AS,14+AA111,FALSE),[1]怪物!$B:$J,7,FALSE))</f>
        <v/>
      </c>
      <c r="L111" s="10" t="str">
        <f t="shared" si="12"/>
        <v/>
      </c>
      <c r="M111" s="3" t="str">
        <f t="shared" si="13"/>
        <v/>
      </c>
      <c r="N111" s="3" t="str">
        <f t="shared" si="14"/>
        <v/>
      </c>
      <c r="O111" s="3" t="str">
        <f t="shared" si="15"/>
        <v/>
      </c>
      <c r="P111" s="3"/>
      <c r="Q111" s="3"/>
      <c r="R111" s="3"/>
      <c r="S111" s="3" t="str">
        <f>IF(B111="","",IF(VLOOKUP(D111,[1]怪物!$C:$I,7,FALSE)="","",VLOOKUP(D111,[1]怪物!$C:$I,7,FALSE)))</f>
        <v/>
      </c>
      <c r="X111" s="3">
        <v>0</v>
      </c>
      <c r="Y111" s="3">
        <v>3</v>
      </c>
      <c r="Z111" s="3">
        <v>2</v>
      </c>
      <c r="AA111" s="3">
        <v>4</v>
      </c>
    </row>
    <row r="112" spans="2:27" x14ac:dyDescent="0.2">
      <c r="B112" t="str">
        <f>IF(ISNA(VLOOKUP(X112&amp;"_"&amp;Y112&amp;"_"&amp;Z112,[1]挑战模式!$A:$AS,1,FALSE)),"",IF(VLOOKUP(X112&amp;"_"&amp;Y112&amp;"_"&amp;Z112,[1]挑战模式!$A:$AS,14+AA112,FALSE)="","","Unit_Monster_Season"&amp;X112&amp;"_Challenge"&amp;Y112&amp;"_"&amp;Z112&amp;"_"&amp;AA112))</f>
        <v/>
      </c>
      <c r="D112" s="3" t="str">
        <f>IF(B112="","",VLOOKUP(VLOOKUP(X112&amp;"_"&amp;Y112&amp;"_"&amp;Z112,[1]挑战模式!$A:$AS,14+AA112,FALSE),[1]怪物!$B:$J,2,FALSE))</f>
        <v/>
      </c>
      <c r="E112" s="3" t="str">
        <f>IF(B112="","",VLOOKUP(VLOOKUP(X112&amp;"_"&amp;Y112&amp;"_"&amp;Z112,[1]挑战模式!$A:$AS,14+AA112,FALSE),[1]怪物!$B:$J,6,FALSE)*VLOOKUP(X112&amp;"_"&amp;Y112&amp;"_"&amp;Z112,[1]挑战模式!$A:$AS,10,FALSE))</f>
        <v/>
      </c>
      <c r="F112" s="3" t="str">
        <f t="shared" si="8"/>
        <v/>
      </c>
      <c r="G112" s="3" t="str">
        <f t="shared" si="9"/>
        <v/>
      </c>
      <c r="H112" s="3" t="str">
        <f t="shared" si="10"/>
        <v/>
      </c>
      <c r="I112" s="3" t="str">
        <f>IF(D112="","",VLOOKUP(D112,[1]怪物!$C:$M,11,FALSE))</f>
        <v/>
      </c>
      <c r="J112" s="3" t="str">
        <f t="shared" si="11"/>
        <v/>
      </c>
      <c r="K112" s="3" t="str">
        <f>IF(B112="","",VLOOKUP(VLOOKUP(X112&amp;"_"&amp;Y112&amp;"_"&amp;Z112,[1]挑战模式!$A:$AS,14+AA112,FALSE),[1]怪物!$B:$J,7,FALSE))</f>
        <v/>
      </c>
      <c r="L112" s="10" t="str">
        <f t="shared" si="12"/>
        <v/>
      </c>
      <c r="M112" s="3" t="str">
        <f t="shared" si="13"/>
        <v/>
      </c>
      <c r="N112" s="3" t="str">
        <f t="shared" si="14"/>
        <v/>
      </c>
      <c r="O112" s="3" t="str">
        <f t="shared" si="15"/>
        <v/>
      </c>
      <c r="P112" s="3"/>
      <c r="Q112" s="3"/>
      <c r="R112" s="3"/>
      <c r="S112" s="3" t="str">
        <f>IF(B112="","",IF(VLOOKUP(D112,[1]怪物!$C:$I,7,FALSE)="","",VLOOKUP(D112,[1]怪物!$C:$I,7,FALSE)))</f>
        <v/>
      </c>
      <c r="X112" s="3">
        <v>0</v>
      </c>
      <c r="Y112" s="3">
        <v>3</v>
      </c>
      <c r="Z112" s="3">
        <v>2</v>
      </c>
      <c r="AA112" s="3">
        <v>5</v>
      </c>
    </row>
    <row r="113" spans="2:27" x14ac:dyDescent="0.2">
      <c r="B113" t="str">
        <f>IF(ISNA(VLOOKUP(X113&amp;"_"&amp;Y113&amp;"_"&amp;Z113,[1]挑战模式!$A:$AS,1,FALSE)),"",IF(VLOOKUP(X113&amp;"_"&amp;Y113&amp;"_"&amp;Z113,[1]挑战模式!$A:$AS,14+AA113,FALSE)="","","Unit_Monster_Season"&amp;X113&amp;"_Challenge"&amp;Y113&amp;"_"&amp;Z113&amp;"_"&amp;AA113))</f>
        <v/>
      </c>
      <c r="D113" s="3" t="str">
        <f>IF(B113="","",VLOOKUP(VLOOKUP(X113&amp;"_"&amp;Y113&amp;"_"&amp;Z113,[1]挑战模式!$A:$AS,14+AA113,FALSE),[1]怪物!$B:$J,2,FALSE))</f>
        <v/>
      </c>
      <c r="E113" s="3" t="str">
        <f>IF(B113="","",VLOOKUP(VLOOKUP(X113&amp;"_"&amp;Y113&amp;"_"&amp;Z113,[1]挑战模式!$A:$AS,14+AA113,FALSE),[1]怪物!$B:$J,6,FALSE)*VLOOKUP(X113&amp;"_"&amp;Y113&amp;"_"&amp;Z113,[1]挑战模式!$A:$AS,10,FALSE))</f>
        <v/>
      </c>
      <c r="F113" s="3" t="str">
        <f t="shared" si="8"/>
        <v/>
      </c>
      <c r="G113" s="3" t="str">
        <f t="shared" si="9"/>
        <v/>
      </c>
      <c r="H113" s="3" t="str">
        <f t="shared" si="10"/>
        <v/>
      </c>
      <c r="I113" s="3" t="str">
        <f>IF(D113="","",VLOOKUP(D113,[1]怪物!$C:$M,11,FALSE))</f>
        <v/>
      </c>
      <c r="J113" s="3" t="str">
        <f t="shared" si="11"/>
        <v/>
      </c>
      <c r="K113" s="3" t="str">
        <f>IF(B113="","",VLOOKUP(VLOOKUP(X113&amp;"_"&amp;Y113&amp;"_"&amp;Z113,[1]挑战模式!$A:$AS,14+AA113,FALSE),[1]怪物!$B:$J,7,FALSE))</f>
        <v/>
      </c>
      <c r="L113" s="10" t="str">
        <f t="shared" si="12"/>
        <v/>
      </c>
      <c r="M113" s="3" t="str">
        <f t="shared" si="13"/>
        <v/>
      </c>
      <c r="N113" s="3" t="str">
        <f t="shared" si="14"/>
        <v/>
      </c>
      <c r="O113" s="3" t="str">
        <f t="shared" si="15"/>
        <v/>
      </c>
      <c r="P113" s="3"/>
      <c r="Q113" s="3"/>
      <c r="R113" s="3"/>
      <c r="S113" s="3" t="str">
        <f>IF(B113="","",IF(VLOOKUP(D113,[1]怪物!$C:$I,7,FALSE)="","",VLOOKUP(D113,[1]怪物!$C:$I,7,FALSE)))</f>
        <v/>
      </c>
      <c r="X113" s="3">
        <v>0</v>
      </c>
      <c r="Y113" s="3">
        <v>3</v>
      </c>
      <c r="Z113" s="3">
        <v>2</v>
      </c>
      <c r="AA113" s="3">
        <v>6</v>
      </c>
    </row>
    <row r="114" spans="2:27" x14ac:dyDescent="0.2">
      <c r="B114" t="str">
        <f>IF(ISNA(VLOOKUP(X114&amp;"_"&amp;Y114&amp;"_"&amp;Z114,[1]挑战模式!$A:$AS,1,FALSE)),"",IF(VLOOKUP(X114&amp;"_"&amp;Y114&amp;"_"&amp;Z114,[1]挑战模式!$A:$AS,14+AA114,FALSE)="","","Unit_Monster_Season"&amp;X114&amp;"_Challenge"&amp;Y114&amp;"_"&amp;Z114&amp;"_"&amp;AA114))</f>
        <v>Unit_Monster_Season0_Challenge3_3_1</v>
      </c>
      <c r="D114" s="3" t="str">
        <f>IF(B114="","",VLOOKUP(VLOOKUP(X114&amp;"_"&amp;Y114&amp;"_"&amp;Z114,[1]挑战模式!$A:$AS,14+AA114,FALSE),[1]怪物!$B:$J,2,FALSE))</f>
        <v>ResUnit_ZhiZhu1</v>
      </c>
      <c r="E114" s="3">
        <f>IF(B114="","",VLOOKUP(VLOOKUP(X114&amp;"_"&amp;Y114&amp;"_"&amp;Z114,[1]挑战模式!$A:$AS,14+AA114,FALSE),[1]怪物!$B:$J,6,FALSE)*VLOOKUP(X114&amp;"_"&amp;Y114&amp;"_"&amp;Z114,[1]挑战模式!$A:$AS,10,FALSE))</f>
        <v>5</v>
      </c>
      <c r="F114" s="3">
        <f t="shared" si="8"/>
        <v>400</v>
      </c>
      <c r="G114" s="3" t="str">
        <f t="shared" si="9"/>
        <v>TRUE</v>
      </c>
      <c r="H114" s="3" t="str">
        <f t="shared" si="10"/>
        <v>1</v>
      </c>
      <c r="I114" s="3">
        <f>IF(D114="","",VLOOKUP(D114,[1]怪物!$C:$M,11,FALSE))</f>
        <v>1</v>
      </c>
      <c r="J114" s="3" t="str">
        <f t="shared" si="11"/>
        <v>0.5</v>
      </c>
      <c r="K114" s="3">
        <f>IF(B114="","",VLOOKUP(VLOOKUP(X114&amp;"_"&amp;Y114&amp;"_"&amp;Z114,[1]挑战模式!$A:$AS,14+AA114,FALSE),[1]怪物!$B:$J,7,FALSE))</f>
        <v>1</v>
      </c>
      <c r="L114" s="10" t="str">
        <f t="shared" si="12"/>
        <v>Monster_Season0_Challenge3_3_1</v>
      </c>
      <c r="M114" s="3" t="str">
        <f t="shared" si="13"/>
        <v>DeathShow_1</v>
      </c>
      <c r="N114" s="3" t="str">
        <f t="shared" si="14"/>
        <v>Timeline_Idle1</v>
      </c>
      <c r="O114" s="3" t="str">
        <f t="shared" si="15"/>
        <v>Timeline_Move1</v>
      </c>
      <c r="P114" s="3"/>
      <c r="Q114" s="3"/>
      <c r="R114" s="3"/>
      <c r="S114" s="3" t="str">
        <f>IF(B114="","",IF(VLOOKUP(D114,[1]怪物!$C:$I,7,FALSE)="","",VLOOKUP(D114,[1]怪物!$C:$I,7,FALSE)))</f>
        <v/>
      </c>
      <c r="X114" s="3">
        <v>0</v>
      </c>
      <c r="Y114" s="3">
        <v>3</v>
      </c>
      <c r="Z114" s="3">
        <v>3</v>
      </c>
      <c r="AA114" s="3">
        <v>1</v>
      </c>
    </row>
    <row r="115" spans="2:27" x14ac:dyDescent="0.2">
      <c r="B115" t="str">
        <f>IF(ISNA(VLOOKUP(X115&amp;"_"&amp;Y115&amp;"_"&amp;Z115,[1]挑战模式!$A:$AS,1,FALSE)),"",IF(VLOOKUP(X115&amp;"_"&amp;Y115&amp;"_"&amp;Z115,[1]挑战模式!$A:$AS,14+AA115,FALSE)="","","Unit_Monster_Season"&amp;X115&amp;"_Challenge"&amp;Y115&amp;"_"&amp;Z115&amp;"_"&amp;AA115))</f>
        <v>Unit_Monster_Season0_Challenge3_3_2</v>
      </c>
      <c r="D115" s="3" t="str">
        <f>IF(B115="","",VLOOKUP(VLOOKUP(X115&amp;"_"&amp;Y115&amp;"_"&amp;Z115,[1]挑战模式!$A:$AS,14+AA115,FALSE),[1]怪物!$B:$J,2,FALSE))</f>
        <v>ResUnit_MiFeng2</v>
      </c>
      <c r="E115" s="3">
        <f>IF(B115="","",VLOOKUP(VLOOKUP(X115&amp;"_"&amp;Y115&amp;"_"&amp;Z115,[1]挑战模式!$A:$AS,14+AA115,FALSE),[1]怪物!$B:$J,6,FALSE)*VLOOKUP(X115&amp;"_"&amp;Y115&amp;"_"&amp;Z115,[1]挑战模式!$A:$AS,10,FALSE))</f>
        <v>2.5</v>
      </c>
      <c r="F115" s="3">
        <f t="shared" si="8"/>
        <v>400</v>
      </c>
      <c r="G115" s="3" t="str">
        <f t="shared" si="9"/>
        <v>TRUE</v>
      </c>
      <c r="H115" s="3" t="str">
        <f t="shared" si="10"/>
        <v>1</v>
      </c>
      <c r="I115" s="3">
        <f>IF(D115="","",VLOOKUP(D115,[1]怪物!$C:$M,11,FALSE))</f>
        <v>1</v>
      </c>
      <c r="J115" s="3" t="str">
        <f t="shared" si="11"/>
        <v>0.5</v>
      </c>
      <c r="K115" s="3">
        <f>IF(B115="","",VLOOKUP(VLOOKUP(X115&amp;"_"&amp;Y115&amp;"_"&amp;Z115,[1]挑战模式!$A:$AS,14+AA115,FALSE),[1]怪物!$B:$J,7,FALSE))</f>
        <v>1.5</v>
      </c>
      <c r="L115" s="10" t="str">
        <f t="shared" si="12"/>
        <v>Monster_Season0_Challenge3_3_2</v>
      </c>
      <c r="M115" s="3" t="str">
        <f t="shared" si="13"/>
        <v>DeathShow_1</v>
      </c>
      <c r="N115" s="3" t="str">
        <f t="shared" si="14"/>
        <v>Timeline_Idle1</v>
      </c>
      <c r="O115" s="3" t="str">
        <f t="shared" si="15"/>
        <v>Timeline_Move1</v>
      </c>
      <c r="P115" s="3"/>
      <c r="Q115" s="3"/>
      <c r="R115" s="3"/>
      <c r="S115" s="3" t="str">
        <f>IF(B115="","",IF(VLOOKUP(D115,[1]怪物!$C:$I,7,FALSE)="","",VLOOKUP(D115,[1]怪物!$C:$I,7,FALSE)))</f>
        <v/>
      </c>
      <c r="X115" s="3">
        <v>0</v>
      </c>
      <c r="Y115" s="3">
        <v>3</v>
      </c>
      <c r="Z115" s="3">
        <v>3</v>
      </c>
      <c r="AA115" s="3">
        <v>2</v>
      </c>
    </row>
    <row r="116" spans="2:27" x14ac:dyDescent="0.2">
      <c r="B116" t="str">
        <f>IF(ISNA(VLOOKUP(X116&amp;"_"&amp;Y116&amp;"_"&amp;Z116,[1]挑战模式!$A:$AS,1,FALSE)),"",IF(VLOOKUP(X116&amp;"_"&amp;Y116&amp;"_"&amp;Z116,[1]挑战模式!$A:$AS,14+AA116,FALSE)="","","Unit_Monster_Season"&amp;X116&amp;"_Challenge"&amp;Y116&amp;"_"&amp;Z116&amp;"_"&amp;AA116))</f>
        <v/>
      </c>
      <c r="D116" s="3" t="str">
        <f>IF(B116="","",VLOOKUP(VLOOKUP(X116&amp;"_"&amp;Y116&amp;"_"&amp;Z116,[1]挑战模式!$A:$AS,14+AA116,FALSE),[1]怪物!$B:$J,2,FALSE))</f>
        <v/>
      </c>
      <c r="E116" s="3" t="str">
        <f>IF(B116="","",VLOOKUP(VLOOKUP(X116&amp;"_"&amp;Y116&amp;"_"&amp;Z116,[1]挑战模式!$A:$AS,14+AA116,FALSE),[1]怪物!$B:$J,6,FALSE)*VLOOKUP(X116&amp;"_"&amp;Y116&amp;"_"&amp;Z116,[1]挑战模式!$A:$AS,10,FALSE))</f>
        <v/>
      </c>
      <c r="F116" s="3" t="str">
        <f t="shared" si="8"/>
        <v/>
      </c>
      <c r="G116" s="3" t="str">
        <f t="shared" si="9"/>
        <v/>
      </c>
      <c r="H116" s="3" t="str">
        <f t="shared" si="10"/>
        <v/>
      </c>
      <c r="I116" s="3" t="str">
        <f>IF(D116="","",VLOOKUP(D116,[1]怪物!$C:$M,11,FALSE))</f>
        <v/>
      </c>
      <c r="J116" s="3" t="str">
        <f t="shared" si="11"/>
        <v/>
      </c>
      <c r="K116" s="3" t="str">
        <f>IF(B116="","",VLOOKUP(VLOOKUP(X116&amp;"_"&amp;Y116&amp;"_"&amp;Z116,[1]挑战模式!$A:$AS,14+AA116,FALSE),[1]怪物!$B:$J,7,FALSE))</f>
        <v/>
      </c>
      <c r="L116" s="10" t="str">
        <f t="shared" si="12"/>
        <v/>
      </c>
      <c r="M116" s="3" t="str">
        <f t="shared" si="13"/>
        <v/>
      </c>
      <c r="N116" s="3" t="str">
        <f t="shared" si="14"/>
        <v/>
      </c>
      <c r="O116" s="3" t="str">
        <f t="shared" si="15"/>
        <v/>
      </c>
      <c r="P116" s="3"/>
      <c r="Q116" s="3"/>
      <c r="R116" s="3"/>
      <c r="S116" s="3" t="str">
        <f>IF(B116="","",IF(VLOOKUP(D116,[1]怪物!$C:$I,7,FALSE)="","",VLOOKUP(D116,[1]怪物!$C:$I,7,FALSE)))</f>
        <v/>
      </c>
      <c r="X116" s="3">
        <v>0</v>
      </c>
      <c r="Y116" s="3">
        <v>3</v>
      </c>
      <c r="Z116" s="3">
        <v>3</v>
      </c>
      <c r="AA116" s="3">
        <v>3</v>
      </c>
    </row>
    <row r="117" spans="2:27" x14ac:dyDescent="0.2">
      <c r="B117" t="str">
        <f>IF(ISNA(VLOOKUP(X117&amp;"_"&amp;Y117&amp;"_"&amp;Z117,[1]挑战模式!$A:$AS,1,FALSE)),"",IF(VLOOKUP(X117&amp;"_"&amp;Y117&amp;"_"&amp;Z117,[1]挑战模式!$A:$AS,14+AA117,FALSE)="","","Unit_Monster_Season"&amp;X117&amp;"_Challenge"&amp;Y117&amp;"_"&amp;Z117&amp;"_"&amp;AA117))</f>
        <v/>
      </c>
      <c r="D117" s="3" t="str">
        <f>IF(B117="","",VLOOKUP(VLOOKUP(X117&amp;"_"&amp;Y117&amp;"_"&amp;Z117,[1]挑战模式!$A:$AS,14+AA117,FALSE),[1]怪物!$B:$J,2,FALSE))</f>
        <v/>
      </c>
      <c r="E117" s="3" t="str">
        <f>IF(B117="","",VLOOKUP(VLOOKUP(X117&amp;"_"&amp;Y117&amp;"_"&amp;Z117,[1]挑战模式!$A:$AS,14+AA117,FALSE),[1]怪物!$B:$J,6,FALSE)*VLOOKUP(X117&amp;"_"&amp;Y117&amp;"_"&amp;Z117,[1]挑战模式!$A:$AS,10,FALSE))</f>
        <v/>
      </c>
      <c r="F117" s="3" t="str">
        <f t="shared" si="8"/>
        <v/>
      </c>
      <c r="G117" s="3" t="str">
        <f t="shared" si="9"/>
        <v/>
      </c>
      <c r="H117" s="3" t="str">
        <f t="shared" si="10"/>
        <v/>
      </c>
      <c r="I117" s="3" t="str">
        <f>IF(D117="","",VLOOKUP(D117,[1]怪物!$C:$M,11,FALSE))</f>
        <v/>
      </c>
      <c r="J117" s="3" t="str">
        <f t="shared" si="11"/>
        <v/>
      </c>
      <c r="K117" s="3" t="str">
        <f>IF(B117="","",VLOOKUP(VLOOKUP(X117&amp;"_"&amp;Y117&amp;"_"&amp;Z117,[1]挑战模式!$A:$AS,14+AA117,FALSE),[1]怪物!$B:$J,7,FALSE))</f>
        <v/>
      </c>
      <c r="L117" s="10" t="str">
        <f t="shared" si="12"/>
        <v/>
      </c>
      <c r="M117" s="3" t="str">
        <f t="shared" si="13"/>
        <v/>
      </c>
      <c r="N117" s="3" t="str">
        <f t="shared" si="14"/>
        <v/>
      </c>
      <c r="O117" s="3" t="str">
        <f t="shared" si="15"/>
        <v/>
      </c>
      <c r="P117" s="3"/>
      <c r="Q117" s="3"/>
      <c r="R117" s="3"/>
      <c r="S117" s="3" t="str">
        <f>IF(B117="","",IF(VLOOKUP(D117,[1]怪物!$C:$I,7,FALSE)="","",VLOOKUP(D117,[1]怪物!$C:$I,7,FALSE)))</f>
        <v/>
      </c>
      <c r="X117" s="3">
        <v>0</v>
      </c>
      <c r="Y117" s="3">
        <v>3</v>
      </c>
      <c r="Z117" s="3">
        <v>3</v>
      </c>
      <c r="AA117" s="3">
        <v>4</v>
      </c>
    </row>
    <row r="118" spans="2:27" x14ac:dyDescent="0.2">
      <c r="B118" t="str">
        <f>IF(ISNA(VLOOKUP(X118&amp;"_"&amp;Y118&amp;"_"&amp;Z118,[1]挑战模式!$A:$AS,1,FALSE)),"",IF(VLOOKUP(X118&amp;"_"&amp;Y118&amp;"_"&amp;Z118,[1]挑战模式!$A:$AS,14+AA118,FALSE)="","","Unit_Monster_Season"&amp;X118&amp;"_Challenge"&amp;Y118&amp;"_"&amp;Z118&amp;"_"&amp;AA118))</f>
        <v/>
      </c>
      <c r="D118" s="3" t="str">
        <f>IF(B118="","",VLOOKUP(VLOOKUP(X118&amp;"_"&amp;Y118&amp;"_"&amp;Z118,[1]挑战模式!$A:$AS,14+AA118,FALSE),[1]怪物!$B:$J,2,FALSE))</f>
        <v/>
      </c>
      <c r="E118" s="3" t="str">
        <f>IF(B118="","",VLOOKUP(VLOOKUP(X118&amp;"_"&amp;Y118&amp;"_"&amp;Z118,[1]挑战模式!$A:$AS,14+AA118,FALSE),[1]怪物!$B:$J,6,FALSE)*VLOOKUP(X118&amp;"_"&amp;Y118&amp;"_"&amp;Z118,[1]挑战模式!$A:$AS,10,FALSE))</f>
        <v/>
      </c>
      <c r="F118" s="3" t="str">
        <f t="shared" si="8"/>
        <v/>
      </c>
      <c r="G118" s="3" t="str">
        <f t="shared" si="9"/>
        <v/>
      </c>
      <c r="H118" s="3" t="str">
        <f t="shared" si="10"/>
        <v/>
      </c>
      <c r="I118" s="3" t="str">
        <f>IF(D118="","",VLOOKUP(D118,[1]怪物!$C:$M,11,FALSE))</f>
        <v/>
      </c>
      <c r="J118" s="3" t="str">
        <f t="shared" si="11"/>
        <v/>
      </c>
      <c r="K118" s="3" t="str">
        <f>IF(B118="","",VLOOKUP(VLOOKUP(X118&amp;"_"&amp;Y118&amp;"_"&amp;Z118,[1]挑战模式!$A:$AS,14+AA118,FALSE),[1]怪物!$B:$J,7,FALSE))</f>
        <v/>
      </c>
      <c r="L118" s="10" t="str">
        <f t="shared" si="12"/>
        <v/>
      </c>
      <c r="M118" s="3" t="str">
        <f t="shared" si="13"/>
        <v/>
      </c>
      <c r="N118" s="3" t="str">
        <f t="shared" si="14"/>
        <v/>
      </c>
      <c r="O118" s="3" t="str">
        <f t="shared" si="15"/>
        <v/>
      </c>
      <c r="P118" s="3"/>
      <c r="Q118" s="3"/>
      <c r="R118" s="3"/>
      <c r="S118" s="3" t="str">
        <f>IF(B118="","",IF(VLOOKUP(D118,[1]怪物!$C:$I,7,FALSE)="","",VLOOKUP(D118,[1]怪物!$C:$I,7,FALSE)))</f>
        <v/>
      </c>
      <c r="X118" s="3">
        <v>0</v>
      </c>
      <c r="Y118" s="3">
        <v>3</v>
      </c>
      <c r="Z118" s="3">
        <v>3</v>
      </c>
      <c r="AA118" s="3">
        <v>5</v>
      </c>
    </row>
    <row r="119" spans="2:27" x14ac:dyDescent="0.2">
      <c r="B119" t="str">
        <f>IF(ISNA(VLOOKUP(X119&amp;"_"&amp;Y119&amp;"_"&amp;Z119,[1]挑战模式!$A:$AS,1,FALSE)),"",IF(VLOOKUP(X119&amp;"_"&amp;Y119&amp;"_"&amp;Z119,[1]挑战模式!$A:$AS,14+AA119,FALSE)="","","Unit_Monster_Season"&amp;X119&amp;"_Challenge"&amp;Y119&amp;"_"&amp;Z119&amp;"_"&amp;AA119))</f>
        <v/>
      </c>
      <c r="D119" s="3" t="str">
        <f>IF(B119="","",VLOOKUP(VLOOKUP(X119&amp;"_"&amp;Y119&amp;"_"&amp;Z119,[1]挑战模式!$A:$AS,14+AA119,FALSE),[1]怪物!$B:$J,2,FALSE))</f>
        <v/>
      </c>
      <c r="E119" s="3" t="str">
        <f>IF(B119="","",VLOOKUP(VLOOKUP(X119&amp;"_"&amp;Y119&amp;"_"&amp;Z119,[1]挑战模式!$A:$AS,14+AA119,FALSE),[1]怪物!$B:$J,6,FALSE)*VLOOKUP(X119&amp;"_"&amp;Y119&amp;"_"&amp;Z119,[1]挑战模式!$A:$AS,10,FALSE))</f>
        <v/>
      </c>
      <c r="F119" s="3" t="str">
        <f t="shared" si="8"/>
        <v/>
      </c>
      <c r="G119" s="3" t="str">
        <f t="shared" si="9"/>
        <v/>
      </c>
      <c r="H119" s="3" t="str">
        <f t="shared" si="10"/>
        <v/>
      </c>
      <c r="I119" s="3" t="str">
        <f>IF(D119="","",VLOOKUP(D119,[1]怪物!$C:$M,11,FALSE))</f>
        <v/>
      </c>
      <c r="J119" s="3" t="str">
        <f t="shared" si="11"/>
        <v/>
      </c>
      <c r="K119" s="3" t="str">
        <f>IF(B119="","",VLOOKUP(VLOOKUP(X119&amp;"_"&amp;Y119&amp;"_"&amp;Z119,[1]挑战模式!$A:$AS,14+AA119,FALSE),[1]怪物!$B:$J,7,FALSE))</f>
        <v/>
      </c>
      <c r="L119" s="10" t="str">
        <f t="shared" si="12"/>
        <v/>
      </c>
      <c r="M119" s="3" t="str">
        <f t="shared" si="13"/>
        <v/>
      </c>
      <c r="N119" s="3" t="str">
        <f t="shared" si="14"/>
        <v/>
      </c>
      <c r="O119" s="3" t="str">
        <f t="shared" si="15"/>
        <v/>
      </c>
      <c r="P119" s="3"/>
      <c r="Q119" s="3"/>
      <c r="R119" s="3"/>
      <c r="S119" s="3" t="str">
        <f>IF(B119="","",IF(VLOOKUP(D119,[1]怪物!$C:$I,7,FALSE)="","",VLOOKUP(D119,[1]怪物!$C:$I,7,FALSE)))</f>
        <v/>
      </c>
      <c r="X119" s="3">
        <v>0</v>
      </c>
      <c r="Y119" s="3">
        <v>3</v>
      </c>
      <c r="Z119" s="3">
        <v>3</v>
      </c>
      <c r="AA119" s="3">
        <v>6</v>
      </c>
    </row>
    <row r="120" spans="2:27" x14ac:dyDescent="0.2">
      <c r="B120" t="str">
        <f>IF(ISNA(VLOOKUP(X120&amp;"_"&amp;Y120&amp;"_"&amp;Z120,[1]挑战模式!$A:$AS,1,FALSE)),"",IF(VLOOKUP(X120&amp;"_"&amp;Y120&amp;"_"&amp;Z120,[1]挑战模式!$A:$AS,14+AA120,FALSE)="","","Unit_Monster_Season"&amp;X120&amp;"_Challenge"&amp;Y120&amp;"_"&amp;Z120&amp;"_"&amp;AA120))</f>
        <v>Unit_Monster_Season0_Challenge3_4_1</v>
      </c>
      <c r="D120" s="3" t="str">
        <f>IF(B120="","",VLOOKUP(VLOOKUP(X120&amp;"_"&amp;Y120&amp;"_"&amp;Z120,[1]挑战模式!$A:$AS,14+AA120,FALSE),[1]怪物!$B:$J,2,FALSE))</f>
        <v>ResUnit_ZhiZhu1</v>
      </c>
      <c r="E120" s="3">
        <f>IF(B120="","",VLOOKUP(VLOOKUP(X120&amp;"_"&amp;Y120&amp;"_"&amp;Z120,[1]挑战模式!$A:$AS,14+AA120,FALSE),[1]怪物!$B:$J,6,FALSE)*VLOOKUP(X120&amp;"_"&amp;Y120&amp;"_"&amp;Z120,[1]挑战模式!$A:$AS,10,FALSE))</f>
        <v>5</v>
      </c>
      <c r="F120" s="3">
        <f t="shared" si="8"/>
        <v>400</v>
      </c>
      <c r="G120" s="3" t="str">
        <f t="shared" si="9"/>
        <v>TRUE</v>
      </c>
      <c r="H120" s="3" t="str">
        <f t="shared" si="10"/>
        <v>1</v>
      </c>
      <c r="I120" s="3">
        <f>IF(D120="","",VLOOKUP(D120,[1]怪物!$C:$M,11,FALSE))</f>
        <v>1</v>
      </c>
      <c r="J120" s="3" t="str">
        <f t="shared" si="11"/>
        <v>0.5</v>
      </c>
      <c r="K120" s="3">
        <f>IF(B120="","",VLOOKUP(VLOOKUP(X120&amp;"_"&amp;Y120&amp;"_"&amp;Z120,[1]挑战模式!$A:$AS,14+AA120,FALSE),[1]怪物!$B:$J,7,FALSE))</f>
        <v>1</v>
      </c>
      <c r="L120" s="10" t="str">
        <f t="shared" si="12"/>
        <v>Monster_Season0_Challenge3_4_1</v>
      </c>
      <c r="M120" s="3" t="str">
        <f t="shared" si="13"/>
        <v>DeathShow_1</v>
      </c>
      <c r="N120" s="3" t="str">
        <f t="shared" si="14"/>
        <v>Timeline_Idle1</v>
      </c>
      <c r="O120" s="3" t="str">
        <f t="shared" si="15"/>
        <v>Timeline_Move1</v>
      </c>
      <c r="P120" s="3"/>
      <c r="Q120" s="3"/>
      <c r="R120" s="3"/>
      <c r="S120" s="3" t="str">
        <f>IF(B120="","",IF(VLOOKUP(D120,[1]怪物!$C:$I,7,FALSE)="","",VLOOKUP(D120,[1]怪物!$C:$I,7,FALSE)))</f>
        <v/>
      </c>
      <c r="X120" s="3">
        <v>0</v>
      </c>
      <c r="Y120" s="3">
        <v>3</v>
      </c>
      <c r="Z120" s="3">
        <v>4</v>
      </c>
      <c r="AA120" s="3">
        <v>1</v>
      </c>
    </row>
    <row r="121" spans="2:27" x14ac:dyDescent="0.2">
      <c r="B121" t="str">
        <f>IF(ISNA(VLOOKUP(X121&amp;"_"&amp;Y121&amp;"_"&amp;Z121,[1]挑战模式!$A:$AS,1,FALSE)),"",IF(VLOOKUP(X121&amp;"_"&amp;Y121&amp;"_"&amp;Z121,[1]挑战模式!$A:$AS,14+AA121,FALSE)="","","Unit_Monster_Season"&amp;X121&amp;"_Challenge"&amp;Y121&amp;"_"&amp;Z121&amp;"_"&amp;AA121))</f>
        <v>Unit_Monster_Season0_Challenge3_4_2</v>
      </c>
      <c r="D121" s="3" t="str">
        <f>IF(B121="","",VLOOKUP(VLOOKUP(X121&amp;"_"&amp;Y121&amp;"_"&amp;Z121,[1]挑战模式!$A:$AS,14+AA121,FALSE),[1]怪物!$B:$J,2,FALSE))</f>
        <v>ResUnit_MiFeng2</v>
      </c>
      <c r="E121" s="3">
        <f>IF(B121="","",VLOOKUP(VLOOKUP(X121&amp;"_"&amp;Y121&amp;"_"&amp;Z121,[1]挑战模式!$A:$AS,14+AA121,FALSE),[1]怪物!$B:$J,6,FALSE)*VLOOKUP(X121&amp;"_"&amp;Y121&amp;"_"&amp;Z121,[1]挑战模式!$A:$AS,10,FALSE))</f>
        <v>2.5</v>
      </c>
      <c r="F121" s="3">
        <f t="shared" si="8"/>
        <v>400</v>
      </c>
      <c r="G121" s="3" t="str">
        <f t="shared" si="9"/>
        <v>TRUE</v>
      </c>
      <c r="H121" s="3" t="str">
        <f t="shared" si="10"/>
        <v>1</v>
      </c>
      <c r="I121" s="3">
        <f>IF(D121="","",VLOOKUP(D121,[1]怪物!$C:$M,11,FALSE))</f>
        <v>1</v>
      </c>
      <c r="J121" s="3" t="str">
        <f t="shared" si="11"/>
        <v>0.5</v>
      </c>
      <c r="K121" s="3">
        <f>IF(B121="","",VLOOKUP(VLOOKUP(X121&amp;"_"&amp;Y121&amp;"_"&amp;Z121,[1]挑战模式!$A:$AS,14+AA121,FALSE),[1]怪物!$B:$J,7,FALSE))</f>
        <v>1.5</v>
      </c>
      <c r="L121" s="10" t="str">
        <f t="shared" si="12"/>
        <v>Monster_Season0_Challenge3_4_2</v>
      </c>
      <c r="M121" s="3" t="str">
        <f t="shared" si="13"/>
        <v>DeathShow_1</v>
      </c>
      <c r="N121" s="3" t="str">
        <f t="shared" si="14"/>
        <v>Timeline_Idle1</v>
      </c>
      <c r="O121" s="3" t="str">
        <f t="shared" si="15"/>
        <v>Timeline_Move1</v>
      </c>
      <c r="P121" s="3"/>
      <c r="Q121" s="3"/>
      <c r="R121" s="3"/>
      <c r="S121" s="3" t="str">
        <f>IF(B121="","",IF(VLOOKUP(D121,[1]怪物!$C:$I,7,FALSE)="","",VLOOKUP(D121,[1]怪物!$C:$I,7,FALSE)))</f>
        <v/>
      </c>
      <c r="X121" s="3">
        <v>0</v>
      </c>
      <c r="Y121" s="3">
        <v>3</v>
      </c>
      <c r="Z121" s="3">
        <v>4</v>
      </c>
      <c r="AA121" s="3">
        <v>2</v>
      </c>
    </row>
    <row r="122" spans="2:27" x14ac:dyDescent="0.2">
      <c r="B122" t="str">
        <f>IF(ISNA(VLOOKUP(X122&amp;"_"&amp;Y122&amp;"_"&amp;Z122,[1]挑战模式!$A:$AS,1,FALSE)),"",IF(VLOOKUP(X122&amp;"_"&amp;Y122&amp;"_"&amp;Z122,[1]挑战模式!$A:$AS,14+AA122,FALSE)="","","Unit_Monster_Season"&amp;X122&amp;"_Challenge"&amp;Y122&amp;"_"&amp;Z122&amp;"_"&amp;AA122))</f>
        <v>Unit_Monster_Season0_Challenge3_4_3</v>
      </c>
      <c r="D122" s="3" t="str">
        <f>IF(B122="","",VLOOKUP(VLOOKUP(X122&amp;"_"&amp;Y122&amp;"_"&amp;Z122,[1]挑战模式!$A:$AS,14+AA122,FALSE),[1]怪物!$B:$J,2,FALSE))</f>
        <v>ResUnit_MiFeng1</v>
      </c>
      <c r="E122" s="3">
        <f>IF(B122="","",VLOOKUP(VLOOKUP(X122&amp;"_"&amp;Y122&amp;"_"&amp;Z122,[1]挑战模式!$A:$AS,14+AA122,FALSE),[1]怪物!$B:$J,6,FALSE)*VLOOKUP(X122&amp;"_"&amp;Y122&amp;"_"&amp;Z122,[1]挑战模式!$A:$AS,10,FALSE))</f>
        <v>2.5</v>
      </c>
      <c r="F122" s="3">
        <f t="shared" si="8"/>
        <v>400</v>
      </c>
      <c r="G122" s="3" t="str">
        <f t="shared" si="9"/>
        <v>TRUE</v>
      </c>
      <c r="H122" s="3" t="str">
        <f t="shared" si="10"/>
        <v>1</v>
      </c>
      <c r="I122" s="3">
        <f>IF(D122="","",VLOOKUP(D122,[1]怪物!$C:$M,11,FALSE))</f>
        <v>1</v>
      </c>
      <c r="J122" s="3" t="str">
        <f t="shared" si="11"/>
        <v>0.5</v>
      </c>
      <c r="K122" s="3">
        <f>IF(B122="","",VLOOKUP(VLOOKUP(X122&amp;"_"&amp;Y122&amp;"_"&amp;Z122,[1]挑战模式!$A:$AS,14+AA122,FALSE),[1]怪物!$B:$J,7,FALSE))</f>
        <v>1</v>
      </c>
      <c r="L122" s="10" t="str">
        <f t="shared" si="12"/>
        <v>Monster_Season0_Challenge3_4_3</v>
      </c>
      <c r="M122" s="3" t="str">
        <f t="shared" si="13"/>
        <v>DeathShow_1</v>
      </c>
      <c r="N122" s="3" t="str">
        <f t="shared" si="14"/>
        <v>Timeline_Idle1</v>
      </c>
      <c r="O122" s="3" t="str">
        <f t="shared" si="15"/>
        <v>Timeline_Move1</v>
      </c>
      <c r="P122" s="3"/>
      <c r="Q122" s="3"/>
      <c r="R122" s="3"/>
      <c r="S122" s="3" t="str">
        <f>IF(B122="","",IF(VLOOKUP(D122,[1]怪物!$C:$I,7,FALSE)="","",VLOOKUP(D122,[1]怪物!$C:$I,7,FALSE)))</f>
        <v/>
      </c>
      <c r="X122" s="3">
        <v>0</v>
      </c>
      <c r="Y122" s="3">
        <v>3</v>
      </c>
      <c r="Z122" s="3">
        <v>4</v>
      </c>
      <c r="AA122" s="3">
        <v>3</v>
      </c>
    </row>
    <row r="123" spans="2:27" x14ac:dyDescent="0.2">
      <c r="B123" t="str">
        <f>IF(ISNA(VLOOKUP(X123&amp;"_"&amp;Y123&amp;"_"&amp;Z123,[1]挑战模式!$A:$AS,1,FALSE)),"",IF(VLOOKUP(X123&amp;"_"&amp;Y123&amp;"_"&amp;Z123,[1]挑战模式!$A:$AS,14+AA123,FALSE)="","","Unit_Monster_Season"&amp;X123&amp;"_Challenge"&amp;Y123&amp;"_"&amp;Z123&amp;"_"&amp;AA123))</f>
        <v/>
      </c>
      <c r="D123" s="3" t="str">
        <f>IF(B123="","",VLOOKUP(VLOOKUP(X123&amp;"_"&amp;Y123&amp;"_"&amp;Z123,[1]挑战模式!$A:$AS,14+AA123,FALSE),[1]怪物!$B:$J,2,FALSE))</f>
        <v/>
      </c>
      <c r="E123" s="3" t="str">
        <f>IF(B123="","",VLOOKUP(VLOOKUP(X123&amp;"_"&amp;Y123&amp;"_"&amp;Z123,[1]挑战模式!$A:$AS,14+AA123,FALSE),[1]怪物!$B:$J,6,FALSE)*VLOOKUP(X123&amp;"_"&amp;Y123&amp;"_"&amp;Z123,[1]挑战模式!$A:$AS,10,FALSE))</f>
        <v/>
      </c>
      <c r="F123" s="3" t="str">
        <f t="shared" si="8"/>
        <v/>
      </c>
      <c r="G123" s="3" t="str">
        <f t="shared" si="9"/>
        <v/>
      </c>
      <c r="H123" s="3" t="str">
        <f t="shared" si="10"/>
        <v/>
      </c>
      <c r="I123" s="3" t="str">
        <f>IF(D123="","",VLOOKUP(D123,[1]怪物!$C:$M,11,FALSE))</f>
        <v/>
      </c>
      <c r="J123" s="3" t="str">
        <f t="shared" si="11"/>
        <v/>
      </c>
      <c r="K123" s="3" t="str">
        <f>IF(B123="","",VLOOKUP(VLOOKUP(X123&amp;"_"&amp;Y123&amp;"_"&amp;Z123,[1]挑战模式!$A:$AS,14+AA123,FALSE),[1]怪物!$B:$J,7,FALSE))</f>
        <v/>
      </c>
      <c r="L123" s="10" t="str">
        <f t="shared" si="12"/>
        <v/>
      </c>
      <c r="M123" s="3" t="str">
        <f t="shared" si="13"/>
        <v/>
      </c>
      <c r="N123" s="3" t="str">
        <f t="shared" si="14"/>
        <v/>
      </c>
      <c r="O123" s="3" t="str">
        <f t="shared" si="15"/>
        <v/>
      </c>
      <c r="P123" s="3"/>
      <c r="Q123" s="3"/>
      <c r="R123" s="3"/>
      <c r="S123" s="3" t="str">
        <f>IF(B123="","",IF(VLOOKUP(D123,[1]怪物!$C:$I,7,FALSE)="","",VLOOKUP(D123,[1]怪物!$C:$I,7,FALSE)))</f>
        <v/>
      </c>
      <c r="X123" s="3">
        <v>0</v>
      </c>
      <c r="Y123" s="3">
        <v>3</v>
      </c>
      <c r="Z123" s="3">
        <v>4</v>
      </c>
      <c r="AA123" s="3">
        <v>4</v>
      </c>
    </row>
    <row r="124" spans="2:27" x14ac:dyDescent="0.2">
      <c r="B124" t="str">
        <f>IF(ISNA(VLOOKUP(X124&amp;"_"&amp;Y124&amp;"_"&amp;Z124,[1]挑战模式!$A:$AS,1,FALSE)),"",IF(VLOOKUP(X124&amp;"_"&amp;Y124&amp;"_"&amp;Z124,[1]挑战模式!$A:$AS,14+AA124,FALSE)="","","Unit_Monster_Season"&amp;X124&amp;"_Challenge"&amp;Y124&amp;"_"&amp;Z124&amp;"_"&amp;AA124))</f>
        <v/>
      </c>
      <c r="D124" s="3" t="str">
        <f>IF(B124="","",VLOOKUP(VLOOKUP(X124&amp;"_"&amp;Y124&amp;"_"&amp;Z124,[1]挑战模式!$A:$AS,14+AA124,FALSE),[1]怪物!$B:$J,2,FALSE))</f>
        <v/>
      </c>
      <c r="E124" s="3" t="str">
        <f>IF(B124="","",VLOOKUP(VLOOKUP(X124&amp;"_"&amp;Y124&amp;"_"&amp;Z124,[1]挑战模式!$A:$AS,14+AA124,FALSE),[1]怪物!$B:$J,6,FALSE)*VLOOKUP(X124&amp;"_"&amp;Y124&amp;"_"&amp;Z124,[1]挑战模式!$A:$AS,10,FALSE))</f>
        <v/>
      </c>
      <c r="F124" s="3" t="str">
        <f t="shared" si="8"/>
        <v/>
      </c>
      <c r="G124" s="3" t="str">
        <f t="shared" si="9"/>
        <v/>
      </c>
      <c r="H124" s="3" t="str">
        <f t="shared" si="10"/>
        <v/>
      </c>
      <c r="I124" s="3" t="str">
        <f>IF(D124="","",VLOOKUP(D124,[1]怪物!$C:$M,11,FALSE))</f>
        <v/>
      </c>
      <c r="J124" s="3" t="str">
        <f t="shared" si="11"/>
        <v/>
      </c>
      <c r="K124" s="3" t="str">
        <f>IF(B124="","",VLOOKUP(VLOOKUP(X124&amp;"_"&amp;Y124&amp;"_"&amp;Z124,[1]挑战模式!$A:$AS,14+AA124,FALSE),[1]怪物!$B:$J,7,FALSE))</f>
        <v/>
      </c>
      <c r="L124" s="10" t="str">
        <f t="shared" si="12"/>
        <v/>
      </c>
      <c r="M124" s="3" t="str">
        <f t="shared" si="13"/>
        <v/>
      </c>
      <c r="N124" s="3" t="str">
        <f t="shared" si="14"/>
        <v/>
      </c>
      <c r="O124" s="3" t="str">
        <f t="shared" si="15"/>
        <v/>
      </c>
      <c r="P124" s="3"/>
      <c r="Q124" s="3"/>
      <c r="R124" s="3"/>
      <c r="S124" s="3" t="str">
        <f>IF(B124="","",IF(VLOOKUP(D124,[1]怪物!$C:$I,7,FALSE)="","",VLOOKUP(D124,[1]怪物!$C:$I,7,FALSE)))</f>
        <v/>
      </c>
      <c r="X124" s="3">
        <v>0</v>
      </c>
      <c r="Y124" s="3">
        <v>3</v>
      </c>
      <c r="Z124" s="3">
        <v>4</v>
      </c>
      <c r="AA124" s="3">
        <v>5</v>
      </c>
    </row>
    <row r="125" spans="2:27" x14ac:dyDescent="0.2">
      <c r="B125" t="str">
        <f>IF(ISNA(VLOOKUP(X125&amp;"_"&amp;Y125&amp;"_"&amp;Z125,[1]挑战模式!$A:$AS,1,FALSE)),"",IF(VLOOKUP(X125&amp;"_"&amp;Y125&amp;"_"&amp;Z125,[1]挑战模式!$A:$AS,14+AA125,FALSE)="","","Unit_Monster_Season"&amp;X125&amp;"_Challenge"&amp;Y125&amp;"_"&amp;Z125&amp;"_"&amp;AA125))</f>
        <v/>
      </c>
      <c r="D125" s="3" t="str">
        <f>IF(B125="","",VLOOKUP(VLOOKUP(X125&amp;"_"&amp;Y125&amp;"_"&amp;Z125,[1]挑战模式!$A:$AS,14+AA125,FALSE),[1]怪物!$B:$J,2,FALSE))</f>
        <v/>
      </c>
      <c r="E125" s="3" t="str">
        <f>IF(B125="","",VLOOKUP(VLOOKUP(X125&amp;"_"&amp;Y125&amp;"_"&amp;Z125,[1]挑战模式!$A:$AS,14+AA125,FALSE),[1]怪物!$B:$J,6,FALSE)*VLOOKUP(X125&amp;"_"&amp;Y125&amp;"_"&amp;Z125,[1]挑战模式!$A:$AS,10,FALSE))</f>
        <v/>
      </c>
      <c r="F125" s="3" t="str">
        <f t="shared" si="8"/>
        <v/>
      </c>
      <c r="G125" s="3" t="str">
        <f t="shared" si="9"/>
        <v/>
      </c>
      <c r="H125" s="3" t="str">
        <f t="shared" si="10"/>
        <v/>
      </c>
      <c r="I125" s="3" t="str">
        <f>IF(D125="","",VLOOKUP(D125,[1]怪物!$C:$M,11,FALSE))</f>
        <v/>
      </c>
      <c r="J125" s="3" t="str">
        <f t="shared" si="11"/>
        <v/>
      </c>
      <c r="K125" s="3" t="str">
        <f>IF(B125="","",VLOOKUP(VLOOKUP(X125&amp;"_"&amp;Y125&amp;"_"&amp;Z125,[1]挑战模式!$A:$AS,14+AA125,FALSE),[1]怪物!$B:$J,7,FALSE))</f>
        <v/>
      </c>
      <c r="L125" s="10" t="str">
        <f t="shared" si="12"/>
        <v/>
      </c>
      <c r="M125" s="3" t="str">
        <f t="shared" si="13"/>
        <v/>
      </c>
      <c r="N125" s="3" t="str">
        <f t="shared" si="14"/>
        <v/>
      </c>
      <c r="O125" s="3" t="str">
        <f t="shared" si="15"/>
        <v/>
      </c>
      <c r="P125" s="3"/>
      <c r="Q125" s="3"/>
      <c r="R125" s="3"/>
      <c r="S125" s="3" t="str">
        <f>IF(B125="","",IF(VLOOKUP(D125,[1]怪物!$C:$I,7,FALSE)="","",VLOOKUP(D125,[1]怪物!$C:$I,7,FALSE)))</f>
        <v/>
      </c>
      <c r="X125" s="3">
        <v>0</v>
      </c>
      <c r="Y125" s="3">
        <v>3</v>
      </c>
      <c r="Z125" s="3">
        <v>4</v>
      </c>
      <c r="AA125" s="3">
        <v>6</v>
      </c>
    </row>
    <row r="126" spans="2:27" x14ac:dyDescent="0.2">
      <c r="B126" t="str">
        <f>IF(ISNA(VLOOKUP(X126&amp;"_"&amp;Y126&amp;"_"&amp;Z126,[1]挑战模式!$A:$AS,1,FALSE)),"",IF(VLOOKUP(X126&amp;"_"&amp;Y126&amp;"_"&amp;Z126,[1]挑战模式!$A:$AS,14+AA126,FALSE)="","","Unit_Monster_Season"&amp;X126&amp;"_Challenge"&amp;Y126&amp;"_"&amp;Z126&amp;"_"&amp;AA126))</f>
        <v>Unit_Monster_Season0_Challenge3_5_1</v>
      </c>
      <c r="D126" s="3" t="str">
        <f>IF(B126="","",VLOOKUP(VLOOKUP(X126&amp;"_"&amp;Y126&amp;"_"&amp;Z126,[1]挑战模式!$A:$AS,14+AA126,FALSE),[1]怪物!$B:$J,2,FALSE))</f>
        <v>ResUnit_Gui1</v>
      </c>
      <c r="E126" s="3">
        <f>IF(B126="","",VLOOKUP(VLOOKUP(X126&amp;"_"&amp;Y126&amp;"_"&amp;Z126,[1]挑战模式!$A:$AS,14+AA126,FALSE),[1]怪物!$B:$J,6,FALSE)*VLOOKUP(X126&amp;"_"&amp;Y126&amp;"_"&amp;Z126,[1]挑战模式!$A:$AS,10,FALSE))</f>
        <v>2.5</v>
      </c>
      <c r="F126" s="3">
        <f t="shared" si="8"/>
        <v>400</v>
      </c>
      <c r="G126" s="3" t="str">
        <f t="shared" si="9"/>
        <v>TRUE</v>
      </c>
      <c r="H126" s="3" t="str">
        <f t="shared" si="10"/>
        <v>1</v>
      </c>
      <c r="I126" s="3">
        <f>IF(D126="","",VLOOKUP(D126,[1]怪物!$C:$M,11,FALSE))</f>
        <v>1</v>
      </c>
      <c r="J126" s="3" t="str">
        <f t="shared" si="11"/>
        <v>0.5</v>
      </c>
      <c r="K126" s="3">
        <f>IF(B126="","",VLOOKUP(VLOOKUP(X126&amp;"_"&amp;Y126&amp;"_"&amp;Z126,[1]挑战模式!$A:$AS,14+AA126,FALSE),[1]怪物!$B:$J,7,FALSE))</f>
        <v>1</v>
      </c>
      <c r="L126" s="10" t="str">
        <f t="shared" si="12"/>
        <v>Monster_Season0_Challenge3_5_1</v>
      </c>
      <c r="M126" s="3" t="str">
        <f t="shared" si="13"/>
        <v>DeathShow_1</v>
      </c>
      <c r="N126" s="3" t="str">
        <f t="shared" si="14"/>
        <v>Timeline_Idle1</v>
      </c>
      <c r="O126" s="3" t="str">
        <f t="shared" si="15"/>
        <v>Timeline_Move1</v>
      </c>
      <c r="P126" s="3"/>
      <c r="Q126" s="3"/>
      <c r="R126" s="3"/>
      <c r="S126" s="3" t="str">
        <f>IF(B126="","",IF(VLOOKUP(D126,[1]怪物!$C:$I,7,FALSE)="","",VLOOKUP(D126,[1]怪物!$C:$I,7,FALSE)))</f>
        <v>Skill_Monster_Gui1,NormalAttack</v>
      </c>
      <c r="X126" s="3">
        <v>0</v>
      </c>
      <c r="Y126" s="3">
        <v>3</v>
      </c>
      <c r="Z126" s="3">
        <v>5</v>
      </c>
      <c r="AA126" s="3">
        <v>1</v>
      </c>
    </row>
    <row r="127" spans="2:27" x14ac:dyDescent="0.2">
      <c r="B127" t="str">
        <f>IF(ISNA(VLOOKUP(X127&amp;"_"&amp;Y127&amp;"_"&amp;Z127,[1]挑战模式!$A:$AS,1,FALSE)),"",IF(VLOOKUP(X127&amp;"_"&amp;Y127&amp;"_"&amp;Z127,[1]挑战模式!$A:$AS,14+AA127,FALSE)="","","Unit_Monster_Season"&amp;X127&amp;"_Challenge"&amp;Y127&amp;"_"&amp;Z127&amp;"_"&amp;AA127))</f>
        <v>Unit_Monster_Season0_Challenge3_5_2</v>
      </c>
      <c r="D127" s="3" t="str">
        <f>IF(B127="","",VLOOKUP(VLOOKUP(X127&amp;"_"&amp;Y127&amp;"_"&amp;Z127,[1]挑战模式!$A:$AS,14+AA127,FALSE),[1]怪物!$B:$J,2,FALSE))</f>
        <v>ResUnit_MiFeng2</v>
      </c>
      <c r="E127" s="3">
        <f>IF(B127="","",VLOOKUP(VLOOKUP(X127&amp;"_"&amp;Y127&amp;"_"&amp;Z127,[1]挑战模式!$A:$AS,14+AA127,FALSE),[1]怪物!$B:$J,6,FALSE)*VLOOKUP(X127&amp;"_"&amp;Y127&amp;"_"&amp;Z127,[1]挑战模式!$A:$AS,10,FALSE))</f>
        <v>2.5</v>
      </c>
      <c r="F127" s="3">
        <f t="shared" si="8"/>
        <v>400</v>
      </c>
      <c r="G127" s="3" t="str">
        <f t="shared" si="9"/>
        <v>TRUE</v>
      </c>
      <c r="H127" s="3" t="str">
        <f t="shared" si="10"/>
        <v>1</v>
      </c>
      <c r="I127" s="3">
        <f>IF(D127="","",VLOOKUP(D127,[1]怪物!$C:$M,11,FALSE))</f>
        <v>1</v>
      </c>
      <c r="J127" s="3" t="str">
        <f t="shared" si="11"/>
        <v>0.5</v>
      </c>
      <c r="K127" s="3">
        <f>IF(B127="","",VLOOKUP(VLOOKUP(X127&amp;"_"&amp;Y127&amp;"_"&amp;Z127,[1]挑战模式!$A:$AS,14+AA127,FALSE),[1]怪物!$B:$J,7,FALSE))</f>
        <v>1.5</v>
      </c>
      <c r="L127" s="10" t="str">
        <f t="shared" si="12"/>
        <v>Monster_Season0_Challenge3_5_2</v>
      </c>
      <c r="M127" s="3" t="str">
        <f t="shared" si="13"/>
        <v>DeathShow_1</v>
      </c>
      <c r="N127" s="3" t="str">
        <f t="shared" si="14"/>
        <v>Timeline_Idle1</v>
      </c>
      <c r="O127" s="3" t="str">
        <f t="shared" si="15"/>
        <v>Timeline_Move1</v>
      </c>
      <c r="P127" s="3"/>
      <c r="Q127" s="3"/>
      <c r="R127" s="3"/>
      <c r="S127" s="3" t="str">
        <f>IF(B127="","",IF(VLOOKUP(D127,[1]怪物!$C:$I,7,FALSE)="","",VLOOKUP(D127,[1]怪物!$C:$I,7,FALSE)))</f>
        <v/>
      </c>
      <c r="X127" s="3">
        <v>0</v>
      </c>
      <c r="Y127" s="3">
        <v>3</v>
      </c>
      <c r="Z127" s="3">
        <v>5</v>
      </c>
      <c r="AA127" s="3">
        <v>2</v>
      </c>
    </row>
    <row r="128" spans="2:27" x14ac:dyDescent="0.2">
      <c r="B128" t="str">
        <f>IF(ISNA(VLOOKUP(X128&amp;"_"&amp;Y128&amp;"_"&amp;Z128,[1]挑战模式!$A:$AS,1,FALSE)),"",IF(VLOOKUP(X128&amp;"_"&amp;Y128&amp;"_"&amp;Z128,[1]挑战模式!$A:$AS,14+AA128,FALSE)="","","Unit_Monster_Season"&amp;X128&amp;"_Challenge"&amp;Y128&amp;"_"&amp;Z128&amp;"_"&amp;AA128))</f>
        <v>Unit_Monster_Season0_Challenge3_5_3</v>
      </c>
      <c r="D128" s="3" t="str">
        <f>IF(B128="","",VLOOKUP(VLOOKUP(X128&amp;"_"&amp;Y128&amp;"_"&amp;Z128,[1]挑战模式!$A:$AS,14+AA128,FALSE),[1]怪物!$B:$J,2,FALSE))</f>
        <v>ResUnit_MiFeng1</v>
      </c>
      <c r="E128" s="3">
        <f>IF(B128="","",VLOOKUP(VLOOKUP(X128&amp;"_"&amp;Y128&amp;"_"&amp;Z128,[1]挑战模式!$A:$AS,14+AA128,FALSE),[1]怪物!$B:$J,6,FALSE)*VLOOKUP(X128&amp;"_"&amp;Y128&amp;"_"&amp;Z128,[1]挑战模式!$A:$AS,10,FALSE))</f>
        <v>2.5</v>
      </c>
      <c r="F128" s="3">
        <f t="shared" si="8"/>
        <v>400</v>
      </c>
      <c r="G128" s="3" t="str">
        <f t="shared" si="9"/>
        <v>TRUE</v>
      </c>
      <c r="H128" s="3" t="str">
        <f t="shared" si="10"/>
        <v>1</v>
      </c>
      <c r="I128" s="3">
        <f>IF(D128="","",VLOOKUP(D128,[1]怪物!$C:$M,11,FALSE))</f>
        <v>1</v>
      </c>
      <c r="J128" s="3" t="str">
        <f t="shared" si="11"/>
        <v>0.5</v>
      </c>
      <c r="K128" s="3">
        <f>IF(B128="","",VLOOKUP(VLOOKUP(X128&amp;"_"&amp;Y128&amp;"_"&amp;Z128,[1]挑战模式!$A:$AS,14+AA128,FALSE),[1]怪物!$B:$J,7,FALSE))</f>
        <v>1</v>
      </c>
      <c r="L128" s="10" t="str">
        <f t="shared" si="12"/>
        <v>Monster_Season0_Challenge3_5_3</v>
      </c>
      <c r="M128" s="3" t="str">
        <f t="shared" si="13"/>
        <v>DeathShow_1</v>
      </c>
      <c r="N128" s="3" t="str">
        <f t="shared" si="14"/>
        <v>Timeline_Idle1</v>
      </c>
      <c r="O128" s="3" t="str">
        <f t="shared" si="15"/>
        <v>Timeline_Move1</v>
      </c>
      <c r="P128" s="3"/>
      <c r="Q128" s="3"/>
      <c r="R128" s="3"/>
      <c r="S128" s="3" t="str">
        <f>IF(B128="","",IF(VLOOKUP(D128,[1]怪物!$C:$I,7,FALSE)="","",VLOOKUP(D128,[1]怪物!$C:$I,7,FALSE)))</f>
        <v/>
      </c>
      <c r="X128" s="3">
        <v>0</v>
      </c>
      <c r="Y128" s="3">
        <v>3</v>
      </c>
      <c r="Z128" s="3">
        <v>5</v>
      </c>
      <c r="AA128" s="3">
        <v>3</v>
      </c>
    </row>
    <row r="129" spans="2:27" x14ac:dyDescent="0.2">
      <c r="B129" t="str">
        <f>IF(ISNA(VLOOKUP(X129&amp;"_"&amp;Y129&amp;"_"&amp;Z129,[1]挑战模式!$A:$AS,1,FALSE)),"",IF(VLOOKUP(X129&amp;"_"&amp;Y129&amp;"_"&amp;Z129,[1]挑战模式!$A:$AS,14+AA129,FALSE)="","","Unit_Monster_Season"&amp;X129&amp;"_Challenge"&amp;Y129&amp;"_"&amp;Z129&amp;"_"&amp;AA129))</f>
        <v/>
      </c>
      <c r="D129" s="3" t="str">
        <f>IF(B129="","",VLOOKUP(VLOOKUP(X129&amp;"_"&amp;Y129&amp;"_"&amp;Z129,[1]挑战模式!$A:$AS,14+AA129,FALSE),[1]怪物!$B:$J,2,FALSE))</f>
        <v/>
      </c>
      <c r="E129" s="3" t="str">
        <f>IF(B129="","",VLOOKUP(VLOOKUP(X129&amp;"_"&amp;Y129&amp;"_"&amp;Z129,[1]挑战模式!$A:$AS,14+AA129,FALSE),[1]怪物!$B:$J,6,FALSE)*VLOOKUP(X129&amp;"_"&amp;Y129&amp;"_"&amp;Z129,[1]挑战模式!$A:$AS,10,FALSE))</f>
        <v/>
      </c>
      <c r="F129" s="3" t="str">
        <f t="shared" si="8"/>
        <v/>
      </c>
      <c r="G129" s="3" t="str">
        <f t="shared" si="9"/>
        <v/>
      </c>
      <c r="H129" s="3" t="str">
        <f t="shared" si="10"/>
        <v/>
      </c>
      <c r="I129" s="3" t="str">
        <f>IF(D129="","",VLOOKUP(D129,[1]怪物!$C:$M,11,FALSE))</f>
        <v/>
      </c>
      <c r="J129" s="3" t="str">
        <f t="shared" si="11"/>
        <v/>
      </c>
      <c r="K129" s="3" t="str">
        <f>IF(B129="","",VLOOKUP(VLOOKUP(X129&amp;"_"&amp;Y129&amp;"_"&amp;Z129,[1]挑战模式!$A:$AS,14+AA129,FALSE),[1]怪物!$B:$J,7,FALSE))</f>
        <v/>
      </c>
      <c r="L129" s="10" t="str">
        <f t="shared" si="12"/>
        <v/>
      </c>
      <c r="M129" s="3" t="str">
        <f t="shared" si="13"/>
        <v/>
      </c>
      <c r="N129" s="3" t="str">
        <f t="shared" si="14"/>
        <v/>
      </c>
      <c r="O129" s="3" t="str">
        <f t="shared" si="15"/>
        <v/>
      </c>
      <c r="P129" s="3"/>
      <c r="Q129" s="3"/>
      <c r="R129" s="3"/>
      <c r="S129" s="3" t="str">
        <f>IF(B129="","",IF(VLOOKUP(D129,[1]怪物!$C:$I,7,FALSE)="","",VLOOKUP(D129,[1]怪物!$C:$I,7,FALSE)))</f>
        <v/>
      </c>
      <c r="X129" s="3">
        <v>0</v>
      </c>
      <c r="Y129" s="3">
        <v>3</v>
      </c>
      <c r="Z129" s="3">
        <v>5</v>
      </c>
      <c r="AA129" s="3">
        <v>4</v>
      </c>
    </row>
    <row r="130" spans="2:27" x14ac:dyDescent="0.2">
      <c r="B130" t="str">
        <f>IF(ISNA(VLOOKUP(X130&amp;"_"&amp;Y130&amp;"_"&amp;Z130,[1]挑战模式!$A:$AS,1,FALSE)),"",IF(VLOOKUP(X130&amp;"_"&amp;Y130&amp;"_"&amp;Z130,[1]挑战模式!$A:$AS,14+AA130,FALSE)="","","Unit_Monster_Season"&amp;X130&amp;"_Challenge"&amp;Y130&amp;"_"&amp;Z130&amp;"_"&amp;AA130))</f>
        <v/>
      </c>
      <c r="D130" s="3" t="str">
        <f>IF(B130="","",VLOOKUP(VLOOKUP(X130&amp;"_"&amp;Y130&amp;"_"&amp;Z130,[1]挑战模式!$A:$AS,14+AA130,FALSE),[1]怪物!$B:$J,2,FALSE))</f>
        <v/>
      </c>
      <c r="E130" s="3" t="str">
        <f>IF(B130="","",VLOOKUP(VLOOKUP(X130&amp;"_"&amp;Y130&amp;"_"&amp;Z130,[1]挑战模式!$A:$AS,14+AA130,FALSE),[1]怪物!$B:$J,6,FALSE)*VLOOKUP(X130&amp;"_"&amp;Y130&amp;"_"&amp;Z130,[1]挑战模式!$A:$AS,10,FALSE))</f>
        <v/>
      </c>
      <c r="F130" s="3" t="str">
        <f t="shared" si="8"/>
        <v/>
      </c>
      <c r="G130" s="3" t="str">
        <f t="shared" si="9"/>
        <v/>
      </c>
      <c r="H130" s="3" t="str">
        <f t="shared" si="10"/>
        <v/>
      </c>
      <c r="I130" s="3" t="str">
        <f>IF(D130="","",VLOOKUP(D130,[1]怪物!$C:$M,11,FALSE))</f>
        <v/>
      </c>
      <c r="J130" s="3" t="str">
        <f t="shared" si="11"/>
        <v/>
      </c>
      <c r="K130" s="3" t="str">
        <f>IF(B130="","",VLOOKUP(VLOOKUP(X130&amp;"_"&amp;Y130&amp;"_"&amp;Z130,[1]挑战模式!$A:$AS,14+AA130,FALSE),[1]怪物!$B:$J,7,FALSE))</f>
        <v/>
      </c>
      <c r="L130" s="10" t="str">
        <f t="shared" si="12"/>
        <v/>
      </c>
      <c r="M130" s="3" t="str">
        <f t="shared" si="13"/>
        <v/>
      </c>
      <c r="N130" s="3" t="str">
        <f t="shared" si="14"/>
        <v/>
      </c>
      <c r="O130" s="3" t="str">
        <f t="shared" si="15"/>
        <v/>
      </c>
      <c r="P130" s="3"/>
      <c r="Q130" s="3"/>
      <c r="R130" s="3"/>
      <c r="S130" s="3" t="str">
        <f>IF(B130="","",IF(VLOOKUP(D130,[1]怪物!$C:$I,7,FALSE)="","",VLOOKUP(D130,[1]怪物!$C:$I,7,FALSE)))</f>
        <v/>
      </c>
      <c r="X130" s="3">
        <v>0</v>
      </c>
      <c r="Y130" s="3">
        <v>3</v>
      </c>
      <c r="Z130" s="3">
        <v>5</v>
      </c>
      <c r="AA130" s="3">
        <v>5</v>
      </c>
    </row>
    <row r="131" spans="2:27" x14ac:dyDescent="0.2">
      <c r="B131" t="str">
        <f>IF(ISNA(VLOOKUP(X131&amp;"_"&amp;Y131&amp;"_"&amp;Z131,[1]挑战模式!$A:$AS,1,FALSE)),"",IF(VLOOKUP(X131&amp;"_"&amp;Y131&amp;"_"&amp;Z131,[1]挑战模式!$A:$AS,14+AA131,FALSE)="","","Unit_Monster_Season"&amp;X131&amp;"_Challenge"&amp;Y131&amp;"_"&amp;Z131&amp;"_"&amp;AA131))</f>
        <v/>
      </c>
      <c r="D131" s="3" t="str">
        <f>IF(B131="","",VLOOKUP(VLOOKUP(X131&amp;"_"&amp;Y131&amp;"_"&amp;Z131,[1]挑战模式!$A:$AS,14+AA131,FALSE),[1]怪物!$B:$J,2,FALSE))</f>
        <v/>
      </c>
      <c r="E131" s="3" t="str">
        <f>IF(B131="","",VLOOKUP(VLOOKUP(X131&amp;"_"&amp;Y131&amp;"_"&amp;Z131,[1]挑战模式!$A:$AS,14+AA131,FALSE),[1]怪物!$B:$J,6,FALSE)*VLOOKUP(X131&amp;"_"&amp;Y131&amp;"_"&amp;Z131,[1]挑战模式!$A:$AS,10,FALSE))</f>
        <v/>
      </c>
      <c r="F131" s="3" t="str">
        <f t="shared" si="8"/>
        <v/>
      </c>
      <c r="G131" s="3" t="str">
        <f t="shared" si="9"/>
        <v/>
      </c>
      <c r="H131" s="3" t="str">
        <f t="shared" si="10"/>
        <v/>
      </c>
      <c r="I131" s="3" t="str">
        <f>IF(D131="","",VLOOKUP(D131,[1]怪物!$C:$M,11,FALSE))</f>
        <v/>
      </c>
      <c r="J131" s="3" t="str">
        <f t="shared" si="11"/>
        <v/>
      </c>
      <c r="K131" s="3" t="str">
        <f>IF(B131="","",VLOOKUP(VLOOKUP(X131&amp;"_"&amp;Y131&amp;"_"&amp;Z131,[1]挑战模式!$A:$AS,14+AA131,FALSE),[1]怪物!$B:$J,7,FALSE))</f>
        <v/>
      </c>
      <c r="L131" s="10" t="str">
        <f t="shared" si="12"/>
        <v/>
      </c>
      <c r="M131" s="3" t="str">
        <f t="shared" si="13"/>
        <v/>
      </c>
      <c r="N131" s="3" t="str">
        <f t="shared" si="14"/>
        <v/>
      </c>
      <c r="O131" s="3" t="str">
        <f t="shared" si="15"/>
        <v/>
      </c>
      <c r="P131" s="3"/>
      <c r="Q131" s="3"/>
      <c r="R131" s="3"/>
      <c r="S131" s="3" t="str">
        <f>IF(B131="","",IF(VLOOKUP(D131,[1]怪物!$C:$I,7,FALSE)="","",VLOOKUP(D131,[1]怪物!$C:$I,7,FALSE)))</f>
        <v/>
      </c>
      <c r="X131" s="3">
        <v>0</v>
      </c>
      <c r="Y131" s="3">
        <v>3</v>
      </c>
      <c r="Z131" s="3">
        <v>5</v>
      </c>
      <c r="AA131" s="3">
        <v>6</v>
      </c>
    </row>
    <row r="132" spans="2:27" x14ac:dyDescent="0.2">
      <c r="B132" t="str">
        <f>IF(ISNA(VLOOKUP(X132&amp;"_"&amp;Y132&amp;"_"&amp;Z132,[1]挑战模式!$A:$AS,1,FALSE)),"",IF(VLOOKUP(X132&amp;"_"&amp;Y132&amp;"_"&amp;Z132,[1]挑战模式!$A:$AS,14+AA132,FALSE)="","","Unit_Monster_Season"&amp;X132&amp;"_Challenge"&amp;Y132&amp;"_"&amp;Z132&amp;"_"&amp;AA132))</f>
        <v>Unit_Monster_Season0_Challenge3_6_1</v>
      </c>
      <c r="D132" s="3" t="str">
        <f>IF(B132="","",VLOOKUP(VLOOKUP(X132&amp;"_"&amp;Y132&amp;"_"&amp;Z132,[1]挑战模式!$A:$AS,14+AA132,FALSE),[1]怪物!$B:$J,2,FALSE))</f>
        <v>ResUnit_Gui1</v>
      </c>
      <c r="E132" s="3">
        <f>IF(B132="","",VLOOKUP(VLOOKUP(X132&amp;"_"&amp;Y132&amp;"_"&amp;Z132,[1]挑战模式!$A:$AS,14+AA132,FALSE),[1]怪物!$B:$J,6,FALSE)*VLOOKUP(X132&amp;"_"&amp;Y132&amp;"_"&amp;Z132,[1]挑战模式!$A:$AS,10,FALSE))</f>
        <v>2.5</v>
      </c>
      <c r="F132" s="3">
        <f t="shared" si="8"/>
        <v>400</v>
      </c>
      <c r="G132" s="3" t="str">
        <f t="shared" si="9"/>
        <v>TRUE</v>
      </c>
      <c r="H132" s="3" t="str">
        <f t="shared" si="10"/>
        <v>1</v>
      </c>
      <c r="I132" s="3">
        <f>IF(D132="","",VLOOKUP(D132,[1]怪物!$C:$M,11,FALSE))</f>
        <v>1</v>
      </c>
      <c r="J132" s="3" t="str">
        <f t="shared" si="11"/>
        <v>0.5</v>
      </c>
      <c r="K132" s="3">
        <f>IF(B132="","",VLOOKUP(VLOOKUP(X132&amp;"_"&amp;Y132&amp;"_"&amp;Z132,[1]挑战模式!$A:$AS,14+AA132,FALSE),[1]怪物!$B:$J,7,FALSE))</f>
        <v>1</v>
      </c>
      <c r="L132" s="10" t="str">
        <f t="shared" si="12"/>
        <v>Monster_Season0_Challenge3_6_1</v>
      </c>
      <c r="M132" s="3" t="str">
        <f t="shared" si="13"/>
        <v>DeathShow_1</v>
      </c>
      <c r="N132" s="3" t="str">
        <f t="shared" si="14"/>
        <v>Timeline_Idle1</v>
      </c>
      <c r="O132" s="3" t="str">
        <f t="shared" si="15"/>
        <v>Timeline_Move1</v>
      </c>
      <c r="P132" s="3"/>
      <c r="Q132" s="3"/>
      <c r="R132" s="3"/>
      <c r="S132" s="3" t="str">
        <f>IF(B132="","",IF(VLOOKUP(D132,[1]怪物!$C:$I,7,FALSE)="","",VLOOKUP(D132,[1]怪物!$C:$I,7,FALSE)))</f>
        <v>Skill_Monster_Gui1,NormalAttack</v>
      </c>
      <c r="X132" s="3">
        <v>0</v>
      </c>
      <c r="Y132" s="3">
        <v>3</v>
      </c>
      <c r="Z132" s="3">
        <v>6</v>
      </c>
      <c r="AA132" s="3">
        <v>1</v>
      </c>
    </row>
    <row r="133" spans="2:27" x14ac:dyDescent="0.2">
      <c r="B133" t="str">
        <f>IF(ISNA(VLOOKUP(X133&amp;"_"&amp;Y133&amp;"_"&amp;Z133,[1]挑战模式!$A:$AS,1,FALSE)),"",IF(VLOOKUP(X133&amp;"_"&amp;Y133&amp;"_"&amp;Z133,[1]挑战模式!$A:$AS,14+AA133,FALSE)="","","Unit_Monster_Season"&amp;X133&amp;"_Challenge"&amp;Y133&amp;"_"&amp;Z133&amp;"_"&amp;AA133))</f>
        <v>Unit_Monster_Season0_Challenge3_6_2</v>
      </c>
      <c r="D133" s="3" t="str">
        <f>IF(B133="","",VLOOKUP(VLOOKUP(X133&amp;"_"&amp;Y133&amp;"_"&amp;Z133,[1]挑战模式!$A:$AS,14+AA133,FALSE),[1]怪物!$B:$J,2,FALSE))</f>
        <v>ResUnit_ZhiZhu1</v>
      </c>
      <c r="E133" s="3">
        <f>IF(B133="","",VLOOKUP(VLOOKUP(X133&amp;"_"&amp;Y133&amp;"_"&amp;Z133,[1]挑战模式!$A:$AS,14+AA133,FALSE),[1]怪物!$B:$J,6,FALSE)*VLOOKUP(X133&amp;"_"&amp;Y133&amp;"_"&amp;Z133,[1]挑战模式!$A:$AS,10,FALSE))</f>
        <v>5</v>
      </c>
      <c r="F133" s="3">
        <f t="shared" si="8"/>
        <v>400</v>
      </c>
      <c r="G133" s="3" t="str">
        <f t="shared" si="9"/>
        <v>TRUE</v>
      </c>
      <c r="H133" s="3" t="str">
        <f t="shared" si="10"/>
        <v>1</v>
      </c>
      <c r="I133" s="3">
        <f>IF(D133="","",VLOOKUP(D133,[1]怪物!$C:$M,11,FALSE))</f>
        <v>1</v>
      </c>
      <c r="J133" s="3" t="str">
        <f t="shared" si="11"/>
        <v>0.5</v>
      </c>
      <c r="K133" s="3">
        <f>IF(B133="","",VLOOKUP(VLOOKUP(X133&amp;"_"&amp;Y133&amp;"_"&amp;Z133,[1]挑战模式!$A:$AS,14+AA133,FALSE),[1]怪物!$B:$J,7,FALSE))</f>
        <v>1</v>
      </c>
      <c r="L133" s="10" t="str">
        <f t="shared" si="12"/>
        <v>Monster_Season0_Challenge3_6_2</v>
      </c>
      <c r="M133" s="3" t="str">
        <f t="shared" si="13"/>
        <v>DeathShow_1</v>
      </c>
      <c r="N133" s="3" t="str">
        <f t="shared" si="14"/>
        <v>Timeline_Idle1</v>
      </c>
      <c r="O133" s="3" t="str">
        <f t="shared" si="15"/>
        <v>Timeline_Move1</v>
      </c>
      <c r="P133" s="3"/>
      <c r="Q133" s="3"/>
      <c r="R133" s="3"/>
      <c r="S133" s="3" t="str">
        <f>IF(B133="","",IF(VLOOKUP(D133,[1]怪物!$C:$I,7,FALSE)="","",VLOOKUP(D133,[1]怪物!$C:$I,7,FALSE)))</f>
        <v/>
      </c>
      <c r="X133" s="3">
        <v>0</v>
      </c>
      <c r="Y133" s="3">
        <v>3</v>
      </c>
      <c r="Z133" s="3">
        <v>6</v>
      </c>
      <c r="AA133" s="3">
        <v>2</v>
      </c>
    </row>
    <row r="134" spans="2:27" x14ac:dyDescent="0.2">
      <c r="B134" t="str">
        <f>IF(ISNA(VLOOKUP(X134&amp;"_"&amp;Y134&amp;"_"&amp;Z134,[1]挑战模式!$A:$AS,1,FALSE)),"",IF(VLOOKUP(X134&amp;"_"&amp;Y134&amp;"_"&amp;Z134,[1]挑战模式!$A:$AS,14+AA134,FALSE)="","","Unit_Monster_Season"&amp;X134&amp;"_Challenge"&amp;Y134&amp;"_"&amp;Z134&amp;"_"&amp;AA134))</f>
        <v>Unit_Monster_Season0_Challenge3_6_3</v>
      </c>
      <c r="D134" s="3" t="str">
        <f>IF(B134="","",VLOOKUP(VLOOKUP(X134&amp;"_"&amp;Y134&amp;"_"&amp;Z134,[1]挑战模式!$A:$AS,14+AA134,FALSE),[1]怪物!$B:$J,2,FALSE))</f>
        <v>ResUnit_MiFeng1</v>
      </c>
      <c r="E134" s="3">
        <f>IF(B134="","",VLOOKUP(VLOOKUP(X134&amp;"_"&amp;Y134&amp;"_"&amp;Z134,[1]挑战模式!$A:$AS,14+AA134,FALSE),[1]怪物!$B:$J,6,FALSE)*VLOOKUP(X134&amp;"_"&amp;Y134&amp;"_"&amp;Z134,[1]挑战模式!$A:$AS,10,FALSE))</f>
        <v>2.5</v>
      </c>
      <c r="F134" s="3">
        <f t="shared" si="8"/>
        <v>400</v>
      </c>
      <c r="G134" s="3" t="str">
        <f t="shared" si="9"/>
        <v>TRUE</v>
      </c>
      <c r="H134" s="3" t="str">
        <f t="shared" si="10"/>
        <v>1</v>
      </c>
      <c r="I134" s="3">
        <f>IF(D134="","",VLOOKUP(D134,[1]怪物!$C:$M,11,FALSE))</f>
        <v>1</v>
      </c>
      <c r="J134" s="3" t="str">
        <f t="shared" si="11"/>
        <v>0.5</v>
      </c>
      <c r="K134" s="3">
        <f>IF(B134="","",VLOOKUP(VLOOKUP(X134&amp;"_"&amp;Y134&amp;"_"&amp;Z134,[1]挑战模式!$A:$AS,14+AA134,FALSE),[1]怪物!$B:$J,7,FALSE))</f>
        <v>1</v>
      </c>
      <c r="L134" s="10" t="str">
        <f t="shared" si="12"/>
        <v>Monster_Season0_Challenge3_6_3</v>
      </c>
      <c r="M134" s="3" t="str">
        <f t="shared" si="13"/>
        <v>DeathShow_1</v>
      </c>
      <c r="N134" s="3" t="str">
        <f t="shared" si="14"/>
        <v>Timeline_Idle1</v>
      </c>
      <c r="O134" s="3" t="str">
        <f t="shared" si="15"/>
        <v>Timeline_Move1</v>
      </c>
      <c r="P134" s="3"/>
      <c r="Q134" s="3"/>
      <c r="R134" s="3"/>
      <c r="S134" s="3" t="str">
        <f>IF(B134="","",IF(VLOOKUP(D134,[1]怪物!$C:$I,7,FALSE)="","",VLOOKUP(D134,[1]怪物!$C:$I,7,FALSE)))</f>
        <v/>
      </c>
      <c r="X134" s="3">
        <v>0</v>
      </c>
      <c r="Y134" s="3">
        <v>3</v>
      </c>
      <c r="Z134" s="3">
        <v>6</v>
      </c>
      <c r="AA134" s="3">
        <v>3</v>
      </c>
    </row>
    <row r="135" spans="2:27" x14ac:dyDescent="0.2">
      <c r="B135" t="str">
        <f>IF(ISNA(VLOOKUP(X135&amp;"_"&amp;Y135&amp;"_"&amp;Z135,[1]挑战模式!$A:$AS,1,FALSE)),"",IF(VLOOKUP(X135&amp;"_"&amp;Y135&amp;"_"&amp;Z135,[1]挑战模式!$A:$AS,14+AA135,FALSE)="","","Unit_Monster_Season"&amp;X135&amp;"_Challenge"&amp;Y135&amp;"_"&amp;Z135&amp;"_"&amp;AA135))</f>
        <v>Unit_Monster_Season0_Challenge3_6_4</v>
      </c>
      <c r="D135" s="3" t="str">
        <f>IF(B135="","",VLOOKUP(VLOOKUP(X135&amp;"_"&amp;Y135&amp;"_"&amp;Z135,[1]挑战模式!$A:$AS,14+AA135,FALSE),[1]怪物!$B:$J,2,FALSE))</f>
        <v>ResUnit_MiFeng2</v>
      </c>
      <c r="E135" s="3">
        <f>IF(B135="","",VLOOKUP(VLOOKUP(X135&amp;"_"&amp;Y135&amp;"_"&amp;Z135,[1]挑战模式!$A:$AS,14+AA135,FALSE),[1]怪物!$B:$J,6,FALSE)*VLOOKUP(X135&amp;"_"&amp;Y135&amp;"_"&amp;Z135,[1]挑战模式!$A:$AS,10,FALSE))</f>
        <v>2.5</v>
      </c>
      <c r="F135" s="3">
        <f t="shared" ref="F135:F198" si="16">IF(B135="","",400)</f>
        <v>400</v>
      </c>
      <c r="G135" s="3" t="str">
        <f t="shared" ref="G135:G198" si="17">IF(B135="","","TRUE")</f>
        <v>TRUE</v>
      </c>
      <c r="H135" s="3" t="str">
        <f t="shared" ref="H135:H198" si="18">IF(B135="","","1")</f>
        <v>1</v>
      </c>
      <c r="I135" s="3">
        <f>IF(D135="","",VLOOKUP(D135,[1]怪物!$C:$M,11,FALSE))</f>
        <v>1</v>
      </c>
      <c r="J135" s="3" t="str">
        <f t="shared" ref="J135:J198" si="19">IF(B135="","","0.5")</f>
        <v>0.5</v>
      </c>
      <c r="K135" s="3">
        <f>IF(B135="","",VLOOKUP(VLOOKUP(X135&amp;"_"&amp;Y135&amp;"_"&amp;Z135,[1]挑战模式!$A:$AS,14+AA135,FALSE),[1]怪物!$B:$J,7,FALSE))</f>
        <v>1.5</v>
      </c>
      <c r="L135" s="10" t="str">
        <f t="shared" ref="L135:L198" si="20">IF(B135="","",RIGHT(B135,LEN(B135)-5))</f>
        <v>Monster_Season0_Challenge3_6_4</v>
      </c>
      <c r="M135" s="3" t="str">
        <f t="shared" ref="M135:M198" si="21">IF(B135="","","DeathShow_1")</f>
        <v>DeathShow_1</v>
      </c>
      <c r="N135" s="3" t="str">
        <f t="shared" ref="N135:N198" si="22">IF(B135="","","Timeline_Idle1")</f>
        <v>Timeline_Idle1</v>
      </c>
      <c r="O135" s="3" t="str">
        <f t="shared" ref="O135:O198" si="23">IF(B135="","","Timeline_Move1")</f>
        <v>Timeline_Move1</v>
      </c>
      <c r="P135" s="3"/>
      <c r="Q135" s="3"/>
      <c r="R135" s="3"/>
      <c r="S135" s="3" t="str">
        <f>IF(B135="","",IF(VLOOKUP(D135,[1]怪物!$C:$I,7,FALSE)="","",VLOOKUP(D135,[1]怪物!$C:$I,7,FALSE)))</f>
        <v/>
      </c>
      <c r="X135" s="3">
        <v>0</v>
      </c>
      <c r="Y135" s="3">
        <v>3</v>
      </c>
      <c r="Z135" s="3">
        <v>6</v>
      </c>
      <c r="AA135" s="3">
        <v>4</v>
      </c>
    </row>
    <row r="136" spans="2:27" x14ac:dyDescent="0.2">
      <c r="B136" t="str">
        <f>IF(ISNA(VLOOKUP(X136&amp;"_"&amp;Y136&amp;"_"&amp;Z136,[1]挑战模式!$A:$AS,1,FALSE)),"",IF(VLOOKUP(X136&amp;"_"&amp;Y136&amp;"_"&amp;Z136,[1]挑战模式!$A:$AS,14+AA136,FALSE)="","","Unit_Monster_Season"&amp;X136&amp;"_Challenge"&amp;Y136&amp;"_"&amp;Z136&amp;"_"&amp;AA136))</f>
        <v/>
      </c>
      <c r="D136" s="3" t="str">
        <f>IF(B136="","",VLOOKUP(VLOOKUP(X136&amp;"_"&amp;Y136&amp;"_"&amp;Z136,[1]挑战模式!$A:$AS,14+AA136,FALSE),[1]怪物!$B:$J,2,FALSE))</f>
        <v/>
      </c>
      <c r="E136" s="3" t="str">
        <f>IF(B136="","",VLOOKUP(VLOOKUP(X136&amp;"_"&amp;Y136&amp;"_"&amp;Z136,[1]挑战模式!$A:$AS,14+AA136,FALSE),[1]怪物!$B:$J,6,FALSE)*VLOOKUP(X136&amp;"_"&amp;Y136&amp;"_"&amp;Z136,[1]挑战模式!$A:$AS,10,FALSE))</f>
        <v/>
      </c>
      <c r="F136" s="3" t="str">
        <f t="shared" si="16"/>
        <v/>
      </c>
      <c r="G136" s="3" t="str">
        <f t="shared" si="17"/>
        <v/>
      </c>
      <c r="H136" s="3" t="str">
        <f t="shared" si="18"/>
        <v/>
      </c>
      <c r="I136" s="3" t="str">
        <f>IF(D136="","",VLOOKUP(D136,[1]怪物!$C:$M,11,FALSE))</f>
        <v/>
      </c>
      <c r="J136" s="3" t="str">
        <f t="shared" si="19"/>
        <v/>
      </c>
      <c r="K136" s="3" t="str">
        <f>IF(B136="","",VLOOKUP(VLOOKUP(X136&amp;"_"&amp;Y136&amp;"_"&amp;Z136,[1]挑战模式!$A:$AS,14+AA136,FALSE),[1]怪物!$B:$J,7,FALSE))</f>
        <v/>
      </c>
      <c r="L136" s="10" t="str">
        <f t="shared" si="20"/>
        <v/>
      </c>
      <c r="M136" s="3" t="str">
        <f t="shared" si="21"/>
        <v/>
      </c>
      <c r="N136" s="3" t="str">
        <f t="shared" si="22"/>
        <v/>
      </c>
      <c r="O136" s="3" t="str">
        <f t="shared" si="23"/>
        <v/>
      </c>
      <c r="P136" s="3"/>
      <c r="Q136" s="3"/>
      <c r="R136" s="3"/>
      <c r="S136" s="3" t="str">
        <f>IF(B136="","",IF(VLOOKUP(D136,[1]怪物!$C:$I,7,FALSE)="","",VLOOKUP(D136,[1]怪物!$C:$I,7,FALSE)))</f>
        <v/>
      </c>
      <c r="X136" s="3">
        <v>0</v>
      </c>
      <c r="Y136" s="3">
        <v>3</v>
      </c>
      <c r="Z136" s="3">
        <v>6</v>
      </c>
      <c r="AA136" s="3">
        <v>5</v>
      </c>
    </row>
    <row r="137" spans="2:27" x14ac:dyDescent="0.2">
      <c r="B137" t="str">
        <f>IF(ISNA(VLOOKUP(X137&amp;"_"&amp;Y137&amp;"_"&amp;Z137,[1]挑战模式!$A:$AS,1,FALSE)),"",IF(VLOOKUP(X137&amp;"_"&amp;Y137&amp;"_"&amp;Z137,[1]挑战模式!$A:$AS,14+AA137,FALSE)="","","Unit_Monster_Season"&amp;X137&amp;"_Challenge"&amp;Y137&amp;"_"&amp;Z137&amp;"_"&amp;AA137))</f>
        <v/>
      </c>
      <c r="D137" s="3" t="str">
        <f>IF(B137="","",VLOOKUP(VLOOKUP(X137&amp;"_"&amp;Y137&amp;"_"&amp;Z137,[1]挑战模式!$A:$AS,14+AA137,FALSE),[1]怪物!$B:$J,2,FALSE))</f>
        <v/>
      </c>
      <c r="E137" s="3" t="str">
        <f>IF(B137="","",VLOOKUP(VLOOKUP(X137&amp;"_"&amp;Y137&amp;"_"&amp;Z137,[1]挑战模式!$A:$AS,14+AA137,FALSE),[1]怪物!$B:$J,6,FALSE)*VLOOKUP(X137&amp;"_"&amp;Y137&amp;"_"&amp;Z137,[1]挑战模式!$A:$AS,10,FALSE))</f>
        <v/>
      </c>
      <c r="F137" s="3" t="str">
        <f t="shared" si="16"/>
        <v/>
      </c>
      <c r="G137" s="3" t="str">
        <f t="shared" si="17"/>
        <v/>
      </c>
      <c r="H137" s="3" t="str">
        <f t="shared" si="18"/>
        <v/>
      </c>
      <c r="I137" s="3" t="str">
        <f>IF(D137="","",VLOOKUP(D137,[1]怪物!$C:$M,11,FALSE))</f>
        <v/>
      </c>
      <c r="J137" s="3" t="str">
        <f t="shared" si="19"/>
        <v/>
      </c>
      <c r="K137" s="3" t="str">
        <f>IF(B137="","",VLOOKUP(VLOOKUP(X137&amp;"_"&amp;Y137&amp;"_"&amp;Z137,[1]挑战模式!$A:$AS,14+AA137,FALSE),[1]怪物!$B:$J,7,FALSE))</f>
        <v/>
      </c>
      <c r="L137" s="10" t="str">
        <f t="shared" si="20"/>
        <v/>
      </c>
      <c r="M137" s="3" t="str">
        <f t="shared" si="21"/>
        <v/>
      </c>
      <c r="N137" s="3" t="str">
        <f t="shared" si="22"/>
        <v/>
      </c>
      <c r="O137" s="3" t="str">
        <f t="shared" si="23"/>
        <v/>
      </c>
      <c r="P137" s="3"/>
      <c r="Q137" s="3"/>
      <c r="R137" s="3"/>
      <c r="S137" s="3" t="str">
        <f>IF(B137="","",IF(VLOOKUP(D137,[1]怪物!$C:$I,7,FALSE)="","",VLOOKUP(D137,[1]怪物!$C:$I,7,FALSE)))</f>
        <v/>
      </c>
      <c r="X137" s="3">
        <v>0</v>
      </c>
      <c r="Y137" s="3">
        <v>3</v>
      </c>
      <c r="Z137" s="3">
        <v>6</v>
      </c>
      <c r="AA137" s="3">
        <v>6</v>
      </c>
    </row>
    <row r="138" spans="2:27" x14ac:dyDescent="0.2">
      <c r="B138" t="str">
        <f>IF(ISNA(VLOOKUP(X138&amp;"_"&amp;Y138&amp;"_"&amp;Z138,[1]挑战模式!$A:$AS,1,FALSE)),"",IF(VLOOKUP(X138&amp;"_"&amp;Y138&amp;"_"&amp;Z138,[1]挑战模式!$A:$AS,14+AA138,FALSE)="","","Unit_Monster_Season"&amp;X138&amp;"_Challenge"&amp;Y138&amp;"_"&amp;Z138&amp;"_"&amp;AA138))</f>
        <v/>
      </c>
      <c r="D138" s="3" t="str">
        <f>IF(B138="","",VLOOKUP(VLOOKUP(X138&amp;"_"&amp;Y138&amp;"_"&amp;Z138,[1]挑战模式!$A:$AS,14+AA138,FALSE),[1]怪物!$B:$J,2,FALSE))</f>
        <v/>
      </c>
      <c r="E138" s="3" t="str">
        <f>IF(B138="","",VLOOKUP(VLOOKUP(X138&amp;"_"&amp;Y138&amp;"_"&amp;Z138,[1]挑战模式!$A:$AS,14+AA138,FALSE),[1]怪物!$B:$J,6,FALSE)*VLOOKUP(X138&amp;"_"&amp;Y138&amp;"_"&amp;Z138,[1]挑战模式!$A:$AS,10,FALSE))</f>
        <v/>
      </c>
      <c r="F138" s="3" t="str">
        <f t="shared" si="16"/>
        <v/>
      </c>
      <c r="G138" s="3" t="str">
        <f t="shared" si="17"/>
        <v/>
      </c>
      <c r="H138" s="3" t="str">
        <f t="shared" si="18"/>
        <v/>
      </c>
      <c r="I138" s="3" t="str">
        <f>IF(D138="","",VLOOKUP(D138,[1]怪物!$C:$M,11,FALSE))</f>
        <v/>
      </c>
      <c r="J138" s="3" t="str">
        <f t="shared" si="19"/>
        <v/>
      </c>
      <c r="K138" s="3" t="str">
        <f>IF(B138="","",VLOOKUP(VLOOKUP(X138&amp;"_"&amp;Y138&amp;"_"&amp;Z138,[1]挑战模式!$A:$AS,14+AA138,FALSE),[1]怪物!$B:$J,7,FALSE))</f>
        <v/>
      </c>
      <c r="L138" s="10" t="str">
        <f t="shared" si="20"/>
        <v/>
      </c>
      <c r="M138" s="3" t="str">
        <f t="shared" si="21"/>
        <v/>
      </c>
      <c r="N138" s="3" t="str">
        <f t="shared" si="22"/>
        <v/>
      </c>
      <c r="O138" s="3" t="str">
        <f t="shared" si="23"/>
        <v/>
      </c>
      <c r="P138" s="3"/>
      <c r="Q138" s="3"/>
      <c r="R138" s="3"/>
      <c r="S138" s="3" t="str">
        <f>IF(B138="","",IF(VLOOKUP(D138,[1]怪物!$C:$I,7,FALSE)="","",VLOOKUP(D138,[1]怪物!$C:$I,7,FALSE)))</f>
        <v/>
      </c>
      <c r="X138" s="3">
        <v>0</v>
      </c>
      <c r="Y138" s="3">
        <v>3</v>
      </c>
      <c r="Z138" s="3">
        <v>7</v>
      </c>
      <c r="AA138" s="3">
        <v>1</v>
      </c>
    </row>
    <row r="139" spans="2:27" x14ac:dyDescent="0.2">
      <c r="B139" t="str">
        <f>IF(ISNA(VLOOKUP(X139&amp;"_"&amp;Y139&amp;"_"&amp;Z139,[1]挑战模式!$A:$AS,1,FALSE)),"",IF(VLOOKUP(X139&amp;"_"&amp;Y139&amp;"_"&amp;Z139,[1]挑战模式!$A:$AS,14+AA139,FALSE)="","","Unit_Monster_Season"&amp;X139&amp;"_Challenge"&amp;Y139&amp;"_"&amp;Z139&amp;"_"&amp;AA139))</f>
        <v/>
      </c>
      <c r="D139" s="3" t="str">
        <f>IF(B139="","",VLOOKUP(VLOOKUP(X139&amp;"_"&amp;Y139&amp;"_"&amp;Z139,[1]挑战模式!$A:$AS,14+AA139,FALSE),[1]怪物!$B:$J,2,FALSE))</f>
        <v/>
      </c>
      <c r="E139" s="3" t="str">
        <f>IF(B139="","",VLOOKUP(VLOOKUP(X139&amp;"_"&amp;Y139&amp;"_"&amp;Z139,[1]挑战模式!$A:$AS,14+AA139,FALSE),[1]怪物!$B:$J,6,FALSE)*VLOOKUP(X139&amp;"_"&amp;Y139&amp;"_"&amp;Z139,[1]挑战模式!$A:$AS,10,FALSE))</f>
        <v/>
      </c>
      <c r="F139" s="3" t="str">
        <f t="shared" si="16"/>
        <v/>
      </c>
      <c r="G139" s="3" t="str">
        <f t="shared" si="17"/>
        <v/>
      </c>
      <c r="H139" s="3" t="str">
        <f t="shared" si="18"/>
        <v/>
      </c>
      <c r="I139" s="3" t="str">
        <f>IF(D139="","",VLOOKUP(D139,[1]怪物!$C:$M,11,FALSE))</f>
        <v/>
      </c>
      <c r="J139" s="3" t="str">
        <f t="shared" si="19"/>
        <v/>
      </c>
      <c r="K139" s="3" t="str">
        <f>IF(B139="","",VLOOKUP(VLOOKUP(X139&amp;"_"&amp;Y139&amp;"_"&amp;Z139,[1]挑战模式!$A:$AS,14+AA139,FALSE),[1]怪物!$B:$J,7,FALSE))</f>
        <v/>
      </c>
      <c r="L139" s="10" t="str">
        <f t="shared" si="20"/>
        <v/>
      </c>
      <c r="M139" s="3" t="str">
        <f t="shared" si="21"/>
        <v/>
      </c>
      <c r="N139" s="3" t="str">
        <f t="shared" si="22"/>
        <v/>
      </c>
      <c r="O139" s="3" t="str">
        <f t="shared" si="23"/>
        <v/>
      </c>
      <c r="P139" s="3"/>
      <c r="Q139" s="3"/>
      <c r="R139" s="3"/>
      <c r="S139" s="3" t="str">
        <f>IF(B139="","",IF(VLOOKUP(D139,[1]怪物!$C:$I,7,FALSE)="","",VLOOKUP(D139,[1]怪物!$C:$I,7,FALSE)))</f>
        <v/>
      </c>
      <c r="X139" s="3">
        <v>0</v>
      </c>
      <c r="Y139" s="3">
        <v>3</v>
      </c>
      <c r="Z139" s="3">
        <v>7</v>
      </c>
      <c r="AA139" s="3">
        <v>2</v>
      </c>
    </row>
    <row r="140" spans="2:27" x14ac:dyDescent="0.2">
      <c r="B140" t="str">
        <f>IF(ISNA(VLOOKUP(X140&amp;"_"&amp;Y140&amp;"_"&amp;Z140,[1]挑战模式!$A:$AS,1,FALSE)),"",IF(VLOOKUP(X140&amp;"_"&amp;Y140&amp;"_"&amp;Z140,[1]挑战模式!$A:$AS,14+AA140,FALSE)="","","Unit_Monster_Season"&amp;X140&amp;"_Challenge"&amp;Y140&amp;"_"&amp;Z140&amp;"_"&amp;AA140))</f>
        <v/>
      </c>
      <c r="D140" s="3" t="str">
        <f>IF(B140="","",VLOOKUP(VLOOKUP(X140&amp;"_"&amp;Y140&amp;"_"&amp;Z140,[1]挑战模式!$A:$AS,14+AA140,FALSE),[1]怪物!$B:$J,2,FALSE))</f>
        <v/>
      </c>
      <c r="E140" s="3" t="str">
        <f>IF(B140="","",VLOOKUP(VLOOKUP(X140&amp;"_"&amp;Y140&amp;"_"&amp;Z140,[1]挑战模式!$A:$AS,14+AA140,FALSE),[1]怪物!$B:$J,6,FALSE)*VLOOKUP(X140&amp;"_"&amp;Y140&amp;"_"&amp;Z140,[1]挑战模式!$A:$AS,10,FALSE))</f>
        <v/>
      </c>
      <c r="F140" s="3" t="str">
        <f t="shared" si="16"/>
        <v/>
      </c>
      <c r="G140" s="3" t="str">
        <f t="shared" si="17"/>
        <v/>
      </c>
      <c r="H140" s="3" t="str">
        <f t="shared" si="18"/>
        <v/>
      </c>
      <c r="I140" s="3" t="str">
        <f>IF(D140="","",VLOOKUP(D140,[1]怪物!$C:$M,11,FALSE))</f>
        <v/>
      </c>
      <c r="J140" s="3" t="str">
        <f t="shared" si="19"/>
        <v/>
      </c>
      <c r="K140" s="3" t="str">
        <f>IF(B140="","",VLOOKUP(VLOOKUP(X140&amp;"_"&amp;Y140&amp;"_"&amp;Z140,[1]挑战模式!$A:$AS,14+AA140,FALSE),[1]怪物!$B:$J,7,FALSE))</f>
        <v/>
      </c>
      <c r="L140" s="10" t="str">
        <f t="shared" si="20"/>
        <v/>
      </c>
      <c r="M140" s="3" t="str">
        <f t="shared" si="21"/>
        <v/>
      </c>
      <c r="N140" s="3" t="str">
        <f t="shared" si="22"/>
        <v/>
      </c>
      <c r="O140" s="3" t="str">
        <f t="shared" si="23"/>
        <v/>
      </c>
      <c r="P140" s="3"/>
      <c r="Q140" s="3"/>
      <c r="R140" s="3"/>
      <c r="S140" s="3" t="str">
        <f>IF(B140="","",IF(VLOOKUP(D140,[1]怪物!$C:$I,7,FALSE)="","",VLOOKUP(D140,[1]怪物!$C:$I,7,FALSE)))</f>
        <v/>
      </c>
      <c r="X140" s="3">
        <v>0</v>
      </c>
      <c r="Y140" s="3">
        <v>3</v>
      </c>
      <c r="Z140" s="3">
        <v>7</v>
      </c>
      <c r="AA140" s="3">
        <v>3</v>
      </c>
    </row>
    <row r="141" spans="2:27" x14ac:dyDescent="0.2">
      <c r="B141" t="str">
        <f>IF(ISNA(VLOOKUP(X141&amp;"_"&amp;Y141&amp;"_"&amp;Z141,[1]挑战模式!$A:$AS,1,FALSE)),"",IF(VLOOKUP(X141&amp;"_"&amp;Y141&amp;"_"&amp;Z141,[1]挑战模式!$A:$AS,14+AA141,FALSE)="","","Unit_Monster_Season"&amp;X141&amp;"_Challenge"&amp;Y141&amp;"_"&amp;Z141&amp;"_"&amp;AA141))</f>
        <v/>
      </c>
      <c r="D141" s="3" t="str">
        <f>IF(B141="","",VLOOKUP(VLOOKUP(X141&amp;"_"&amp;Y141&amp;"_"&amp;Z141,[1]挑战模式!$A:$AS,14+AA141,FALSE),[1]怪物!$B:$J,2,FALSE))</f>
        <v/>
      </c>
      <c r="E141" s="3" t="str">
        <f>IF(B141="","",VLOOKUP(VLOOKUP(X141&amp;"_"&amp;Y141&amp;"_"&amp;Z141,[1]挑战模式!$A:$AS,14+AA141,FALSE),[1]怪物!$B:$J,6,FALSE)*VLOOKUP(X141&amp;"_"&amp;Y141&amp;"_"&amp;Z141,[1]挑战模式!$A:$AS,10,FALSE))</f>
        <v/>
      </c>
      <c r="F141" s="3" t="str">
        <f t="shared" si="16"/>
        <v/>
      </c>
      <c r="G141" s="3" t="str">
        <f t="shared" si="17"/>
        <v/>
      </c>
      <c r="H141" s="3" t="str">
        <f t="shared" si="18"/>
        <v/>
      </c>
      <c r="I141" s="3" t="str">
        <f>IF(D141="","",VLOOKUP(D141,[1]怪物!$C:$M,11,FALSE))</f>
        <v/>
      </c>
      <c r="J141" s="3" t="str">
        <f t="shared" si="19"/>
        <v/>
      </c>
      <c r="K141" s="3" t="str">
        <f>IF(B141="","",VLOOKUP(VLOOKUP(X141&amp;"_"&amp;Y141&amp;"_"&amp;Z141,[1]挑战模式!$A:$AS,14+AA141,FALSE),[1]怪物!$B:$J,7,FALSE))</f>
        <v/>
      </c>
      <c r="L141" s="10" t="str">
        <f t="shared" si="20"/>
        <v/>
      </c>
      <c r="M141" s="3" t="str">
        <f t="shared" si="21"/>
        <v/>
      </c>
      <c r="N141" s="3" t="str">
        <f t="shared" si="22"/>
        <v/>
      </c>
      <c r="O141" s="3" t="str">
        <f t="shared" si="23"/>
        <v/>
      </c>
      <c r="P141" s="3"/>
      <c r="Q141" s="3"/>
      <c r="R141" s="3"/>
      <c r="S141" s="3" t="str">
        <f>IF(B141="","",IF(VLOOKUP(D141,[1]怪物!$C:$I,7,FALSE)="","",VLOOKUP(D141,[1]怪物!$C:$I,7,FALSE)))</f>
        <v/>
      </c>
      <c r="X141" s="3">
        <v>0</v>
      </c>
      <c r="Y141" s="3">
        <v>3</v>
      </c>
      <c r="Z141" s="3">
        <v>7</v>
      </c>
      <c r="AA141" s="3">
        <v>4</v>
      </c>
    </row>
    <row r="142" spans="2:27" x14ac:dyDescent="0.2">
      <c r="B142" t="str">
        <f>IF(ISNA(VLOOKUP(X142&amp;"_"&amp;Y142&amp;"_"&amp;Z142,[1]挑战模式!$A:$AS,1,FALSE)),"",IF(VLOOKUP(X142&amp;"_"&amp;Y142&amp;"_"&amp;Z142,[1]挑战模式!$A:$AS,14+AA142,FALSE)="","","Unit_Monster_Season"&amp;X142&amp;"_Challenge"&amp;Y142&amp;"_"&amp;Z142&amp;"_"&amp;AA142))</f>
        <v/>
      </c>
      <c r="D142" s="3" t="str">
        <f>IF(B142="","",VLOOKUP(VLOOKUP(X142&amp;"_"&amp;Y142&amp;"_"&amp;Z142,[1]挑战模式!$A:$AS,14+AA142,FALSE),[1]怪物!$B:$J,2,FALSE))</f>
        <v/>
      </c>
      <c r="E142" s="3" t="str">
        <f>IF(B142="","",VLOOKUP(VLOOKUP(X142&amp;"_"&amp;Y142&amp;"_"&amp;Z142,[1]挑战模式!$A:$AS,14+AA142,FALSE),[1]怪物!$B:$J,6,FALSE)*VLOOKUP(X142&amp;"_"&amp;Y142&amp;"_"&amp;Z142,[1]挑战模式!$A:$AS,10,FALSE))</f>
        <v/>
      </c>
      <c r="F142" s="3" t="str">
        <f t="shared" si="16"/>
        <v/>
      </c>
      <c r="G142" s="3" t="str">
        <f t="shared" si="17"/>
        <v/>
      </c>
      <c r="H142" s="3" t="str">
        <f t="shared" si="18"/>
        <v/>
      </c>
      <c r="I142" s="3" t="str">
        <f>IF(D142="","",VLOOKUP(D142,[1]怪物!$C:$M,11,FALSE))</f>
        <v/>
      </c>
      <c r="J142" s="3" t="str">
        <f t="shared" si="19"/>
        <v/>
      </c>
      <c r="K142" s="3" t="str">
        <f>IF(B142="","",VLOOKUP(VLOOKUP(X142&amp;"_"&amp;Y142&amp;"_"&amp;Z142,[1]挑战模式!$A:$AS,14+AA142,FALSE),[1]怪物!$B:$J,7,FALSE))</f>
        <v/>
      </c>
      <c r="L142" s="10" t="str">
        <f t="shared" si="20"/>
        <v/>
      </c>
      <c r="M142" s="3" t="str">
        <f t="shared" si="21"/>
        <v/>
      </c>
      <c r="N142" s="3" t="str">
        <f t="shared" si="22"/>
        <v/>
      </c>
      <c r="O142" s="3" t="str">
        <f t="shared" si="23"/>
        <v/>
      </c>
      <c r="P142" s="3"/>
      <c r="Q142" s="3"/>
      <c r="R142" s="3"/>
      <c r="S142" s="3" t="str">
        <f>IF(B142="","",IF(VLOOKUP(D142,[1]怪物!$C:$I,7,FALSE)="","",VLOOKUP(D142,[1]怪物!$C:$I,7,FALSE)))</f>
        <v/>
      </c>
      <c r="X142" s="3">
        <v>0</v>
      </c>
      <c r="Y142" s="3">
        <v>3</v>
      </c>
      <c r="Z142" s="3">
        <v>7</v>
      </c>
      <c r="AA142" s="3">
        <v>5</v>
      </c>
    </row>
    <row r="143" spans="2:27" x14ac:dyDescent="0.2">
      <c r="B143" t="str">
        <f>IF(ISNA(VLOOKUP(X143&amp;"_"&amp;Y143&amp;"_"&amp;Z143,[1]挑战模式!$A:$AS,1,FALSE)),"",IF(VLOOKUP(X143&amp;"_"&amp;Y143&amp;"_"&amp;Z143,[1]挑战模式!$A:$AS,14+AA143,FALSE)="","","Unit_Monster_Season"&amp;X143&amp;"_Challenge"&amp;Y143&amp;"_"&amp;Z143&amp;"_"&amp;AA143))</f>
        <v/>
      </c>
      <c r="D143" s="3" t="str">
        <f>IF(B143="","",VLOOKUP(VLOOKUP(X143&amp;"_"&amp;Y143&amp;"_"&amp;Z143,[1]挑战模式!$A:$AS,14+AA143,FALSE),[1]怪物!$B:$J,2,FALSE))</f>
        <v/>
      </c>
      <c r="E143" s="3" t="str">
        <f>IF(B143="","",VLOOKUP(VLOOKUP(X143&amp;"_"&amp;Y143&amp;"_"&amp;Z143,[1]挑战模式!$A:$AS,14+AA143,FALSE),[1]怪物!$B:$J,6,FALSE)*VLOOKUP(X143&amp;"_"&amp;Y143&amp;"_"&amp;Z143,[1]挑战模式!$A:$AS,10,FALSE))</f>
        <v/>
      </c>
      <c r="F143" s="3" t="str">
        <f t="shared" si="16"/>
        <v/>
      </c>
      <c r="G143" s="3" t="str">
        <f t="shared" si="17"/>
        <v/>
      </c>
      <c r="H143" s="3" t="str">
        <f t="shared" si="18"/>
        <v/>
      </c>
      <c r="I143" s="3" t="str">
        <f>IF(D143="","",VLOOKUP(D143,[1]怪物!$C:$M,11,FALSE))</f>
        <v/>
      </c>
      <c r="J143" s="3" t="str">
        <f t="shared" si="19"/>
        <v/>
      </c>
      <c r="K143" s="3" t="str">
        <f>IF(B143="","",VLOOKUP(VLOOKUP(X143&amp;"_"&amp;Y143&amp;"_"&amp;Z143,[1]挑战模式!$A:$AS,14+AA143,FALSE),[1]怪物!$B:$J,7,FALSE))</f>
        <v/>
      </c>
      <c r="L143" s="10" t="str">
        <f t="shared" si="20"/>
        <v/>
      </c>
      <c r="M143" s="3" t="str">
        <f t="shared" si="21"/>
        <v/>
      </c>
      <c r="N143" s="3" t="str">
        <f t="shared" si="22"/>
        <v/>
      </c>
      <c r="O143" s="3" t="str">
        <f t="shared" si="23"/>
        <v/>
      </c>
      <c r="P143" s="3"/>
      <c r="Q143" s="3"/>
      <c r="R143" s="3"/>
      <c r="S143" s="3" t="str">
        <f>IF(B143="","",IF(VLOOKUP(D143,[1]怪物!$C:$I,7,FALSE)="","",VLOOKUP(D143,[1]怪物!$C:$I,7,FALSE)))</f>
        <v/>
      </c>
      <c r="X143" s="3">
        <v>0</v>
      </c>
      <c r="Y143" s="3">
        <v>3</v>
      </c>
      <c r="Z143" s="3">
        <v>7</v>
      </c>
      <c r="AA143" s="3">
        <v>6</v>
      </c>
    </row>
    <row r="144" spans="2:27" x14ac:dyDescent="0.2">
      <c r="B144" t="str">
        <f>IF(ISNA(VLOOKUP(X144&amp;"_"&amp;Y144&amp;"_"&amp;Z144,[1]挑战模式!$A:$AS,1,FALSE)),"",IF(VLOOKUP(X144&amp;"_"&amp;Y144&amp;"_"&amp;Z144,[1]挑战模式!$A:$AS,14+AA144,FALSE)="","","Unit_Monster_Season"&amp;X144&amp;"_Challenge"&amp;Y144&amp;"_"&amp;Z144&amp;"_"&amp;AA144))</f>
        <v/>
      </c>
      <c r="D144" s="3" t="str">
        <f>IF(B144="","",VLOOKUP(VLOOKUP(X144&amp;"_"&amp;Y144&amp;"_"&amp;Z144,[1]挑战模式!$A:$AS,14+AA144,FALSE),[1]怪物!$B:$J,2,FALSE))</f>
        <v/>
      </c>
      <c r="E144" s="3" t="str">
        <f>IF(B144="","",VLOOKUP(VLOOKUP(X144&amp;"_"&amp;Y144&amp;"_"&amp;Z144,[1]挑战模式!$A:$AS,14+AA144,FALSE),[1]怪物!$B:$J,6,FALSE)*VLOOKUP(X144&amp;"_"&amp;Y144&amp;"_"&amp;Z144,[1]挑战模式!$A:$AS,10,FALSE))</f>
        <v/>
      </c>
      <c r="F144" s="3" t="str">
        <f t="shared" si="16"/>
        <v/>
      </c>
      <c r="G144" s="3" t="str">
        <f t="shared" si="17"/>
        <v/>
      </c>
      <c r="H144" s="3" t="str">
        <f t="shared" si="18"/>
        <v/>
      </c>
      <c r="I144" s="3" t="str">
        <f>IF(D144="","",VLOOKUP(D144,[1]怪物!$C:$M,11,FALSE))</f>
        <v/>
      </c>
      <c r="J144" s="3" t="str">
        <f t="shared" si="19"/>
        <v/>
      </c>
      <c r="K144" s="3" t="str">
        <f>IF(B144="","",VLOOKUP(VLOOKUP(X144&amp;"_"&amp;Y144&amp;"_"&amp;Z144,[1]挑战模式!$A:$AS,14+AA144,FALSE),[1]怪物!$B:$J,7,FALSE))</f>
        <v/>
      </c>
      <c r="L144" s="10" t="str">
        <f t="shared" si="20"/>
        <v/>
      </c>
      <c r="M144" s="3" t="str">
        <f t="shared" si="21"/>
        <v/>
      </c>
      <c r="N144" s="3" t="str">
        <f t="shared" si="22"/>
        <v/>
      </c>
      <c r="O144" s="3" t="str">
        <f t="shared" si="23"/>
        <v/>
      </c>
      <c r="P144" s="3"/>
      <c r="Q144" s="3"/>
      <c r="R144" s="3"/>
      <c r="S144" s="3" t="str">
        <f>IF(B144="","",IF(VLOOKUP(D144,[1]怪物!$C:$I,7,FALSE)="","",VLOOKUP(D144,[1]怪物!$C:$I,7,FALSE)))</f>
        <v/>
      </c>
      <c r="X144" s="3">
        <v>0</v>
      </c>
      <c r="Y144" s="3">
        <v>3</v>
      </c>
      <c r="Z144" s="3">
        <v>8</v>
      </c>
      <c r="AA144" s="3">
        <v>1</v>
      </c>
    </row>
    <row r="145" spans="2:27" x14ac:dyDescent="0.2">
      <c r="B145" t="str">
        <f>IF(ISNA(VLOOKUP(X145&amp;"_"&amp;Y145&amp;"_"&amp;Z145,[1]挑战模式!$A:$AS,1,FALSE)),"",IF(VLOOKUP(X145&amp;"_"&amp;Y145&amp;"_"&amp;Z145,[1]挑战模式!$A:$AS,14+AA145,FALSE)="","","Unit_Monster_Season"&amp;X145&amp;"_Challenge"&amp;Y145&amp;"_"&amp;Z145&amp;"_"&amp;AA145))</f>
        <v/>
      </c>
      <c r="D145" s="3" t="str">
        <f>IF(B145="","",VLOOKUP(VLOOKUP(X145&amp;"_"&amp;Y145&amp;"_"&amp;Z145,[1]挑战模式!$A:$AS,14+AA145,FALSE),[1]怪物!$B:$J,2,FALSE))</f>
        <v/>
      </c>
      <c r="E145" s="3" t="str">
        <f>IF(B145="","",VLOOKUP(VLOOKUP(X145&amp;"_"&amp;Y145&amp;"_"&amp;Z145,[1]挑战模式!$A:$AS,14+AA145,FALSE),[1]怪物!$B:$J,6,FALSE)*VLOOKUP(X145&amp;"_"&amp;Y145&amp;"_"&amp;Z145,[1]挑战模式!$A:$AS,10,FALSE))</f>
        <v/>
      </c>
      <c r="F145" s="3" t="str">
        <f t="shared" si="16"/>
        <v/>
      </c>
      <c r="G145" s="3" t="str">
        <f t="shared" si="17"/>
        <v/>
      </c>
      <c r="H145" s="3" t="str">
        <f t="shared" si="18"/>
        <v/>
      </c>
      <c r="I145" s="3" t="str">
        <f>IF(D145="","",VLOOKUP(D145,[1]怪物!$C:$M,11,FALSE))</f>
        <v/>
      </c>
      <c r="J145" s="3" t="str">
        <f t="shared" si="19"/>
        <v/>
      </c>
      <c r="K145" s="3" t="str">
        <f>IF(B145="","",VLOOKUP(VLOOKUP(X145&amp;"_"&amp;Y145&amp;"_"&amp;Z145,[1]挑战模式!$A:$AS,14+AA145,FALSE),[1]怪物!$B:$J,7,FALSE))</f>
        <v/>
      </c>
      <c r="L145" s="10" t="str">
        <f t="shared" si="20"/>
        <v/>
      </c>
      <c r="M145" s="3" t="str">
        <f t="shared" si="21"/>
        <v/>
      </c>
      <c r="N145" s="3" t="str">
        <f t="shared" si="22"/>
        <v/>
      </c>
      <c r="O145" s="3" t="str">
        <f t="shared" si="23"/>
        <v/>
      </c>
      <c r="P145" s="3"/>
      <c r="Q145" s="3"/>
      <c r="R145" s="3"/>
      <c r="S145" s="3" t="str">
        <f>IF(B145="","",IF(VLOOKUP(D145,[1]怪物!$C:$I,7,FALSE)="","",VLOOKUP(D145,[1]怪物!$C:$I,7,FALSE)))</f>
        <v/>
      </c>
      <c r="X145" s="3">
        <v>0</v>
      </c>
      <c r="Y145" s="3">
        <v>3</v>
      </c>
      <c r="Z145" s="3">
        <v>8</v>
      </c>
      <c r="AA145" s="3">
        <v>2</v>
      </c>
    </row>
    <row r="146" spans="2:27" x14ac:dyDescent="0.2">
      <c r="B146" t="str">
        <f>IF(ISNA(VLOOKUP(X146&amp;"_"&amp;Y146&amp;"_"&amp;Z146,[1]挑战模式!$A:$AS,1,FALSE)),"",IF(VLOOKUP(X146&amp;"_"&amp;Y146&amp;"_"&amp;Z146,[1]挑战模式!$A:$AS,14+AA146,FALSE)="","","Unit_Monster_Season"&amp;X146&amp;"_Challenge"&amp;Y146&amp;"_"&amp;Z146&amp;"_"&amp;AA146))</f>
        <v/>
      </c>
      <c r="D146" s="3" t="str">
        <f>IF(B146="","",VLOOKUP(VLOOKUP(X146&amp;"_"&amp;Y146&amp;"_"&amp;Z146,[1]挑战模式!$A:$AS,14+AA146,FALSE),[1]怪物!$B:$J,2,FALSE))</f>
        <v/>
      </c>
      <c r="E146" s="3" t="str">
        <f>IF(B146="","",VLOOKUP(VLOOKUP(X146&amp;"_"&amp;Y146&amp;"_"&amp;Z146,[1]挑战模式!$A:$AS,14+AA146,FALSE),[1]怪物!$B:$J,6,FALSE)*VLOOKUP(X146&amp;"_"&amp;Y146&amp;"_"&amp;Z146,[1]挑战模式!$A:$AS,10,FALSE))</f>
        <v/>
      </c>
      <c r="F146" s="3" t="str">
        <f t="shared" si="16"/>
        <v/>
      </c>
      <c r="G146" s="3" t="str">
        <f t="shared" si="17"/>
        <v/>
      </c>
      <c r="H146" s="3" t="str">
        <f t="shared" si="18"/>
        <v/>
      </c>
      <c r="I146" s="3" t="str">
        <f>IF(D146="","",VLOOKUP(D146,[1]怪物!$C:$M,11,FALSE))</f>
        <v/>
      </c>
      <c r="J146" s="3" t="str">
        <f t="shared" si="19"/>
        <v/>
      </c>
      <c r="K146" s="3" t="str">
        <f>IF(B146="","",VLOOKUP(VLOOKUP(X146&amp;"_"&amp;Y146&amp;"_"&amp;Z146,[1]挑战模式!$A:$AS,14+AA146,FALSE),[1]怪物!$B:$J,7,FALSE))</f>
        <v/>
      </c>
      <c r="L146" s="10" t="str">
        <f t="shared" si="20"/>
        <v/>
      </c>
      <c r="M146" s="3" t="str">
        <f t="shared" si="21"/>
        <v/>
      </c>
      <c r="N146" s="3" t="str">
        <f t="shared" si="22"/>
        <v/>
      </c>
      <c r="O146" s="3" t="str">
        <f t="shared" si="23"/>
        <v/>
      </c>
      <c r="P146" s="3"/>
      <c r="Q146" s="3"/>
      <c r="R146" s="3"/>
      <c r="S146" s="3" t="str">
        <f>IF(B146="","",IF(VLOOKUP(D146,[1]怪物!$C:$I,7,FALSE)="","",VLOOKUP(D146,[1]怪物!$C:$I,7,FALSE)))</f>
        <v/>
      </c>
      <c r="X146" s="3">
        <v>0</v>
      </c>
      <c r="Y146" s="3">
        <v>3</v>
      </c>
      <c r="Z146" s="3">
        <v>8</v>
      </c>
      <c r="AA146" s="3">
        <v>3</v>
      </c>
    </row>
    <row r="147" spans="2:27" x14ac:dyDescent="0.2">
      <c r="B147" t="str">
        <f>IF(ISNA(VLOOKUP(X147&amp;"_"&amp;Y147&amp;"_"&amp;Z147,[1]挑战模式!$A:$AS,1,FALSE)),"",IF(VLOOKUP(X147&amp;"_"&amp;Y147&amp;"_"&amp;Z147,[1]挑战模式!$A:$AS,14+AA147,FALSE)="","","Unit_Monster_Season"&amp;X147&amp;"_Challenge"&amp;Y147&amp;"_"&amp;Z147&amp;"_"&amp;AA147))</f>
        <v/>
      </c>
      <c r="D147" s="3" t="str">
        <f>IF(B147="","",VLOOKUP(VLOOKUP(X147&amp;"_"&amp;Y147&amp;"_"&amp;Z147,[1]挑战模式!$A:$AS,14+AA147,FALSE),[1]怪物!$B:$J,2,FALSE))</f>
        <v/>
      </c>
      <c r="E147" s="3" t="str">
        <f>IF(B147="","",VLOOKUP(VLOOKUP(X147&amp;"_"&amp;Y147&amp;"_"&amp;Z147,[1]挑战模式!$A:$AS,14+AA147,FALSE),[1]怪物!$B:$J,6,FALSE)*VLOOKUP(X147&amp;"_"&amp;Y147&amp;"_"&amp;Z147,[1]挑战模式!$A:$AS,10,FALSE))</f>
        <v/>
      </c>
      <c r="F147" s="3" t="str">
        <f t="shared" si="16"/>
        <v/>
      </c>
      <c r="G147" s="3" t="str">
        <f t="shared" si="17"/>
        <v/>
      </c>
      <c r="H147" s="3" t="str">
        <f t="shared" si="18"/>
        <v/>
      </c>
      <c r="I147" s="3" t="str">
        <f>IF(D147="","",VLOOKUP(D147,[1]怪物!$C:$M,11,FALSE))</f>
        <v/>
      </c>
      <c r="J147" s="3" t="str">
        <f t="shared" si="19"/>
        <v/>
      </c>
      <c r="K147" s="3" t="str">
        <f>IF(B147="","",VLOOKUP(VLOOKUP(X147&amp;"_"&amp;Y147&amp;"_"&amp;Z147,[1]挑战模式!$A:$AS,14+AA147,FALSE),[1]怪物!$B:$J,7,FALSE))</f>
        <v/>
      </c>
      <c r="L147" s="10" t="str">
        <f t="shared" si="20"/>
        <v/>
      </c>
      <c r="M147" s="3" t="str">
        <f t="shared" si="21"/>
        <v/>
      </c>
      <c r="N147" s="3" t="str">
        <f t="shared" si="22"/>
        <v/>
      </c>
      <c r="O147" s="3" t="str">
        <f t="shared" si="23"/>
        <v/>
      </c>
      <c r="P147" s="3"/>
      <c r="Q147" s="3"/>
      <c r="R147" s="3"/>
      <c r="S147" s="3" t="str">
        <f>IF(B147="","",IF(VLOOKUP(D147,[1]怪物!$C:$I,7,FALSE)="","",VLOOKUP(D147,[1]怪物!$C:$I,7,FALSE)))</f>
        <v/>
      </c>
      <c r="X147" s="3">
        <v>0</v>
      </c>
      <c r="Y147" s="3">
        <v>3</v>
      </c>
      <c r="Z147" s="3">
        <v>8</v>
      </c>
      <c r="AA147" s="3">
        <v>4</v>
      </c>
    </row>
    <row r="148" spans="2:27" x14ac:dyDescent="0.2">
      <c r="B148" t="str">
        <f>IF(ISNA(VLOOKUP(X148&amp;"_"&amp;Y148&amp;"_"&amp;Z148,[1]挑战模式!$A:$AS,1,FALSE)),"",IF(VLOOKUP(X148&amp;"_"&amp;Y148&amp;"_"&amp;Z148,[1]挑战模式!$A:$AS,14+AA148,FALSE)="","","Unit_Monster_Season"&amp;X148&amp;"_Challenge"&amp;Y148&amp;"_"&amp;Z148&amp;"_"&amp;AA148))</f>
        <v/>
      </c>
      <c r="D148" s="3" t="str">
        <f>IF(B148="","",VLOOKUP(VLOOKUP(X148&amp;"_"&amp;Y148&amp;"_"&amp;Z148,[1]挑战模式!$A:$AS,14+AA148,FALSE),[1]怪物!$B:$J,2,FALSE))</f>
        <v/>
      </c>
      <c r="E148" s="3" t="str">
        <f>IF(B148="","",VLOOKUP(VLOOKUP(X148&amp;"_"&amp;Y148&amp;"_"&amp;Z148,[1]挑战模式!$A:$AS,14+AA148,FALSE),[1]怪物!$B:$J,6,FALSE)*VLOOKUP(X148&amp;"_"&amp;Y148&amp;"_"&amp;Z148,[1]挑战模式!$A:$AS,10,FALSE))</f>
        <v/>
      </c>
      <c r="F148" s="3" t="str">
        <f t="shared" si="16"/>
        <v/>
      </c>
      <c r="G148" s="3" t="str">
        <f t="shared" si="17"/>
        <v/>
      </c>
      <c r="H148" s="3" t="str">
        <f t="shared" si="18"/>
        <v/>
      </c>
      <c r="I148" s="3" t="str">
        <f>IF(D148="","",VLOOKUP(D148,[1]怪物!$C:$M,11,FALSE))</f>
        <v/>
      </c>
      <c r="J148" s="3" t="str">
        <f t="shared" si="19"/>
        <v/>
      </c>
      <c r="K148" s="3" t="str">
        <f>IF(B148="","",VLOOKUP(VLOOKUP(X148&amp;"_"&amp;Y148&amp;"_"&amp;Z148,[1]挑战模式!$A:$AS,14+AA148,FALSE),[1]怪物!$B:$J,7,FALSE))</f>
        <v/>
      </c>
      <c r="L148" s="10" t="str">
        <f t="shared" si="20"/>
        <v/>
      </c>
      <c r="M148" s="3" t="str">
        <f t="shared" si="21"/>
        <v/>
      </c>
      <c r="N148" s="3" t="str">
        <f t="shared" si="22"/>
        <v/>
      </c>
      <c r="O148" s="3" t="str">
        <f t="shared" si="23"/>
        <v/>
      </c>
      <c r="P148" s="3"/>
      <c r="Q148" s="3"/>
      <c r="R148" s="3"/>
      <c r="S148" s="3" t="str">
        <f>IF(B148="","",IF(VLOOKUP(D148,[1]怪物!$C:$I,7,FALSE)="","",VLOOKUP(D148,[1]怪物!$C:$I,7,FALSE)))</f>
        <v/>
      </c>
      <c r="X148" s="3">
        <v>0</v>
      </c>
      <c r="Y148" s="3">
        <v>3</v>
      </c>
      <c r="Z148" s="3">
        <v>8</v>
      </c>
      <c r="AA148" s="3">
        <v>5</v>
      </c>
    </row>
    <row r="149" spans="2:27" x14ac:dyDescent="0.2">
      <c r="B149" t="str">
        <f>IF(ISNA(VLOOKUP(X149&amp;"_"&amp;Y149&amp;"_"&amp;Z149,[1]挑战模式!$A:$AS,1,FALSE)),"",IF(VLOOKUP(X149&amp;"_"&amp;Y149&amp;"_"&amp;Z149,[1]挑战模式!$A:$AS,14+AA149,FALSE)="","","Unit_Monster_Season"&amp;X149&amp;"_Challenge"&amp;Y149&amp;"_"&amp;Z149&amp;"_"&amp;AA149))</f>
        <v/>
      </c>
      <c r="D149" s="3" t="str">
        <f>IF(B149="","",VLOOKUP(VLOOKUP(X149&amp;"_"&amp;Y149&amp;"_"&amp;Z149,[1]挑战模式!$A:$AS,14+AA149,FALSE),[1]怪物!$B:$J,2,FALSE))</f>
        <v/>
      </c>
      <c r="E149" s="3" t="str">
        <f>IF(B149="","",VLOOKUP(VLOOKUP(X149&amp;"_"&amp;Y149&amp;"_"&amp;Z149,[1]挑战模式!$A:$AS,14+AA149,FALSE),[1]怪物!$B:$J,6,FALSE)*VLOOKUP(X149&amp;"_"&amp;Y149&amp;"_"&amp;Z149,[1]挑战模式!$A:$AS,10,FALSE))</f>
        <v/>
      </c>
      <c r="F149" s="3" t="str">
        <f t="shared" si="16"/>
        <v/>
      </c>
      <c r="G149" s="3" t="str">
        <f t="shared" si="17"/>
        <v/>
      </c>
      <c r="H149" s="3" t="str">
        <f t="shared" si="18"/>
        <v/>
      </c>
      <c r="I149" s="3" t="str">
        <f>IF(D149="","",VLOOKUP(D149,[1]怪物!$C:$M,11,FALSE))</f>
        <v/>
      </c>
      <c r="J149" s="3" t="str">
        <f t="shared" si="19"/>
        <v/>
      </c>
      <c r="K149" s="3" t="str">
        <f>IF(B149="","",VLOOKUP(VLOOKUP(X149&amp;"_"&amp;Y149&amp;"_"&amp;Z149,[1]挑战模式!$A:$AS,14+AA149,FALSE),[1]怪物!$B:$J,7,FALSE))</f>
        <v/>
      </c>
      <c r="L149" s="10" t="str">
        <f t="shared" si="20"/>
        <v/>
      </c>
      <c r="M149" s="3" t="str">
        <f t="shared" si="21"/>
        <v/>
      </c>
      <c r="N149" s="3" t="str">
        <f t="shared" si="22"/>
        <v/>
      </c>
      <c r="O149" s="3" t="str">
        <f t="shared" si="23"/>
        <v/>
      </c>
      <c r="P149" s="3"/>
      <c r="Q149" s="3"/>
      <c r="R149" s="3"/>
      <c r="S149" s="3" t="str">
        <f>IF(B149="","",IF(VLOOKUP(D149,[1]怪物!$C:$I,7,FALSE)="","",VLOOKUP(D149,[1]怪物!$C:$I,7,FALSE)))</f>
        <v/>
      </c>
      <c r="X149" s="3">
        <v>0</v>
      </c>
      <c r="Y149" s="3">
        <v>3</v>
      </c>
      <c r="Z149" s="3">
        <v>8</v>
      </c>
      <c r="AA149" s="3">
        <v>6</v>
      </c>
    </row>
    <row r="150" spans="2:27" x14ac:dyDescent="0.2">
      <c r="B150" t="str">
        <f>IF(ISNA(VLOOKUP(X150&amp;"_"&amp;Y150&amp;"_"&amp;Z150,[1]挑战模式!$A:$AS,1,FALSE)),"",IF(VLOOKUP(X150&amp;"_"&amp;Y150&amp;"_"&amp;Z150,[1]挑战模式!$A:$AS,14+AA150,FALSE)="","","Unit_Monster_Season"&amp;X150&amp;"_Challenge"&amp;Y150&amp;"_"&amp;Z150&amp;"_"&amp;AA150))</f>
        <v>Unit_Monster_Season0_Challenge4_1_1</v>
      </c>
      <c r="D150" s="3" t="str">
        <f>IF(B150="","",VLOOKUP(VLOOKUP(X150&amp;"_"&amp;Y150&amp;"_"&amp;Z150,[1]挑战模式!$A:$AS,14+AA150,FALSE),[1]怪物!$B:$J,2,FALSE))</f>
        <v>ResUnit_ZhongZi1</v>
      </c>
      <c r="E150" s="3">
        <f>IF(B150="","",VLOOKUP(VLOOKUP(X150&amp;"_"&amp;Y150&amp;"_"&amp;Z150,[1]挑战模式!$A:$AS,14+AA150,FALSE),[1]怪物!$B:$J,6,FALSE)*VLOOKUP(X150&amp;"_"&amp;Y150&amp;"_"&amp;Z150,[1]挑战模式!$A:$AS,10,FALSE))</f>
        <v>2.76</v>
      </c>
      <c r="F150" s="3">
        <f t="shared" si="16"/>
        <v>400</v>
      </c>
      <c r="G150" s="3" t="str">
        <f t="shared" si="17"/>
        <v>TRUE</v>
      </c>
      <c r="H150" s="3" t="str">
        <f t="shared" si="18"/>
        <v>1</v>
      </c>
      <c r="I150" s="3">
        <f>IF(D150="","",VLOOKUP(D150,[1]怪物!$C:$M,11,FALSE))</f>
        <v>1</v>
      </c>
      <c r="J150" s="3" t="str">
        <f t="shared" si="19"/>
        <v>0.5</v>
      </c>
      <c r="K150" s="3">
        <f>IF(B150="","",VLOOKUP(VLOOKUP(X150&amp;"_"&amp;Y150&amp;"_"&amp;Z150,[1]挑战模式!$A:$AS,14+AA150,FALSE),[1]怪物!$B:$J,7,FALSE))</f>
        <v>1</v>
      </c>
      <c r="L150" s="10" t="str">
        <f t="shared" si="20"/>
        <v>Monster_Season0_Challenge4_1_1</v>
      </c>
      <c r="M150" s="3" t="str">
        <f t="shared" si="21"/>
        <v>DeathShow_1</v>
      </c>
      <c r="N150" s="3" t="str">
        <f t="shared" si="22"/>
        <v>Timeline_Idle1</v>
      </c>
      <c r="O150" s="3" t="str">
        <f t="shared" si="23"/>
        <v>Timeline_Move1</v>
      </c>
      <c r="P150" s="3"/>
      <c r="Q150" s="3"/>
      <c r="R150" s="3"/>
      <c r="S150" s="3" t="str">
        <f>IF(B150="","",IF(VLOOKUP(D150,[1]怪物!$C:$I,7,FALSE)="","",VLOOKUP(D150,[1]怪物!$C:$I,7,FALSE)))</f>
        <v>Skill_Monster_ZhongZi1,NormalAttack</v>
      </c>
      <c r="X150" s="3">
        <v>0</v>
      </c>
      <c r="Y150" s="3">
        <v>4</v>
      </c>
      <c r="Z150" s="3">
        <v>1</v>
      </c>
      <c r="AA150" s="3">
        <v>1</v>
      </c>
    </row>
    <row r="151" spans="2:27" x14ac:dyDescent="0.2">
      <c r="B151" t="str">
        <f>IF(ISNA(VLOOKUP(X151&amp;"_"&amp;Y151&amp;"_"&amp;Z151,[1]挑战模式!$A:$AS,1,FALSE)),"",IF(VLOOKUP(X151&amp;"_"&amp;Y151&amp;"_"&amp;Z151,[1]挑战模式!$A:$AS,14+AA151,FALSE)="","","Unit_Monster_Season"&amp;X151&amp;"_Challenge"&amp;Y151&amp;"_"&amp;Z151&amp;"_"&amp;AA151))</f>
        <v/>
      </c>
      <c r="D151" s="3" t="str">
        <f>IF(B151="","",VLOOKUP(VLOOKUP(X151&amp;"_"&amp;Y151&amp;"_"&amp;Z151,[1]挑战模式!$A:$AS,14+AA151,FALSE),[1]怪物!$B:$J,2,FALSE))</f>
        <v/>
      </c>
      <c r="E151" s="3" t="str">
        <f>IF(B151="","",VLOOKUP(VLOOKUP(X151&amp;"_"&amp;Y151&amp;"_"&amp;Z151,[1]挑战模式!$A:$AS,14+AA151,FALSE),[1]怪物!$B:$J,6,FALSE)*VLOOKUP(X151&amp;"_"&amp;Y151&amp;"_"&amp;Z151,[1]挑战模式!$A:$AS,10,FALSE))</f>
        <v/>
      </c>
      <c r="F151" s="3" t="str">
        <f t="shared" si="16"/>
        <v/>
      </c>
      <c r="G151" s="3" t="str">
        <f t="shared" si="17"/>
        <v/>
      </c>
      <c r="H151" s="3" t="str">
        <f t="shared" si="18"/>
        <v/>
      </c>
      <c r="I151" s="3" t="str">
        <f>IF(D151="","",VLOOKUP(D151,[1]怪物!$C:$M,11,FALSE))</f>
        <v/>
      </c>
      <c r="J151" s="3" t="str">
        <f t="shared" si="19"/>
        <v/>
      </c>
      <c r="K151" s="3" t="str">
        <f>IF(B151="","",VLOOKUP(VLOOKUP(X151&amp;"_"&amp;Y151&amp;"_"&amp;Z151,[1]挑战模式!$A:$AS,14+AA151,FALSE),[1]怪物!$B:$J,7,FALSE))</f>
        <v/>
      </c>
      <c r="L151" s="10" t="str">
        <f t="shared" si="20"/>
        <v/>
      </c>
      <c r="M151" s="3" t="str">
        <f t="shared" si="21"/>
        <v/>
      </c>
      <c r="N151" s="3" t="str">
        <f t="shared" si="22"/>
        <v/>
      </c>
      <c r="O151" s="3" t="str">
        <f t="shared" si="23"/>
        <v/>
      </c>
      <c r="P151" s="3"/>
      <c r="Q151" s="3"/>
      <c r="R151" s="3"/>
      <c r="S151" s="3" t="str">
        <f>IF(B151="","",IF(VLOOKUP(D151,[1]怪物!$C:$I,7,FALSE)="","",VLOOKUP(D151,[1]怪物!$C:$I,7,FALSE)))</f>
        <v/>
      </c>
      <c r="X151" s="3">
        <v>0</v>
      </c>
      <c r="Y151" s="3">
        <v>4</v>
      </c>
      <c r="Z151" s="3">
        <v>1</v>
      </c>
      <c r="AA151" s="3">
        <v>2</v>
      </c>
    </row>
    <row r="152" spans="2:27" x14ac:dyDescent="0.2">
      <c r="B152" t="str">
        <f>IF(ISNA(VLOOKUP(X152&amp;"_"&amp;Y152&amp;"_"&amp;Z152,[1]挑战模式!$A:$AS,1,FALSE)),"",IF(VLOOKUP(X152&amp;"_"&amp;Y152&amp;"_"&amp;Z152,[1]挑战模式!$A:$AS,14+AA152,FALSE)="","","Unit_Monster_Season"&amp;X152&amp;"_Challenge"&amp;Y152&amp;"_"&amp;Z152&amp;"_"&amp;AA152))</f>
        <v/>
      </c>
      <c r="D152" s="3" t="str">
        <f>IF(B152="","",VLOOKUP(VLOOKUP(X152&amp;"_"&amp;Y152&amp;"_"&amp;Z152,[1]挑战模式!$A:$AS,14+AA152,FALSE),[1]怪物!$B:$J,2,FALSE))</f>
        <v/>
      </c>
      <c r="E152" s="3" t="str">
        <f>IF(B152="","",VLOOKUP(VLOOKUP(X152&amp;"_"&amp;Y152&amp;"_"&amp;Z152,[1]挑战模式!$A:$AS,14+AA152,FALSE),[1]怪物!$B:$J,6,FALSE)*VLOOKUP(X152&amp;"_"&amp;Y152&amp;"_"&amp;Z152,[1]挑战模式!$A:$AS,10,FALSE))</f>
        <v/>
      </c>
      <c r="F152" s="3" t="str">
        <f t="shared" si="16"/>
        <v/>
      </c>
      <c r="G152" s="3" t="str">
        <f t="shared" si="17"/>
        <v/>
      </c>
      <c r="H152" s="3" t="str">
        <f t="shared" si="18"/>
        <v/>
      </c>
      <c r="I152" s="3" t="str">
        <f>IF(D152="","",VLOOKUP(D152,[1]怪物!$C:$M,11,FALSE))</f>
        <v/>
      </c>
      <c r="J152" s="3" t="str">
        <f t="shared" si="19"/>
        <v/>
      </c>
      <c r="K152" s="3" t="str">
        <f>IF(B152="","",VLOOKUP(VLOOKUP(X152&amp;"_"&amp;Y152&amp;"_"&amp;Z152,[1]挑战模式!$A:$AS,14+AA152,FALSE),[1]怪物!$B:$J,7,FALSE))</f>
        <v/>
      </c>
      <c r="L152" s="10" t="str">
        <f t="shared" si="20"/>
        <v/>
      </c>
      <c r="M152" s="3" t="str">
        <f t="shared" si="21"/>
        <v/>
      </c>
      <c r="N152" s="3" t="str">
        <f t="shared" si="22"/>
        <v/>
      </c>
      <c r="O152" s="3" t="str">
        <f t="shared" si="23"/>
        <v/>
      </c>
      <c r="P152" s="3"/>
      <c r="Q152" s="3"/>
      <c r="R152" s="3"/>
      <c r="S152" s="3" t="str">
        <f>IF(B152="","",IF(VLOOKUP(D152,[1]怪物!$C:$I,7,FALSE)="","",VLOOKUP(D152,[1]怪物!$C:$I,7,FALSE)))</f>
        <v/>
      </c>
      <c r="X152" s="3">
        <v>0</v>
      </c>
      <c r="Y152" s="3">
        <v>4</v>
      </c>
      <c r="Z152" s="3">
        <v>1</v>
      </c>
      <c r="AA152" s="3">
        <v>3</v>
      </c>
    </row>
    <row r="153" spans="2:27" x14ac:dyDescent="0.2">
      <c r="B153" t="str">
        <f>IF(ISNA(VLOOKUP(X153&amp;"_"&amp;Y153&amp;"_"&amp;Z153,[1]挑战模式!$A:$AS,1,FALSE)),"",IF(VLOOKUP(X153&amp;"_"&amp;Y153&amp;"_"&amp;Z153,[1]挑战模式!$A:$AS,14+AA153,FALSE)="","","Unit_Monster_Season"&amp;X153&amp;"_Challenge"&amp;Y153&amp;"_"&amp;Z153&amp;"_"&amp;AA153))</f>
        <v/>
      </c>
      <c r="D153" s="3" t="str">
        <f>IF(B153="","",VLOOKUP(VLOOKUP(X153&amp;"_"&amp;Y153&amp;"_"&amp;Z153,[1]挑战模式!$A:$AS,14+AA153,FALSE),[1]怪物!$B:$J,2,FALSE))</f>
        <v/>
      </c>
      <c r="E153" s="3" t="str">
        <f>IF(B153="","",VLOOKUP(VLOOKUP(X153&amp;"_"&amp;Y153&amp;"_"&amp;Z153,[1]挑战模式!$A:$AS,14+AA153,FALSE),[1]怪物!$B:$J,6,FALSE)*VLOOKUP(X153&amp;"_"&amp;Y153&amp;"_"&amp;Z153,[1]挑战模式!$A:$AS,10,FALSE))</f>
        <v/>
      </c>
      <c r="F153" s="3" t="str">
        <f t="shared" si="16"/>
        <v/>
      </c>
      <c r="G153" s="3" t="str">
        <f t="shared" si="17"/>
        <v/>
      </c>
      <c r="H153" s="3" t="str">
        <f t="shared" si="18"/>
        <v/>
      </c>
      <c r="I153" s="3" t="str">
        <f>IF(D153="","",VLOOKUP(D153,[1]怪物!$C:$M,11,FALSE))</f>
        <v/>
      </c>
      <c r="J153" s="3" t="str">
        <f t="shared" si="19"/>
        <v/>
      </c>
      <c r="K153" s="3" t="str">
        <f>IF(B153="","",VLOOKUP(VLOOKUP(X153&amp;"_"&amp;Y153&amp;"_"&amp;Z153,[1]挑战模式!$A:$AS,14+AA153,FALSE),[1]怪物!$B:$J,7,FALSE))</f>
        <v/>
      </c>
      <c r="L153" s="10" t="str">
        <f t="shared" si="20"/>
        <v/>
      </c>
      <c r="M153" s="3" t="str">
        <f t="shared" si="21"/>
        <v/>
      </c>
      <c r="N153" s="3" t="str">
        <f t="shared" si="22"/>
        <v/>
      </c>
      <c r="O153" s="3" t="str">
        <f t="shared" si="23"/>
        <v/>
      </c>
      <c r="P153" s="3"/>
      <c r="Q153" s="3"/>
      <c r="R153" s="3"/>
      <c r="S153" s="3" t="str">
        <f>IF(B153="","",IF(VLOOKUP(D153,[1]怪物!$C:$I,7,FALSE)="","",VLOOKUP(D153,[1]怪物!$C:$I,7,FALSE)))</f>
        <v/>
      </c>
      <c r="X153" s="3">
        <v>0</v>
      </c>
      <c r="Y153" s="3">
        <v>4</v>
      </c>
      <c r="Z153" s="3">
        <v>1</v>
      </c>
      <c r="AA153" s="3">
        <v>4</v>
      </c>
    </row>
    <row r="154" spans="2:27" x14ac:dyDescent="0.2">
      <c r="B154" t="str">
        <f>IF(ISNA(VLOOKUP(X154&amp;"_"&amp;Y154&amp;"_"&amp;Z154,[1]挑战模式!$A:$AS,1,FALSE)),"",IF(VLOOKUP(X154&amp;"_"&amp;Y154&amp;"_"&amp;Z154,[1]挑战模式!$A:$AS,14+AA154,FALSE)="","","Unit_Monster_Season"&amp;X154&amp;"_Challenge"&amp;Y154&amp;"_"&amp;Z154&amp;"_"&amp;AA154))</f>
        <v/>
      </c>
      <c r="D154" s="3" t="str">
        <f>IF(B154="","",VLOOKUP(VLOOKUP(X154&amp;"_"&amp;Y154&amp;"_"&amp;Z154,[1]挑战模式!$A:$AS,14+AA154,FALSE),[1]怪物!$B:$J,2,FALSE))</f>
        <v/>
      </c>
      <c r="E154" s="3" t="str">
        <f>IF(B154="","",VLOOKUP(VLOOKUP(X154&amp;"_"&amp;Y154&amp;"_"&amp;Z154,[1]挑战模式!$A:$AS,14+AA154,FALSE),[1]怪物!$B:$J,6,FALSE)*VLOOKUP(X154&amp;"_"&amp;Y154&amp;"_"&amp;Z154,[1]挑战模式!$A:$AS,10,FALSE))</f>
        <v/>
      </c>
      <c r="F154" s="3" t="str">
        <f t="shared" si="16"/>
        <v/>
      </c>
      <c r="G154" s="3" t="str">
        <f t="shared" si="17"/>
        <v/>
      </c>
      <c r="H154" s="3" t="str">
        <f t="shared" si="18"/>
        <v/>
      </c>
      <c r="I154" s="3" t="str">
        <f>IF(D154="","",VLOOKUP(D154,[1]怪物!$C:$M,11,FALSE))</f>
        <v/>
      </c>
      <c r="J154" s="3" t="str">
        <f t="shared" si="19"/>
        <v/>
      </c>
      <c r="K154" s="3" t="str">
        <f>IF(B154="","",VLOOKUP(VLOOKUP(X154&amp;"_"&amp;Y154&amp;"_"&amp;Z154,[1]挑战模式!$A:$AS,14+AA154,FALSE),[1]怪物!$B:$J,7,FALSE))</f>
        <v/>
      </c>
      <c r="L154" s="10" t="str">
        <f t="shared" si="20"/>
        <v/>
      </c>
      <c r="M154" s="3" t="str">
        <f t="shared" si="21"/>
        <v/>
      </c>
      <c r="N154" s="3" t="str">
        <f t="shared" si="22"/>
        <v/>
      </c>
      <c r="O154" s="3" t="str">
        <f t="shared" si="23"/>
        <v/>
      </c>
      <c r="P154" s="3"/>
      <c r="Q154" s="3"/>
      <c r="R154" s="3"/>
      <c r="S154" s="3" t="str">
        <f>IF(B154="","",IF(VLOOKUP(D154,[1]怪物!$C:$I,7,FALSE)="","",VLOOKUP(D154,[1]怪物!$C:$I,7,FALSE)))</f>
        <v/>
      </c>
      <c r="X154" s="3">
        <v>0</v>
      </c>
      <c r="Y154" s="3">
        <v>4</v>
      </c>
      <c r="Z154" s="3">
        <v>1</v>
      </c>
      <c r="AA154" s="3">
        <v>5</v>
      </c>
    </row>
    <row r="155" spans="2:27" x14ac:dyDescent="0.2">
      <c r="B155" t="str">
        <f>IF(ISNA(VLOOKUP(X155&amp;"_"&amp;Y155&amp;"_"&amp;Z155,[1]挑战模式!$A:$AS,1,FALSE)),"",IF(VLOOKUP(X155&amp;"_"&amp;Y155&amp;"_"&amp;Z155,[1]挑战模式!$A:$AS,14+AA155,FALSE)="","","Unit_Monster_Season"&amp;X155&amp;"_Challenge"&amp;Y155&amp;"_"&amp;Z155&amp;"_"&amp;AA155))</f>
        <v/>
      </c>
      <c r="D155" s="3" t="str">
        <f>IF(B155="","",VLOOKUP(VLOOKUP(X155&amp;"_"&amp;Y155&amp;"_"&amp;Z155,[1]挑战模式!$A:$AS,14+AA155,FALSE),[1]怪物!$B:$J,2,FALSE))</f>
        <v/>
      </c>
      <c r="E155" s="3" t="str">
        <f>IF(B155="","",VLOOKUP(VLOOKUP(X155&amp;"_"&amp;Y155&amp;"_"&amp;Z155,[1]挑战模式!$A:$AS,14+AA155,FALSE),[1]怪物!$B:$J,6,FALSE)*VLOOKUP(X155&amp;"_"&amp;Y155&amp;"_"&amp;Z155,[1]挑战模式!$A:$AS,10,FALSE))</f>
        <v/>
      </c>
      <c r="F155" s="3" t="str">
        <f t="shared" si="16"/>
        <v/>
      </c>
      <c r="G155" s="3" t="str">
        <f t="shared" si="17"/>
        <v/>
      </c>
      <c r="H155" s="3" t="str">
        <f t="shared" si="18"/>
        <v/>
      </c>
      <c r="I155" s="3" t="str">
        <f>IF(D155="","",VLOOKUP(D155,[1]怪物!$C:$M,11,FALSE))</f>
        <v/>
      </c>
      <c r="J155" s="3" t="str">
        <f t="shared" si="19"/>
        <v/>
      </c>
      <c r="K155" s="3" t="str">
        <f>IF(B155="","",VLOOKUP(VLOOKUP(X155&amp;"_"&amp;Y155&amp;"_"&amp;Z155,[1]挑战模式!$A:$AS,14+AA155,FALSE),[1]怪物!$B:$J,7,FALSE))</f>
        <v/>
      </c>
      <c r="L155" s="10" t="str">
        <f t="shared" si="20"/>
        <v/>
      </c>
      <c r="M155" s="3" t="str">
        <f t="shared" si="21"/>
        <v/>
      </c>
      <c r="N155" s="3" t="str">
        <f t="shared" si="22"/>
        <v/>
      </c>
      <c r="O155" s="3" t="str">
        <f t="shared" si="23"/>
        <v/>
      </c>
      <c r="P155" s="3"/>
      <c r="Q155" s="3"/>
      <c r="R155" s="3"/>
      <c r="S155" s="3" t="str">
        <f>IF(B155="","",IF(VLOOKUP(D155,[1]怪物!$C:$I,7,FALSE)="","",VLOOKUP(D155,[1]怪物!$C:$I,7,FALSE)))</f>
        <v/>
      </c>
      <c r="X155" s="3">
        <v>0</v>
      </c>
      <c r="Y155" s="3">
        <v>4</v>
      </c>
      <c r="Z155" s="3">
        <v>1</v>
      </c>
      <c r="AA155" s="3">
        <v>6</v>
      </c>
    </row>
    <row r="156" spans="2:27" x14ac:dyDescent="0.2">
      <c r="B156" t="str">
        <f>IF(ISNA(VLOOKUP(X156&amp;"_"&amp;Y156&amp;"_"&amp;Z156,[1]挑战模式!$A:$AS,1,FALSE)),"",IF(VLOOKUP(X156&amp;"_"&amp;Y156&amp;"_"&amp;Z156,[1]挑战模式!$A:$AS,14+AA156,FALSE)="","","Unit_Monster_Season"&amp;X156&amp;"_Challenge"&amp;Y156&amp;"_"&amp;Z156&amp;"_"&amp;AA156))</f>
        <v>Unit_Monster_Season0_Challenge4_2_1</v>
      </c>
      <c r="D156" s="3" t="str">
        <f>IF(B156="","",VLOOKUP(VLOOKUP(X156&amp;"_"&amp;Y156&amp;"_"&amp;Z156,[1]挑战模式!$A:$AS,14+AA156,FALSE),[1]怪物!$B:$J,2,FALSE))</f>
        <v>ResUnit_ZhongZi1</v>
      </c>
      <c r="E156" s="3">
        <f>IF(B156="","",VLOOKUP(VLOOKUP(X156&amp;"_"&amp;Y156&amp;"_"&amp;Z156,[1]挑战模式!$A:$AS,14+AA156,FALSE),[1]怪物!$B:$J,6,FALSE)*VLOOKUP(X156&amp;"_"&amp;Y156&amp;"_"&amp;Z156,[1]挑战模式!$A:$AS,10,FALSE))</f>
        <v>2.76</v>
      </c>
      <c r="F156" s="3">
        <f t="shared" si="16"/>
        <v>400</v>
      </c>
      <c r="G156" s="3" t="str">
        <f t="shared" si="17"/>
        <v>TRUE</v>
      </c>
      <c r="H156" s="3" t="str">
        <f t="shared" si="18"/>
        <v>1</v>
      </c>
      <c r="I156" s="3">
        <f>IF(D156="","",VLOOKUP(D156,[1]怪物!$C:$M,11,FALSE))</f>
        <v>1</v>
      </c>
      <c r="J156" s="3" t="str">
        <f t="shared" si="19"/>
        <v>0.5</v>
      </c>
      <c r="K156" s="3">
        <f>IF(B156="","",VLOOKUP(VLOOKUP(X156&amp;"_"&amp;Y156&amp;"_"&amp;Z156,[1]挑战模式!$A:$AS,14+AA156,FALSE),[1]怪物!$B:$J,7,FALSE))</f>
        <v>1</v>
      </c>
      <c r="L156" s="10" t="str">
        <f t="shared" si="20"/>
        <v>Monster_Season0_Challenge4_2_1</v>
      </c>
      <c r="M156" s="3" t="str">
        <f t="shared" si="21"/>
        <v>DeathShow_1</v>
      </c>
      <c r="N156" s="3" t="str">
        <f t="shared" si="22"/>
        <v>Timeline_Idle1</v>
      </c>
      <c r="O156" s="3" t="str">
        <f t="shared" si="23"/>
        <v>Timeline_Move1</v>
      </c>
      <c r="P156" s="3"/>
      <c r="Q156" s="3"/>
      <c r="R156" s="3"/>
      <c r="S156" s="3" t="str">
        <f>IF(B156="","",IF(VLOOKUP(D156,[1]怪物!$C:$I,7,FALSE)="","",VLOOKUP(D156,[1]怪物!$C:$I,7,FALSE)))</f>
        <v>Skill_Monster_ZhongZi1,NormalAttack</v>
      </c>
      <c r="X156" s="3">
        <v>0</v>
      </c>
      <c r="Y156" s="3">
        <v>4</v>
      </c>
      <c r="Z156" s="3">
        <v>2</v>
      </c>
      <c r="AA156" s="3">
        <v>1</v>
      </c>
    </row>
    <row r="157" spans="2:27" x14ac:dyDescent="0.2">
      <c r="B157" t="str">
        <f>IF(ISNA(VLOOKUP(X157&amp;"_"&amp;Y157&amp;"_"&amp;Z157,[1]挑战模式!$A:$AS,1,FALSE)),"",IF(VLOOKUP(X157&amp;"_"&amp;Y157&amp;"_"&amp;Z157,[1]挑战模式!$A:$AS,14+AA157,FALSE)="","","Unit_Monster_Season"&amp;X157&amp;"_Challenge"&amp;Y157&amp;"_"&amp;Z157&amp;"_"&amp;AA157))</f>
        <v>Unit_Monster_Season0_Challenge4_2_2</v>
      </c>
      <c r="D157" s="3" t="str">
        <f>IF(B157="","",VLOOKUP(VLOOKUP(X157&amp;"_"&amp;Y157&amp;"_"&amp;Z157,[1]挑战模式!$A:$AS,14+AA157,FALSE),[1]怪物!$B:$J,2,FALSE))</f>
        <v>ResUnit_MiFeng1</v>
      </c>
      <c r="E157" s="3">
        <f>IF(B157="","",VLOOKUP(VLOOKUP(X157&amp;"_"&amp;Y157&amp;"_"&amp;Z157,[1]挑战模式!$A:$AS,14+AA157,FALSE),[1]怪物!$B:$J,6,FALSE)*VLOOKUP(X157&amp;"_"&amp;Y157&amp;"_"&amp;Z157,[1]挑战模式!$A:$AS,10,FALSE))</f>
        <v>2.76</v>
      </c>
      <c r="F157" s="3">
        <f t="shared" si="16"/>
        <v>400</v>
      </c>
      <c r="G157" s="3" t="str">
        <f t="shared" si="17"/>
        <v>TRUE</v>
      </c>
      <c r="H157" s="3" t="str">
        <f t="shared" si="18"/>
        <v>1</v>
      </c>
      <c r="I157" s="3">
        <f>IF(D157="","",VLOOKUP(D157,[1]怪物!$C:$M,11,FALSE))</f>
        <v>1</v>
      </c>
      <c r="J157" s="3" t="str">
        <f t="shared" si="19"/>
        <v>0.5</v>
      </c>
      <c r="K157" s="3">
        <f>IF(B157="","",VLOOKUP(VLOOKUP(X157&amp;"_"&amp;Y157&amp;"_"&amp;Z157,[1]挑战模式!$A:$AS,14+AA157,FALSE),[1]怪物!$B:$J,7,FALSE))</f>
        <v>1</v>
      </c>
      <c r="L157" s="10" t="str">
        <f t="shared" si="20"/>
        <v>Monster_Season0_Challenge4_2_2</v>
      </c>
      <c r="M157" s="3" t="str">
        <f t="shared" si="21"/>
        <v>DeathShow_1</v>
      </c>
      <c r="N157" s="3" t="str">
        <f t="shared" si="22"/>
        <v>Timeline_Idle1</v>
      </c>
      <c r="O157" s="3" t="str">
        <f t="shared" si="23"/>
        <v>Timeline_Move1</v>
      </c>
      <c r="S157" s="3" t="str">
        <f>IF(B157="","",IF(VLOOKUP(D157,[1]怪物!$C:$I,7,FALSE)="","",VLOOKUP(D157,[1]怪物!$C:$I,7,FALSE)))</f>
        <v/>
      </c>
      <c r="X157" s="3">
        <v>0</v>
      </c>
      <c r="Y157" s="3">
        <v>4</v>
      </c>
      <c r="Z157" s="3">
        <v>2</v>
      </c>
      <c r="AA157" s="3">
        <v>2</v>
      </c>
    </row>
    <row r="158" spans="2:27" x14ac:dyDescent="0.2">
      <c r="B158" t="str">
        <f>IF(ISNA(VLOOKUP(X158&amp;"_"&amp;Y158&amp;"_"&amp;Z158,[1]挑战模式!$A:$AS,1,FALSE)),"",IF(VLOOKUP(X158&amp;"_"&amp;Y158&amp;"_"&amp;Z158,[1]挑战模式!$A:$AS,14+AA158,FALSE)="","","Unit_Monster_Season"&amp;X158&amp;"_Challenge"&amp;Y158&amp;"_"&amp;Z158&amp;"_"&amp;AA158))</f>
        <v/>
      </c>
      <c r="D158" s="3" t="str">
        <f>IF(B158="","",VLOOKUP(VLOOKUP(X158&amp;"_"&amp;Y158&amp;"_"&amp;Z158,[1]挑战模式!$A:$AS,14+AA158,FALSE),[1]怪物!$B:$J,2,FALSE))</f>
        <v/>
      </c>
      <c r="E158" s="3" t="str">
        <f>IF(B158="","",VLOOKUP(VLOOKUP(X158&amp;"_"&amp;Y158&amp;"_"&amp;Z158,[1]挑战模式!$A:$AS,14+AA158,FALSE),[1]怪物!$B:$J,6,FALSE)*VLOOKUP(X158&amp;"_"&amp;Y158&amp;"_"&amp;Z158,[1]挑战模式!$A:$AS,10,FALSE))</f>
        <v/>
      </c>
      <c r="F158" s="3" t="str">
        <f t="shared" si="16"/>
        <v/>
      </c>
      <c r="G158" s="3" t="str">
        <f t="shared" si="17"/>
        <v/>
      </c>
      <c r="H158" s="3" t="str">
        <f t="shared" si="18"/>
        <v/>
      </c>
      <c r="I158" s="3" t="str">
        <f>IF(D158="","",VLOOKUP(D158,[1]怪物!$C:$M,11,FALSE))</f>
        <v/>
      </c>
      <c r="J158" s="3" t="str">
        <f t="shared" si="19"/>
        <v/>
      </c>
      <c r="K158" s="3" t="str">
        <f>IF(B158="","",VLOOKUP(VLOOKUP(X158&amp;"_"&amp;Y158&amp;"_"&amp;Z158,[1]挑战模式!$A:$AS,14+AA158,FALSE),[1]怪物!$B:$J,7,FALSE))</f>
        <v/>
      </c>
      <c r="L158" s="10" t="str">
        <f t="shared" si="20"/>
        <v/>
      </c>
      <c r="M158" s="3" t="str">
        <f t="shared" si="21"/>
        <v/>
      </c>
      <c r="N158" s="3" t="str">
        <f t="shared" si="22"/>
        <v/>
      </c>
      <c r="O158" s="3" t="str">
        <f t="shared" si="23"/>
        <v/>
      </c>
      <c r="P158" s="3"/>
      <c r="Q158" s="3"/>
      <c r="R158" s="3"/>
      <c r="S158" s="3" t="str">
        <f>IF(B158="","",IF(VLOOKUP(D158,[1]怪物!$C:$I,7,FALSE)="","",VLOOKUP(D158,[1]怪物!$C:$I,7,FALSE)))</f>
        <v/>
      </c>
      <c r="X158" s="3">
        <v>0</v>
      </c>
      <c r="Y158" s="3">
        <v>4</v>
      </c>
      <c r="Z158" s="3">
        <v>2</v>
      </c>
      <c r="AA158" s="3">
        <v>3</v>
      </c>
    </row>
    <row r="159" spans="2:27" x14ac:dyDescent="0.2">
      <c r="B159" t="str">
        <f>IF(ISNA(VLOOKUP(X159&amp;"_"&amp;Y159&amp;"_"&amp;Z159,[1]挑战模式!$A:$AS,1,FALSE)),"",IF(VLOOKUP(X159&amp;"_"&amp;Y159&amp;"_"&amp;Z159,[1]挑战模式!$A:$AS,14+AA159,FALSE)="","","Unit_Monster_Season"&amp;X159&amp;"_Challenge"&amp;Y159&amp;"_"&amp;Z159&amp;"_"&amp;AA159))</f>
        <v/>
      </c>
      <c r="D159" s="3" t="str">
        <f>IF(B159="","",VLOOKUP(VLOOKUP(X159&amp;"_"&amp;Y159&amp;"_"&amp;Z159,[1]挑战模式!$A:$AS,14+AA159,FALSE),[1]怪物!$B:$J,2,FALSE))</f>
        <v/>
      </c>
      <c r="E159" s="3" t="str">
        <f>IF(B159="","",VLOOKUP(VLOOKUP(X159&amp;"_"&amp;Y159&amp;"_"&amp;Z159,[1]挑战模式!$A:$AS,14+AA159,FALSE),[1]怪物!$B:$J,6,FALSE)*VLOOKUP(X159&amp;"_"&amp;Y159&amp;"_"&amp;Z159,[1]挑战模式!$A:$AS,10,FALSE))</f>
        <v/>
      </c>
      <c r="F159" s="3" t="str">
        <f t="shared" si="16"/>
        <v/>
      </c>
      <c r="G159" s="3" t="str">
        <f t="shared" si="17"/>
        <v/>
      </c>
      <c r="H159" s="3" t="str">
        <f t="shared" si="18"/>
        <v/>
      </c>
      <c r="I159" s="3" t="str">
        <f>IF(D159="","",VLOOKUP(D159,[1]怪物!$C:$M,11,FALSE))</f>
        <v/>
      </c>
      <c r="J159" s="3" t="str">
        <f t="shared" si="19"/>
        <v/>
      </c>
      <c r="K159" s="3" t="str">
        <f>IF(B159="","",VLOOKUP(VLOOKUP(X159&amp;"_"&amp;Y159&amp;"_"&amp;Z159,[1]挑战模式!$A:$AS,14+AA159,FALSE),[1]怪物!$B:$J,7,FALSE))</f>
        <v/>
      </c>
      <c r="L159" s="10" t="str">
        <f t="shared" si="20"/>
        <v/>
      </c>
      <c r="M159" s="3" t="str">
        <f t="shared" si="21"/>
        <v/>
      </c>
      <c r="N159" s="3" t="str">
        <f t="shared" si="22"/>
        <v/>
      </c>
      <c r="O159" s="3" t="str">
        <f t="shared" si="23"/>
        <v/>
      </c>
      <c r="P159" s="3"/>
      <c r="Q159" s="3"/>
      <c r="R159" s="3"/>
      <c r="S159" s="3" t="str">
        <f>IF(B159="","",IF(VLOOKUP(D159,[1]怪物!$C:$I,7,FALSE)="","",VLOOKUP(D159,[1]怪物!$C:$I,7,FALSE)))</f>
        <v/>
      </c>
      <c r="X159" s="3">
        <v>0</v>
      </c>
      <c r="Y159" s="3">
        <v>4</v>
      </c>
      <c r="Z159" s="3">
        <v>2</v>
      </c>
      <c r="AA159" s="3">
        <v>4</v>
      </c>
    </row>
    <row r="160" spans="2:27" x14ac:dyDescent="0.2">
      <c r="B160" t="str">
        <f>IF(ISNA(VLOOKUP(X160&amp;"_"&amp;Y160&amp;"_"&amp;Z160,[1]挑战模式!$A:$AS,1,FALSE)),"",IF(VLOOKUP(X160&amp;"_"&amp;Y160&amp;"_"&amp;Z160,[1]挑战模式!$A:$AS,14+AA160,FALSE)="","","Unit_Monster_Season"&amp;X160&amp;"_Challenge"&amp;Y160&amp;"_"&amp;Z160&amp;"_"&amp;AA160))</f>
        <v/>
      </c>
      <c r="D160" s="3" t="str">
        <f>IF(B160="","",VLOOKUP(VLOOKUP(X160&amp;"_"&amp;Y160&amp;"_"&amp;Z160,[1]挑战模式!$A:$AS,14+AA160,FALSE),[1]怪物!$B:$J,2,FALSE))</f>
        <v/>
      </c>
      <c r="E160" s="3" t="str">
        <f>IF(B160="","",VLOOKUP(VLOOKUP(X160&amp;"_"&amp;Y160&amp;"_"&amp;Z160,[1]挑战模式!$A:$AS,14+AA160,FALSE),[1]怪物!$B:$J,6,FALSE)*VLOOKUP(X160&amp;"_"&amp;Y160&amp;"_"&amp;Z160,[1]挑战模式!$A:$AS,10,FALSE))</f>
        <v/>
      </c>
      <c r="F160" s="3" t="str">
        <f t="shared" si="16"/>
        <v/>
      </c>
      <c r="G160" s="3" t="str">
        <f t="shared" si="17"/>
        <v/>
      </c>
      <c r="H160" s="3" t="str">
        <f t="shared" si="18"/>
        <v/>
      </c>
      <c r="I160" s="3" t="str">
        <f>IF(D160="","",VLOOKUP(D160,[1]怪物!$C:$M,11,FALSE))</f>
        <v/>
      </c>
      <c r="J160" s="3" t="str">
        <f t="shared" si="19"/>
        <v/>
      </c>
      <c r="K160" s="3" t="str">
        <f>IF(B160="","",VLOOKUP(VLOOKUP(X160&amp;"_"&amp;Y160&amp;"_"&amp;Z160,[1]挑战模式!$A:$AS,14+AA160,FALSE),[1]怪物!$B:$J,7,FALSE))</f>
        <v/>
      </c>
      <c r="L160" s="10" t="str">
        <f t="shared" si="20"/>
        <v/>
      </c>
      <c r="M160" s="3" t="str">
        <f t="shared" si="21"/>
        <v/>
      </c>
      <c r="N160" s="3" t="str">
        <f t="shared" si="22"/>
        <v/>
      </c>
      <c r="O160" s="3" t="str">
        <f t="shared" si="23"/>
        <v/>
      </c>
      <c r="P160" s="3"/>
      <c r="Q160" s="3"/>
      <c r="R160" s="3"/>
      <c r="S160" s="3" t="str">
        <f>IF(B160="","",IF(VLOOKUP(D160,[1]怪物!$C:$I,7,FALSE)="","",VLOOKUP(D160,[1]怪物!$C:$I,7,FALSE)))</f>
        <v/>
      </c>
      <c r="X160" s="3">
        <v>0</v>
      </c>
      <c r="Y160" s="3">
        <v>4</v>
      </c>
      <c r="Z160" s="3">
        <v>2</v>
      </c>
      <c r="AA160" s="3">
        <v>5</v>
      </c>
    </row>
    <row r="161" spans="2:27" x14ac:dyDescent="0.2">
      <c r="B161" t="str">
        <f>IF(ISNA(VLOOKUP(X161&amp;"_"&amp;Y161&amp;"_"&amp;Z161,[1]挑战模式!$A:$AS,1,FALSE)),"",IF(VLOOKUP(X161&amp;"_"&amp;Y161&amp;"_"&amp;Z161,[1]挑战模式!$A:$AS,14+AA161,FALSE)="","","Unit_Monster_Season"&amp;X161&amp;"_Challenge"&amp;Y161&amp;"_"&amp;Z161&amp;"_"&amp;AA161))</f>
        <v/>
      </c>
      <c r="D161" s="3" t="str">
        <f>IF(B161="","",VLOOKUP(VLOOKUP(X161&amp;"_"&amp;Y161&amp;"_"&amp;Z161,[1]挑战模式!$A:$AS,14+AA161,FALSE),[1]怪物!$B:$J,2,FALSE))</f>
        <v/>
      </c>
      <c r="E161" s="3" t="str">
        <f>IF(B161="","",VLOOKUP(VLOOKUP(X161&amp;"_"&amp;Y161&amp;"_"&amp;Z161,[1]挑战模式!$A:$AS,14+AA161,FALSE),[1]怪物!$B:$J,6,FALSE)*VLOOKUP(X161&amp;"_"&amp;Y161&amp;"_"&amp;Z161,[1]挑战模式!$A:$AS,10,FALSE))</f>
        <v/>
      </c>
      <c r="F161" s="3" t="str">
        <f t="shared" si="16"/>
        <v/>
      </c>
      <c r="G161" s="3" t="str">
        <f t="shared" si="17"/>
        <v/>
      </c>
      <c r="H161" s="3" t="str">
        <f t="shared" si="18"/>
        <v/>
      </c>
      <c r="I161" s="3" t="str">
        <f>IF(D161="","",VLOOKUP(D161,[1]怪物!$C:$M,11,FALSE))</f>
        <v/>
      </c>
      <c r="J161" s="3" t="str">
        <f t="shared" si="19"/>
        <v/>
      </c>
      <c r="K161" s="3" t="str">
        <f>IF(B161="","",VLOOKUP(VLOOKUP(X161&amp;"_"&amp;Y161&amp;"_"&amp;Z161,[1]挑战模式!$A:$AS,14+AA161,FALSE),[1]怪物!$B:$J,7,FALSE))</f>
        <v/>
      </c>
      <c r="L161" s="10" t="str">
        <f t="shared" si="20"/>
        <v/>
      </c>
      <c r="M161" s="3" t="str">
        <f t="shared" si="21"/>
        <v/>
      </c>
      <c r="N161" s="3" t="str">
        <f t="shared" si="22"/>
        <v/>
      </c>
      <c r="O161" s="3" t="str">
        <f t="shared" si="23"/>
        <v/>
      </c>
      <c r="P161" s="3"/>
      <c r="Q161" s="3"/>
      <c r="R161" s="3"/>
      <c r="S161" s="3" t="str">
        <f>IF(B161="","",IF(VLOOKUP(D161,[1]怪物!$C:$I,7,FALSE)="","",VLOOKUP(D161,[1]怪物!$C:$I,7,FALSE)))</f>
        <v/>
      </c>
      <c r="X161" s="3">
        <v>0</v>
      </c>
      <c r="Y161" s="3">
        <v>4</v>
      </c>
      <c r="Z161" s="3">
        <v>2</v>
      </c>
      <c r="AA161" s="3">
        <v>6</v>
      </c>
    </row>
    <row r="162" spans="2:27" x14ac:dyDescent="0.2">
      <c r="B162" t="str">
        <f>IF(ISNA(VLOOKUP(X162&amp;"_"&amp;Y162&amp;"_"&amp;Z162,[1]挑战模式!$A:$AS,1,FALSE)),"",IF(VLOOKUP(X162&amp;"_"&amp;Y162&amp;"_"&amp;Z162,[1]挑战模式!$A:$AS,14+AA162,FALSE)="","","Unit_Monster_Season"&amp;X162&amp;"_Challenge"&amp;Y162&amp;"_"&amp;Z162&amp;"_"&amp;AA162))</f>
        <v>Unit_Monster_Season0_Challenge4_3_1</v>
      </c>
      <c r="D162" s="3" t="str">
        <f>IF(B162="","",VLOOKUP(VLOOKUP(X162&amp;"_"&amp;Y162&amp;"_"&amp;Z162,[1]挑战模式!$A:$AS,14+AA162,FALSE),[1]怪物!$B:$J,2,FALSE))</f>
        <v>ResUnit_Gui1</v>
      </c>
      <c r="E162" s="3">
        <f>IF(B162="","",VLOOKUP(VLOOKUP(X162&amp;"_"&amp;Y162&amp;"_"&amp;Z162,[1]挑战模式!$A:$AS,14+AA162,FALSE),[1]怪物!$B:$J,6,FALSE)*VLOOKUP(X162&amp;"_"&amp;Y162&amp;"_"&amp;Z162,[1]挑战模式!$A:$AS,10,FALSE))</f>
        <v>2.76</v>
      </c>
      <c r="F162" s="3">
        <f t="shared" si="16"/>
        <v>400</v>
      </c>
      <c r="G162" s="3" t="str">
        <f t="shared" si="17"/>
        <v>TRUE</v>
      </c>
      <c r="H162" s="3" t="str">
        <f t="shared" si="18"/>
        <v>1</v>
      </c>
      <c r="I162" s="3">
        <f>IF(D162="","",VLOOKUP(D162,[1]怪物!$C:$M,11,FALSE))</f>
        <v>1</v>
      </c>
      <c r="J162" s="3" t="str">
        <f t="shared" si="19"/>
        <v>0.5</v>
      </c>
      <c r="K162" s="3">
        <f>IF(B162="","",VLOOKUP(VLOOKUP(X162&amp;"_"&amp;Y162&amp;"_"&amp;Z162,[1]挑战模式!$A:$AS,14+AA162,FALSE),[1]怪物!$B:$J,7,FALSE))</f>
        <v>1</v>
      </c>
      <c r="L162" s="10" t="str">
        <f t="shared" si="20"/>
        <v>Monster_Season0_Challenge4_3_1</v>
      </c>
      <c r="M162" s="3" t="str">
        <f t="shared" si="21"/>
        <v>DeathShow_1</v>
      </c>
      <c r="N162" s="3" t="str">
        <f t="shared" si="22"/>
        <v>Timeline_Idle1</v>
      </c>
      <c r="O162" s="3" t="str">
        <f t="shared" si="23"/>
        <v>Timeline_Move1</v>
      </c>
      <c r="P162" s="3"/>
      <c r="Q162" s="3"/>
      <c r="R162" s="3"/>
      <c r="S162" s="3" t="str">
        <f>IF(B162="","",IF(VLOOKUP(D162,[1]怪物!$C:$I,7,FALSE)="","",VLOOKUP(D162,[1]怪物!$C:$I,7,FALSE)))</f>
        <v>Skill_Monster_Gui1,NormalAttack</v>
      </c>
      <c r="X162" s="3">
        <v>0</v>
      </c>
      <c r="Y162" s="3">
        <v>4</v>
      </c>
      <c r="Z162" s="3">
        <v>3</v>
      </c>
      <c r="AA162" s="3">
        <v>1</v>
      </c>
    </row>
    <row r="163" spans="2:27" x14ac:dyDescent="0.2">
      <c r="B163" t="str">
        <f>IF(ISNA(VLOOKUP(X163&amp;"_"&amp;Y163&amp;"_"&amp;Z163,[1]挑战模式!$A:$AS,1,FALSE)),"",IF(VLOOKUP(X163&amp;"_"&amp;Y163&amp;"_"&amp;Z163,[1]挑战模式!$A:$AS,14+AA163,FALSE)="","","Unit_Monster_Season"&amp;X163&amp;"_Challenge"&amp;Y163&amp;"_"&amp;Z163&amp;"_"&amp;AA163))</f>
        <v>Unit_Monster_Season0_Challenge4_3_2</v>
      </c>
      <c r="D163" s="3" t="str">
        <f>IF(B163="","",VLOOKUP(VLOOKUP(X163&amp;"_"&amp;Y163&amp;"_"&amp;Z163,[1]挑战模式!$A:$AS,14+AA163,FALSE),[1]怪物!$B:$J,2,FALSE))</f>
        <v>ResUnit_MiFeng1</v>
      </c>
      <c r="E163" s="3">
        <f>IF(B163="","",VLOOKUP(VLOOKUP(X163&amp;"_"&amp;Y163&amp;"_"&amp;Z163,[1]挑战模式!$A:$AS,14+AA163,FALSE),[1]怪物!$B:$J,6,FALSE)*VLOOKUP(X163&amp;"_"&amp;Y163&amp;"_"&amp;Z163,[1]挑战模式!$A:$AS,10,FALSE))</f>
        <v>2.76</v>
      </c>
      <c r="F163" s="3">
        <f t="shared" si="16"/>
        <v>400</v>
      </c>
      <c r="G163" s="3" t="str">
        <f t="shared" si="17"/>
        <v>TRUE</v>
      </c>
      <c r="H163" s="3" t="str">
        <f t="shared" si="18"/>
        <v>1</v>
      </c>
      <c r="I163" s="3">
        <f>IF(D163="","",VLOOKUP(D163,[1]怪物!$C:$M,11,FALSE))</f>
        <v>1</v>
      </c>
      <c r="J163" s="3" t="str">
        <f t="shared" si="19"/>
        <v>0.5</v>
      </c>
      <c r="K163" s="3">
        <f>IF(B163="","",VLOOKUP(VLOOKUP(X163&amp;"_"&amp;Y163&amp;"_"&amp;Z163,[1]挑战模式!$A:$AS,14+AA163,FALSE),[1]怪物!$B:$J,7,FALSE))</f>
        <v>1</v>
      </c>
      <c r="L163" s="10" t="str">
        <f t="shared" si="20"/>
        <v>Monster_Season0_Challenge4_3_2</v>
      </c>
      <c r="M163" s="3" t="str">
        <f t="shared" si="21"/>
        <v>DeathShow_1</v>
      </c>
      <c r="N163" s="3" t="str">
        <f t="shared" si="22"/>
        <v>Timeline_Idle1</v>
      </c>
      <c r="O163" s="3" t="str">
        <f t="shared" si="23"/>
        <v>Timeline_Move1</v>
      </c>
      <c r="P163" s="3"/>
      <c r="Q163" s="3"/>
      <c r="R163" s="3"/>
      <c r="S163" s="3" t="str">
        <f>IF(B163="","",IF(VLOOKUP(D163,[1]怪物!$C:$I,7,FALSE)="","",VLOOKUP(D163,[1]怪物!$C:$I,7,FALSE)))</f>
        <v/>
      </c>
      <c r="X163" s="3">
        <v>0</v>
      </c>
      <c r="Y163" s="3">
        <v>4</v>
      </c>
      <c r="Z163" s="3">
        <v>3</v>
      </c>
      <c r="AA163" s="3">
        <v>2</v>
      </c>
    </row>
    <row r="164" spans="2:27" x14ac:dyDescent="0.2">
      <c r="B164" t="str">
        <f>IF(ISNA(VLOOKUP(X164&amp;"_"&amp;Y164&amp;"_"&amp;Z164,[1]挑战模式!$A:$AS,1,FALSE)),"",IF(VLOOKUP(X164&amp;"_"&amp;Y164&amp;"_"&amp;Z164,[1]挑战模式!$A:$AS,14+AA164,FALSE)="","","Unit_Monster_Season"&amp;X164&amp;"_Challenge"&amp;Y164&amp;"_"&amp;Z164&amp;"_"&amp;AA164))</f>
        <v>Unit_Monster_Season0_Challenge4_3_3</v>
      </c>
      <c r="D164" s="3" t="str">
        <f>IF(B164="","",VLOOKUP(VLOOKUP(X164&amp;"_"&amp;Y164&amp;"_"&amp;Z164,[1]挑战模式!$A:$AS,14+AA164,FALSE),[1]怪物!$B:$J,2,FALSE))</f>
        <v>ResUnit_MiFeng2</v>
      </c>
      <c r="E164" s="3">
        <f>IF(B164="","",VLOOKUP(VLOOKUP(X164&amp;"_"&amp;Y164&amp;"_"&amp;Z164,[1]挑战模式!$A:$AS,14+AA164,FALSE),[1]怪物!$B:$J,6,FALSE)*VLOOKUP(X164&amp;"_"&amp;Y164&amp;"_"&amp;Z164,[1]挑战模式!$A:$AS,10,FALSE))</f>
        <v>2.76</v>
      </c>
      <c r="F164" s="3">
        <f t="shared" si="16"/>
        <v>400</v>
      </c>
      <c r="G164" s="3" t="str">
        <f t="shared" si="17"/>
        <v>TRUE</v>
      </c>
      <c r="H164" s="3" t="str">
        <f t="shared" si="18"/>
        <v>1</v>
      </c>
      <c r="I164" s="3">
        <f>IF(D164="","",VLOOKUP(D164,[1]怪物!$C:$M,11,FALSE))</f>
        <v>1</v>
      </c>
      <c r="J164" s="3" t="str">
        <f t="shared" si="19"/>
        <v>0.5</v>
      </c>
      <c r="K164" s="3">
        <f>IF(B164="","",VLOOKUP(VLOOKUP(X164&amp;"_"&amp;Y164&amp;"_"&amp;Z164,[1]挑战模式!$A:$AS,14+AA164,FALSE),[1]怪物!$B:$J,7,FALSE))</f>
        <v>1.5</v>
      </c>
      <c r="L164" s="10" t="str">
        <f t="shared" si="20"/>
        <v>Monster_Season0_Challenge4_3_3</v>
      </c>
      <c r="M164" s="3" t="str">
        <f t="shared" si="21"/>
        <v>DeathShow_1</v>
      </c>
      <c r="N164" s="3" t="str">
        <f t="shared" si="22"/>
        <v>Timeline_Idle1</v>
      </c>
      <c r="O164" s="3" t="str">
        <f t="shared" si="23"/>
        <v>Timeline_Move1</v>
      </c>
      <c r="P164" s="3"/>
      <c r="Q164" s="3"/>
      <c r="R164" s="3"/>
      <c r="S164" s="3" t="str">
        <f>IF(B164="","",IF(VLOOKUP(D164,[1]怪物!$C:$I,7,FALSE)="","",VLOOKUP(D164,[1]怪物!$C:$I,7,FALSE)))</f>
        <v/>
      </c>
      <c r="X164" s="3">
        <v>0</v>
      </c>
      <c r="Y164" s="3">
        <v>4</v>
      </c>
      <c r="Z164" s="3">
        <v>3</v>
      </c>
      <c r="AA164" s="3">
        <v>3</v>
      </c>
    </row>
    <row r="165" spans="2:27" x14ac:dyDescent="0.2">
      <c r="B165" t="str">
        <f>IF(ISNA(VLOOKUP(X165&amp;"_"&amp;Y165&amp;"_"&amp;Z165,[1]挑战模式!$A:$AS,1,FALSE)),"",IF(VLOOKUP(X165&amp;"_"&amp;Y165&amp;"_"&amp;Z165,[1]挑战模式!$A:$AS,14+AA165,FALSE)="","","Unit_Monster_Season"&amp;X165&amp;"_Challenge"&amp;Y165&amp;"_"&amp;Z165&amp;"_"&amp;AA165))</f>
        <v/>
      </c>
      <c r="D165" s="3" t="str">
        <f>IF(B165="","",VLOOKUP(VLOOKUP(X165&amp;"_"&amp;Y165&amp;"_"&amp;Z165,[1]挑战模式!$A:$AS,14+AA165,FALSE),[1]怪物!$B:$J,2,FALSE))</f>
        <v/>
      </c>
      <c r="E165" s="3" t="str">
        <f>IF(B165="","",VLOOKUP(VLOOKUP(X165&amp;"_"&amp;Y165&amp;"_"&amp;Z165,[1]挑战模式!$A:$AS,14+AA165,FALSE),[1]怪物!$B:$J,6,FALSE)*VLOOKUP(X165&amp;"_"&amp;Y165&amp;"_"&amp;Z165,[1]挑战模式!$A:$AS,10,FALSE))</f>
        <v/>
      </c>
      <c r="F165" s="3" t="str">
        <f t="shared" si="16"/>
        <v/>
      </c>
      <c r="G165" s="3" t="str">
        <f t="shared" si="17"/>
        <v/>
      </c>
      <c r="H165" s="3" t="str">
        <f t="shared" si="18"/>
        <v/>
      </c>
      <c r="I165" s="3" t="str">
        <f>IF(D165="","",VLOOKUP(D165,[1]怪物!$C:$M,11,FALSE))</f>
        <v/>
      </c>
      <c r="J165" s="3" t="str">
        <f t="shared" si="19"/>
        <v/>
      </c>
      <c r="K165" s="3" t="str">
        <f>IF(B165="","",VLOOKUP(VLOOKUP(X165&amp;"_"&amp;Y165&amp;"_"&amp;Z165,[1]挑战模式!$A:$AS,14+AA165,FALSE),[1]怪物!$B:$J,7,FALSE))</f>
        <v/>
      </c>
      <c r="L165" s="10" t="str">
        <f t="shared" si="20"/>
        <v/>
      </c>
      <c r="M165" s="3" t="str">
        <f t="shared" si="21"/>
        <v/>
      </c>
      <c r="N165" s="3" t="str">
        <f t="shared" si="22"/>
        <v/>
      </c>
      <c r="O165" s="3" t="str">
        <f t="shared" si="23"/>
        <v/>
      </c>
      <c r="P165" s="3"/>
      <c r="Q165" s="3"/>
      <c r="R165" s="3"/>
      <c r="S165" s="3" t="str">
        <f>IF(B165="","",IF(VLOOKUP(D165,[1]怪物!$C:$I,7,FALSE)="","",VLOOKUP(D165,[1]怪物!$C:$I,7,FALSE)))</f>
        <v/>
      </c>
      <c r="X165" s="3">
        <v>0</v>
      </c>
      <c r="Y165" s="3">
        <v>4</v>
      </c>
      <c r="Z165" s="3">
        <v>3</v>
      </c>
      <c r="AA165" s="3">
        <v>4</v>
      </c>
    </row>
    <row r="166" spans="2:27" x14ac:dyDescent="0.2">
      <c r="B166" t="str">
        <f>IF(ISNA(VLOOKUP(X166&amp;"_"&amp;Y166&amp;"_"&amp;Z166,[1]挑战模式!$A:$AS,1,FALSE)),"",IF(VLOOKUP(X166&amp;"_"&amp;Y166&amp;"_"&amp;Z166,[1]挑战模式!$A:$AS,14+AA166,FALSE)="","","Unit_Monster_Season"&amp;X166&amp;"_Challenge"&amp;Y166&amp;"_"&amp;Z166&amp;"_"&amp;AA166))</f>
        <v/>
      </c>
      <c r="D166" s="3" t="str">
        <f>IF(B166="","",VLOOKUP(VLOOKUP(X166&amp;"_"&amp;Y166&amp;"_"&amp;Z166,[1]挑战模式!$A:$AS,14+AA166,FALSE),[1]怪物!$B:$J,2,FALSE))</f>
        <v/>
      </c>
      <c r="E166" s="3" t="str">
        <f>IF(B166="","",VLOOKUP(VLOOKUP(X166&amp;"_"&amp;Y166&amp;"_"&amp;Z166,[1]挑战模式!$A:$AS,14+AA166,FALSE),[1]怪物!$B:$J,6,FALSE)*VLOOKUP(X166&amp;"_"&amp;Y166&amp;"_"&amp;Z166,[1]挑战模式!$A:$AS,10,FALSE))</f>
        <v/>
      </c>
      <c r="F166" s="3" t="str">
        <f t="shared" si="16"/>
        <v/>
      </c>
      <c r="G166" s="3" t="str">
        <f t="shared" si="17"/>
        <v/>
      </c>
      <c r="H166" s="3" t="str">
        <f t="shared" si="18"/>
        <v/>
      </c>
      <c r="I166" s="3" t="str">
        <f>IF(D166="","",VLOOKUP(D166,[1]怪物!$C:$M,11,FALSE))</f>
        <v/>
      </c>
      <c r="J166" s="3" t="str">
        <f t="shared" si="19"/>
        <v/>
      </c>
      <c r="K166" s="3" t="str">
        <f>IF(B166="","",VLOOKUP(VLOOKUP(X166&amp;"_"&amp;Y166&amp;"_"&amp;Z166,[1]挑战模式!$A:$AS,14+AA166,FALSE),[1]怪物!$B:$J,7,FALSE))</f>
        <v/>
      </c>
      <c r="L166" s="10" t="str">
        <f t="shared" si="20"/>
        <v/>
      </c>
      <c r="M166" s="3" t="str">
        <f t="shared" si="21"/>
        <v/>
      </c>
      <c r="N166" s="3" t="str">
        <f t="shared" si="22"/>
        <v/>
      </c>
      <c r="O166" s="3" t="str">
        <f t="shared" si="23"/>
        <v/>
      </c>
      <c r="P166" s="3"/>
      <c r="Q166" s="3"/>
      <c r="R166" s="3"/>
      <c r="S166" s="3" t="str">
        <f>IF(B166="","",IF(VLOOKUP(D166,[1]怪物!$C:$I,7,FALSE)="","",VLOOKUP(D166,[1]怪物!$C:$I,7,FALSE)))</f>
        <v/>
      </c>
      <c r="X166" s="3">
        <v>0</v>
      </c>
      <c r="Y166" s="3">
        <v>4</v>
      </c>
      <c r="Z166" s="3">
        <v>3</v>
      </c>
      <c r="AA166" s="3">
        <v>5</v>
      </c>
    </row>
    <row r="167" spans="2:27" x14ac:dyDescent="0.2">
      <c r="B167" t="str">
        <f>IF(ISNA(VLOOKUP(X167&amp;"_"&amp;Y167&amp;"_"&amp;Z167,[1]挑战模式!$A:$AS,1,FALSE)),"",IF(VLOOKUP(X167&amp;"_"&amp;Y167&amp;"_"&amp;Z167,[1]挑战模式!$A:$AS,14+AA167,FALSE)="","","Unit_Monster_Season"&amp;X167&amp;"_Challenge"&amp;Y167&amp;"_"&amp;Z167&amp;"_"&amp;AA167))</f>
        <v/>
      </c>
      <c r="D167" s="3" t="str">
        <f>IF(B167="","",VLOOKUP(VLOOKUP(X167&amp;"_"&amp;Y167&amp;"_"&amp;Z167,[1]挑战模式!$A:$AS,14+AA167,FALSE),[1]怪物!$B:$J,2,FALSE))</f>
        <v/>
      </c>
      <c r="E167" s="3" t="str">
        <f>IF(B167="","",VLOOKUP(VLOOKUP(X167&amp;"_"&amp;Y167&amp;"_"&amp;Z167,[1]挑战模式!$A:$AS,14+AA167,FALSE),[1]怪物!$B:$J,6,FALSE)*VLOOKUP(X167&amp;"_"&amp;Y167&amp;"_"&amp;Z167,[1]挑战模式!$A:$AS,10,FALSE))</f>
        <v/>
      </c>
      <c r="F167" s="3" t="str">
        <f t="shared" si="16"/>
        <v/>
      </c>
      <c r="G167" s="3" t="str">
        <f t="shared" si="17"/>
        <v/>
      </c>
      <c r="H167" s="3" t="str">
        <f t="shared" si="18"/>
        <v/>
      </c>
      <c r="I167" s="3" t="str">
        <f>IF(D167="","",VLOOKUP(D167,[1]怪物!$C:$M,11,FALSE))</f>
        <v/>
      </c>
      <c r="J167" s="3" t="str">
        <f t="shared" si="19"/>
        <v/>
      </c>
      <c r="K167" s="3" t="str">
        <f>IF(B167="","",VLOOKUP(VLOOKUP(X167&amp;"_"&amp;Y167&amp;"_"&amp;Z167,[1]挑战模式!$A:$AS,14+AA167,FALSE),[1]怪物!$B:$J,7,FALSE))</f>
        <v/>
      </c>
      <c r="L167" s="10" t="str">
        <f t="shared" si="20"/>
        <v/>
      </c>
      <c r="M167" s="3" t="str">
        <f t="shared" si="21"/>
        <v/>
      </c>
      <c r="N167" s="3" t="str">
        <f t="shared" si="22"/>
        <v/>
      </c>
      <c r="O167" s="3" t="str">
        <f t="shared" si="23"/>
        <v/>
      </c>
      <c r="P167" s="3"/>
      <c r="Q167" s="3"/>
      <c r="R167" s="3"/>
      <c r="S167" s="3" t="str">
        <f>IF(B167="","",IF(VLOOKUP(D167,[1]怪物!$C:$I,7,FALSE)="","",VLOOKUP(D167,[1]怪物!$C:$I,7,FALSE)))</f>
        <v/>
      </c>
      <c r="X167" s="3">
        <v>0</v>
      </c>
      <c r="Y167" s="3">
        <v>4</v>
      </c>
      <c r="Z167" s="3">
        <v>3</v>
      </c>
      <c r="AA167" s="3">
        <v>6</v>
      </c>
    </row>
    <row r="168" spans="2:27" x14ac:dyDescent="0.2">
      <c r="B168" t="str">
        <f>IF(ISNA(VLOOKUP(X168&amp;"_"&amp;Y168&amp;"_"&amp;Z168,[1]挑战模式!$A:$AS,1,FALSE)),"",IF(VLOOKUP(X168&amp;"_"&amp;Y168&amp;"_"&amp;Z168,[1]挑战模式!$A:$AS,14+AA168,FALSE)="","","Unit_Monster_Season"&amp;X168&amp;"_Challenge"&amp;Y168&amp;"_"&amp;Z168&amp;"_"&amp;AA168))</f>
        <v>Unit_Monster_Season0_Challenge4_4_1</v>
      </c>
      <c r="D168" s="3" t="str">
        <f>IF(B168="","",VLOOKUP(VLOOKUP(X168&amp;"_"&amp;Y168&amp;"_"&amp;Z168,[1]挑战模式!$A:$AS,14+AA168,FALSE),[1]怪物!$B:$J,2,FALSE))</f>
        <v>ResUnit_Gui1</v>
      </c>
      <c r="E168" s="3">
        <f>IF(B168="","",VLOOKUP(VLOOKUP(X168&amp;"_"&amp;Y168&amp;"_"&amp;Z168,[1]挑战模式!$A:$AS,14+AA168,FALSE),[1]怪物!$B:$J,6,FALSE)*VLOOKUP(X168&amp;"_"&amp;Y168&amp;"_"&amp;Z168,[1]挑战模式!$A:$AS,10,FALSE))</f>
        <v>2.76</v>
      </c>
      <c r="F168" s="3">
        <f t="shared" si="16"/>
        <v>400</v>
      </c>
      <c r="G168" s="3" t="str">
        <f t="shared" si="17"/>
        <v>TRUE</v>
      </c>
      <c r="H168" s="3" t="str">
        <f t="shared" si="18"/>
        <v>1</v>
      </c>
      <c r="I168" s="3">
        <f>IF(D168="","",VLOOKUP(D168,[1]怪物!$C:$M,11,FALSE))</f>
        <v>1</v>
      </c>
      <c r="J168" s="3" t="str">
        <f t="shared" si="19"/>
        <v>0.5</v>
      </c>
      <c r="K168" s="3">
        <f>IF(B168="","",VLOOKUP(VLOOKUP(X168&amp;"_"&amp;Y168&amp;"_"&amp;Z168,[1]挑战模式!$A:$AS,14+AA168,FALSE),[1]怪物!$B:$J,7,FALSE))</f>
        <v>1</v>
      </c>
      <c r="L168" s="10" t="str">
        <f t="shared" si="20"/>
        <v>Monster_Season0_Challenge4_4_1</v>
      </c>
      <c r="M168" s="3" t="str">
        <f t="shared" si="21"/>
        <v>DeathShow_1</v>
      </c>
      <c r="N168" s="3" t="str">
        <f t="shared" si="22"/>
        <v>Timeline_Idle1</v>
      </c>
      <c r="O168" s="3" t="str">
        <f t="shared" si="23"/>
        <v>Timeline_Move1</v>
      </c>
      <c r="P168" s="3"/>
      <c r="Q168" s="3"/>
      <c r="R168" s="3"/>
      <c r="S168" s="3" t="str">
        <f>IF(B168="","",IF(VLOOKUP(D168,[1]怪物!$C:$I,7,FALSE)="","",VLOOKUP(D168,[1]怪物!$C:$I,7,FALSE)))</f>
        <v>Skill_Monster_Gui1,NormalAttack</v>
      </c>
      <c r="X168" s="3">
        <v>0</v>
      </c>
      <c r="Y168" s="3">
        <v>4</v>
      </c>
      <c r="Z168" s="3">
        <v>4</v>
      </c>
      <c r="AA168" s="3">
        <v>1</v>
      </c>
    </row>
    <row r="169" spans="2:27" x14ac:dyDescent="0.2">
      <c r="B169" t="str">
        <f>IF(ISNA(VLOOKUP(X169&amp;"_"&amp;Y169&amp;"_"&amp;Z169,[1]挑战模式!$A:$AS,1,FALSE)),"",IF(VLOOKUP(X169&amp;"_"&amp;Y169&amp;"_"&amp;Z169,[1]挑战模式!$A:$AS,14+AA169,FALSE)="","","Unit_Monster_Season"&amp;X169&amp;"_Challenge"&amp;Y169&amp;"_"&amp;Z169&amp;"_"&amp;AA169))</f>
        <v>Unit_Monster_Season0_Challenge4_4_2</v>
      </c>
      <c r="D169" s="3" t="str">
        <f>IF(B169="","",VLOOKUP(VLOOKUP(X169&amp;"_"&amp;Y169&amp;"_"&amp;Z169,[1]挑战模式!$A:$AS,14+AA169,FALSE),[1]怪物!$B:$J,2,FALSE))</f>
        <v>ResUnit_ZhiZhu1</v>
      </c>
      <c r="E169" s="3">
        <f>IF(B169="","",VLOOKUP(VLOOKUP(X169&amp;"_"&amp;Y169&amp;"_"&amp;Z169,[1]挑战模式!$A:$AS,14+AA169,FALSE),[1]怪物!$B:$J,6,FALSE)*VLOOKUP(X169&amp;"_"&amp;Y169&amp;"_"&amp;Z169,[1]挑战模式!$A:$AS,10,FALSE))</f>
        <v>5.52</v>
      </c>
      <c r="F169" s="3">
        <f t="shared" si="16"/>
        <v>400</v>
      </c>
      <c r="G169" s="3" t="str">
        <f t="shared" si="17"/>
        <v>TRUE</v>
      </c>
      <c r="H169" s="3" t="str">
        <f t="shared" si="18"/>
        <v>1</v>
      </c>
      <c r="I169" s="3">
        <f>IF(D169="","",VLOOKUP(D169,[1]怪物!$C:$M,11,FALSE))</f>
        <v>1</v>
      </c>
      <c r="J169" s="3" t="str">
        <f t="shared" si="19"/>
        <v>0.5</v>
      </c>
      <c r="K169" s="3">
        <f>IF(B169="","",VLOOKUP(VLOOKUP(X169&amp;"_"&amp;Y169&amp;"_"&amp;Z169,[1]挑战模式!$A:$AS,14+AA169,FALSE),[1]怪物!$B:$J,7,FALSE))</f>
        <v>1</v>
      </c>
      <c r="L169" s="10" t="str">
        <f t="shared" si="20"/>
        <v>Monster_Season0_Challenge4_4_2</v>
      </c>
      <c r="M169" s="3" t="str">
        <f t="shared" si="21"/>
        <v>DeathShow_1</v>
      </c>
      <c r="N169" s="3" t="str">
        <f t="shared" si="22"/>
        <v>Timeline_Idle1</v>
      </c>
      <c r="O169" s="3" t="str">
        <f t="shared" si="23"/>
        <v>Timeline_Move1</v>
      </c>
      <c r="P169" s="3"/>
      <c r="Q169" s="3"/>
      <c r="R169" s="3"/>
      <c r="S169" s="3" t="str">
        <f>IF(B169="","",IF(VLOOKUP(D169,[1]怪物!$C:$I,7,FALSE)="","",VLOOKUP(D169,[1]怪物!$C:$I,7,FALSE)))</f>
        <v/>
      </c>
      <c r="X169" s="3">
        <v>0</v>
      </c>
      <c r="Y169" s="3">
        <v>4</v>
      </c>
      <c r="Z169" s="3">
        <v>4</v>
      </c>
      <c r="AA169" s="3">
        <v>2</v>
      </c>
    </row>
    <row r="170" spans="2:27" x14ac:dyDescent="0.2">
      <c r="B170" t="str">
        <f>IF(ISNA(VLOOKUP(X170&amp;"_"&amp;Y170&amp;"_"&amp;Z170,[1]挑战模式!$A:$AS,1,FALSE)),"",IF(VLOOKUP(X170&amp;"_"&amp;Y170&amp;"_"&amp;Z170,[1]挑战模式!$A:$AS,14+AA170,FALSE)="","","Unit_Monster_Season"&amp;X170&amp;"_Challenge"&amp;Y170&amp;"_"&amp;Z170&amp;"_"&amp;AA170))</f>
        <v>Unit_Monster_Season0_Challenge4_4_3</v>
      </c>
      <c r="D170" s="3" t="str">
        <f>IF(B170="","",VLOOKUP(VLOOKUP(X170&amp;"_"&amp;Y170&amp;"_"&amp;Z170,[1]挑战模式!$A:$AS,14+AA170,FALSE),[1]怪物!$B:$J,2,FALSE))</f>
        <v>ResUnit_MiFeng1</v>
      </c>
      <c r="E170" s="3">
        <f>IF(B170="","",VLOOKUP(VLOOKUP(X170&amp;"_"&amp;Y170&amp;"_"&amp;Z170,[1]挑战模式!$A:$AS,14+AA170,FALSE),[1]怪物!$B:$J,6,FALSE)*VLOOKUP(X170&amp;"_"&amp;Y170&amp;"_"&amp;Z170,[1]挑战模式!$A:$AS,10,FALSE))</f>
        <v>2.76</v>
      </c>
      <c r="F170" s="3">
        <f t="shared" si="16"/>
        <v>400</v>
      </c>
      <c r="G170" s="3" t="str">
        <f t="shared" si="17"/>
        <v>TRUE</v>
      </c>
      <c r="H170" s="3" t="str">
        <f t="shared" si="18"/>
        <v>1</v>
      </c>
      <c r="I170" s="3">
        <f>IF(D170="","",VLOOKUP(D170,[1]怪物!$C:$M,11,FALSE))</f>
        <v>1</v>
      </c>
      <c r="J170" s="3" t="str">
        <f t="shared" si="19"/>
        <v>0.5</v>
      </c>
      <c r="K170" s="3">
        <f>IF(B170="","",VLOOKUP(VLOOKUP(X170&amp;"_"&amp;Y170&amp;"_"&amp;Z170,[1]挑战模式!$A:$AS,14+AA170,FALSE),[1]怪物!$B:$J,7,FALSE))</f>
        <v>1</v>
      </c>
      <c r="L170" s="10" t="str">
        <f t="shared" si="20"/>
        <v>Monster_Season0_Challenge4_4_3</v>
      </c>
      <c r="M170" s="3" t="str">
        <f t="shared" si="21"/>
        <v>DeathShow_1</v>
      </c>
      <c r="N170" s="3" t="str">
        <f t="shared" si="22"/>
        <v>Timeline_Idle1</v>
      </c>
      <c r="O170" s="3" t="str">
        <f t="shared" si="23"/>
        <v>Timeline_Move1</v>
      </c>
      <c r="P170" s="3"/>
      <c r="Q170" s="3"/>
      <c r="R170" s="3"/>
      <c r="S170" s="3" t="str">
        <f>IF(B170="","",IF(VLOOKUP(D170,[1]怪物!$C:$I,7,FALSE)="","",VLOOKUP(D170,[1]怪物!$C:$I,7,FALSE)))</f>
        <v/>
      </c>
      <c r="X170" s="3">
        <v>0</v>
      </c>
      <c r="Y170" s="3">
        <v>4</v>
      </c>
      <c r="Z170" s="3">
        <v>4</v>
      </c>
      <c r="AA170" s="3">
        <v>3</v>
      </c>
    </row>
    <row r="171" spans="2:27" x14ac:dyDescent="0.2">
      <c r="B171" t="str">
        <f>IF(ISNA(VLOOKUP(X171&amp;"_"&amp;Y171&amp;"_"&amp;Z171,[1]挑战模式!$A:$AS,1,FALSE)),"",IF(VLOOKUP(X171&amp;"_"&amp;Y171&amp;"_"&amp;Z171,[1]挑战模式!$A:$AS,14+AA171,FALSE)="","","Unit_Monster_Season"&amp;X171&amp;"_Challenge"&amp;Y171&amp;"_"&amp;Z171&amp;"_"&amp;AA171))</f>
        <v>Unit_Monster_Season0_Challenge4_4_4</v>
      </c>
      <c r="D171" s="3" t="str">
        <f>IF(B171="","",VLOOKUP(VLOOKUP(X171&amp;"_"&amp;Y171&amp;"_"&amp;Z171,[1]挑战模式!$A:$AS,14+AA171,FALSE),[1]怪物!$B:$J,2,FALSE))</f>
        <v>ResUnit_MiFeng2</v>
      </c>
      <c r="E171" s="3">
        <f>IF(B171="","",VLOOKUP(VLOOKUP(X171&amp;"_"&amp;Y171&amp;"_"&amp;Z171,[1]挑战模式!$A:$AS,14+AA171,FALSE),[1]怪物!$B:$J,6,FALSE)*VLOOKUP(X171&amp;"_"&amp;Y171&amp;"_"&amp;Z171,[1]挑战模式!$A:$AS,10,FALSE))</f>
        <v>2.76</v>
      </c>
      <c r="F171" s="3">
        <f t="shared" si="16"/>
        <v>400</v>
      </c>
      <c r="G171" s="3" t="str">
        <f t="shared" si="17"/>
        <v>TRUE</v>
      </c>
      <c r="H171" s="3" t="str">
        <f t="shared" si="18"/>
        <v>1</v>
      </c>
      <c r="I171" s="3">
        <f>IF(D171="","",VLOOKUP(D171,[1]怪物!$C:$M,11,FALSE))</f>
        <v>1</v>
      </c>
      <c r="J171" s="3" t="str">
        <f t="shared" si="19"/>
        <v>0.5</v>
      </c>
      <c r="K171" s="3">
        <f>IF(B171="","",VLOOKUP(VLOOKUP(X171&amp;"_"&amp;Y171&amp;"_"&amp;Z171,[1]挑战模式!$A:$AS,14+AA171,FALSE),[1]怪物!$B:$J,7,FALSE))</f>
        <v>1.5</v>
      </c>
      <c r="L171" s="10" t="str">
        <f t="shared" si="20"/>
        <v>Monster_Season0_Challenge4_4_4</v>
      </c>
      <c r="M171" s="3" t="str">
        <f t="shared" si="21"/>
        <v>DeathShow_1</v>
      </c>
      <c r="N171" s="3" t="str">
        <f t="shared" si="22"/>
        <v>Timeline_Idle1</v>
      </c>
      <c r="O171" s="3" t="str">
        <f t="shared" si="23"/>
        <v>Timeline_Move1</v>
      </c>
      <c r="P171" s="3"/>
      <c r="Q171" s="3"/>
      <c r="R171" s="3"/>
      <c r="S171" s="3" t="str">
        <f>IF(B171="","",IF(VLOOKUP(D171,[1]怪物!$C:$I,7,FALSE)="","",VLOOKUP(D171,[1]怪物!$C:$I,7,FALSE)))</f>
        <v/>
      </c>
      <c r="X171" s="3">
        <v>0</v>
      </c>
      <c r="Y171" s="3">
        <v>4</v>
      </c>
      <c r="Z171" s="3">
        <v>4</v>
      </c>
      <c r="AA171" s="3">
        <v>4</v>
      </c>
    </row>
    <row r="172" spans="2:27" x14ac:dyDescent="0.2">
      <c r="B172" t="str">
        <f>IF(ISNA(VLOOKUP(X172&amp;"_"&amp;Y172&amp;"_"&amp;Z172,[1]挑战模式!$A:$AS,1,FALSE)),"",IF(VLOOKUP(X172&amp;"_"&amp;Y172&amp;"_"&amp;Z172,[1]挑战模式!$A:$AS,14+AA172,FALSE)="","","Unit_Monster_Season"&amp;X172&amp;"_Challenge"&amp;Y172&amp;"_"&amp;Z172&amp;"_"&amp;AA172))</f>
        <v/>
      </c>
      <c r="D172" s="3" t="str">
        <f>IF(B172="","",VLOOKUP(VLOOKUP(X172&amp;"_"&amp;Y172&amp;"_"&amp;Z172,[1]挑战模式!$A:$AS,14+AA172,FALSE),[1]怪物!$B:$J,2,FALSE))</f>
        <v/>
      </c>
      <c r="E172" s="3" t="str">
        <f>IF(B172="","",VLOOKUP(VLOOKUP(X172&amp;"_"&amp;Y172&amp;"_"&amp;Z172,[1]挑战模式!$A:$AS,14+AA172,FALSE),[1]怪物!$B:$J,6,FALSE)*VLOOKUP(X172&amp;"_"&amp;Y172&amp;"_"&amp;Z172,[1]挑战模式!$A:$AS,10,FALSE))</f>
        <v/>
      </c>
      <c r="F172" s="3" t="str">
        <f t="shared" si="16"/>
        <v/>
      </c>
      <c r="G172" s="3" t="str">
        <f t="shared" si="17"/>
        <v/>
      </c>
      <c r="H172" s="3" t="str">
        <f t="shared" si="18"/>
        <v/>
      </c>
      <c r="I172" s="3" t="str">
        <f>IF(D172="","",VLOOKUP(D172,[1]怪物!$C:$M,11,FALSE))</f>
        <v/>
      </c>
      <c r="J172" s="3" t="str">
        <f t="shared" si="19"/>
        <v/>
      </c>
      <c r="K172" s="3" t="str">
        <f>IF(B172="","",VLOOKUP(VLOOKUP(X172&amp;"_"&amp;Y172&amp;"_"&amp;Z172,[1]挑战模式!$A:$AS,14+AA172,FALSE),[1]怪物!$B:$J,7,FALSE))</f>
        <v/>
      </c>
      <c r="L172" s="10" t="str">
        <f t="shared" si="20"/>
        <v/>
      </c>
      <c r="M172" s="3" t="str">
        <f t="shared" si="21"/>
        <v/>
      </c>
      <c r="N172" s="3" t="str">
        <f t="shared" si="22"/>
        <v/>
      </c>
      <c r="O172" s="3" t="str">
        <f t="shared" si="23"/>
        <v/>
      </c>
      <c r="P172" s="3"/>
      <c r="Q172" s="3"/>
      <c r="R172" s="3"/>
      <c r="S172" s="3" t="str">
        <f>IF(B172="","",IF(VLOOKUP(D172,[1]怪物!$C:$I,7,FALSE)="","",VLOOKUP(D172,[1]怪物!$C:$I,7,FALSE)))</f>
        <v/>
      </c>
      <c r="X172" s="3">
        <v>0</v>
      </c>
      <c r="Y172" s="3">
        <v>4</v>
      </c>
      <c r="Z172" s="3">
        <v>4</v>
      </c>
      <c r="AA172" s="3">
        <v>5</v>
      </c>
    </row>
    <row r="173" spans="2:27" x14ac:dyDescent="0.2">
      <c r="B173" t="str">
        <f>IF(ISNA(VLOOKUP(X173&amp;"_"&amp;Y173&amp;"_"&amp;Z173,[1]挑战模式!$A:$AS,1,FALSE)),"",IF(VLOOKUP(X173&amp;"_"&amp;Y173&amp;"_"&amp;Z173,[1]挑战模式!$A:$AS,14+AA173,FALSE)="","","Unit_Monster_Season"&amp;X173&amp;"_Challenge"&amp;Y173&amp;"_"&amp;Z173&amp;"_"&amp;AA173))</f>
        <v/>
      </c>
      <c r="D173" s="3" t="str">
        <f>IF(B173="","",VLOOKUP(VLOOKUP(X173&amp;"_"&amp;Y173&amp;"_"&amp;Z173,[1]挑战模式!$A:$AS,14+AA173,FALSE),[1]怪物!$B:$J,2,FALSE))</f>
        <v/>
      </c>
      <c r="E173" s="3" t="str">
        <f>IF(B173="","",VLOOKUP(VLOOKUP(X173&amp;"_"&amp;Y173&amp;"_"&amp;Z173,[1]挑战模式!$A:$AS,14+AA173,FALSE),[1]怪物!$B:$J,6,FALSE)*VLOOKUP(X173&amp;"_"&amp;Y173&amp;"_"&amp;Z173,[1]挑战模式!$A:$AS,10,FALSE))</f>
        <v/>
      </c>
      <c r="F173" s="3" t="str">
        <f t="shared" si="16"/>
        <v/>
      </c>
      <c r="G173" s="3" t="str">
        <f t="shared" si="17"/>
        <v/>
      </c>
      <c r="H173" s="3" t="str">
        <f t="shared" si="18"/>
        <v/>
      </c>
      <c r="I173" s="3" t="str">
        <f>IF(D173="","",VLOOKUP(D173,[1]怪物!$C:$M,11,FALSE))</f>
        <v/>
      </c>
      <c r="J173" s="3" t="str">
        <f t="shared" si="19"/>
        <v/>
      </c>
      <c r="K173" s="3" t="str">
        <f>IF(B173="","",VLOOKUP(VLOOKUP(X173&amp;"_"&amp;Y173&amp;"_"&amp;Z173,[1]挑战模式!$A:$AS,14+AA173,FALSE),[1]怪物!$B:$J,7,FALSE))</f>
        <v/>
      </c>
      <c r="L173" s="10" t="str">
        <f t="shared" si="20"/>
        <v/>
      </c>
      <c r="M173" s="3" t="str">
        <f t="shared" si="21"/>
        <v/>
      </c>
      <c r="N173" s="3" t="str">
        <f t="shared" si="22"/>
        <v/>
      </c>
      <c r="O173" s="3" t="str">
        <f t="shared" si="23"/>
        <v/>
      </c>
      <c r="P173" s="3"/>
      <c r="Q173" s="3"/>
      <c r="R173" s="3"/>
      <c r="S173" s="3" t="str">
        <f>IF(B173="","",IF(VLOOKUP(D173,[1]怪物!$C:$I,7,FALSE)="","",VLOOKUP(D173,[1]怪物!$C:$I,7,FALSE)))</f>
        <v/>
      </c>
      <c r="X173" s="3">
        <v>0</v>
      </c>
      <c r="Y173" s="3">
        <v>4</v>
      </c>
      <c r="Z173" s="3">
        <v>4</v>
      </c>
      <c r="AA173" s="3">
        <v>6</v>
      </c>
    </row>
    <row r="174" spans="2:27" x14ac:dyDescent="0.2">
      <c r="B174" t="str">
        <f>IF(ISNA(VLOOKUP(X174&amp;"_"&amp;Y174&amp;"_"&amp;Z174,[1]挑战模式!$A:$AS,1,FALSE)),"",IF(VLOOKUP(X174&amp;"_"&amp;Y174&amp;"_"&amp;Z174,[1]挑战模式!$A:$AS,14+AA174,FALSE)="","","Unit_Monster_Season"&amp;X174&amp;"_Challenge"&amp;Y174&amp;"_"&amp;Z174&amp;"_"&amp;AA174))</f>
        <v>Unit_Monster_Season0_Challenge4_5_1</v>
      </c>
      <c r="D174" s="3" t="str">
        <f>IF(B174="","",VLOOKUP(VLOOKUP(X174&amp;"_"&amp;Y174&amp;"_"&amp;Z174,[1]挑战模式!$A:$AS,14+AA174,FALSE),[1]怪物!$B:$J,2,FALSE))</f>
        <v>ResUnit_ZhongZi1</v>
      </c>
      <c r="E174" s="3">
        <f>IF(B174="","",VLOOKUP(VLOOKUP(X174&amp;"_"&amp;Y174&amp;"_"&amp;Z174,[1]挑战模式!$A:$AS,14+AA174,FALSE),[1]怪物!$B:$J,6,FALSE)*VLOOKUP(X174&amp;"_"&amp;Y174&amp;"_"&amp;Z174,[1]挑战模式!$A:$AS,10,FALSE))</f>
        <v>2.76</v>
      </c>
      <c r="F174" s="3">
        <f t="shared" si="16"/>
        <v>400</v>
      </c>
      <c r="G174" s="3" t="str">
        <f t="shared" si="17"/>
        <v>TRUE</v>
      </c>
      <c r="H174" s="3" t="str">
        <f t="shared" si="18"/>
        <v>1</v>
      </c>
      <c r="I174" s="3">
        <f>IF(D174="","",VLOOKUP(D174,[1]怪物!$C:$M,11,FALSE))</f>
        <v>1</v>
      </c>
      <c r="J174" s="3" t="str">
        <f t="shared" si="19"/>
        <v>0.5</v>
      </c>
      <c r="K174" s="3">
        <f>IF(B174="","",VLOOKUP(VLOOKUP(X174&amp;"_"&amp;Y174&amp;"_"&amp;Z174,[1]挑战模式!$A:$AS,14+AA174,FALSE),[1]怪物!$B:$J,7,FALSE))</f>
        <v>1</v>
      </c>
      <c r="L174" s="10" t="str">
        <f t="shared" si="20"/>
        <v>Monster_Season0_Challenge4_5_1</v>
      </c>
      <c r="M174" s="3" t="str">
        <f t="shared" si="21"/>
        <v>DeathShow_1</v>
      </c>
      <c r="N174" s="3" t="str">
        <f t="shared" si="22"/>
        <v>Timeline_Idle1</v>
      </c>
      <c r="O174" s="3" t="str">
        <f t="shared" si="23"/>
        <v>Timeline_Move1</v>
      </c>
      <c r="P174" s="3"/>
      <c r="Q174" s="3"/>
      <c r="R174" s="3"/>
      <c r="S174" s="3" t="str">
        <f>IF(B174="","",IF(VLOOKUP(D174,[1]怪物!$C:$I,7,FALSE)="","",VLOOKUP(D174,[1]怪物!$C:$I,7,FALSE)))</f>
        <v>Skill_Monster_ZhongZi1,NormalAttack</v>
      </c>
      <c r="X174" s="3">
        <v>0</v>
      </c>
      <c r="Y174" s="3">
        <v>4</v>
      </c>
      <c r="Z174" s="3">
        <v>5</v>
      </c>
      <c r="AA174" s="3">
        <v>1</v>
      </c>
    </row>
    <row r="175" spans="2:27" x14ac:dyDescent="0.2">
      <c r="B175" t="str">
        <f>IF(ISNA(VLOOKUP(X175&amp;"_"&amp;Y175&amp;"_"&amp;Z175,[1]挑战模式!$A:$AS,1,FALSE)),"",IF(VLOOKUP(X175&amp;"_"&amp;Y175&amp;"_"&amp;Z175,[1]挑战模式!$A:$AS,14+AA175,FALSE)="","","Unit_Monster_Season"&amp;X175&amp;"_Challenge"&amp;Y175&amp;"_"&amp;Z175&amp;"_"&amp;AA175))</f>
        <v>Unit_Monster_Season0_Challenge4_5_2</v>
      </c>
      <c r="D175" s="3" t="str">
        <f>IF(B175="","",VLOOKUP(VLOOKUP(X175&amp;"_"&amp;Y175&amp;"_"&amp;Z175,[1]挑战模式!$A:$AS,14+AA175,FALSE),[1]怪物!$B:$J,2,FALSE))</f>
        <v>ResUnit_Gui1</v>
      </c>
      <c r="E175" s="3">
        <f>IF(B175="","",VLOOKUP(VLOOKUP(X175&amp;"_"&amp;Y175&amp;"_"&amp;Z175,[1]挑战模式!$A:$AS,14+AA175,FALSE),[1]怪物!$B:$J,6,FALSE)*VLOOKUP(X175&amp;"_"&amp;Y175&amp;"_"&amp;Z175,[1]挑战模式!$A:$AS,10,FALSE))</f>
        <v>2.76</v>
      </c>
      <c r="F175" s="3">
        <f t="shared" si="16"/>
        <v>400</v>
      </c>
      <c r="G175" s="3" t="str">
        <f t="shared" si="17"/>
        <v>TRUE</v>
      </c>
      <c r="H175" s="3" t="str">
        <f t="shared" si="18"/>
        <v>1</v>
      </c>
      <c r="I175" s="3">
        <f>IF(D175="","",VLOOKUP(D175,[1]怪物!$C:$M,11,FALSE))</f>
        <v>1</v>
      </c>
      <c r="J175" s="3" t="str">
        <f t="shared" si="19"/>
        <v>0.5</v>
      </c>
      <c r="K175" s="3">
        <f>IF(B175="","",VLOOKUP(VLOOKUP(X175&amp;"_"&amp;Y175&amp;"_"&amp;Z175,[1]挑战模式!$A:$AS,14+AA175,FALSE),[1]怪物!$B:$J,7,FALSE))</f>
        <v>1</v>
      </c>
      <c r="L175" s="10" t="str">
        <f t="shared" si="20"/>
        <v>Monster_Season0_Challenge4_5_2</v>
      </c>
      <c r="M175" s="3" t="str">
        <f t="shared" si="21"/>
        <v>DeathShow_1</v>
      </c>
      <c r="N175" s="3" t="str">
        <f t="shared" si="22"/>
        <v>Timeline_Idle1</v>
      </c>
      <c r="O175" s="3" t="str">
        <f t="shared" si="23"/>
        <v>Timeline_Move1</v>
      </c>
      <c r="P175" s="3"/>
      <c r="Q175" s="3"/>
      <c r="R175" s="3"/>
      <c r="S175" s="3" t="str">
        <f>IF(B175="","",IF(VLOOKUP(D175,[1]怪物!$C:$I,7,FALSE)="","",VLOOKUP(D175,[1]怪物!$C:$I,7,FALSE)))</f>
        <v>Skill_Monster_Gui1,NormalAttack</v>
      </c>
      <c r="X175" s="3">
        <v>0</v>
      </c>
      <c r="Y175" s="3">
        <v>4</v>
      </c>
      <c r="Z175" s="3">
        <v>5</v>
      </c>
      <c r="AA175" s="3">
        <v>2</v>
      </c>
    </row>
    <row r="176" spans="2:27" x14ac:dyDescent="0.2">
      <c r="B176" t="str">
        <f>IF(ISNA(VLOOKUP(X176&amp;"_"&amp;Y176&amp;"_"&amp;Z176,[1]挑战模式!$A:$AS,1,FALSE)),"",IF(VLOOKUP(X176&amp;"_"&amp;Y176&amp;"_"&amp;Z176,[1]挑战模式!$A:$AS,14+AA176,FALSE)="","","Unit_Monster_Season"&amp;X176&amp;"_Challenge"&amp;Y176&amp;"_"&amp;Z176&amp;"_"&amp;AA176))</f>
        <v>Unit_Monster_Season0_Challenge4_5_3</v>
      </c>
      <c r="D176" s="3" t="str">
        <f>IF(B176="","",VLOOKUP(VLOOKUP(X176&amp;"_"&amp;Y176&amp;"_"&amp;Z176,[1]挑战模式!$A:$AS,14+AA176,FALSE),[1]怪物!$B:$J,2,FALSE))</f>
        <v>ResUnit_MiFeng1</v>
      </c>
      <c r="E176" s="3">
        <f>IF(B176="","",VLOOKUP(VLOOKUP(X176&amp;"_"&amp;Y176&amp;"_"&amp;Z176,[1]挑战模式!$A:$AS,14+AA176,FALSE),[1]怪物!$B:$J,6,FALSE)*VLOOKUP(X176&amp;"_"&amp;Y176&amp;"_"&amp;Z176,[1]挑战模式!$A:$AS,10,FALSE))</f>
        <v>2.76</v>
      </c>
      <c r="F176" s="3">
        <f t="shared" si="16"/>
        <v>400</v>
      </c>
      <c r="G176" s="3" t="str">
        <f t="shared" si="17"/>
        <v>TRUE</v>
      </c>
      <c r="H176" s="3" t="str">
        <f t="shared" si="18"/>
        <v>1</v>
      </c>
      <c r="I176" s="3">
        <f>IF(D176="","",VLOOKUP(D176,[1]怪物!$C:$M,11,FALSE))</f>
        <v>1</v>
      </c>
      <c r="J176" s="3" t="str">
        <f t="shared" si="19"/>
        <v>0.5</v>
      </c>
      <c r="K176" s="3">
        <f>IF(B176="","",VLOOKUP(VLOOKUP(X176&amp;"_"&amp;Y176&amp;"_"&amp;Z176,[1]挑战模式!$A:$AS,14+AA176,FALSE),[1]怪物!$B:$J,7,FALSE))</f>
        <v>1</v>
      </c>
      <c r="L176" s="10" t="str">
        <f t="shared" si="20"/>
        <v>Monster_Season0_Challenge4_5_3</v>
      </c>
      <c r="M176" s="3" t="str">
        <f t="shared" si="21"/>
        <v>DeathShow_1</v>
      </c>
      <c r="N176" s="3" t="str">
        <f t="shared" si="22"/>
        <v>Timeline_Idle1</v>
      </c>
      <c r="O176" s="3" t="str">
        <f t="shared" si="23"/>
        <v>Timeline_Move1</v>
      </c>
      <c r="P176" s="3"/>
      <c r="Q176" s="3"/>
      <c r="R176" s="3"/>
      <c r="S176" s="3" t="str">
        <f>IF(B176="","",IF(VLOOKUP(D176,[1]怪物!$C:$I,7,FALSE)="","",VLOOKUP(D176,[1]怪物!$C:$I,7,FALSE)))</f>
        <v/>
      </c>
      <c r="X176" s="3">
        <v>0</v>
      </c>
      <c r="Y176" s="3">
        <v>4</v>
      </c>
      <c r="Z176" s="3">
        <v>5</v>
      </c>
      <c r="AA176" s="3">
        <v>3</v>
      </c>
    </row>
    <row r="177" spans="2:27" x14ac:dyDescent="0.2">
      <c r="B177" t="str">
        <f>IF(ISNA(VLOOKUP(X177&amp;"_"&amp;Y177&amp;"_"&amp;Z177,[1]挑战模式!$A:$AS,1,FALSE)),"",IF(VLOOKUP(X177&amp;"_"&amp;Y177&amp;"_"&amp;Z177,[1]挑战模式!$A:$AS,14+AA177,FALSE)="","","Unit_Monster_Season"&amp;X177&amp;"_Challenge"&amp;Y177&amp;"_"&amp;Z177&amp;"_"&amp;AA177))</f>
        <v/>
      </c>
      <c r="D177" s="3" t="str">
        <f>IF(B177="","",VLOOKUP(VLOOKUP(X177&amp;"_"&amp;Y177&amp;"_"&amp;Z177,[1]挑战模式!$A:$AS,14+AA177,FALSE),[1]怪物!$B:$J,2,FALSE))</f>
        <v/>
      </c>
      <c r="E177" s="3" t="str">
        <f>IF(B177="","",VLOOKUP(VLOOKUP(X177&amp;"_"&amp;Y177&amp;"_"&amp;Z177,[1]挑战模式!$A:$AS,14+AA177,FALSE),[1]怪物!$B:$J,6,FALSE)*VLOOKUP(X177&amp;"_"&amp;Y177&amp;"_"&amp;Z177,[1]挑战模式!$A:$AS,10,FALSE))</f>
        <v/>
      </c>
      <c r="F177" s="3" t="str">
        <f t="shared" si="16"/>
        <v/>
      </c>
      <c r="G177" s="3" t="str">
        <f t="shared" si="17"/>
        <v/>
      </c>
      <c r="H177" s="3" t="str">
        <f t="shared" si="18"/>
        <v/>
      </c>
      <c r="I177" s="3" t="str">
        <f>IF(D177="","",VLOOKUP(D177,[1]怪物!$C:$M,11,FALSE))</f>
        <v/>
      </c>
      <c r="J177" s="3" t="str">
        <f t="shared" si="19"/>
        <v/>
      </c>
      <c r="K177" s="3" t="str">
        <f>IF(B177="","",VLOOKUP(VLOOKUP(X177&amp;"_"&amp;Y177&amp;"_"&amp;Z177,[1]挑战模式!$A:$AS,14+AA177,FALSE),[1]怪物!$B:$J,7,FALSE))</f>
        <v/>
      </c>
      <c r="L177" s="10" t="str">
        <f t="shared" si="20"/>
        <v/>
      </c>
      <c r="M177" s="3" t="str">
        <f t="shared" si="21"/>
        <v/>
      </c>
      <c r="N177" s="3" t="str">
        <f t="shared" si="22"/>
        <v/>
      </c>
      <c r="O177" s="3" t="str">
        <f t="shared" si="23"/>
        <v/>
      </c>
      <c r="P177" s="3"/>
      <c r="Q177" s="3"/>
      <c r="R177" s="3"/>
      <c r="S177" s="3" t="str">
        <f>IF(B177="","",IF(VLOOKUP(D177,[1]怪物!$C:$I,7,FALSE)="","",VLOOKUP(D177,[1]怪物!$C:$I,7,FALSE)))</f>
        <v/>
      </c>
      <c r="X177" s="3">
        <v>0</v>
      </c>
      <c r="Y177" s="3">
        <v>4</v>
      </c>
      <c r="Z177" s="3">
        <v>5</v>
      </c>
      <c r="AA177" s="3">
        <v>4</v>
      </c>
    </row>
    <row r="178" spans="2:27" x14ac:dyDescent="0.2">
      <c r="B178" t="str">
        <f>IF(ISNA(VLOOKUP(X178&amp;"_"&amp;Y178&amp;"_"&amp;Z178,[1]挑战模式!$A:$AS,1,FALSE)),"",IF(VLOOKUP(X178&amp;"_"&amp;Y178&amp;"_"&amp;Z178,[1]挑战模式!$A:$AS,14+AA178,FALSE)="","","Unit_Monster_Season"&amp;X178&amp;"_Challenge"&amp;Y178&amp;"_"&amp;Z178&amp;"_"&amp;AA178))</f>
        <v/>
      </c>
      <c r="D178" s="3" t="str">
        <f>IF(B178="","",VLOOKUP(VLOOKUP(X178&amp;"_"&amp;Y178&amp;"_"&amp;Z178,[1]挑战模式!$A:$AS,14+AA178,FALSE),[1]怪物!$B:$J,2,FALSE))</f>
        <v/>
      </c>
      <c r="E178" s="3" t="str">
        <f>IF(B178="","",VLOOKUP(VLOOKUP(X178&amp;"_"&amp;Y178&amp;"_"&amp;Z178,[1]挑战模式!$A:$AS,14+AA178,FALSE),[1]怪物!$B:$J,6,FALSE)*VLOOKUP(X178&amp;"_"&amp;Y178&amp;"_"&amp;Z178,[1]挑战模式!$A:$AS,10,FALSE))</f>
        <v/>
      </c>
      <c r="F178" s="3" t="str">
        <f t="shared" si="16"/>
        <v/>
      </c>
      <c r="G178" s="3" t="str">
        <f t="shared" si="17"/>
        <v/>
      </c>
      <c r="H178" s="3" t="str">
        <f t="shared" si="18"/>
        <v/>
      </c>
      <c r="I178" s="3" t="str">
        <f>IF(D178="","",VLOOKUP(D178,[1]怪物!$C:$M,11,FALSE))</f>
        <v/>
      </c>
      <c r="J178" s="3" t="str">
        <f t="shared" si="19"/>
        <v/>
      </c>
      <c r="K178" s="3" t="str">
        <f>IF(B178="","",VLOOKUP(VLOOKUP(X178&amp;"_"&amp;Y178&amp;"_"&amp;Z178,[1]挑战模式!$A:$AS,14+AA178,FALSE),[1]怪物!$B:$J,7,FALSE))</f>
        <v/>
      </c>
      <c r="L178" s="10" t="str">
        <f t="shared" si="20"/>
        <v/>
      </c>
      <c r="M178" s="3" t="str">
        <f t="shared" si="21"/>
        <v/>
      </c>
      <c r="N178" s="3" t="str">
        <f t="shared" si="22"/>
        <v/>
      </c>
      <c r="O178" s="3" t="str">
        <f t="shared" si="23"/>
        <v/>
      </c>
      <c r="P178" s="3"/>
      <c r="Q178" s="3"/>
      <c r="R178" s="3"/>
      <c r="S178" s="3" t="str">
        <f>IF(B178="","",IF(VLOOKUP(D178,[1]怪物!$C:$I,7,FALSE)="","",VLOOKUP(D178,[1]怪物!$C:$I,7,FALSE)))</f>
        <v/>
      </c>
      <c r="X178" s="3">
        <v>0</v>
      </c>
      <c r="Y178" s="3">
        <v>4</v>
      </c>
      <c r="Z178" s="3">
        <v>5</v>
      </c>
      <c r="AA178" s="3">
        <v>5</v>
      </c>
    </row>
    <row r="179" spans="2:27" x14ac:dyDescent="0.2">
      <c r="B179" t="str">
        <f>IF(ISNA(VLOOKUP(X179&amp;"_"&amp;Y179&amp;"_"&amp;Z179,[1]挑战模式!$A:$AS,1,FALSE)),"",IF(VLOOKUP(X179&amp;"_"&amp;Y179&amp;"_"&amp;Z179,[1]挑战模式!$A:$AS,14+AA179,FALSE)="","","Unit_Monster_Season"&amp;X179&amp;"_Challenge"&amp;Y179&amp;"_"&amp;Z179&amp;"_"&amp;AA179))</f>
        <v/>
      </c>
      <c r="D179" s="3" t="str">
        <f>IF(B179="","",VLOOKUP(VLOOKUP(X179&amp;"_"&amp;Y179&amp;"_"&amp;Z179,[1]挑战模式!$A:$AS,14+AA179,FALSE),[1]怪物!$B:$J,2,FALSE))</f>
        <v/>
      </c>
      <c r="E179" s="3" t="str">
        <f>IF(B179="","",VLOOKUP(VLOOKUP(X179&amp;"_"&amp;Y179&amp;"_"&amp;Z179,[1]挑战模式!$A:$AS,14+AA179,FALSE),[1]怪物!$B:$J,6,FALSE)*VLOOKUP(X179&amp;"_"&amp;Y179&amp;"_"&amp;Z179,[1]挑战模式!$A:$AS,10,FALSE))</f>
        <v/>
      </c>
      <c r="F179" s="3" t="str">
        <f t="shared" si="16"/>
        <v/>
      </c>
      <c r="G179" s="3" t="str">
        <f t="shared" si="17"/>
        <v/>
      </c>
      <c r="H179" s="3" t="str">
        <f t="shared" si="18"/>
        <v/>
      </c>
      <c r="I179" s="3" t="str">
        <f>IF(D179="","",VLOOKUP(D179,[1]怪物!$C:$M,11,FALSE))</f>
        <v/>
      </c>
      <c r="J179" s="3" t="str">
        <f t="shared" si="19"/>
        <v/>
      </c>
      <c r="K179" s="3" t="str">
        <f>IF(B179="","",VLOOKUP(VLOOKUP(X179&amp;"_"&amp;Y179&amp;"_"&amp;Z179,[1]挑战模式!$A:$AS,14+AA179,FALSE),[1]怪物!$B:$J,7,FALSE))</f>
        <v/>
      </c>
      <c r="L179" s="10" t="str">
        <f t="shared" si="20"/>
        <v/>
      </c>
      <c r="M179" s="3" t="str">
        <f t="shared" si="21"/>
        <v/>
      </c>
      <c r="N179" s="3" t="str">
        <f t="shared" si="22"/>
        <v/>
      </c>
      <c r="O179" s="3" t="str">
        <f t="shared" si="23"/>
        <v/>
      </c>
      <c r="P179" s="3"/>
      <c r="Q179" s="3"/>
      <c r="R179" s="3"/>
      <c r="S179" s="3" t="str">
        <f>IF(B179="","",IF(VLOOKUP(D179,[1]怪物!$C:$I,7,FALSE)="","",VLOOKUP(D179,[1]怪物!$C:$I,7,FALSE)))</f>
        <v/>
      </c>
      <c r="X179" s="3">
        <v>0</v>
      </c>
      <c r="Y179" s="3">
        <v>4</v>
      </c>
      <c r="Z179" s="3">
        <v>5</v>
      </c>
      <c r="AA179" s="3">
        <v>6</v>
      </c>
    </row>
    <row r="180" spans="2:27" x14ac:dyDescent="0.2">
      <c r="B180" t="str">
        <f>IF(ISNA(VLOOKUP(X180&amp;"_"&amp;Y180&amp;"_"&amp;Z180,[1]挑战模式!$A:$AS,1,FALSE)),"",IF(VLOOKUP(X180&amp;"_"&amp;Y180&amp;"_"&amp;Z180,[1]挑战模式!$A:$AS,14+AA180,FALSE)="","","Unit_Monster_Season"&amp;X180&amp;"_Challenge"&amp;Y180&amp;"_"&amp;Z180&amp;"_"&amp;AA180))</f>
        <v>Unit_Monster_Season0_Challenge4_6_1</v>
      </c>
      <c r="D180" s="3" t="str">
        <f>IF(B180="","",VLOOKUP(VLOOKUP(X180&amp;"_"&amp;Y180&amp;"_"&amp;Z180,[1]挑战模式!$A:$AS,14+AA180,FALSE),[1]怪物!$B:$J,2,FALSE))</f>
        <v>ResUnit_ZhongZi1</v>
      </c>
      <c r="E180" s="3">
        <f>IF(B180="","",VLOOKUP(VLOOKUP(X180&amp;"_"&amp;Y180&amp;"_"&amp;Z180,[1]挑战模式!$A:$AS,14+AA180,FALSE),[1]怪物!$B:$J,6,FALSE)*VLOOKUP(X180&amp;"_"&amp;Y180&amp;"_"&amp;Z180,[1]挑战模式!$A:$AS,10,FALSE))</f>
        <v>2.76</v>
      </c>
      <c r="F180" s="3">
        <f t="shared" si="16"/>
        <v>400</v>
      </c>
      <c r="G180" s="3" t="str">
        <f t="shared" si="17"/>
        <v>TRUE</v>
      </c>
      <c r="H180" s="3" t="str">
        <f t="shared" si="18"/>
        <v>1</v>
      </c>
      <c r="I180" s="3">
        <f>IF(D180="","",VLOOKUP(D180,[1]怪物!$C:$M,11,FALSE))</f>
        <v>1</v>
      </c>
      <c r="J180" s="3" t="str">
        <f t="shared" si="19"/>
        <v>0.5</v>
      </c>
      <c r="K180" s="3">
        <f>IF(B180="","",VLOOKUP(VLOOKUP(X180&amp;"_"&amp;Y180&amp;"_"&amp;Z180,[1]挑战模式!$A:$AS,14+AA180,FALSE),[1]怪物!$B:$J,7,FALSE))</f>
        <v>1</v>
      </c>
      <c r="L180" s="10" t="str">
        <f t="shared" si="20"/>
        <v>Monster_Season0_Challenge4_6_1</v>
      </c>
      <c r="M180" s="3" t="str">
        <f t="shared" si="21"/>
        <v>DeathShow_1</v>
      </c>
      <c r="N180" s="3" t="str">
        <f t="shared" si="22"/>
        <v>Timeline_Idle1</v>
      </c>
      <c r="O180" s="3" t="str">
        <f t="shared" si="23"/>
        <v>Timeline_Move1</v>
      </c>
      <c r="P180" s="3"/>
      <c r="Q180" s="3"/>
      <c r="R180" s="3"/>
      <c r="S180" s="3" t="str">
        <f>IF(B180="","",IF(VLOOKUP(D180,[1]怪物!$C:$I,7,FALSE)="","",VLOOKUP(D180,[1]怪物!$C:$I,7,FALSE)))</f>
        <v>Skill_Monster_ZhongZi1,NormalAttack</v>
      </c>
      <c r="X180" s="3">
        <v>0</v>
      </c>
      <c r="Y180" s="3">
        <v>4</v>
      </c>
      <c r="Z180" s="3">
        <v>6</v>
      </c>
      <c r="AA180" s="3">
        <v>1</v>
      </c>
    </row>
    <row r="181" spans="2:27" x14ac:dyDescent="0.2">
      <c r="B181" t="str">
        <f>IF(ISNA(VLOOKUP(X181&amp;"_"&amp;Y181&amp;"_"&amp;Z181,[1]挑战模式!$A:$AS,1,FALSE)),"",IF(VLOOKUP(X181&amp;"_"&amp;Y181&amp;"_"&amp;Z181,[1]挑战模式!$A:$AS,14+AA181,FALSE)="","","Unit_Monster_Season"&amp;X181&amp;"_Challenge"&amp;Y181&amp;"_"&amp;Z181&amp;"_"&amp;AA181))</f>
        <v>Unit_Monster_Season0_Challenge4_6_2</v>
      </c>
      <c r="D181" s="3" t="str">
        <f>IF(B181="","",VLOOKUP(VLOOKUP(X181&amp;"_"&amp;Y181&amp;"_"&amp;Z181,[1]挑战模式!$A:$AS,14+AA181,FALSE),[1]怪物!$B:$J,2,FALSE))</f>
        <v>ResUnit_Gui1</v>
      </c>
      <c r="E181" s="3">
        <f>IF(B181="","",VLOOKUP(VLOOKUP(X181&amp;"_"&amp;Y181&amp;"_"&amp;Z181,[1]挑战模式!$A:$AS,14+AA181,FALSE),[1]怪物!$B:$J,6,FALSE)*VLOOKUP(X181&amp;"_"&amp;Y181&amp;"_"&amp;Z181,[1]挑战模式!$A:$AS,10,FALSE))</f>
        <v>2.76</v>
      </c>
      <c r="F181" s="3">
        <f t="shared" si="16"/>
        <v>400</v>
      </c>
      <c r="G181" s="3" t="str">
        <f t="shared" si="17"/>
        <v>TRUE</v>
      </c>
      <c r="H181" s="3" t="str">
        <f t="shared" si="18"/>
        <v>1</v>
      </c>
      <c r="I181" s="3">
        <f>IF(D181="","",VLOOKUP(D181,[1]怪物!$C:$M,11,FALSE))</f>
        <v>1</v>
      </c>
      <c r="J181" s="3" t="str">
        <f t="shared" si="19"/>
        <v>0.5</v>
      </c>
      <c r="K181" s="3">
        <f>IF(B181="","",VLOOKUP(VLOOKUP(X181&amp;"_"&amp;Y181&amp;"_"&amp;Z181,[1]挑战模式!$A:$AS,14+AA181,FALSE),[1]怪物!$B:$J,7,FALSE))</f>
        <v>1</v>
      </c>
      <c r="L181" s="10" t="str">
        <f t="shared" si="20"/>
        <v>Monster_Season0_Challenge4_6_2</v>
      </c>
      <c r="M181" s="3" t="str">
        <f t="shared" si="21"/>
        <v>DeathShow_1</v>
      </c>
      <c r="N181" s="3" t="str">
        <f t="shared" si="22"/>
        <v>Timeline_Idle1</v>
      </c>
      <c r="O181" s="3" t="str">
        <f t="shared" si="23"/>
        <v>Timeline_Move1</v>
      </c>
      <c r="P181" s="3"/>
      <c r="Q181" s="3"/>
      <c r="R181" s="3"/>
      <c r="S181" s="3" t="str">
        <f>IF(B181="","",IF(VLOOKUP(D181,[1]怪物!$C:$I,7,FALSE)="","",VLOOKUP(D181,[1]怪物!$C:$I,7,FALSE)))</f>
        <v>Skill_Monster_Gui1,NormalAttack</v>
      </c>
      <c r="X181" s="3">
        <v>0</v>
      </c>
      <c r="Y181" s="3">
        <v>4</v>
      </c>
      <c r="Z181" s="3">
        <v>6</v>
      </c>
      <c r="AA181" s="3">
        <v>2</v>
      </c>
    </row>
    <row r="182" spans="2:27" x14ac:dyDescent="0.2">
      <c r="B182" t="str">
        <f>IF(ISNA(VLOOKUP(X182&amp;"_"&amp;Y182&amp;"_"&amp;Z182,[1]挑战模式!$A:$AS,1,FALSE)),"",IF(VLOOKUP(X182&amp;"_"&amp;Y182&amp;"_"&amp;Z182,[1]挑战模式!$A:$AS,14+AA182,FALSE)="","","Unit_Monster_Season"&amp;X182&amp;"_Challenge"&amp;Y182&amp;"_"&amp;Z182&amp;"_"&amp;AA182))</f>
        <v>Unit_Monster_Season0_Challenge4_6_3</v>
      </c>
      <c r="D182" s="3" t="str">
        <f>IF(B182="","",VLOOKUP(VLOOKUP(X182&amp;"_"&amp;Y182&amp;"_"&amp;Z182,[1]挑战模式!$A:$AS,14+AA182,FALSE),[1]怪物!$B:$J,2,FALSE))</f>
        <v>ResUnit_MiFeng2</v>
      </c>
      <c r="E182" s="3">
        <f>IF(B182="","",VLOOKUP(VLOOKUP(X182&amp;"_"&amp;Y182&amp;"_"&amp;Z182,[1]挑战模式!$A:$AS,14+AA182,FALSE),[1]怪物!$B:$J,6,FALSE)*VLOOKUP(X182&amp;"_"&amp;Y182&amp;"_"&amp;Z182,[1]挑战模式!$A:$AS,10,FALSE))</f>
        <v>2.76</v>
      </c>
      <c r="F182" s="3">
        <f t="shared" si="16"/>
        <v>400</v>
      </c>
      <c r="G182" s="3" t="str">
        <f t="shared" si="17"/>
        <v>TRUE</v>
      </c>
      <c r="H182" s="3" t="str">
        <f t="shared" si="18"/>
        <v>1</v>
      </c>
      <c r="I182" s="3">
        <f>IF(D182="","",VLOOKUP(D182,[1]怪物!$C:$M,11,FALSE))</f>
        <v>1</v>
      </c>
      <c r="J182" s="3" t="str">
        <f t="shared" si="19"/>
        <v>0.5</v>
      </c>
      <c r="K182" s="3">
        <f>IF(B182="","",VLOOKUP(VLOOKUP(X182&amp;"_"&amp;Y182&amp;"_"&amp;Z182,[1]挑战模式!$A:$AS,14+AA182,FALSE),[1]怪物!$B:$J,7,FALSE))</f>
        <v>1.5</v>
      </c>
      <c r="L182" s="10" t="str">
        <f t="shared" si="20"/>
        <v>Monster_Season0_Challenge4_6_3</v>
      </c>
      <c r="M182" s="3" t="str">
        <f t="shared" si="21"/>
        <v>DeathShow_1</v>
      </c>
      <c r="N182" s="3" t="str">
        <f t="shared" si="22"/>
        <v>Timeline_Idle1</v>
      </c>
      <c r="O182" s="3" t="str">
        <f t="shared" si="23"/>
        <v>Timeline_Move1</v>
      </c>
      <c r="P182" s="3"/>
      <c r="Q182" s="3"/>
      <c r="R182" s="3"/>
      <c r="S182" s="3" t="str">
        <f>IF(B182="","",IF(VLOOKUP(D182,[1]怪物!$C:$I,7,FALSE)="","",VLOOKUP(D182,[1]怪物!$C:$I,7,FALSE)))</f>
        <v/>
      </c>
      <c r="X182" s="3">
        <v>0</v>
      </c>
      <c r="Y182" s="3">
        <v>4</v>
      </c>
      <c r="Z182" s="3">
        <v>6</v>
      </c>
      <c r="AA182" s="3">
        <v>3</v>
      </c>
    </row>
    <row r="183" spans="2:27" x14ac:dyDescent="0.2">
      <c r="B183" t="str">
        <f>IF(ISNA(VLOOKUP(X183&amp;"_"&amp;Y183&amp;"_"&amp;Z183,[1]挑战模式!$A:$AS,1,FALSE)),"",IF(VLOOKUP(X183&amp;"_"&amp;Y183&amp;"_"&amp;Z183,[1]挑战模式!$A:$AS,14+AA183,FALSE)="","","Unit_Monster_Season"&amp;X183&amp;"_Challenge"&amp;Y183&amp;"_"&amp;Z183&amp;"_"&amp;AA183))</f>
        <v>Unit_Monster_Season0_Challenge4_6_4</v>
      </c>
      <c r="D183" s="3" t="str">
        <f>IF(B183="","",VLOOKUP(VLOOKUP(X183&amp;"_"&amp;Y183&amp;"_"&amp;Z183,[1]挑战模式!$A:$AS,14+AA183,FALSE),[1]怪物!$B:$J,2,FALSE))</f>
        <v>ResUnit_ZhiZhu1</v>
      </c>
      <c r="E183" s="3">
        <f>IF(B183="","",VLOOKUP(VLOOKUP(X183&amp;"_"&amp;Y183&amp;"_"&amp;Z183,[1]挑战模式!$A:$AS,14+AA183,FALSE),[1]怪物!$B:$J,6,FALSE)*VLOOKUP(X183&amp;"_"&amp;Y183&amp;"_"&amp;Z183,[1]挑战模式!$A:$AS,10,FALSE))</f>
        <v>5.52</v>
      </c>
      <c r="F183" s="3">
        <f t="shared" si="16"/>
        <v>400</v>
      </c>
      <c r="G183" s="3" t="str">
        <f t="shared" si="17"/>
        <v>TRUE</v>
      </c>
      <c r="H183" s="3" t="str">
        <f t="shared" si="18"/>
        <v>1</v>
      </c>
      <c r="I183" s="3">
        <f>IF(D183="","",VLOOKUP(D183,[1]怪物!$C:$M,11,FALSE))</f>
        <v>1</v>
      </c>
      <c r="J183" s="3" t="str">
        <f t="shared" si="19"/>
        <v>0.5</v>
      </c>
      <c r="K183" s="3">
        <f>IF(B183="","",VLOOKUP(VLOOKUP(X183&amp;"_"&amp;Y183&amp;"_"&amp;Z183,[1]挑战模式!$A:$AS,14+AA183,FALSE),[1]怪物!$B:$J,7,FALSE))</f>
        <v>1</v>
      </c>
      <c r="L183" s="10" t="str">
        <f t="shared" si="20"/>
        <v>Monster_Season0_Challenge4_6_4</v>
      </c>
      <c r="M183" s="3" t="str">
        <f t="shared" si="21"/>
        <v>DeathShow_1</v>
      </c>
      <c r="N183" s="3" t="str">
        <f t="shared" si="22"/>
        <v>Timeline_Idle1</v>
      </c>
      <c r="O183" s="3" t="str">
        <f t="shared" si="23"/>
        <v>Timeline_Move1</v>
      </c>
      <c r="P183" s="3"/>
      <c r="Q183" s="3"/>
      <c r="R183" s="3"/>
      <c r="S183" s="3" t="str">
        <f>IF(B183="","",IF(VLOOKUP(D183,[1]怪物!$C:$I,7,FALSE)="","",VLOOKUP(D183,[1]怪物!$C:$I,7,FALSE)))</f>
        <v/>
      </c>
      <c r="X183" s="3">
        <v>0</v>
      </c>
      <c r="Y183" s="3">
        <v>4</v>
      </c>
      <c r="Z183" s="3">
        <v>6</v>
      </c>
      <c r="AA183" s="3">
        <v>4</v>
      </c>
    </row>
    <row r="184" spans="2:27" x14ac:dyDescent="0.2">
      <c r="B184" t="str">
        <f>IF(ISNA(VLOOKUP(X184&amp;"_"&amp;Y184&amp;"_"&amp;Z184,[1]挑战模式!$A:$AS,1,FALSE)),"",IF(VLOOKUP(X184&amp;"_"&amp;Y184&amp;"_"&amp;Z184,[1]挑战模式!$A:$AS,14+AA184,FALSE)="","","Unit_Monster_Season"&amp;X184&amp;"_Challenge"&amp;Y184&amp;"_"&amp;Z184&amp;"_"&amp;AA184))</f>
        <v/>
      </c>
      <c r="D184" s="3" t="str">
        <f>IF(B184="","",VLOOKUP(VLOOKUP(X184&amp;"_"&amp;Y184&amp;"_"&amp;Z184,[1]挑战模式!$A:$AS,14+AA184,FALSE),[1]怪物!$B:$J,2,FALSE))</f>
        <v/>
      </c>
      <c r="E184" s="3" t="str">
        <f>IF(B184="","",VLOOKUP(VLOOKUP(X184&amp;"_"&amp;Y184&amp;"_"&amp;Z184,[1]挑战模式!$A:$AS,14+AA184,FALSE),[1]怪物!$B:$J,6,FALSE)*VLOOKUP(X184&amp;"_"&amp;Y184&amp;"_"&amp;Z184,[1]挑战模式!$A:$AS,10,FALSE))</f>
        <v/>
      </c>
      <c r="F184" s="3" t="str">
        <f t="shared" si="16"/>
        <v/>
      </c>
      <c r="G184" s="3" t="str">
        <f t="shared" si="17"/>
        <v/>
      </c>
      <c r="H184" s="3" t="str">
        <f t="shared" si="18"/>
        <v/>
      </c>
      <c r="I184" s="3" t="str">
        <f>IF(D184="","",VLOOKUP(D184,[1]怪物!$C:$M,11,FALSE))</f>
        <v/>
      </c>
      <c r="J184" s="3" t="str">
        <f t="shared" si="19"/>
        <v/>
      </c>
      <c r="K184" s="3" t="str">
        <f>IF(B184="","",VLOOKUP(VLOOKUP(X184&amp;"_"&amp;Y184&amp;"_"&amp;Z184,[1]挑战模式!$A:$AS,14+AA184,FALSE),[1]怪物!$B:$J,7,FALSE))</f>
        <v/>
      </c>
      <c r="L184" s="10" t="str">
        <f t="shared" si="20"/>
        <v/>
      </c>
      <c r="M184" s="3" t="str">
        <f t="shared" si="21"/>
        <v/>
      </c>
      <c r="N184" s="3" t="str">
        <f t="shared" si="22"/>
        <v/>
      </c>
      <c r="O184" s="3" t="str">
        <f t="shared" si="23"/>
        <v/>
      </c>
      <c r="P184" s="3"/>
      <c r="Q184" s="3"/>
      <c r="R184" s="3"/>
      <c r="S184" s="3" t="str">
        <f>IF(B184="","",IF(VLOOKUP(D184,[1]怪物!$C:$I,7,FALSE)="","",VLOOKUP(D184,[1]怪物!$C:$I,7,FALSE)))</f>
        <v/>
      </c>
      <c r="X184" s="3">
        <v>0</v>
      </c>
      <c r="Y184" s="3">
        <v>4</v>
      </c>
      <c r="Z184" s="3">
        <v>6</v>
      </c>
      <c r="AA184" s="3">
        <v>5</v>
      </c>
    </row>
    <row r="185" spans="2:27" x14ac:dyDescent="0.2">
      <c r="B185" t="str">
        <f>IF(ISNA(VLOOKUP(X185&amp;"_"&amp;Y185&amp;"_"&amp;Z185,[1]挑战模式!$A:$AS,1,FALSE)),"",IF(VLOOKUP(X185&amp;"_"&amp;Y185&amp;"_"&amp;Z185,[1]挑战模式!$A:$AS,14+AA185,FALSE)="","","Unit_Monster_Season"&amp;X185&amp;"_Challenge"&amp;Y185&amp;"_"&amp;Z185&amp;"_"&amp;AA185))</f>
        <v/>
      </c>
      <c r="D185" s="3" t="str">
        <f>IF(B185="","",VLOOKUP(VLOOKUP(X185&amp;"_"&amp;Y185&amp;"_"&amp;Z185,[1]挑战模式!$A:$AS,14+AA185,FALSE),[1]怪物!$B:$J,2,FALSE))</f>
        <v/>
      </c>
      <c r="E185" s="3" t="str">
        <f>IF(B185="","",VLOOKUP(VLOOKUP(X185&amp;"_"&amp;Y185&amp;"_"&amp;Z185,[1]挑战模式!$A:$AS,14+AA185,FALSE),[1]怪物!$B:$J,6,FALSE)*VLOOKUP(X185&amp;"_"&amp;Y185&amp;"_"&amp;Z185,[1]挑战模式!$A:$AS,10,FALSE))</f>
        <v/>
      </c>
      <c r="F185" s="3" t="str">
        <f t="shared" si="16"/>
        <v/>
      </c>
      <c r="G185" s="3" t="str">
        <f t="shared" si="17"/>
        <v/>
      </c>
      <c r="H185" s="3" t="str">
        <f t="shared" si="18"/>
        <v/>
      </c>
      <c r="I185" s="3" t="str">
        <f>IF(D185="","",VLOOKUP(D185,[1]怪物!$C:$M,11,FALSE))</f>
        <v/>
      </c>
      <c r="J185" s="3" t="str">
        <f t="shared" si="19"/>
        <v/>
      </c>
      <c r="K185" s="3" t="str">
        <f>IF(B185="","",VLOOKUP(VLOOKUP(X185&amp;"_"&amp;Y185&amp;"_"&amp;Z185,[1]挑战模式!$A:$AS,14+AA185,FALSE),[1]怪物!$B:$J,7,FALSE))</f>
        <v/>
      </c>
      <c r="L185" s="10" t="str">
        <f t="shared" si="20"/>
        <v/>
      </c>
      <c r="M185" s="3" t="str">
        <f t="shared" si="21"/>
        <v/>
      </c>
      <c r="N185" s="3" t="str">
        <f t="shared" si="22"/>
        <v/>
      </c>
      <c r="O185" s="3" t="str">
        <f t="shared" si="23"/>
        <v/>
      </c>
      <c r="P185" s="3"/>
      <c r="Q185" s="3"/>
      <c r="R185" s="3"/>
      <c r="S185" s="3" t="str">
        <f>IF(B185="","",IF(VLOOKUP(D185,[1]怪物!$C:$I,7,FALSE)="","",VLOOKUP(D185,[1]怪物!$C:$I,7,FALSE)))</f>
        <v/>
      </c>
      <c r="X185" s="3">
        <v>0</v>
      </c>
      <c r="Y185" s="3">
        <v>4</v>
      </c>
      <c r="Z185" s="3">
        <v>6</v>
      </c>
      <c r="AA185" s="3">
        <v>6</v>
      </c>
    </row>
    <row r="186" spans="2:27" x14ac:dyDescent="0.2">
      <c r="B186" t="str">
        <f>IF(ISNA(VLOOKUP(X186&amp;"_"&amp;Y186&amp;"_"&amp;Z186,[1]挑战模式!$A:$AS,1,FALSE)),"",IF(VLOOKUP(X186&amp;"_"&amp;Y186&amp;"_"&amp;Z186,[1]挑战模式!$A:$AS,14+AA186,FALSE)="","","Unit_Monster_Season"&amp;X186&amp;"_Challenge"&amp;Y186&amp;"_"&amp;Z186&amp;"_"&amp;AA186))</f>
        <v/>
      </c>
      <c r="D186" s="3" t="str">
        <f>IF(B186="","",VLOOKUP(VLOOKUP(X186&amp;"_"&amp;Y186&amp;"_"&amp;Z186,[1]挑战模式!$A:$AS,14+AA186,FALSE),[1]怪物!$B:$J,2,FALSE))</f>
        <v/>
      </c>
      <c r="E186" s="3" t="str">
        <f>IF(B186="","",VLOOKUP(VLOOKUP(X186&amp;"_"&amp;Y186&amp;"_"&amp;Z186,[1]挑战模式!$A:$AS,14+AA186,FALSE),[1]怪物!$B:$J,6,FALSE)*VLOOKUP(X186&amp;"_"&amp;Y186&amp;"_"&amp;Z186,[1]挑战模式!$A:$AS,10,FALSE))</f>
        <v/>
      </c>
      <c r="F186" s="3" t="str">
        <f t="shared" si="16"/>
        <v/>
      </c>
      <c r="G186" s="3" t="str">
        <f t="shared" si="17"/>
        <v/>
      </c>
      <c r="H186" s="3" t="str">
        <f t="shared" si="18"/>
        <v/>
      </c>
      <c r="I186" s="3" t="str">
        <f>IF(D186="","",VLOOKUP(D186,[1]怪物!$C:$M,11,FALSE))</f>
        <v/>
      </c>
      <c r="J186" s="3" t="str">
        <f t="shared" si="19"/>
        <v/>
      </c>
      <c r="K186" s="3" t="str">
        <f>IF(B186="","",VLOOKUP(VLOOKUP(X186&amp;"_"&amp;Y186&amp;"_"&amp;Z186,[1]挑战模式!$A:$AS,14+AA186,FALSE),[1]怪物!$B:$J,7,FALSE))</f>
        <v/>
      </c>
      <c r="L186" s="10" t="str">
        <f t="shared" si="20"/>
        <v/>
      </c>
      <c r="M186" s="3" t="str">
        <f t="shared" si="21"/>
        <v/>
      </c>
      <c r="N186" s="3" t="str">
        <f t="shared" si="22"/>
        <v/>
      </c>
      <c r="O186" s="3" t="str">
        <f t="shared" si="23"/>
        <v/>
      </c>
      <c r="P186" s="3"/>
      <c r="Q186" s="3"/>
      <c r="R186" s="3"/>
      <c r="S186" s="3" t="str">
        <f>IF(B186="","",IF(VLOOKUP(D186,[1]怪物!$C:$I,7,FALSE)="","",VLOOKUP(D186,[1]怪物!$C:$I,7,FALSE)))</f>
        <v/>
      </c>
      <c r="X186" s="3">
        <v>0</v>
      </c>
      <c r="Y186" s="3">
        <v>4</v>
      </c>
      <c r="Z186" s="3">
        <v>7</v>
      </c>
      <c r="AA186" s="3">
        <v>1</v>
      </c>
    </row>
    <row r="187" spans="2:27" x14ac:dyDescent="0.2">
      <c r="B187" t="str">
        <f>IF(ISNA(VLOOKUP(X187&amp;"_"&amp;Y187&amp;"_"&amp;Z187,[1]挑战模式!$A:$AS,1,FALSE)),"",IF(VLOOKUP(X187&amp;"_"&amp;Y187&amp;"_"&amp;Z187,[1]挑战模式!$A:$AS,14+AA187,FALSE)="","","Unit_Monster_Season"&amp;X187&amp;"_Challenge"&amp;Y187&amp;"_"&amp;Z187&amp;"_"&amp;AA187))</f>
        <v/>
      </c>
      <c r="D187" s="3" t="str">
        <f>IF(B187="","",VLOOKUP(VLOOKUP(X187&amp;"_"&amp;Y187&amp;"_"&amp;Z187,[1]挑战模式!$A:$AS,14+AA187,FALSE),[1]怪物!$B:$J,2,FALSE))</f>
        <v/>
      </c>
      <c r="E187" s="3" t="str">
        <f>IF(B187="","",VLOOKUP(VLOOKUP(X187&amp;"_"&amp;Y187&amp;"_"&amp;Z187,[1]挑战模式!$A:$AS,14+AA187,FALSE),[1]怪物!$B:$J,6,FALSE)*VLOOKUP(X187&amp;"_"&amp;Y187&amp;"_"&amp;Z187,[1]挑战模式!$A:$AS,10,FALSE))</f>
        <v/>
      </c>
      <c r="F187" s="3" t="str">
        <f t="shared" si="16"/>
        <v/>
      </c>
      <c r="G187" s="3" t="str">
        <f t="shared" si="17"/>
        <v/>
      </c>
      <c r="H187" s="3" t="str">
        <f t="shared" si="18"/>
        <v/>
      </c>
      <c r="I187" s="3" t="str">
        <f>IF(D187="","",VLOOKUP(D187,[1]怪物!$C:$M,11,FALSE))</f>
        <v/>
      </c>
      <c r="J187" s="3" t="str">
        <f t="shared" si="19"/>
        <v/>
      </c>
      <c r="K187" s="3" t="str">
        <f>IF(B187="","",VLOOKUP(VLOOKUP(X187&amp;"_"&amp;Y187&amp;"_"&amp;Z187,[1]挑战模式!$A:$AS,14+AA187,FALSE),[1]怪物!$B:$J,7,FALSE))</f>
        <v/>
      </c>
      <c r="L187" s="10" t="str">
        <f t="shared" si="20"/>
        <v/>
      </c>
      <c r="M187" s="3" t="str">
        <f t="shared" si="21"/>
        <v/>
      </c>
      <c r="N187" s="3" t="str">
        <f t="shared" si="22"/>
        <v/>
      </c>
      <c r="O187" s="3" t="str">
        <f t="shared" si="23"/>
        <v/>
      </c>
      <c r="P187" s="3"/>
      <c r="Q187" s="3"/>
      <c r="R187" s="3"/>
      <c r="S187" s="3" t="str">
        <f>IF(B187="","",IF(VLOOKUP(D187,[1]怪物!$C:$I,7,FALSE)="","",VLOOKUP(D187,[1]怪物!$C:$I,7,FALSE)))</f>
        <v/>
      </c>
      <c r="X187" s="3">
        <v>0</v>
      </c>
      <c r="Y187" s="3">
        <v>4</v>
      </c>
      <c r="Z187" s="3">
        <v>7</v>
      </c>
      <c r="AA187" s="3">
        <v>2</v>
      </c>
    </row>
    <row r="188" spans="2:27" x14ac:dyDescent="0.2">
      <c r="B188" t="str">
        <f>IF(ISNA(VLOOKUP(X188&amp;"_"&amp;Y188&amp;"_"&amp;Z188,[1]挑战模式!$A:$AS,1,FALSE)),"",IF(VLOOKUP(X188&amp;"_"&amp;Y188&amp;"_"&amp;Z188,[1]挑战模式!$A:$AS,14+AA188,FALSE)="","","Unit_Monster_Season"&amp;X188&amp;"_Challenge"&amp;Y188&amp;"_"&amp;Z188&amp;"_"&amp;AA188))</f>
        <v/>
      </c>
      <c r="D188" s="3" t="str">
        <f>IF(B188="","",VLOOKUP(VLOOKUP(X188&amp;"_"&amp;Y188&amp;"_"&amp;Z188,[1]挑战模式!$A:$AS,14+AA188,FALSE),[1]怪物!$B:$J,2,FALSE))</f>
        <v/>
      </c>
      <c r="E188" s="3" t="str">
        <f>IF(B188="","",VLOOKUP(VLOOKUP(X188&amp;"_"&amp;Y188&amp;"_"&amp;Z188,[1]挑战模式!$A:$AS,14+AA188,FALSE),[1]怪物!$B:$J,6,FALSE)*VLOOKUP(X188&amp;"_"&amp;Y188&amp;"_"&amp;Z188,[1]挑战模式!$A:$AS,10,FALSE))</f>
        <v/>
      </c>
      <c r="F188" s="3" t="str">
        <f t="shared" si="16"/>
        <v/>
      </c>
      <c r="G188" s="3" t="str">
        <f t="shared" si="17"/>
        <v/>
      </c>
      <c r="H188" s="3" t="str">
        <f t="shared" si="18"/>
        <v/>
      </c>
      <c r="I188" s="3" t="str">
        <f>IF(D188="","",VLOOKUP(D188,[1]怪物!$C:$M,11,FALSE))</f>
        <v/>
      </c>
      <c r="J188" s="3" t="str">
        <f t="shared" si="19"/>
        <v/>
      </c>
      <c r="K188" s="3" t="str">
        <f>IF(B188="","",VLOOKUP(VLOOKUP(X188&amp;"_"&amp;Y188&amp;"_"&amp;Z188,[1]挑战模式!$A:$AS,14+AA188,FALSE),[1]怪物!$B:$J,7,FALSE))</f>
        <v/>
      </c>
      <c r="L188" s="10" t="str">
        <f t="shared" si="20"/>
        <v/>
      </c>
      <c r="M188" s="3" t="str">
        <f t="shared" si="21"/>
        <v/>
      </c>
      <c r="N188" s="3" t="str">
        <f t="shared" si="22"/>
        <v/>
      </c>
      <c r="O188" s="3" t="str">
        <f t="shared" si="23"/>
        <v/>
      </c>
      <c r="P188" s="3"/>
      <c r="Q188" s="3"/>
      <c r="R188" s="3"/>
      <c r="S188" s="3" t="str">
        <f>IF(B188="","",IF(VLOOKUP(D188,[1]怪物!$C:$I,7,FALSE)="","",VLOOKUP(D188,[1]怪物!$C:$I,7,FALSE)))</f>
        <v/>
      </c>
      <c r="X188" s="3">
        <v>0</v>
      </c>
      <c r="Y188" s="3">
        <v>4</v>
      </c>
      <c r="Z188" s="3">
        <v>7</v>
      </c>
      <c r="AA188" s="3">
        <v>3</v>
      </c>
    </row>
    <row r="189" spans="2:27" x14ac:dyDescent="0.2">
      <c r="B189" t="str">
        <f>IF(ISNA(VLOOKUP(X189&amp;"_"&amp;Y189&amp;"_"&amp;Z189,[1]挑战模式!$A:$AS,1,FALSE)),"",IF(VLOOKUP(X189&amp;"_"&amp;Y189&amp;"_"&amp;Z189,[1]挑战模式!$A:$AS,14+AA189,FALSE)="","","Unit_Monster_Season"&amp;X189&amp;"_Challenge"&amp;Y189&amp;"_"&amp;Z189&amp;"_"&amp;AA189))</f>
        <v/>
      </c>
      <c r="D189" s="3" t="str">
        <f>IF(B189="","",VLOOKUP(VLOOKUP(X189&amp;"_"&amp;Y189&amp;"_"&amp;Z189,[1]挑战模式!$A:$AS,14+AA189,FALSE),[1]怪物!$B:$J,2,FALSE))</f>
        <v/>
      </c>
      <c r="E189" s="3" t="str">
        <f>IF(B189="","",VLOOKUP(VLOOKUP(X189&amp;"_"&amp;Y189&amp;"_"&amp;Z189,[1]挑战模式!$A:$AS,14+AA189,FALSE),[1]怪物!$B:$J,6,FALSE)*VLOOKUP(X189&amp;"_"&amp;Y189&amp;"_"&amp;Z189,[1]挑战模式!$A:$AS,10,FALSE))</f>
        <v/>
      </c>
      <c r="F189" s="3" t="str">
        <f t="shared" si="16"/>
        <v/>
      </c>
      <c r="G189" s="3" t="str">
        <f t="shared" si="17"/>
        <v/>
      </c>
      <c r="H189" s="3" t="str">
        <f t="shared" si="18"/>
        <v/>
      </c>
      <c r="I189" s="3" t="str">
        <f>IF(D189="","",VLOOKUP(D189,[1]怪物!$C:$M,11,FALSE))</f>
        <v/>
      </c>
      <c r="J189" s="3" t="str">
        <f t="shared" si="19"/>
        <v/>
      </c>
      <c r="K189" s="3" t="str">
        <f>IF(B189="","",VLOOKUP(VLOOKUP(X189&amp;"_"&amp;Y189&amp;"_"&amp;Z189,[1]挑战模式!$A:$AS,14+AA189,FALSE),[1]怪物!$B:$J,7,FALSE))</f>
        <v/>
      </c>
      <c r="L189" s="10" t="str">
        <f t="shared" si="20"/>
        <v/>
      </c>
      <c r="M189" s="3" t="str">
        <f t="shared" si="21"/>
        <v/>
      </c>
      <c r="N189" s="3" t="str">
        <f t="shared" si="22"/>
        <v/>
      </c>
      <c r="O189" s="3" t="str">
        <f t="shared" si="23"/>
        <v/>
      </c>
      <c r="P189" s="3"/>
      <c r="Q189" s="3"/>
      <c r="R189" s="3"/>
      <c r="S189" s="3" t="str">
        <f>IF(B189="","",IF(VLOOKUP(D189,[1]怪物!$C:$I,7,FALSE)="","",VLOOKUP(D189,[1]怪物!$C:$I,7,FALSE)))</f>
        <v/>
      </c>
      <c r="X189" s="3">
        <v>0</v>
      </c>
      <c r="Y189" s="3">
        <v>4</v>
      </c>
      <c r="Z189" s="3">
        <v>7</v>
      </c>
      <c r="AA189" s="3">
        <v>4</v>
      </c>
    </row>
    <row r="190" spans="2:27" x14ac:dyDescent="0.2">
      <c r="B190" t="str">
        <f>IF(ISNA(VLOOKUP(X190&amp;"_"&amp;Y190&amp;"_"&amp;Z190,[1]挑战模式!$A:$AS,1,FALSE)),"",IF(VLOOKUP(X190&amp;"_"&amp;Y190&amp;"_"&amp;Z190,[1]挑战模式!$A:$AS,14+AA190,FALSE)="","","Unit_Monster_Season"&amp;X190&amp;"_Challenge"&amp;Y190&amp;"_"&amp;Z190&amp;"_"&amp;AA190))</f>
        <v/>
      </c>
      <c r="D190" s="3" t="str">
        <f>IF(B190="","",VLOOKUP(VLOOKUP(X190&amp;"_"&amp;Y190&amp;"_"&amp;Z190,[1]挑战模式!$A:$AS,14+AA190,FALSE),[1]怪物!$B:$J,2,FALSE))</f>
        <v/>
      </c>
      <c r="E190" s="3" t="str">
        <f>IF(B190="","",VLOOKUP(VLOOKUP(X190&amp;"_"&amp;Y190&amp;"_"&amp;Z190,[1]挑战模式!$A:$AS,14+AA190,FALSE),[1]怪物!$B:$J,6,FALSE)*VLOOKUP(X190&amp;"_"&amp;Y190&amp;"_"&amp;Z190,[1]挑战模式!$A:$AS,10,FALSE))</f>
        <v/>
      </c>
      <c r="F190" s="3" t="str">
        <f t="shared" si="16"/>
        <v/>
      </c>
      <c r="G190" s="3" t="str">
        <f t="shared" si="17"/>
        <v/>
      </c>
      <c r="H190" s="3" t="str">
        <f t="shared" si="18"/>
        <v/>
      </c>
      <c r="I190" s="3" t="str">
        <f>IF(D190="","",VLOOKUP(D190,[1]怪物!$C:$M,11,FALSE))</f>
        <v/>
      </c>
      <c r="J190" s="3" t="str">
        <f t="shared" si="19"/>
        <v/>
      </c>
      <c r="K190" s="3" t="str">
        <f>IF(B190="","",VLOOKUP(VLOOKUP(X190&amp;"_"&amp;Y190&amp;"_"&amp;Z190,[1]挑战模式!$A:$AS,14+AA190,FALSE),[1]怪物!$B:$J,7,FALSE))</f>
        <v/>
      </c>
      <c r="L190" s="10" t="str">
        <f t="shared" si="20"/>
        <v/>
      </c>
      <c r="M190" s="3" t="str">
        <f t="shared" si="21"/>
        <v/>
      </c>
      <c r="N190" s="3" t="str">
        <f t="shared" si="22"/>
        <v/>
      </c>
      <c r="O190" s="3" t="str">
        <f t="shared" si="23"/>
        <v/>
      </c>
      <c r="P190" s="3"/>
      <c r="Q190" s="3"/>
      <c r="R190" s="3"/>
      <c r="S190" s="3" t="str">
        <f>IF(B190="","",IF(VLOOKUP(D190,[1]怪物!$C:$I,7,FALSE)="","",VLOOKUP(D190,[1]怪物!$C:$I,7,FALSE)))</f>
        <v/>
      </c>
      <c r="X190" s="3">
        <v>0</v>
      </c>
      <c r="Y190" s="3">
        <v>4</v>
      </c>
      <c r="Z190" s="3">
        <v>7</v>
      </c>
      <c r="AA190" s="3">
        <v>5</v>
      </c>
    </row>
    <row r="191" spans="2:27" x14ac:dyDescent="0.2">
      <c r="B191" t="str">
        <f>IF(ISNA(VLOOKUP(X191&amp;"_"&amp;Y191&amp;"_"&amp;Z191,[1]挑战模式!$A:$AS,1,FALSE)),"",IF(VLOOKUP(X191&amp;"_"&amp;Y191&amp;"_"&amp;Z191,[1]挑战模式!$A:$AS,14+AA191,FALSE)="","","Unit_Monster_Season"&amp;X191&amp;"_Challenge"&amp;Y191&amp;"_"&amp;Z191&amp;"_"&amp;AA191))</f>
        <v/>
      </c>
      <c r="D191" s="3" t="str">
        <f>IF(B191="","",VLOOKUP(VLOOKUP(X191&amp;"_"&amp;Y191&amp;"_"&amp;Z191,[1]挑战模式!$A:$AS,14+AA191,FALSE),[1]怪物!$B:$J,2,FALSE))</f>
        <v/>
      </c>
      <c r="E191" s="3" t="str">
        <f>IF(B191="","",VLOOKUP(VLOOKUP(X191&amp;"_"&amp;Y191&amp;"_"&amp;Z191,[1]挑战模式!$A:$AS,14+AA191,FALSE),[1]怪物!$B:$J,6,FALSE)*VLOOKUP(X191&amp;"_"&amp;Y191&amp;"_"&amp;Z191,[1]挑战模式!$A:$AS,10,FALSE))</f>
        <v/>
      </c>
      <c r="F191" s="3" t="str">
        <f t="shared" si="16"/>
        <v/>
      </c>
      <c r="G191" s="3" t="str">
        <f t="shared" si="17"/>
        <v/>
      </c>
      <c r="H191" s="3" t="str">
        <f t="shared" si="18"/>
        <v/>
      </c>
      <c r="I191" s="3" t="str">
        <f>IF(D191="","",VLOOKUP(D191,[1]怪物!$C:$M,11,FALSE))</f>
        <v/>
      </c>
      <c r="J191" s="3" t="str">
        <f t="shared" si="19"/>
        <v/>
      </c>
      <c r="K191" s="3" t="str">
        <f>IF(B191="","",VLOOKUP(VLOOKUP(X191&amp;"_"&amp;Y191&amp;"_"&amp;Z191,[1]挑战模式!$A:$AS,14+AA191,FALSE),[1]怪物!$B:$J,7,FALSE))</f>
        <v/>
      </c>
      <c r="L191" s="10" t="str">
        <f t="shared" si="20"/>
        <v/>
      </c>
      <c r="M191" s="3" t="str">
        <f t="shared" si="21"/>
        <v/>
      </c>
      <c r="N191" s="3" t="str">
        <f t="shared" si="22"/>
        <v/>
      </c>
      <c r="O191" s="3" t="str">
        <f t="shared" si="23"/>
        <v/>
      </c>
      <c r="P191" s="3"/>
      <c r="Q191" s="3"/>
      <c r="R191" s="3"/>
      <c r="S191" s="3" t="str">
        <f>IF(B191="","",IF(VLOOKUP(D191,[1]怪物!$C:$I,7,FALSE)="","",VLOOKUP(D191,[1]怪物!$C:$I,7,FALSE)))</f>
        <v/>
      </c>
      <c r="X191" s="3">
        <v>0</v>
      </c>
      <c r="Y191" s="3">
        <v>4</v>
      </c>
      <c r="Z191" s="3">
        <v>7</v>
      </c>
      <c r="AA191" s="3">
        <v>6</v>
      </c>
    </row>
    <row r="192" spans="2:27" x14ac:dyDescent="0.2">
      <c r="B192" t="str">
        <f>IF(ISNA(VLOOKUP(X192&amp;"_"&amp;Y192&amp;"_"&amp;Z192,[1]挑战模式!$A:$AS,1,FALSE)),"",IF(VLOOKUP(X192&amp;"_"&amp;Y192&amp;"_"&amp;Z192,[1]挑战模式!$A:$AS,14+AA192,FALSE)="","","Unit_Monster_Season"&amp;X192&amp;"_Challenge"&amp;Y192&amp;"_"&amp;Z192&amp;"_"&amp;AA192))</f>
        <v/>
      </c>
      <c r="D192" s="3" t="str">
        <f>IF(B192="","",VLOOKUP(VLOOKUP(X192&amp;"_"&amp;Y192&amp;"_"&amp;Z192,[1]挑战模式!$A:$AS,14+AA192,FALSE),[1]怪物!$B:$J,2,FALSE))</f>
        <v/>
      </c>
      <c r="E192" s="3" t="str">
        <f>IF(B192="","",VLOOKUP(VLOOKUP(X192&amp;"_"&amp;Y192&amp;"_"&amp;Z192,[1]挑战模式!$A:$AS,14+AA192,FALSE),[1]怪物!$B:$J,6,FALSE)*VLOOKUP(X192&amp;"_"&amp;Y192&amp;"_"&amp;Z192,[1]挑战模式!$A:$AS,10,FALSE))</f>
        <v/>
      </c>
      <c r="F192" s="3" t="str">
        <f t="shared" si="16"/>
        <v/>
      </c>
      <c r="G192" s="3" t="str">
        <f t="shared" si="17"/>
        <v/>
      </c>
      <c r="H192" s="3" t="str">
        <f t="shared" si="18"/>
        <v/>
      </c>
      <c r="I192" s="3" t="str">
        <f>IF(D192="","",VLOOKUP(D192,[1]怪物!$C:$M,11,FALSE))</f>
        <v/>
      </c>
      <c r="J192" s="3" t="str">
        <f t="shared" si="19"/>
        <v/>
      </c>
      <c r="K192" s="3" t="str">
        <f>IF(B192="","",VLOOKUP(VLOOKUP(X192&amp;"_"&amp;Y192&amp;"_"&amp;Z192,[1]挑战模式!$A:$AS,14+AA192,FALSE),[1]怪物!$B:$J,7,FALSE))</f>
        <v/>
      </c>
      <c r="L192" s="10" t="str">
        <f t="shared" si="20"/>
        <v/>
      </c>
      <c r="M192" s="3" t="str">
        <f t="shared" si="21"/>
        <v/>
      </c>
      <c r="N192" s="3" t="str">
        <f t="shared" si="22"/>
        <v/>
      </c>
      <c r="O192" s="3" t="str">
        <f t="shared" si="23"/>
        <v/>
      </c>
      <c r="P192" s="3"/>
      <c r="Q192" s="3"/>
      <c r="R192" s="3"/>
      <c r="S192" s="3" t="str">
        <f>IF(B192="","",IF(VLOOKUP(D192,[1]怪物!$C:$I,7,FALSE)="","",VLOOKUP(D192,[1]怪物!$C:$I,7,FALSE)))</f>
        <v/>
      </c>
      <c r="X192" s="3">
        <v>0</v>
      </c>
      <c r="Y192" s="3">
        <v>4</v>
      </c>
      <c r="Z192" s="3">
        <v>8</v>
      </c>
      <c r="AA192" s="3">
        <v>1</v>
      </c>
    </row>
    <row r="193" spans="2:27" x14ac:dyDescent="0.2">
      <c r="B193" t="str">
        <f>IF(ISNA(VLOOKUP(X193&amp;"_"&amp;Y193&amp;"_"&amp;Z193,[1]挑战模式!$A:$AS,1,FALSE)),"",IF(VLOOKUP(X193&amp;"_"&amp;Y193&amp;"_"&amp;Z193,[1]挑战模式!$A:$AS,14+AA193,FALSE)="","","Unit_Monster_Season"&amp;X193&amp;"_Challenge"&amp;Y193&amp;"_"&amp;Z193&amp;"_"&amp;AA193))</f>
        <v/>
      </c>
      <c r="D193" s="3" t="str">
        <f>IF(B193="","",VLOOKUP(VLOOKUP(X193&amp;"_"&amp;Y193&amp;"_"&amp;Z193,[1]挑战模式!$A:$AS,14+AA193,FALSE),[1]怪物!$B:$J,2,FALSE))</f>
        <v/>
      </c>
      <c r="E193" s="3" t="str">
        <f>IF(B193="","",VLOOKUP(VLOOKUP(X193&amp;"_"&amp;Y193&amp;"_"&amp;Z193,[1]挑战模式!$A:$AS,14+AA193,FALSE),[1]怪物!$B:$J,6,FALSE)*VLOOKUP(X193&amp;"_"&amp;Y193&amp;"_"&amp;Z193,[1]挑战模式!$A:$AS,10,FALSE))</f>
        <v/>
      </c>
      <c r="F193" s="3" t="str">
        <f t="shared" si="16"/>
        <v/>
      </c>
      <c r="G193" s="3" t="str">
        <f t="shared" si="17"/>
        <v/>
      </c>
      <c r="H193" s="3" t="str">
        <f t="shared" si="18"/>
        <v/>
      </c>
      <c r="I193" s="3" t="str">
        <f>IF(D193="","",VLOOKUP(D193,[1]怪物!$C:$M,11,FALSE))</f>
        <v/>
      </c>
      <c r="J193" s="3" t="str">
        <f t="shared" si="19"/>
        <v/>
      </c>
      <c r="K193" s="3" t="str">
        <f>IF(B193="","",VLOOKUP(VLOOKUP(X193&amp;"_"&amp;Y193&amp;"_"&amp;Z193,[1]挑战模式!$A:$AS,14+AA193,FALSE),[1]怪物!$B:$J,7,FALSE))</f>
        <v/>
      </c>
      <c r="L193" s="10" t="str">
        <f t="shared" si="20"/>
        <v/>
      </c>
      <c r="M193" s="3" t="str">
        <f t="shared" si="21"/>
        <v/>
      </c>
      <c r="N193" s="3" t="str">
        <f t="shared" si="22"/>
        <v/>
      </c>
      <c r="O193" s="3" t="str">
        <f t="shared" si="23"/>
        <v/>
      </c>
      <c r="P193" s="3"/>
      <c r="Q193" s="3"/>
      <c r="R193" s="3"/>
      <c r="S193" s="3" t="str">
        <f>IF(B193="","",IF(VLOOKUP(D193,[1]怪物!$C:$I,7,FALSE)="","",VLOOKUP(D193,[1]怪物!$C:$I,7,FALSE)))</f>
        <v/>
      </c>
      <c r="X193" s="3">
        <v>0</v>
      </c>
      <c r="Y193" s="3">
        <v>4</v>
      </c>
      <c r="Z193" s="3">
        <v>8</v>
      </c>
      <c r="AA193" s="3">
        <v>2</v>
      </c>
    </row>
    <row r="194" spans="2:27" x14ac:dyDescent="0.2">
      <c r="B194" t="str">
        <f>IF(ISNA(VLOOKUP(X194&amp;"_"&amp;Y194&amp;"_"&amp;Z194,[1]挑战模式!$A:$AS,1,FALSE)),"",IF(VLOOKUP(X194&amp;"_"&amp;Y194&amp;"_"&amp;Z194,[1]挑战模式!$A:$AS,14+AA194,FALSE)="","","Unit_Monster_Season"&amp;X194&amp;"_Challenge"&amp;Y194&amp;"_"&amp;Z194&amp;"_"&amp;AA194))</f>
        <v/>
      </c>
      <c r="D194" s="3" t="str">
        <f>IF(B194="","",VLOOKUP(VLOOKUP(X194&amp;"_"&amp;Y194&amp;"_"&amp;Z194,[1]挑战模式!$A:$AS,14+AA194,FALSE),[1]怪物!$B:$J,2,FALSE))</f>
        <v/>
      </c>
      <c r="E194" s="3" t="str">
        <f>IF(B194="","",VLOOKUP(VLOOKUP(X194&amp;"_"&amp;Y194&amp;"_"&amp;Z194,[1]挑战模式!$A:$AS,14+AA194,FALSE),[1]怪物!$B:$J,6,FALSE)*VLOOKUP(X194&amp;"_"&amp;Y194&amp;"_"&amp;Z194,[1]挑战模式!$A:$AS,10,FALSE))</f>
        <v/>
      </c>
      <c r="F194" s="3" t="str">
        <f t="shared" si="16"/>
        <v/>
      </c>
      <c r="G194" s="3" t="str">
        <f t="shared" si="17"/>
        <v/>
      </c>
      <c r="H194" s="3" t="str">
        <f t="shared" si="18"/>
        <v/>
      </c>
      <c r="I194" s="3" t="str">
        <f>IF(D194="","",VLOOKUP(D194,[1]怪物!$C:$M,11,FALSE))</f>
        <v/>
      </c>
      <c r="J194" s="3" t="str">
        <f t="shared" si="19"/>
        <v/>
      </c>
      <c r="K194" s="3" t="str">
        <f>IF(B194="","",VLOOKUP(VLOOKUP(X194&amp;"_"&amp;Y194&amp;"_"&amp;Z194,[1]挑战模式!$A:$AS,14+AA194,FALSE),[1]怪物!$B:$J,7,FALSE))</f>
        <v/>
      </c>
      <c r="L194" s="10" t="str">
        <f t="shared" si="20"/>
        <v/>
      </c>
      <c r="M194" s="3" t="str">
        <f t="shared" si="21"/>
        <v/>
      </c>
      <c r="N194" s="3" t="str">
        <f t="shared" si="22"/>
        <v/>
      </c>
      <c r="O194" s="3" t="str">
        <f t="shared" si="23"/>
        <v/>
      </c>
      <c r="P194" s="3"/>
      <c r="Q194" s="3"/>
      <c r="R194" s="3"/>
      <c r="S194" s="3" t="str">
        <f>IF(B194="","",IF(VLOOKUP(D194,[1]怪物!$C:$I,7,FALSE)="","",VLOOKUP(D194,[1]怪物!$C:$I,7,FALSE)))</f>
        <v/>
      </c>
      <c r="X194" s="3">
        <v>0</v>
      </c>
      <c r="Y194" s="3">
        <v>4</v>
      </c>
      <c r="Z194" s="3">
        <v>8</v>
      </c>
      <c r="AA194" s="3">
        <v>3</v>
      </c>
    </row>
    <row r="195" spans="2:27" x14ac:dyDescent="0.2">
      <c r="B195" t="str">
        <f>IF(ISNA(VLOOKUP(X195&amp;"_"&amp;Y195&amp;"_"&amp;Z195,[1]挑战模式!$A:$AS,1,FALSE)),"",IF(VLOOKUP(X195&amp;"_"&amp;Y195&amp;"_"&amp;Z195,[1]挑战模式!$A:$AS,14+AA195,FALSE)="","","Unit_Monster_Season"&amp;X195&amp;"_Challenge"&amp;Y195&amp;"_"&amp;Z195&amp;"_"&amp;AA195))</f>
        <v/>
      </c>
      <c r="D195" s="3" t="str">
        <f>IF(B195="","",VLOOKUP(VLOOKUP(X195&amp;"_"&amp;Y195&amp;"_"&amp;Z195,[1]挑战模式!$A:$AS,14+AA195,FALSE),[1]怪物!$B:$J,2,FALSE))</f>
        <v/>
      </c>
      <c r="E195" s="3" t="str">
        <f>IF(B195="","",VLOOKUP(VLOOKUP(X195&amp;"_"&amp;Y195&amp;"_"&amp;Z195,[1]挑战模式!$A:$AS,14+AA195,FALSE),[1]怪物!$B:$J,6,FALSE)*VLOOKUP(X195&amp;"_"&amp;Y195&amp;"_"&amp;Z195,[1]挑战模式!$A:$AS,10,FALSE))</f>
        <v/>
      </c>
      <c r="F195" s="3" t="str">
        <f t="shared" si="16"/>
        <v/>
      </c>
      <c r="G195" s="3" t="str">
        <f t="shared" si="17"/>
        <v/>
      </c>
      <c r="H195" s="3" t="str">
        <f t="shared" si="18"/>
        <v/>
      </c>
      <c r="I195" s="3" t="str">
        <f>IF(D195="","",VLOOKUP(D195,[1]怪物!$C:$M,11,FALSE))</f>
        <v/>
      </c>
      <c r="J195" s="3" t="str">
        <f t="shared" si="19"/>
        <v/>
      </c>
      <c r="K195" s="3" t="str">
        <f>IF(B195="","",VLOOKUP(VLOOKUP(X195&amp;"_"&amp;Y195&amp;"_"&amp;Z195,[1]挑战模式!$A:$AS,14+AA195,FALSE),[1]怪物!$B:$J,7,FALSE))</f>
        <v/>
      </c>
      <c r="L195" s="10" t="str">
        <f t="shared" si="20"/>
        <v/>
      </c>
      <c r="M195" s="3" t="str">
        <f t="shared" si="21"/>
        <v/>
      </c>
      <c r="N195" s="3" t="str">
        <f t="shared" si="22"/>
        <v/>
      </c>
      <c r="O195" s="3" t="str">
        <f t="shared" si="23"/>
        <v/>
      </c>
      <c r="P195" s="3"/>
      <c r="Q195" s="3"/>
      <c r="R195" s="3"/>
      <c r="S195" s="3" t="str">
        <f>IF(B195="","",IF(VLOOKUP(D195,[1]怪物!$C:$I,7,FALSE)="","",VLOOKUP(D195,[1]怪物!$C:$I,7,FALSE)))</f>
        <v/>
      </c>
      <c r="X195" s="3">
        <v>0</v>
      </c>
      <c r="Y195" s="3">
        <v>4</v>
      </c>
      <c r="Z195" s="3">
        <v>8</v>
      </c>
      <c r="AA195" s="3">
        <v>4</v>
      </c>
    </row>
    <row r="196" spans="2:27" x14ac:dyDescent="0.2">
      <c r="B196" t="str">
        <f>IF(ISNA(VLOOKUP(X196&amp;"_"&amp;Y196&amp;"_"&amp;Z196,[1]挑战模式!$A:$AS,1,FALSE)),"",IF(VLOOKUP(X196&amp;"_"&amp;Y196&amp;"_"&amp;Z196,[1]挑战模式!$A:$AS,14+AA196,FALSE)="","","Unit_Monster_Season"&amp;X196&amp;"_Challenge"&amp;Y196&amp;"_"&amp;Z196&amp;"_"&amp;AA196))</f>
        <v/>
      </c>
      <c r="D196" s="3" t="str">
        <f>IF(B196="","",VLOOKUP(VLOOKUP(X196&amp;"_"&amp;Y196&amp;"_"&amp;Z196,[1]挑战模式!$A:$AS,14+AA196,FALSE),[1]怪物!$B:$J,2,FALSE))</f>
        <v/>
      </c>
      <c r="E196" s="3" t="str">
        <f>IF(B196="","",VLOOKUP(VLOOKUP(X196&amp;"_"&amp;Y196&amp;"_"&amp;Z196,[1]挑战模式!$A:$AS,14+AA196,FALSE),[1]怪物!$B:$J,6,FALSE)*VLOOKUP(X196&amp;"_"&amp;Y196&amp;"_"&amp;Z196,[1]挑战模式!$A:$AS,10,FALSE))</f>
        <v/>
      </c>
      <c r="F196" s="3" t="str">
        <f t="shared" si="16"/>
        <v/>
      </c>
      <c r="G196" s="3" t="str">
        <f t="shared" si="17"/>
        <v/>
      </c>
      <c r="H196" s="3" t="str">
        <f t="shared" si="18"/>
        <v/>
      </c>
      <c r="I196" s="3" t="str">
        <f>IF(D196="","",VLOOKUP(D196,[1]怪物!$C:$M,11,FALSE))</f>
        <v/>
      </c>
      <c r="J196" s="3" t="str">
        <f t="shared" si="19"/>
        <v/>
      </c>
      <c r="K196" s="3" t="str">
        <f>IF(B196="","",VLOOKUP(VLOOKUP(X196&amp;"_"&amp;Y196&amp;"_"&amp;Z196,[1]挑战模式!$A:$AS,14+AA196,FALSE),[1]怪物!$B:$J,7,FALSE))</f>
        <v/>
      </c>
      <c r="L196" s="10" t="str">
        <f t="shared" si="20"/>
        <v/>
      </c>
      <c r="M196" s="3" t="str">
        <f t="shared" si="21"/>
        <v/>
      </c>
      <c r="N196" s="3" t="str">
        <f t="shared" si="22"/>
        <v/>
      </c>
      <c r="O196" s="3" t="str">
        <f t="shared" si="23"/>
        <v/>
      </c>
      <c r="P196" s="3"/>
      <c r="Q196" s="3"/>
      <c r="R196" s="3"/>
      <c r="S196" s="3" t="str">
        <f>IF(B196="","",IF(VLOOKUP(D196,[1]怪物!$C:$I,7,FALSE)="","",VLOOKUP(D196,[1]怪物!$C:$I,7,FALSE)))</f>
        <v/>
      </c>
      <c r="X196" s="3">
        <v>0</v>
      </c>
      <c r="Y196" s="3">
        <v>4</v>
      </c>
      <c r="Z196" s="3">
        <v>8</v>
      </c>
      <c r="AA196" s="3">
        <v>5</v>
      </c>
    </row>
    <row r="197" spans="2:27" x14ac:dyDescent="0.2">
      <c r="B197" t="str">
        <f>IF(ISNA(VLOOKUP(X197&amp;"_"&amp;Y197&amp;"_"&amp;Z197,[1]挑战模式!$A:$AS,1,FALSE)),"",IF(VLOOKUP(X197&amp;"_"&amp;Y197&amp;"_"&amp;Z197,[1]挑战模式!$A:$AS,14+AA197,FALSE)="","","Unit_Monster_Season"&amp;X197&amp;"_Challenge"&amp;Y197&amp;"_"&amp;Z197&amp;"_"&amp;AA197))</f>
        <v/>
      </c>
      <c r="D197" s="3" t="str">
        <f>IF(B197="","",VLOOKUP(VLOOKUP(X197&amp;"_"&amp;Y197&amp;"_"&amp;Z197,[1]挑战模式!$A:$AS,14+AA197,FALSE),[1]怪物!$B:$J,2,FALSE))</f>
        <v/>
      </c>
      <c r="E197" s="3" t="str">
        <f>IF(B197="","",VLOOKUP(VLOOKUP(X197&amp;"_"&amp;Y197&amp;"_"&amp;Z197,[1]挑战模式!$A:$AS,14+AA197,FALSE),[1]怪物!$B:$J,6,FALSE)*VLOOKUP(X197&amp;"_"&amp;Y197&amp;"_"&amp;Z197,[1]挑战模式!$A:$AS,10,FALSE))</f>
        <v/>
      </c>
      <c r="F197" s="3" t="str">
        <f t="shared" si="16"/>
        <v/>
      </c>
      <c r="G197" s="3" t="str">
        <f t="shared" si="17"/>
        <v/>
      </c>
      <c r="H197" s="3" t="str">
        <f t="shared" si="18"/>
        <v/>
      </c>
      <c r="I197" s="3" t="str">
        <f>IF(D197="","",VLOOKUP(D197,[1]怪物!$C:$M,11,FALSE))</f>
        <v/>
      </c>
      <c r="J197" s="3" t="str">
        <f t="shared" si="19"/>
        <v/>
      </c>
      <c r="K197" s="3" t="str">
        <f>IF(B197="","",VLOOKUP(VLOOKUP(X197&amp;"_"&amp;Y197&amp;"_"&amp;Z197,[1]挑战模式!$A:$AS,14+AA197,FALSE),[1]怪物!$B:$J,7,FALSE))</f>
        <v/>
      </c>
      <c r="L197" s="10" t="str">
        <f t="shared" si="20"/>
        <v/>
      </c>
      <c r="M197" s="3" t="str">
        <f t="shared" si="21"/>
        <v/>
      </c>
      <c r="N197" s="3" t="str">
        <f t="shared" si="22"/>
        <v/>
      </c>
      <c r="O197" s="3" t="str">
        <f t="shared" si="23"/>
        <v/>
      </c>
      <c r="P197" s="3"/>
      <c r="Q197" s="3"/>
      <c r="R197" s="3"/>
      <c r="S197" s="3" t="str">
        <f>IF(B197="","",IF(VLOOKUP(D197,[1]怪物!$C:$I,7,FALSE)="","",VLOOKUP(D197,[1]怪物!$C:$I,7,FALSE)))</f>
        <v/>
      </c>
      <c r="X197" s="3">
        <v>0</v>
      </c>
      <c r="Y197" s="3">
        <v>4</v>
      </c>
      <c r="Z197" s="3">
        <v>8</v>
      </c>
      <c r="AA197" s="3">
        <v>6</v>
      </c>
    </row>
    <row r="198" spans="2:27" x14ac:dyDescent="0.2">
      <c r="B198" t="str">
        <f>IF(ISNA(VLOOKUP(X198&amp;"_"&amp;Y198&amp;"_"&amp;Z198,[1]挑战模式!$A:$AS,1,FALSE)),"",IF(VLOOKUP(X198&amp;"_"&amp;Y198&amp;"_"&amp;Z198,[1]挑战模式!$A:$AS,14+AA198,FALSE)="","","Unit_Monster_Season"&amp;X198&amp;"_Challenge"&amp;Y198&amp;"_"&amp;Z198&amp;"_"&amp;AA198))</f>
        <v>Unit_Monster_Season0_Challenge5_1_1</v>
      </c>
      <c r="D198" s="3" t="str">
        <f>IF(B198="","",VLOOKUP(VLOOKUP(X198&amp;"_"&amp;Y198&amp;"_"&amp;Z198,[1]挑战模式!$A:$AS,14+AA198,FALSE),[1]怪物!$B:$J,2,FALSE))</f>
        <v>ResUnit_ZhiZhu1</v>
      </c>
      <c r="E198" s="3">
        <f>IF(B198="","",VLOOKUP(VLOOKUP(X198&amp;"_"&amp;Y198&amp;"_"&amp;Z198,[1]挑战模式!$A:$AS,14+AA198,FALSE),[1]怪物!$B:$J,6,FALSE)*VLOOKUP(X198&amp;"_"&amp;Y198&amp;"_"&amp;Z198,[1]挑战模式!$A:$AS,10,FALSE))</f>
        <v>6</v>
      </c>
      <c r="F198" s="3">
        <f t="shared" si="16"/>
        <v>400</v>
      </c>
      <c r="G198" s="3" t="str">
        <f t="shared" si="17"/>
        <v>TRUE</v>
      </c>
      <c r="H198" s="3" t="str">
        <f t="shared" si="18"/>
        <v>1</v>
      </c>
      <c r="I198" s="3">
        <f>IF(D198="","",VLOOKUP(D198,[1]怪物!$C:$M,11,FALSE))</f>
        <v>1</v>
      </c>
      <c r="J198" s="3" t="str">
        <f t="shared" si="19"/>
        <v>0.5</v>
      </c>
      <c r="K198" s="3">
        <f>IF(B198="","",VLOOKUP(VLOOKUP(X198&amp;"_"&amp;Y198&amp;"_"&amp;Z198,[1]挑战模式!$A:$AS,14+AA198,FALSE),[1]怪物!$B:$J,7,FALSE))</f>
        <v>1</v>
      </c>
      <c r="L198" s="10" t="str">
        <f t="shared" si="20"/>
        <v>Monster_Season0_Challenge5_1_1</v>
      </c>
      <c r="M198" s="3" t="str">
        <f t="shared" si="21"/>
        <v>DeathShow_1</v>
      </c>
      <c r="N198" s="3" t="str">
        <f t="shared" si="22"/>
        <v>Timeline_Idle1</v>
      </c>
      <c r="O198" s="3" t="str">
        <f t="shared" si="23"/>
        <v>Timeline_Move1</v>
      </c>
      <c r="P198" s="3"/>
      <c r="Q198" s="3"/>
      <c r="R198" s="3"/>
      <c r="S198" s="3" t="str">
        <f>IF(B198="","",IF(VLOOKUP(D198,[1]怪物!$C:$I,7,FALSE)="","",VLOOKUP(D198,[1]怪物!$C:$I,7,FALSE)))</f>
        <v/>
      </c>
      <c r="X198" s="3">
        <v>0</v>
      </c>
      <c r="Y198" s="3">
        <v>5</v>
      </c>
      <c r="Z198" s="3">
        <v>1</v>
      </c>
      <c r="AA198" s="3">
        <v>1</v>
      </c>
    </row>
    <row r="199" spans="2:27" x14ac:dyDescent="0.2">
      <c r="B199" t="str">
        <f>IF(ISNA(VLOOKUP(X199&amp;"_"&amp;Y199&amp;"_"&amp;Z199,[1]挑战模式!$A:$AS,1,FALSE)),"",IF(VLOOKUP(X199&amp;"_"&amp;Y199&amp;"_"&amp;Z199,[1]挑战模式!$A:$AS,14+AA199,FALSE)="","","Unit_Monster_Season"&amp;X199&amp;"_Challenge"&amp;Y199&amp;"_"&amp;Z199&amp;"_"&amp;AA199))</f>
        <v>Unit_Monster_Season0_Challenge5_1_2</v>
      </c>
      <c r="D199" s="3" t="str">
        <f>IF(B199="","",VLOOKUP(VLOOKUP(X199&amp;"_"&amp;Y199&amp;"_"&amp;Z199,[1]挑战模式!$A:$AS,14+AA199,FALSE),[1]怪物!$B:$J,2,FALSE))</f>
        <v>ResUnit_MiFeng1</v>
      </c>
      <c r="E199" s="3">
        <f>IF(B199="","",VLOOKUP(VLOOKUP(X199&amp;"_"&amp;Y199&amp;"_"&amp;Z199,[1]挑战模式!$A:$AS,14+AA199,FALSE),[1]怪物!$B:$J,6,FALSE)*VLOOKUP(X199&amp;"_"&amp;Y199&amp;"_"&amp;Z199,[1]挑战模式!$A:$AS,10,FALSE))</f>
        <v>3</v>
      </c>
      <c r="F199" s="3">
        <f t="shared" ref="F199:F262" si="24">IF(B199="","",400)</f>
        <v>400</v>
      </c>
      <c r="G199" s="3" t="str">
        <f t="shared" ref="G199:G262" si="25">IF(B199="","","TRUE")</f>
        <v>TRUE</v>
      </c>
      <c r="H199" s="3" t="str">
        <f t="shared" ref="H199:H262" si="26">IF(B199="","","1")</f>
        <v>1</v>
      </c>
      <c r="I199" s="3">
        <f>IF(D199="","",VLOOKUP(D199,[1]怪物!$C:$M,11,FALSE))</f>
        <v>1</v>
      </c>
      <c r="J199" s="3" t="str">
        <f t="shared" ref="J199:J262" si="27">IF(B199="","","0.5")</f>
        <v>0.5</v>
      </c>
      <c r="K199" s="3">
        <f>IF(B199="","",VLOOKUP(VLOOKUP(X199&amp;"_"&amp;Y199&amp;"_"&amp;Z199,[1]挑战模式!$A:$AS,14+AA199,FALSE),[1]怪物!$B:$J,7,FALSE))</f>
        <v>1</v>
      </c>
      <c r="L199" s="10" t="str">
        <f t="shared" ref="L199:L262" si="28">IF(B199="","",RIGHT(B199,LEN(B199)-5))</f>
        <v>Monster_Season0_Challenge5_1_2</v>
      </c>
      <c r="M199" s="3" t="str">
        <f t="shared" ref="M199:M262" si="29">IF(B199="","","DeathShow_1")</f>
        <v>DeathShow_1</v>
      </c>
      <c r="N199" s="3" t="str">
        <f t="shared" ref="N199:N262" si="30">IF(B199="","","Timeline_Idle1")</f>
        <v>Timeline_Idle1</v>
      </c>
      <c r="O199" s="3" t="str">
        <f t="shared" ref="O199:O262" si="31">IF(B199="","","Timeline_Move1")</f>
        <v>Timeline_Move1</v>
      </c>
      <c r="P199" s="3"/>
      <c r="Q199" s="3"/>
      <c r="R199" s="3"/>
      <c r="S199" s="3" t="str">
        <f>IF(B199="","",IF(VLOOKUP(D199,[1]怪物!$C:$I,7,FALSE)="","",VLOOKUP(D199,[1]怪物!$C:$I,7,FALSE)))</f>
        <v/>
      </c>
      <c r="X199" s="3">
        <v>0</v>
      </c>
      <c r="Y199" s="3">
        <v>5</v>
      </c>
      <c r="Z199" s="3">
        <v>1</v>
      </c>
      <c r="AA199" s="3">
        <v>2</v>
      </c>
    </row>
    <row r="200" spans="2:27" x14ac:dyDescent="0.2">
      <c r="B200" t="str">
        <f>IF(ISNA(VLOOKUP(X200&amp;"_"&amp;Y200&amp;"_"&amp;Z200,[1]挑战模式!$A:$AS,1,FALSE)),"",IF(VLOOKUP(X200&amp;"_"&amp;Y200&amp;"_"&amp;Z200,[1]挑战模式!$A:$AS,14+AA200,FALSE)="","","Unit_Monster_Season"&amp;X200&amp;"_Challenge"&amp;Y200&amp;"_"&amp;Z200&amp;"_"&amp;AA200))</f>
        <v/>
      </c>
      <c r="D200" s="3" t="str">
        <f>IF(B200="","",VLOOKUP(VLOOKUP(X200&amp;"_"&amp;Y200&amp;"_"&amp;Z200,[1]挑战模式!$A:$AS,14+AA200,FALSE),[1]怪物!$B:$J,2,FALSE))</f>
        <v/>
      </c>
      <c r="E200" s="3" t="str">
        <f>IF(B200="","",VLOOKUP(VLOOKUP(X200&amp;"_"&amp;Y200&amp;"_"&amp;Z200,[1]挑战模式!$A:$AS,14+AA200,FALSE),[1]怪物!$B:$J,6,FALSE)*VLOOKUP(X200&amp;"_"&amp;Y200&amp;"_"&amp;Z200,[1]挑战模式!$A:$AS,10,FALSE))</f>
        <v/>
      </c>
      <c r="F200" s="3" t="str">
        <f t="shared" si="24"/>
        <v/>
      </c>
      <c r="G200" s="3" t="str">
        <f t="shared" si="25"/>
        <v/>
      </c>
      <c r="H200" s="3" t="str">
        <f t="shared" si="26"/>
        <v/>
      </c>
      <c r="I200" s="3" t="str">
        <f>IF(D200="","",VLOOKUP(D200,[1]怪物!$C:$M,11,FALSE))</f>
        <v/>
      </c>
      <c r="J200" s="3" t="str">
        <f t="shared" si="27"/>
        <v/>
      </c>
      <c r="K200" s="3" t="str">
        <f>IF(B200="","",VLOOKUP(VLOOKUP(X200&amp;"_"&amp;Y200&amp;"_"&amp;Z200,[1]挑战模式!$A:$AS,14+AA200,FALSE),[1]怪物!$B:$J,7,FALSE))</f>
        <v/>
      </c>
      <c r="L200" s="10" t="str">
        <f t="shared" si="28"/>
        <v/>
      </c>
      <c r="M200" s="3" t="str">
        <f t="shared" si="29"/>
        <v/>
      </c>
      <c r="N200" s="3" t="str">
        <f t="shared" si="30"/>
        <v/>
      </c>
      <c r="O200" s="3" t="str">
        <f t="shared" si="31"/>
        <v/>
      </c>
      <c r="S200" s="3" t="str">
        <f>IF(B200="","",IF(VLOOKUP(D200,[1]怪物!$C:$I,7,FALSE)="","",VLOOKUP(D200,[1]怪物!$C:$I,7,FALSE)))</f>
        <v/>
      </c>
      <c r="X200" s="3">
        <v>0</v>
      </c>
      <c r="Y200" s="3">
        <v>5</v>
      </c>
      <c r="Z200" s="3">
        <v>1</v>
      </c>
      <c r="AA200" s="3">
        <v>3</v>
      </c>
    </row>
    <row r="201" spans="2:27" x14ac:dyDescent="0.2">
      <c r="B201" t="str">
        <f>IF(ISNA(VLOOKUP(X201&amp;"_"&amp;Y201&amp;"_"&amp;Z201,[1]挑战模式!$A:$AS,1,FALSE)),"",IF(VLOOKUP(X201&amp;"_"&amp;Y201&amp;"_"&amp;Z201,[1]挑战模式!$A:$AS,14+AA201,FALSE)="","","Unit_Monster_Season"&amp;X201&amp;"_Challenge"&amp;Y201&amp;"_"&amp;Z201&amp;"_"&amp;AA201))</f>
        <v/>
      </c>
      <c r="D201" s="3" t="str">
        <f>IF(B201="","",VLOOKUP(VLOOKUP(X201&amp;"_"&amp;Y201&amp;"_"&amp;Z201,[1]挑战模式!$A:$AS,14+AA201,FALSE),[1]怪物!$B:$J,2,FALSE))</f>
        <v/>
      </c>
      <c r="E201" s="3" t="str">
        <f>IF(B201="","",VLOOKUP(VLOOKUP(X201&amp;"_"&amp;Y201&amp;"_"&amp;Z201,[1]挑战模式!$A:$AS,14+AA201,FALSE),[1]怪物!$B:$J,6,FALSE)*VLOOKUP(X201&amp;"_"&amp;Y201&amp;"_"&amp;Z201,[1]挑战模式!$A:$AS,10,FALSE))</f>
        <v/>
      </c>
      <c r="F201" s="3" t="str">
        <f t="shared" si="24"/>
        <v/>
      </c>
      <c r="G201" s="3" t="str">
        <f t="shared" si="25"/>
        <v/>
      </c>
      <c r="H201" s="3" t="str">
        <f t="shared" si="26"/>
        <v/>
      </c>
      <c r="I201" s="3" t="str">
        <f>IF(D201="","",VLOOKUP(D201,[1]怪物!$C:$M,11,FALSE))</f>
        <v/>
      </c>
      <c r="J201" s="3" t="str">
        <f t="shared" si="27"/>
        <v/>
      </c>
      <c r="K201" s="3" t="str">
        <f>IF(B201="","",VLOOKUP(VLOOKUP(X201&amp;"_"&amp;Y201&amp;"_"&amp;Z201,[1]挑战模式!$A:$AS,14+AA201,FALSE),[1]怪物!$B:$J,7,FALSE))</f>
        <v/>
      </c>
      <c r="L201" s="10" t="str">
        <f t="shared" si="28"/>
        <v/>
      </c>
      <c r="M201" s="3" t="str">
        <f t="shared" si="29"/>
        <v/>
      </c>
      <c r="N201" s="3" t="str">
        <f t="shared" si="30"/>
        <v/>
      </c>
      <c r="O201" s="3" t="str">
        <f t="shared" si="31"/>
        <v/>
      </c>
      <c r="P201" s="3"/>
      <c r="Q201" s="3"/>
      <c r="R201" s="3"/>
      <c r="S201" s="3" t="str">
        <f>IF(B201="","",IF(VLOOKUP(D201,[1]怪物!$C:$I,7,FALSE)="","",VLOOKUP(D201,[1]怪物!$C:$I,7,FALSE)))</f>
        <v/>
      </c>
      <c r="X201" s="3">
        <v>0</v>
      </c>
      <c r="Y201" s="3">
        <v>5</v>
      </c>
      <c r="Z201" s="3">
        <v>1</v>
      </c>
      <c r="AA201" s="3">
        <v>4</v>
      </c>
    </row>
    <row r="202" spans="2:27" x14ac:dyDescent="0.2">
      <c r="B202" t="str">
        <f>IF(ISNA(VLOOKUP(X202&amp;"_"&amp;Y202&amp;"_"&amp;Z202,[1]挑战模式!$A:$AS,1,FALSE)),"",IF(VLOOKUP(X202&amp;"_"&amp;Y202&amp;"_"&amp;Z202,[1]挑战模式!$A:$AS,14+AA202,FALSE)="","","Unit_Monster_Season"&amp;X202&amp;"_Challenge"&amp;Y202&amp;"_"&amp;Z202&amp;"_"&amp;AA202))</f>
        <v/>
      </c>
      <c r="D202" s="3" t="str">
        <f>IF(B202="","",VLOOKUP(VLOOKUP(X202&amp;"_"&amp;Y202&amp;"_"&amp;Z202,[1]挑战模式!$A:$AS,14+AA202,FALSE),[1]怪物!$B:$J,2,FALSE))</f>
        <v/>
      </c>
      <c r="E202" s="3" t="str">
        <f>IF(B202="","",VLOOKUP(VLOOKUP(X202&amp;"_"&amp;Y202&amp;"_"&amp;Z202,[1]挑战模式!$A:$AS,14+AA202,FALSE),[1]怪物!$B:$J,6,FALSE)*VLOOKUP(X202&amp;"_"&amp;Y202&amp;"_"&amp;Z202,[1]挑战模式!$A:$AS,10,FALSE))</f>
        <v/>
      </c>
      <c r="F202" s="3" t="str">
        <f t="shared" si="24"/>
        <v/>
      </c>
      <c r="G202" s="3" t="str">
        <f t="shared" si="25"/>
        <v/>
      </c>
      <c r="H202" s="3" t="str">
        <f t="shared" si="26"/>
        <v/>
      </c>
      <c r="I202" s="3" t="str">
        <f>IF(D202="","",VLOOKUP(D202,[1]怪物!$C:$M,11,FALSE))</f>
        <v/>
      </c>
      <c r="J202" s="3" t="str">
        <f t="shared" si="27"/>
        <v/>
      </c>
      <c r="K202" s="3" t="str">
        <f>IF(B202="","",VLOOKUP(VLOOKUP(X202&amp;"_"&amp;Y202&amp;"_"&amp;Z202,[1]挑战模式!$A:$AS,14+AA202,FALSE),[1]怪物!$B:$J,7,FALSE))</f>
        <v/>
      </c>
      <c r="L202" s="10" t="str">
        <f t="shared" si="28"/>
        <v/>
      </c>
      <c r="M202" s="3" t="str">
        <f t="shared" si="29"/>
        <v/>
      </c>
      <c r="N202" s="3" t="str">
        <f t="shared" si="30"/>
        <v/>
      </c>
      <c r="O202" s="3" t="str">
        <f t="shared" si="31"/>
        <v/>
      </c>
      <c r="P202" s="3"/>
      <c r="Q202" s="3"/>
      <c r="R202" s="3"/>
      <c r="S202" s="3" t="str">
        <f>IF(B202="","",IF(VLOOKUP(D202,[1]怪物!$C:$I,7,FALSE)="","",VLOOKUP(D202,[1]怪物!$C:$I,7,FALSE)))</f>
        <v/>
      </c>
      <c r="X202" s="3">
        <v>0</v>
      </c>
      <c r="Y202" s="3">
        <v>5</v>
      </c>
      <c r="Z202" s="3">
        <v>1</v>
      </c>
      <c r="AA202" s="3">
        <v>5</v>
      </c>
    </row>
    <row r="203" spans="2:27" x14ac:dyDescent="0.2">
      <c r="B203" t="str">
        <f>IF(ISNA(VLOOKUP(X203&amp;"_"&amp;Y203&amp;"_"&amp;Z203,[1]挑战模式!$A:$AS,1,FALSE)),"",IF(VLOOKUP(X203&amp;"_"&amp;Y203&amp;"_"&amp;Z203,[1]挑战模式!$A:$AS,14+AA203,FALSE)="","","Unit_Monster_Season"&amp;X203&amp;"_Challenge"&amp;Y203&amp;"_"&amp;Z203&amp;"_"&amp;AA203))</f>
        <v/>
      </c>
      <c r="D203" s="3" t="str">
        <f>IF(B203="","",VLOOKUP(VLOOKUP(X203&amp;"_"&amp;Y203&amp;"_"&amp;Z203,[1]挑战模式!$A:$AS,14+AA203,FALSE),[1]怪物!$B:$J,2,FALSE))</f>
        <v/>
      </c>
      <c r="E203" s="3" t="str">
        <f>IF(B203="","",VLOOKUP(VLOOKUP(X203&amp;"_"&amp;Y203&amp;"_"&amp;Z203,[1]挑战模式!$A:$AS,14+AA203,FALSE),[1]怪物!$B:$J,6,FALSE)*VLOOKUP(X203&amp;"_"&amp;Y203&amp;"_"&amp;Z203,[1]挑战模式!$A:$AS,10,FALSE))</f>
        <v/>
      </c>
      <c r="F203" s="3" t="str">
        <f t="shared" si="24"/>
        <v/>
      </c>
      <c r="G203" s="3" t="str">
        <f t="shared" si="25"/>
        <v/>
      </c>
      <c r="H203" s="3" t="str">
        <f t="shared" si="26"/>
        <v/>
      </c>
      <c r="I203" s="3" t="str">
        <f>IF(D203="","",VLOOKUP(D203,[1]怪物!$C:$M,11,FALSE))</f>
        <v/>
      </c>
      <c r="J203" s="3" t="str">
        <f t="shared" si="27"/>
        <v/>
      </c>
      <c r="K203" s="3" t="str">
        <f>IF(B203="","",VLOOKUP(VLOOKUP(X203&amp;"_"&amp;Y203&amp;"_"&amp;Z203,[1]挑战模式!$A:$AS,14+AA203,FALSE),[1]怪物!$B:$J,7,FALSE))</f>
        <v/>
      </c>
      <c r="L203" s="10" t="str">
        <f t="shared" si="28"/>
        <v/>
      </c>
      <c r="M203" s="3" t="str">
        <f t="shared" si="29"/>
        <v/>
      </c>
      <c r="N203" s="3" t="str">
        <f t="shared" si="30"/>
        <v/>
      </c>
      <c r="O203" s="3" t="str">
        <f t="shared" si="31"/>
        <v/>
      </c>
      <c r="P203" s="3"/>
      <c r="Q203" s="3"/>
      <c r="R203" s="3"/>
      <c r="S203" s="3" t="str">
        <f>IF(B203="","",IF(VLOOKUP(D203,[1]怪物!$C:$I,7,FALSE)="","",VLOOKUP(D203,[1]怪物!$C:$I,7,FALSE)))</f>
        <v/>
      </c>
      <c r="X203" s="3">
        <v>0</v>
      </c>
      <c r="Y203" s="3">
        <v>5</v>
      </c>
      <c r="Z203" s="3">
        <v>1</v>
      </c>
      <c r="AA203" s="3">
        <v>6</v>
      </c>
    </row>
    <row r="204" spans="2:27" x14ac:dyDescent="0.2">
      <c r="B204" t="str">
        <f>IF(ISNA(VLOOKUP(X204&amp;"_"&amp;Y204&amp;"_"&amp;Z204,[1]挑战模式!$A:$AS,1,FALSE)),"",IF(VLOOKUP(X204&amp;"_"&amp;Y204&amp;"_"&amp;Z204,[1]挑战模式!$A:$AS,14+AA204,FALSE)="","","Unit_Monster_Season"&amp;X204&amp;"_Challenge"&amp;Y204&amp;"_"&amp;Z204&amp;"_"&amp;AA204))</f>
        <v>Unit_Monster_Season0_Challenge5_2_1</v>
      </c>
      <c r="D204" s="3" t="str">
        <f>IF(B204="","",VLOOKUP(VLOOKUP(X204&amp;"_"&amp;Y204&amp;"_"&amp;Z204,[1]挑战模式!$A:$AS,14+AA204,FALSE),[1]怪物!$B:$J,2,FALSE))</f>
        <v>ResUnit_ZhiZhu1</v>
      </c>
      <c r="E204" s="3">
        <f>IF(B204="","",VLOOKUP(VLOOKUP(X204&amp;"_"&amp;Y204&amp;"_"&amp;Z204,[1]挑战模式!$A:$AS,14+AA204,FALSE),[1]怪物!$B:$J,6,FALSE)*VLOOKUP(X204&amp;"_"&amp;Y204&amp;"_"&amp;Z204,[1]挑战模式!$A:$AS,10,FALSE))</f>
        <v>6</v>
      </c>
      <c r="F204" s="3">
        <f t="shared" si="24"/>
        <v>400</v>
      </c>
      <c r="G204" s="3" t="str">
        <f t="shared" si="25"/>
        <v>TRUE</v>
      </c>
      <c r="H204" s="3" t="str">
        <f t="shared" si="26"/>
        <v>1</v>
      </c>
      <c r="I204" s="3">
        <f>IF(D204="","",VLOOKUP(D204,[1]怪物!$C:$M,11,FALSE))</f>
        <v>1</v>
      </c>
      <c r="J204" s="3" t="str">
        <f t="shared" si="27"/>
        <v>0.5</v>
      </c>
      <c r="K204" s="3">
        <f>IF(B204="","",VLOOKUP(VLOOKUP(X204&amp;"_"&amp;Y204&amp;"_"&amp;Z204,[1]挑战模式!$A:$AS,14+AA204,FALSE),[1]怪物!$B:$J,7,FALSE))</f>
        <v>1</v>
      </c>
      <c r="L204" s="10" t="str">
        <f t="shared" si="28"/>
        <v>Monster_Season0_Challenge5_2_1</v>
      </c>
      <c r="M204" s="3" t="str">
        <f t="shared" si="29"/>
        <v>DeathShow_1</v>
      </c>
      <c r="N204" s="3" t="str">
        <f t="shared" si="30"/>
        <v>Timeline_Idle1</v>
      </c>
      <c r="O204" s="3" t="str">
        <f t="shared" si="31"/>
        <v>Timeline_Move1</v>
      </c>
      <c r="P204" s="3"/>
      <c r="Q204" s="3"/>
      <c r="R204" s="3"/>
      <c r="S204" s="3" t="str">
        <f>IF(B204="","",IF(VLOOKUP(D204,[1]怪物!$C:$I,7,FALSE)="","",VLOOKUP(D204,[1]怪物!$C:$I,7,FALSE)))</f>
        <v/>
      </c>
      <c r="X204" s="3">
        <v>0</v>
      </c>
      <c r="Y204" s="3">
        <v>5</v>
      </c>
      <c r="Z204" s="3">
        <v>2</v>
      </c>
      <c r="AA204" s="3">
        <v>1</v>
      </c>
    </row>
    <row r="205" spans="2:27" x14ac:dyDescent="0.2">
      <c r="B205" t="str">
        <f>IF(ISNA(VLOOKUP(X205&amp;"_"&amp;Y205&amp;"_"&amp;Z205,[1]挑战模式!$A:$AS,1,FALSE)),"",IF(VLOOKUP(X205&amp;"_"&amp;Y205&amp;"_"&amp;Z205,[1]挑战模式!$A:$AS,14+AA205,FALSE)="","","Unit_Monster_Season"&amp;X205&amp;"_Challenge"&amp;Y205&amp;"_"&amp;Z205&amp;"_"&amp;AA205))</f>
        <v>Unit_Monster_Season0_Challenge5_2_2</v>
      </c>
      <c r="D205" s="3" t="str">
        <f>IF(B205="","",VLOOKUP(VLOOKUP(X205&amp;"_"&amp;Y205&amp;"_"&amp;Z205,[1]挑战模式!$A:$AS,14+AA205,FALSE),[1]怪物!$B:$J,2,FALSE))</f>
        <v>ResUnit_MiFeng2</v>
      </c>
      <c r="E205" s="3">
        <f>IF(B205="","",VLOOKUP(VLOOKUP(X205&amp;"_"&amp;Y205&amp;"_"&amp;Z205,[1]挑战模式!$A:$AS,14+AA205,FALSE),[1]怪物!$B:$J,6,FALSE)*VLOOKUP(X205&amp;"_"&amp;Y205&amp;"_"&amp;Z205,[1]挑战模式!$A:$AS,10,FALSE))</f>
        <v>3</v>
      </c>
      <c r="F205" s="3">
        <f t="shared" si="24"/>
        <v>400</v>
      </c>
      <c r="G205" s="3" t="str">
        <f t="shared" si="25"/>
        <v>TRUE</v>
      </c>
      <c r="H205" s="3" t="str">
        <f t="shared" si="26"/>
        <v>1</v>
      </c>
      <c r="I205" s="3">
        <f>IF(D205="","",VLOOKUP(D205,[1]怪物!$C:$M,11,FALSE))</f>
        <v>1</v>
      </c>
      <c r="J205" s="3" t="str">
        <f t="shared" si="27"/>
        <v>0.5</v>
      </c>
      <c r="K205" s="3">
        <f>IF(B205="","",VLOOKUP(VLOOKUP(X205&amp;"_"&amp;Y205&amp;"_"&amp;Z205,[1]挑战模式!$A:$AS,14+AA205,FALSE),[1]怪物!$B:$J,7,FALSE))</f>
        <v>1.5</v>
      </c>
      <c r="L205" s="10" t="str">
        <f t="shared" si="28"/>
        <v>Monster_Season0_Challenge5_2_2</v>
      </c>
      <c r="M205" s="3" t="str">
        <f t="shared" si="29"/>
        <v>DeathShow_1</v>
      </c>
      <c r="N205" s="3" t="str">
        <f t="shared" si="30"/>
        <v>Timeline_Idle1</v>
      </c>
      <c r="O205" s="3" t="str">
        <f t="shared" si="31"/>
        <v>Timeline_Move1</v>
      </c>
      <c r="P205" s="3"/>
      <c r="Q205" s="3"/>
      <c r="R205" s="3"/>
      <c r="S205" s="3" t="str">
        <f>IF(B205="","",IF(VLOOKUP(D205,[1]怪物!$C:$I,7,FALSE)="","",VLOOKUP(D205,[1]怪物!$C:$I,7,FALSE)))</f>
        <v/>
      </c>
      <c r="X205" s="3">
        <v>0</v>
      </c>
      <c r="Y205" s="3">
        <v>5</v>
      </c>
      <c r="Z205" s="3">
        <v>2</v>
      </c>
      <c r="AA205" s="3">
        <v>2</v>
      </c>
    </row>
    <row r="206" spans="2:27" x14ac:dyDescent="0.2">
      <c r="B206" t="str">
        <f>IF(ISNA(VLOOKUP(X206&amp;"_"&amp;Y206&amp;"_"&amp;Z206,[1]挑战模式!$A:$AS,1,FALSE)),"",IF(VLOOKUP(X206&amp;"_"&amp;Y206&amp;"_"&amp;Z206,[1]挑战模式!$A:$AS,14+AA206,FALSE)="","","Unit_Monster_Season"&amp;X206&amp;"_Challenge"&amp;Y206&amp;"_"&amp;Z206&amp;"_"&amp;AA206))</f>
        <v>Unit_Monster_Season0_Challenge5_2_3</v>
      </c>
      <c r="D206" s="3" t="str">
        <f>IF(B206="","",VLOOKUP(VLOOKUP(X206&amp;"_"&amp;Y206&amp;"_"&amp;Z206,[1]挑战模式!$A:$AS,14+AA206,FALSE),[1]怪物!$B:$J,2,FALSE))</f>
        <v>ResUnit_MiFeng1</v>
      </c>
      <c r="E206" s="3">
        <f>IF(B206="","",VLOOKUP(VLOOKUP(X206&amp;"_"&amp;Y206&amp;"_"&amp;Z206,[1]挑战模式!$A:$AS,14+AA206,FALSE),[1]怪物!$B:$J,6,FALSE)*VLOOKUP(X206&amp;"_"&amp;Y206&amp;"_"&amp;Z206,[1]挑战模式!$A:$AS,10,FALSE))</f>
        <v>3</v>
      </c>
      <c r="F206" s="3">
        <f t="shared" si="24"/>
        <v>400</v>
      </c>
      <c r="G206" s="3" t="str">
        <f t="shared" si="25"/>
        <v>TRUE</v>
      </c>
      <c r="H206" s="3" t="str">
        <f t="shared" si="26"/>
        <v>1</v>
      </c>
      <c r="I206" s="3">
        <f>IF(D206="","",VLOOKUP(D206,[1]怪物!$C:$M,11,FALSE))</f>
        <v>1</v>
      </c>
      <c r="J206" s="3" t="str">
        <f t="shared" si="27"/>
        <v>0.5</v>
      </c>
      <c r="K206" s="3">
        <f>IF(B206="","",VLOOKUP(VLOOKUP(X206&amp;"_"&amp;Y206&amp;"_"&amp;Z206,[1]挑战模式!$A:$AS,14+AA206,FALSE),[1]怪物!$B:$J,7,FALSE))</f>
        <v>1</v>
      </c>
      <c r="L206" s="10" t="str">
        <f t="shared" si="28"/>
        <v>Monster_Season0_Challenge5_2_3</v>
      </c>
      <c r="M206" s="3" t="str">
        <f t="shared" si="29"/>
        <v>DeathShow_1</v>
      </c>
      <c r="N206" s="3" t="str">
        <f t="shared" si="30"/>
        <v>Timeline_Idle1</v>
      </c>
      <c r="O206" s="3" t="str">
        <f t="shared" si="31"/>
        <v>Timeline_Move1</v>
      </c>
      <c r="P206" s="3"/>
      <c r="Q206" s="3"/>
      <c r="R206" s="3"/>
      <c r="S206" s="3" t="str">
        <f>IF(B206="","",IF(VLOOKUP(D206,[1]怪物!$C:$I,7,FALSE)="","",VLOOKUP(D206,[1]怪物!$C:$I,7,FALSE)))</f>
        <v/>
      </c>
      <c r="X206" s="3">
        <v>0</v>
      </c>
      <c r="Y206" s="3">
        <v>5</v>
      </c>
      <c r="Z206" s="3">
        <v>2</v>
      </c>
      <c r="AA206" s="3">
        <v>3</v>
      </c>
    </row>
    <row r="207" spans="2:27" x14ac:dyDescent="0.2">
      <c r="B207" t="str">
        <f>IF(ISNA(VLOOKUP(X207&amp;"_"&amp;Y207&amp;"_"&amp;Z207,[1]挑战模式!$A:$AS,1,FALSE)),"",IF(VLOOKUP(X207&amp;"_"&amp;Y207&amp;"_"&amp;Z207,[1]挑战模式!$A:$AS,14+AA207,FALSE)="","","Unit_Monster_Season"&amp;X207&amp;"_Challenge"&amp;Y207&amp;"_"&amp;Z207&amp;"_"&amp;AA207))</f>
        <v/>
      </c>
      <c r="D207" s="3" t="str">
        <f>IF(B207="","",VLOOKUP(VLOOKUP(X207&amp;"_"&amp;Y207&amp;"_"&amp;Z207,[1]挑战模式!$A:$AS,14+AA207,FALSE),[1]怪物!$B:$J,2,FALSE))</f>
        <v/>
      </c>
      <c r="E207" s="3" t="str">
        <f>IF(B207="","",VLOOKUP(VLOOKUP(X207&amp;"_"&amp;Y207&amp;"_"&amp;Z207,[1]挑战模式!$A:$AS,14+AA207,FALSE),[1]怪物!$B:$J,6,FALSE)*VLOOKUP(X207&amp;"_"&amp;Y207&amp;"_"&amp;Z207,[1]挑战模式!$A:$AS,10,FALSE))</f>
        <v/>
      </c>
      <c r="F207" s="3" t="str">
        <f t="shared" si="24"/>
        <v/>
      </c>
      <c r="G207" s="3" t="str">
        <f t="shared" si="25"/>
        <v/>
      </c>
      <c r="H207" s="3" t="str">
        <f t="shared" si="26"/>
        <v/>
      </c>
      <c r="I207" s="3" t="str">
        <f>IF(D207="","",VLOOKUP(D207,[1]怪物!$C:$M,11,FALSE))</f>
        <v/>
      </c>
      <c r="J207" s="3" t="str">
        <f t="shared" si="27"/>
        <v/>
      </c>
      <c r="K207" s="3" t="str">
        <f>IF(B207="","",VLOOKUP(VLOOKUP(X207&amp;"_"&amp;Y207&amp;"_"&amp;Z207,[1]挑战模式!$A:$AS,14+AA207,FALSE),[1]怪物!$B:$J,7,FALSE))</f>
        <v/>
      </c>
      <c r="L207" s="10" t="str">
        <f t="shared" si="28"/>
        <v/>
      </c>
      <c r="M207" s="3" t="str">
        <f t="shared" si="29"/>
        <v/>
      </c>
      <c r="N207" s="3" t="str">
        <f t="shared" si="30"/>
        <v/>
      </c>
      <c r="O207" s="3" t="str">
        <f t="shared" si="31"/>
        <v/>
      </c>
      <c r="P207" s="3"/>
      <c r="Q207" s="3"/>
      <c r="R207" s="3"/>
      <c r="S207" s="3" t="str">
        <f>IF(B207="","",IF(VLOOKUP(D207,[1]怪物!$C:$I,7,FALSE)="","",VLOOKUP(D207,[1]怪物!$C:$I,7,FALSE)))</f>
        <v/>
      </c>
      <c r="X207" s="3">
        <v>0</v>
      </c>
      <c r="Y207" s="3">
        <v>5</v>
      </c>
      <c r="Z207" s="3">
        <v>2</v>
      </c>
      <c r="AA207" s="3">
        <v>4</v>
      </c>
    </row>
    <row r="208" spans="2:27" x14ac:dyDescent="0.2">
      <c r="B208" t="str">
        <f>IF(ISNA(VLOOKUP(X208&amp;"_"&amp;Y208&amp;"_"&amp;Z208,[1]挑战模式!$A:$AS,1,FALSE)),"",IF(VLOOKUP(X208&amp;"_"&amp;Y208&amp;"_"&amp;Z208,[1]挑战模式!$A:$AS,14+AA208,FALSE)="","","Unit_Monster_Season"&amp;X208&amp;"_Challenge"&amp;Y208&amp;"_"&amp;Z208&amp;"_"&amp;AA208))</f>
        <v/>
      </c>
      <c r="D208" s="3" t="str">
        <f>IF(B208="","",VLOOKUP(VLOOKUP(X208&amp;"_"&amp;Y208&amp;"_"&amp;Z208,[1]挑战模式!$A:$AS,14+AA208,FALSE),[1]怪物!$B:$J,2,FALSE))</f>
        <v/>
      </c>
      <c r="E208" s="3" t="str">
        <f>IF(B208="","",VLOOKUP(VLOOKUP(X208&amp;"_"&amp;Y208&amp;"_"&amp;Z208,[1]挑战模式!$A:$AS,14+AA208,FALSE),[1]怪物!$B:$J,6,FALSE)*VLOOKUP(X208&amp;"_"&amp;Y208&amp;"_"&amp;Z208,[1]挑战模式!$A:$AS,10,FALSE))</f>
        <v/>
      </c>
      <c r="F208" s="3" t="str">
        <f t="shared" si="24"/>
        <v/>
      </c>
      <c r="G208" s="3" t="str">
        <f t="shared" si="25"/>
        <v/>
      </c>
      <c r="H208" s="3" t="str">
        <f t="shared" si="26"/>
        <v/>
      </c>
      <c r="I208" s="3" t="str">
        <f>IF(D208="","",VLOOKUP(D208,[1]怪物!$C:$M,11,FALSE))</f>
        <v/>
      </c>
      <c r="J208" s="3" t="str">
        <f t="shared" si="27"/>
        <v/>
      </c>
      <c r="K208" s="3" t="str">
        <f>IF(B208="","",VLOOKUP(VLOOKUP(X208&amp;"_"&amp;Y208&amp;"_"&amp;Z208,[1]挑战模式!$A:$AS,14+AA208,FALSE),[1]怪物!$B:$J,7,FALSE))</f>
        <v/>
      </c>
      <c r="L208" s="10" t="str">
        <f t="shared" si="28"/>
        <v/>
      </c>
      <c r="M208" s="3" t="str">
        <f t="shared" si="29"/>
        <v/>
      </c>
      <c r="N208" s="3" t="str">
        <f t="shared" si="30"/>
        <v/>
      </c>
      <c r="O208" s="3" t="str">
        <f t="shared" si="31"/>
        <v/>
      </c>
      <c r="P208" s="3"/>
      <c r="Q208" s="3"/>
      <c r="R208" s="3"/>
      <c r="S208" s="3" t="str">
        <f>IF(B208="","",IF(VLOOKUP(D208,[1]怪物!$C:$I,7,FALSE)="","",VLOOKUP(D208,[1]怪物!$C:$I,7,FALSE)))</f>
        <v/>
      </c>
      <c r="X208" s="3">
        <v>0</v>
      </c>
      <c r="Y208" s="3">
        <v>5</v>
      </c>
      <c r="Z208" s="3">
        <v>2</v>
      </c>
      <c r="AA208" s="3">
        <v>5</v>
      </c>
    </row>
    <row r="209" spans="2:27" x14ac:dyDescent="0.2">
      <c r="B209" t="str">
        <f>IF(ISNA(VLOOKUP(X209&amp;"_"&amp;Y209&amp;"_"&amp;Z209,[1]挑战模式!$A:$AS,1,FALSE)),"",IF(VLOOKUP(X209&amp;"_"&amp;Y209&amp;"_"&amp;Z209,[1]挑战模式!$A:$AS,14+AA209,FALSE)="","","Unit_Monster_Season"&amp;X209&amp;"_Challenge"&amp;Y209&amp;"_"&amp;Z209&amp;"_"&amp;AA209))</f>
        <v/>
      </c>
      <c r="D209" s="3" t="str">
        <f>IF(B209="","",VLOOKUP(VLOOKUP(X209&amp;"_"&amp;Y209&amp;"_"&amp;Z209,[1]挑战模式!$A:$AS,14+AA209,FALSE),[1]怪物!$B:$J,2,FALSE))</f>
        <v/>
      </c>
      <c r="E209" s="3" t="str">
        <f>IF(B209="","",VLOOKUP(VLOOKUP(X209&amp;"_"&amp;Y209&amp;"_"&amp;Z209,[1]挑战模式!$A:$AS,14+AA209,FALSE),[1]怪物!$B:$J,6,FALSE)*VLOOKUP(X209&amp;"_"&amp;Y209&amp;"_"&amp;Z209,[1]挑战模式!$A:$AS,10,FALSE))</f>
        <v/>
      </c>
      <c r="F209" s="3" t="str">
        <f t="shared" si="24"/>
        <v/>
      </c>
      <c r="G209" s="3" t="str">
        <f t="shared" si="25"/>
        <v/>
      </c>
      <c r="H209" s="3" t="str">
        <f t="shared" si="26"/>
        <v/>
      </c>
      <c r="I209" s="3" t="str">
        <f>IF(D209="","",VLOOKUP(D209,[1]怪物!$C:$M,11,FALSE))</f>
        <v/>
      </c>
      <c r="J209" s="3" t="str">
        <f t="shared" si="27"/>
        <v/>
      </c>
      <c r="K209" s="3" t="str">
        <f>IF(B209="","",VLOOKUP(VLOOKUP(X209&amp;"_"&amp;Y209&amp;"_"&amp;Z209,[1]挑战模式!$A:$AS,14+AA209,FALSE),[1]怪物!$B:$J,7,FALSE))</f>
        <v/>
      </c>
      <c r="L209" s="10" t="str">
        <f t="shared" si="28"/>
        <v/>
      </c>
      <c r="M209" s="3" t="str">
        <f t="shared" si="29"/>
        <v/>
      </c>
      <c r="N209" s="3" t="str">
        <f t="shared" si="30"/>
        <v/>
      </c>
      <c r="O209" s="3" t="str">
        <f t="shared" si="31"/>
        <v/>
      </c>
      <c r="P209" s="3"/>
      <c r="Q209" s="3"/>
      <c r="R209" s="3"/>
      <c r="S209" s="3" t="str">
        <f>IF(B209="","",IF(VLOOKUP(D209,[1]怪物!$C:$I,7,FALSE)="","",VLOOKUP(D209,[1]怪物!$C:$I,7,FALSE)))</f>
        <v/>
      </c>
      <c r="X209" s="3">
        <v>0</v>
      </c>
      <c r="Y209" s="3">
        <v>5</v>
      </c>
      <c r="Z209" s="3">
        <v>2</v>
      </c>
      <c r="AA209" s="3">
        <v>6</v>
      </c>
    </row>
    <row r="210" spans="2:27" x14ac:dyDescent="0.2">
      <c r="B210" t="str">
        <f>IF(ISNA(VLOOKUP(X210&amp;"_"&amp;Y210&amp;"_"&amp;Z210,[1]挑战模式!$A:$AS,1,FALSE)),"",IF(VLOOKUP(X210&amp;"_"&amp;Y210&amp;"_"&amp;Z210,[1]挑战模式!$A:$AS,14+AA210,FALSE)="","","Unit_Monster_Season"&amp;X210&amp;"_Challenge"&amp;Y210&amp;"_"&amp;Z210&amp;"_"&amp;AA210))</f>
        <v>Unit_Monster_Season0_Challenge5_3_1</v>
      </c>
      <c r="D210" s="3" t="str">
        <f>IF(B210="","",VLOOKUP(VLOOKUP(X210&amp;"_"&amp;Y210&amp;"_"&amp;Z210,[1]挑战模式!$A:$AS,14+AA210,FALSE),[1]怪物!$B:$J,2,FALSE))</f>
        <v>ResUnit_Gui1</v>
      </c>
      <c r="E210" s="3">
        <f>IF(B210="","",VLOOKUP(VLOOKUP(X210&amp;"_"&amp;Y210&amp;"_"&amp;Z210,[1]挑战模式!$A:$AS,14+AA210,FALSE),[1]怪物!$B:$J,6,FALSE)*VLOOKUP(X210&amp;"_"&amp;Y210&amp;"_"&amp;Z210,[1]挑战模式!$A:$AS,10,FALSE))</f>
        <v>3</v>
      </c>
      <c r="F210" s="3">
        <f t="shared" si="24"/>
        <v>400</v>
      </c>
      <c r="G210" s="3" t="str">
        <f t="shared" si="25"/>
        <v>TRUE</v>
      </c>
      <c r="H210" s="3" t="str">
        <f t="shared" si="26"/>
        <v>1</v>
      </c>
      <c r="I210" s="3">
        <f>IF(D210="","",VLOOKUP(D210,[1]怪物!$C:$M,11,FALSE))</f>
        <v>1</v>
      </c>
      <c r="J210" s="3" t="str">
        <f t="shared" si="27"/>
        <v>0.5</v>
      </c>
      <c r="K210" s="3">
        <f>IF(B210="","",VLOOKUP(VLOOKUP(X210&amp;"_"&amp;Y210&amp;"_"&amp;Z210,[1]挑战模式!$A:$AS,14+AA210,FALSE),[1]怪物!$B:$J,7,FALSE))</f>
        <v>1</v>
      </c>
      <c r="L210" s="10" t="str">
        <f t="shared" si="28"/>
        <v>Monster_Season0_Challenge5_3_1</v>
      </c>
      <c r="M210" s="3" t="str">
        <f t="shared" si="29"/>
        <v>DeathShow_1</v>
      </c>
      <c r="N210" s="3" t="str">
        <f t="shared" si="30"/>
        <v>Timeline_Idle1</v>
      </c>
      <c r="O210" s="3" t="str">
        <f t="shared" si="31"/>
        <v>Timeline_Move1</v>
      </c>
      <c r="P210" s="3"/>
      <c r="Q210" s="3"/>
      <c r="R210" s="3"/>
      <c r="S210" s="3" t="str">
        <f>IF(B210="","",IF(VLOOKUP(D210,[1]怪物!$C:$I,7,FALSE)="","",VLOOKUP(D210,[1]怪物!$C:$I,7,FALSE)))</f>
        <v>Skill_Monster_Gui1,NormalAttack</v>
      </c>
      <c r="X210" s="3">
        <v>0</v>
      </c>
      <c r="Y210" s="3">
        <v>5</v>
      </c>
      <c r="Z210" s="3">
        <v>3</v>
      </c>
      <c r="AA210" s="3">
        <v>1</v>
      </c>
    </row>
    <row r="211" spans="2:27" x14ac:dyDescent="0.2">
      <c r="B211" t="str">
        <f>IF(ISNA(VLOOKUP(X211&amp;"_"&amp;Y211&amp;"_"&amp;Z211,[1]挑战模式!$A:$AS,1,FALSE)),"",IF(VLOOKUP(X211&amp;"_"&amp;Y211&amp;"_"&amp;Z211,[1]挑战模式!$A:$AS,14+AA211,FALSE)="","","Unit_Monster_Season"&amp;X211&amp;"_Challenge"&amp;Y211&amp;"_"&amp;Z211&amp;"_"&amp;AA211))</f>
        <v>Unit_Monster_Season0_Challenge5_3_2</v>
      </c>
      <c r="D211" s="3" t="str">
        <f>IF(B211="","",VLOOKUP(VLOOKUP(X211&amp;"_"&amp;Y211&amp;"_"&amp;Z211,[1]挑战模式!$A:$AS,14+AA211,FALSE),[1]怪物!$B:$J,2,FALSE))</f>
        <v>ResUnit_MiFeng2</v>
      </c>
      <c r="E211" s="3">
        <f>IF(B211="","",VLOOKUP(VLOOKUP(X211&amp;"_"&amp;Y211&amp;"_"&amp;Z211,[1]挑战模式!$A:$AS,14+AA211,FALSE),[1]怪物!$B:$J,6,FALSE)*VLOOKUP(X211&amp;"_"&amp;Y211&amp;"_"&amp;Z211,[1]挑战模式!$A:$AS,10,FALSE))</f>
        <v>3</v>
      </c>
      <c r="F211" s="3">
        <f t="shared" si="24"/>
        <v>400</v>
      </c>
      <c r="G211" s="3" t="str">
        <f t="shared" si="25"/>
        <v>TRUE</v>
      </c>
      <c r="H211" s="3" t="str">
        <f t="shared" si="26"/>
        <v>1</v>
      </c>
      <c r="I211" s="3">
        <f>IF(D211="","",VLOOKUP(D211,[1]怪物!$C:$M,11,FALSE))</f>
        <v>1</v>
      </c>
      <c r="J211" s="3" t="str">
        <f t="shared" si="27"/>
        <v>0.5</v>
      </c>
      <c r="K211" s="3">
        <f>IF(B211="","",VLOOKUP(VLOOKUP(X211&amp;"_"&amp;Y211&amp;"_"&amp;Z211,[1]挑战模式!$A:$AS,14+AA211,FALSE),[1]怪物!$B:$J,7,FALSE))</f>
        <v>1.5</v>
      </c>
      <c r="L211" s="10" t="str">
        <f t="shared" si="28"/>
        <v>Monster_Season0_Challenge5_3_2</v>
      </c>
      <c r="M211" s="3" t="str">
        <f t="shared" si="29"/>
        <v>DeathShow_1</v>
      </c>
      <c r="N211" s="3" t="str">
        <f t="shared" si="30"/>
        <v>Timeline_Idle1</v>
      </c>
      <c r="O211" s="3" t="str">
        <f t="shared" si="31"/>
        <v>Timeline_Move1</v>
      </c>
      <c r="P211" s="3"/>
      <c r="Q211" s="3"/>
      <c r="R211" s="3"/>
      <c r="S211" s="3" t="str">
        <f>IF(B211="","",IF(VLOOKUP(D211,[1]怪物!$C:$I,7,FALSE)="","",VLOOKUP(D211,[1]怪物!$C:$I,7,FALSE)))</f>
        <v/>
      </c>
      <c r="X211" s="3">
        <v>0</v>
      </c>
      <c r="Y211" s="3">
        <v>5</v>
      </c>
      <c r="Z211" s="3">
        <v>3</v>
      </c>
      <c r="AA211" s="3">
        <v>2</v>
      </c>
    </row>
    <row r="212" spans="2:27" x14ac:dyDescent="0.2">
      <c r="B212" t="str">
        <f>IF(ISNA(VLOOKUP(X212&amp;"_"&amp;Y212&amp;"_"&amp;Z212,[1]挑战模式!$A:$AS,1,FALSE)),"",IF(VLOOKUP(X212&amp;"_"&amp;Y212&amp;"_"&amp;Z212,[1]挑战模式!$A:$AS,14+AA212,FALSE)="","","Unit_Monster_Season"&amp;X212&amp;"_Challenge"&amp;Y212&amp;"_"&amp;Z212&amp;"_"&amp;AA212))</f>
        <v/>
      </c>
      <c r="D212" s="3" t="str">
        <f>IF(B212="","",VLOOKUP(VLOOKUP(X212&amp;"_"&amp;Y212&amp;"_"&amp;Z212,[1]挑战模式!$A:$AS,14+AA212,FALSE),[1]怪物!$B:$J,2,FALSE))</f>
        <v/>
      </c>
      <c r="E212" s="3" t="str">
        <f>IF(B212="","",VLOOKUP(VLOOKUP(X212&amp;"_"&amp;Y212&amp;"_"&amp;Z212,[1]挑战模式!$A:$AS,14+AA212,FALSE),[1]怪物!$B:$J,6,FALSE)*VLOOKUP(X212&amp;"_"&amp;Y212&amp;"_"&amp;Z212,[1]挑战模式!$A:$AS,10,FALSE))</f>
        <v/>
      </c>
      <c r="F212" s="3" t="str">
        <f t="shared" si="24"/>
        <v/>
      </c>
      <c r="G212" s="3" t="str">
        <f t="shared" si="25"/>
        <v/>
      </c>
      <c r="H212" s="3" t="str">
        <f t="shared" si="26"/>
        <v/>
      </c>
      <c r="I212" s="3" t="str">
        <f>IF(D212="","",VLOOKUP(D212,[1]怪物!$C:$M,11,FALSE))</f>
        <v/>
      </c>
      <c r="J212" s="3" t="str">
        <f t="shared" si="27"/>
        <v/>
      </c>
      <c r="K212" s="3" t="str">
        <f>IF(B212="","",VLOOKUP(VLOOKUP(X212&amp;"_"&amp;Y212&amp;"_"&amp;Z212,[1]挑战模式!$A:$AS,14+AA212,FALSE),[1]怪物!$B:$J,7,FALSE))</f>
        <v/>
      </c>
      <c r="L212" s="10" t="str">
        <f t="shared" si="28"/>
        <v/>
      </c>
      <c r="M212" s="3" t="str">
        <f t="shared" si="29"/>
        <v/>
      </c>
      <c r="N212" s="3" t="str">
        <f t="shared" si="30"/>
        <v/>
      </c>
      <c r="O212" s="3" t="str">
        <f t="shared" si="31"/>
        <v/>
      </c>
      <c r="P212" s="3"/>
      <c r="Q212" s="3"/>
      <c r="R212" s="3"/>
      <c r="S212" s="3" t="str">
        <f>IF(B212="","",IF(VLOOKUP(D212,[1]怪物!$C:$I,7,FALSE)="","",VLOOKUP(D212,[1]怪物!$C:$I,7,FALSE)))</f>
        <v/>
      </c>
      <c r="X212" s="3">
        <v>0</v>
      </c>
      <c r="Y212" s="3">
        <v>5</v>
      </c>
      <c r="Z212" s="3">
        <v>3</v>
      </c>
      <c r="AA212" s="3">
        <v>3</v>
      </c>
    </row>
    <row r="213" spans="2:27" x14ac:dyDescent="0.2">
      <c r="B213" t="str">
        <f>IF(ISNA(VLOOKUP(X213&amp;"_"&amp;Y213&amp;"_"&amp;Z213,[1]挑战模式!$A:$AS,1,FALSE)),"",IF(VLOOKUP(X213&amp;"_"&amp;Y213&amp;"_"&amp;Z213,[1]挑战模式!$A:$AS,14+AA213,FALSE)="","","Unit_Monster_Season"&amp;X213&amp;"_Challenge"&amp;Y213&amp;"_"&amp;Z213&amp;"_"&amp;AA213))</f>
        <v/>
      </c>
      <c r="D213" s="3" t="str">
        <f>IF(B213="","",VLOOKUP(VLOOKUP(X213&amp;"_"&amp;Y213&amp;"_"&amp;Z213,[1]挑战模式!$A:$AS,14+AA213,FALSE),[1]怪物!$B:$J,2,FALSE))</f>
        <v/>
      </c>
      <c r="E213" s="3" t="str">
        <f>IF(B213="","",VLOOKUP(VLOOKUP(X213&amp;"_"&amp;Y213&amp;"_"&amp;Z213,[1]挑战模式!$A:$AS,14+AA213,FALSE),[1]怪物!$B:$J,6,FALSE)*VLOOKUP(X213&amp;"_"&amp;Y213&amp;"_"&amp;Z213,[1]挑战模式!$A:$AS,10,FALSE))</f>
        <v/>
      </c>
      <c r="F213" s="3" t="str">
        <f t="shared" si="24"/>
        <v/>
      </c>
      <c r="G213" s="3" t="str">
        <f t="shared" si="25"/>
        <v/>
      </c>
      <c r="H213" s="3" t="str">
        <f t="shared" si="26"/>
        <v/>
      </c>
      <c r="I213" s="3" t="str">
        <f>IF(D213="","",VLOOKUP(D213,[1]怪物!$C:$M,11,FALSE))</f>
        <v/>
      </c>
      <c r="J213" s="3" t="str">
        <f t="shared" si="27"/>
        <v/>
      </c>
      <c r="K213" s="3" t="str">
        <f>IF(B213="","",VLOOKUP(VLOOKUP(X213&amp;"_"&amp;Y213&amp;"_"&amp;Z213,[1]挑战模式!$A:$AS,14+AA213,FALSE),[1]怪物!$B:$J,7,FALSE))</f>
        <v/>
      </c>
      <c r="L213" s="10" t="str">
        <f t="shared" si="28"/>
        <v/>
      </c>
      <c r="M213" s="3" t="str">
        <f t="shared" si="29"/>
        <v/>
      </c>
      <c r="N213" s="3" t="str">
        <f t="shared" si="30"/>
        <v/>
      </c>
      <c r="O213" s="3" t="str">
        <f t="shared" si="31"/>
        <v/>
      </c>
      <c r="P213" s="3"/>
      <c r="Q213" s="3"/>
      <c r="R213" s="3"/>
      <c r="S213" s="3" t="str">
        <f>IF(B213="","",IF(VLOOKUP(D213,[1]怪物!$C:$I,7,FALSE)="","",VLOOKUP(D213,[1]怪物!$C:$I,7,FALSE)))</f>
        <v/>
      </c>
      <c r="X213" s="3">
        <v>0</v>
      </c>
      <c r="Y213" s="3">
        <v>5</v>
      </c>
      <c r="Z213" s="3">
        <v>3</v>
      </c>
      <c r="AA213" s="3">
        <v>4</v>
      </c>
    </row>
    <row r="214" spans="2:27" x14ac:dyDescent="0.2">
      <c r="B214" t="str">
        <f>IF(ISNA(VLOOKUP(X214&amp;"_"&amp;Y214&amp;"_"&amp;Z214,[1]挑战模式!$A:$AS,1,FALSE)),"",IF(VLOOKUP(X214&amp;"_"&amp;Y214&amp;"_"&amp;Z214,[1]挑战模式!$A:$AS,14+AA214,FALSE)="","","Unit_Monster_Season"&amp;X214&amp;"_Challenge"&amp;Y214&amp;"_"&amp;Z214&amp;"_"&amp;AA214))</f>
        <v/>
      </c>
      <c r="D214" s="3" t="str">
        <f>IF(B214="","",VLOOKUP(VLOOKUP(X214&amp;"_"&amp;Y214&amp;"_"&amp;Z214,[1]挑战模式!$A:$AS,14+AA214,FALSE),[1]怪物!$B:$J,2,FALSE))</f>
        <v/>
      </c>
      <c r="E214" s="3" t="str">
        <f>IF(B214="","",VLOOKUP(VLOOKUP(X214&amp;"_"&amp;Y214&amp;"_"&amp;Z214,[1]挑战模式!$A:$AS,14+AA214,FALSE),[1]怪物!$B:$J,6,FALSE)*VLOOKUP(X214&amp;"_"&amp;Y214&amp;"_"&amp;Z214,[1]挑战模式!$A:$AS,10,FALSE))</f>
        <v/>
      </c>
      <c r="F214" s="3" t="str">
        <f t="shared" si="24"/>
        <v/>
      </c>
      <c r="G214" s="3" t="str">
        <f t="shared" si="25"/>
        <v/>
      </c>
      <c r="H214" s="3" t="str">
        <f t="shared" si="26"/>
        <v/>
      </c>
      <c r="I214" s="3" t="str">
        <f>IF(D214="","",VLOOKUP(D214,[1]怪物!$C:$M,11,FALSE))</f>
        <v/>
      </c>
      <c r="J214" s="3" t="str">
        <f t="shared" si="27"/>
        <v/>
      </c>
      <c r="K214" s="3" t="str">
        <f>IF(B214="","",VLOOKUP(VLOOKUP(X214&amp;"_"&amp;Y214&amp;"_"&amp;Z214,[1]挑战模式!$A:$AS,14+AA214,FALSE),[1]怪物!$B:$J,7,FALSE))</f>
        <v/>
      </c>
      <c r="L214" s="10" t="str">
        <f t="shared" si="28"/>
        <v/>
      </c>
      <c r="M214" s="3" t="str">
        <f t="shared" si="29"/>
        <v/>
      </c>
      <c r="N214" s="3" t="str">
        <f t="shared" si="30"/>
        <v/>
      </c>
      <c r="O214" s="3" t="str">
        <f t="shared" si="31"/>
        <v/>
      </c>
      <c r="P214" s="3"/>
      <c r="Q214" s="3"/>
      <c r="R214" s="3"/>
      <c r="S214" s="3" t="str">
        <f>IF(B214="","",IF(VLOOKUP(D214,[1]怪物!$C:$I,7,FALSE)="","",VLOOKUP(D214,[1]怪物!$C:$I,7,FALSE)))</f>
        <v/>
      </c>
      <c r="X214" s="3">
        <v>0</v>
      </c>
      <c r="Y214" s="3">
        <v>5</v>
      </c>
      <c r="Z214" s="3">
        <v>3</v>
      </c>
      <c r="AA214" s="3">
        <v>5</v>
      </c>
    </row>
    <row r="215" spans="2:27" x14ac:dyDescent="0.2">
      <c r="B215" t="str">
        <f>IF(ISNA(VLOOKUP(X215&amp;"_"&amp;Y215&amp;"_"&amp;Z215,[1]挑战模式!$A:$AS,1,FALSE)),"",IF(VLOOKUP(X215&amp;"_"&amp;Y215&amp;"_"&amp;Z215,[1]挑战模式!$A:$AS,14+AA215,FALSE)="","","Unit_Monster_Season"&amp;X215&amp;"_Challenge"&amp;Y215&amp;"_"&amp;Z215&amp;"_"&amp;AA215))</f>
        <v/>
      </c>
      <c r="D215" s="3" t="str">
        <f>IF(B215="","",VLOOKUP(VLOOKUP(X215&amp;"_"&amp;Y215&amp;"_"&amp;Z215,[1]挑战模式!$A:$AS,14+AA215,FALSE),[1]怪物!$B:$J,2,FALSE))</f>
        <v/>
      </c>
      <c r="E215" s="3" t="str">
        <f>IF(B215="","",VLOOKUP(VLOOKUP(X215&amp;"_"&amp;Y215&amp;"_"&amp;Z215,[1]挑战模式!$A:$AS,14+AA215,FALSE),[1]怪物!$B:$J,6,FALSE)*VLOOKUP(X215&amp;"_"&amp;Y215&amp;"_"&amp;Z215,[1]挑战模式!$A:$AS,10,FALSE))</f>
        <v/>
      </c>
      <c r="F215" s="3" t="str">
        <f t="shared" si="24"/>
        <v/>
      </c>
      <c r="G215" s="3" t="str">
        <f t="shared" si="25"/>
        <v/>
      </c>
      <c r="H215" s="3" t="str">
        <f t="shared" si="26"/>
        <v/>
      </c>
      <c r="I215" s="3" t="str">
        <f>IF(D215="","",VLOOKUP(D215,[1]怪物!$C:$M,11,FALSE))</f>
        <v/>
      </c>
      <c r="J215" s="3" t="str">
        <f t="shared" si="27"/>
        <v/>
      </c>
      <c r="K215" s="3" t="str">
        <f>IF(B215="","",VLOOKUP(VLOOKUP(X215&amp;"_"&amp;Y215&amp;"_"&amp;Z215,[1]挑战模式!$A:$AS,14+AA215,FALSE),[1]怪物!$B:$J,7,FALSE))</f>
        <v/>
      </c>
      <c r="L215" s="10" t="str">
        <f t="shared" si="28"/>
        <v/>
      </c>
      <c r="M215" s="3" t="str">
        <f t="shared" si="29"/>
        <v/>
      </c>
      <c r="N215" s="3" t="str">
        <f t="shared" si="30"/>
        <v/>
      </c>
      <c r="O215" s="3" t="str">
        <f t="shared" si="31"/>
        <v/>
      </c>
      <c r="P215" s="3"/>
      <c r="Q215" s="3"/>
      <c r="R215" s="3"/>
      <c r="S215" s="3" t="str">
        <f>IF(B215="","",IF(VLOOKUP(D215,[1]怪物!$C:$I,7,FALSE)="","",VLOOKUP(D215,[1]怪物!$C:$I,7,FALSE)))</f>
        <v/>
      </c>
      <c r="X215" s="3">
        <v>0</v>
      </c>
      <c r="Y215" s="3">
        <v>5</v>
      </c>
      <c r="Z215" s="3">
        <v>3</v>
      </c>
      <c r="AA215" s="3">
        <v>6</v>
      </c>
    </row>
    <row r="216" spans="2:27" x14ac:dyDescent="0.2">
      <c r="B216" t="str">
        <f>IF(ISNA(VLOOKUP(X216&amp;"_"&amp;Y216&amp;"_"&amp;Z216,[1]挑战模式!$A:$AS,1,FALSE)),"",IF(VLOOKUP(X216&amp;"_"&amp;Y216&amp;"_"&amp;Z216,[1]挑战模式!$A:$AS,14+AA216,FALSE)="","","Unit_Monster_Season"&amp;X216&amp;"_Challenge"&amp;Y216&amp;"_"&amp;Z216&amp;"_"&amp;AA216))</f>
        <v>Unit_Monster_Season0_Challenge5_4_1</v>
      </c>
      <c r="D216" s="3" t="str">
        <f>IF(B216="","",VLOOKUP(VLOOKUP(X216&amp;"_"&amp;Y216&amp;"_"&amp;Z216,[1]挑战模式!$A:$AS,14+AA216,FALSE),[1]怪物!$B:$J,2,FALSE))</f>
        <v>ResUnit_Gui1</v>
      </c>
      <c r="E216" s="3">
        <f>IF(B216="","",VLOOKUP(VLOOKUP(X216&amp;"_"&amp;Y216&amp;"_"&amp;Z216,[1]挑战模式!$A:$AS,14+AA216,FALSE),[1]怪物!$B:$J,6,FALSE)*VLOOKUP(X216&amp;"_"&amp;Y216&amp;"_"&amp;Z216,[1]挑战模式!$A:$AS,10,FALSE))</f>
        <v>3</v>
      </c>
      <c r="F216" s="3">
        <f t="shared" si="24"/>
        <v>400</v>
      </c>
      <c r="G216" s="3" t="str">
        <f t="shared" si="25"/>
        <v>TRUE</v>
      </c>
      <c r="H216" s="3" t="str">
        <f t="shared" si="26"/>
        <v>1</v>
      </c>
      <c r="I216" s="3">
        <f>IF(D216="","",VLOOKUP(D216,[1]怪物!$C:$M,11,FALSE))</f>
        <v>1</v>
      </c>
      <c r="J216" s="3" t="str">
        <f t="shared" si="27"/>
        <v>0.5</v>
      </c>
      <c r="K216" s="3">
        <f>IF(B216="","",VLOOKUP(VLOOKUP(X216&amp;"_"&amp;Y216&amp;"_"&amp;Z216,[1]挑战模式!$A:$AS,14+AA216,FALSE),[1]怪物!$B:$J,7,FALSE))</f>
        <v>1</v>
      </c>
      <c r="L216" s="10" t="str">
        <f t="shared" si="28"/>
        <v>Monster_Season0_Challenge5_4_1</v>
      </c>
      <c r="M216" s="3" t="str">
        <f t="shared" si="29"/>
        <v>DeathShow_1</v>
      </c>
      <c r="N216" s="3" t="str">
        <f t="shared" si="30"/>
        <v>Timeline_Idle1</v>
      </c>
      <c r="O216" s="3" t="str">
        <f t="shared" si="31"/>
        <v>Timeline_Move1</v>
      </c>
      <c r="P216" s="3"/>
      <c r="Q216" s="3"/>
      <c r="R216" s="3"/>
      <c r="S216" s="3" t="str">
        <f>IF(B216="","",IF(VLOOKUP(D216,[1]怪物!$C:$I,7,FALSE)="","",VLOOKUP(D216,[1]怪物!$C:$I,7,FALSE)))</f>
        <v>Skill_Monster_Gui1,NormalAttack</v>
      </c>
      <c r="X216" s="3">
        <v>0</v>
      </c>
      <c r="Y216" s="3">
        <v>5</v>
      </c>
      <c r="Z216" s="3">
        <v>4</v>
      </c>
      <c r="AA216" s="3">
        <v>1</v>
      </c>
    </row>
    <row r="217" spans="2:27" x14ac:dyDescent="0.2">
      <c r="B217" t="str">
        <f>IF(ISNA(VLOOKUP(X217&amp;"_"&amp;Y217&amp;"_"&amp;Z217,[1]挑战模式!$A:$AS,1,FALSE)),"",IF(VLOOKUP(X217&amp;"_"&amp;Y217&amp;"_"&amp;Z217,[1]挑战模式!$A:$AS,14+AA217,FALSE)="","","Unit_Monster_Season"&amp;X217&amp;"_Challenge"&amp;Y217&amp;"_"&amp;Z217&amp;"_"&amp;AA217))</f>
        <v>Unit_Monster_Season0_Challenge5_4_2</v>
      </c>
      <c r="D217" s="3" t="str">
        <f>IF(B217="","",VLOOKUP(VLOOKUP(X217&amp;"_"&amp;Y217&amp;"_"&amp;Z217,[1]挑战模式!$A:$AS,14+AA217,FALSE),[1]怪物!$B:$J,2,FALSE))</f>
        <v>ResUnit_ZhiZhu1</v>
      </c>
      <c r="E217" s="3">
        <f>IF(B217="","",VLOOKUP(VLOOKUP(X217&amp;"_"&amp;Y217&amp;"_"&amp;Z217,[1]挑战模式!$A:$AS,14+AA217,FALSE),[1]怪物!$B:$J,6,FALSE)*VLOOKUP(X217&amp;"_"&amp;Y217&amp;"_"&amp;Z217,[1]挑战模式!$A:$AS,10,FALSE))</f>
        <v>6</v>
      </c>
      <c r="F217" s="3">
        <f t="shared" si="24"/>
        <v>400</v>
      </c>
      <c r="G217" s="3" t="str">
        <f t="shared" si="25"/>
        <v>TRUE</v>
      </c>
      <c r="H217" s="3" t="str">
        <f t="shared" si="26"/>
        <v>1</v>
      </c>
      <c r="I217" s="3">
        <f>IF(D217="","",VLOOKUP(D217,[1]怪物!$C:$M,11,FALSE))</f>
        <v>1</v>
      </c>
      <c r="J217" s="3" t="str">
        <f t="shared" si="27"/>
        <v>0.5</v>
      </c>
      <c r="K217" s="3">
        <f>IF(B217="","",VLOOKUP(VLOOKUP(X217&amp;"_"&amp;Y217&amp;"_"&amp;Z217,[1]挑战模式!$A:$AS,14+AA217,FALSE),[1]怪物!$B:$J,7,FALSE))</f>
        <v>1</v>
      </c>
      <c r="L217" s="10" t="str">
        <f t="shared" si="28"/>
        <v>Monster_Season0_Challenge5_4_2</v>
      </c>
      <c r="M217" s="3" t="str">
        <f t="shared" si="29"/>
        <v>DeathShow_1</v>
      </c>
      <c r="N217" s="3" t="str">
        <f t="shared" si="30"/>
        <v>Timeline_Idle1</v>
      </c>
      <c r="O217" s="3" t="str">
        <f t="shared" si="31"/>
        <v>Timeline_Move1</v>
      </c>
      <c r="P217" s="3"/>
      <c r="Q217" s="3"/>
      <c r="R217" s="3"/>
      <c r="S217" s="3" t="str">
        <f>IF(B217="","",IF(VLOOKUP(D217,[1]怪物!$C:$I,7,FALSE)="","",VLOOKUP(D217,[1]怪物!$C:$I,7,FALSE)))</f>
        <v/>
      </c>
      <c r="X217" s="3">
        <v>0</v>
      </c>
      <c r="Y217" s="3">
        <v>5</v>
      </c>
      <c r="Z217" s="3">
        <v>4</v>
      </c>
      <c r="AA217" s="3">
        <v>2</v>
      </c>
    </row>
    <row r="218" spans="2:27" x14ac:dyDescent="0.2">
      <c r="B218" t="str">
        <f>IF(ISNA(VLOOKUP(X218&amp;"_"&amp;Y218&amp;"_"&amp;Z218,[1]挑战模式!$A:$AS,1,FALSE)),"",IF(VLOOKUP(X218&amp;"_"&amp;Y218&amp;"_"&amp;Z218,[1]挑战模式!$A:$AS,14+AA218,FALSE)="","","Unit_Monster_Season"&amp;X218&amp;"_Challenge"&amp;Y218&amp;"_"&amp;Z218&amp;"_"&amp;AA218))</f>
        <v>Unit_Monster_Season0_Challenge5_4_3</v>
      </c>
      <c r="D218" s="3" t="str">
        <f>IF(B218="","",VLOOKUP(VLOOKUP(X218&amp;"_"&amp;Y218&amp;"_"&amp;Z218,[1]挑战模式!$A:$AS,14+AA218,FALSE),[1]怪物!$B:$J,2,FALSE))</f>
        <v>ResUnit_MiFeng2</v>
      </c>
      <c r="E218" s="3">
        <f>IF(B218="","",VLOOKUP(VLOOKUP(X218&amp;"_"&amp;Y218&amp;"_"&amp;Z218,[1]挑战模式!$A:$AS,14+AA218,FALSE),[1]怪物!$B:$J,6,FALSE)*VLOOKUP(X218&amp;"_"&amp;Y218&amp;"_"&amp;Z218,[1]挑战模式!$A:$AS,10,FALSE))</f>
        <v>3</v>
      </c>
      <c r="F218" s="3">
        <f t="shared" si="24"/>
        <v>400</v>
      </c>
      <c r="G218" s="3" t="str">
        <f t="shared" si="25"/>
        <v>TRUE</v>
      </c>
      <c r="H218" s="3" t="str">
        <f t="shared" si="26"/>
        <v>1</v>
      </c>
      <c r="I218" s="3">
        <f>IF(D218="","",VLOOKUP(D218,[1]怪物!$C:$M,11,FALSE))</f>
        <v>1</v>
      </c>
      <c r="J218" s="3" t="str">
        <f t="shared" si="27"/>
        <v>0.5</v>
      </c>
      <c r="K218" s="3">
        <f>IF(B218="","",VLOOKUP(VLOOKUP(X218&amp;"_"&amp;Y218&amp;"_"&amp;Z218,[1]挑战模式!$A:$AS,14+AA218,FALSE),[1]怪物!$B:$J,7,FALSE))</f>
        <v>1.5</v>
      </c>
      <c r="L218" s="10" t="str">
        <f t="shared" si="28"/>
        <v>Monster_Season0_Challenge5_4_3</v>
      </c>
      <c r="M218" s="3" t="str">
        <f t="shared" si="29"/>
        <v>DeathShow_1</v>
      </c>
      <c r="N218" s="3" t="str">
        <f t="shared" si="30"/>
        <v>Timeline_Idle1</v>
      </c>
      <c r="O218" s="3" t="str">
        <f t="shared" si="31"/>
        <v>Timeline_Move1</v>
      </c>
      <c r="P218" s="3"/>
      <c r="Q218" s="3"/>
      <c r="R218" s="3"/>
      <c r="S218" s="3" t="str">
        <f>IF(B218="","",IF(VLOOKUP(D218,[1]怪物!$C:$I,7,FALSE)="","",VLOOKUP(D218,[1]怪物!$C:$I,7,FALSE)))</f>
        <v/>
      </c>
      <c r="X218" s="3">
        <v>0</v>
      </c>
      <c r="Y218" s="3">
        <v>5</v>
      </c>
      <c r="Z218" s="3">
        <v>4</v>
      </c>
      <c r="AA218" s="3">
        <v>3</v>
      </c>
    </row>
    <row r="219" spans="2:27" x14ac:dyDescent="0.2">
      <c r="B219" t="str">
        <f>IF(ISNA(VLOOKUP(X219&amp;"_"&amp;Y219&amp;"_"&amp;Z219,[1]挑战模式!$A:$AS,1,FALSE)),"",IF(VLOOKUP(X219&amp;"_"&amp;Y219&amp;"_"&amp;Z219,[1]挑战模式!$A:$AS,14+AA219,FALSE)="","","Unit_Monster_Season"&amp;X219&amp;"_Challenge"&amp;Y219&amp;"_"&amp;Z219&amp;"_"&amp;AA219))</f>
        <v/>
      </c>
      <c r="D219" s="3" t="str">
        <f>IF(B219="","",VLOOKUP(VLOOKUP(X219&amp;"_"&amp;Y219&amp;"_"&amp;Z219,[1]挑战模式!$A:$AS,14+AA219,FALSE),[1]怪物!$B:$J,2,FALSE))</f>
        <v/>
      </c>
      <c r="E219" s="3" t="str">
        <f>IF(B219="","",VLOOKUP(VLOOKUP(X219&amp;"_"&amp;Y219&amp;"_"&amp;Z219,[1]挑战模式!$A:$AS,14+AA219,FALSE),[1]怪物!$B:$J,6,FALSE)*VLOOKUP(X219&amp;"_"&amp;Y219&amp;"_"&amp;Z219,[1]挑战模式!$A:$AS,10,FALSE))</f>
        <v/>
      </c>
      <c r="F219" s="3" t="str">
        <f t="shared" si="24"/>
        <v/>
      </c>
      <c r="G219" s="3" t="str">
        <f t="shared" si="25"/>
        <v/>
      </c>
      <c r="H219" s="3" t="str">
        <f t="shared" si="26"/>
        <v/>
      </c>
      <c r="I219" s="3" t="str">
        <f>IF(D219="","",VLOOKUP(D219,[1]怪物!$C:$M,11,FALSE))</f>
        <v/>
      </c>
      <c r="J219" s="3" t="str">
        <f t="shared" si="27"/>
        <v/>
      </c>
      <c r="K219" s="3" t="str">
        <f>IF(B219="","",VLOOKUP(VLOOKUP(X219&amp;"_"&amp;Y219&amp;"_"&amp;Z219,[1]挑战模式!$A:$AS,14+AA219,FALSE),[1]怪物!$B:$J,7,FALSE))</f>
        <v/>
      </c>
      <c r="L219" s="10" t="str">
        <f t="shared" si="28"/>
        <v/>
      </c>
      <c r="M219" s="3" t="str">
        <f t="shared" si="29"/>
        <v/>
      </c>
      <c r="N219" s="3" t="str">
        <f t="shared" si="30"/>
        <v/>
      </c>
      <c r="O219" s="3" t="str">
        <f t="shared" si="31"/>
        <v/>
      </c>
      <c r="P219" s="3"/>
      <c r="Q219" s="3"/>
      <c r="R219" s="3"/>
      <c r="S219" s="3" t="str">
        <f>IF(B219="","",IF(VLOOKUP(D219,[1]怪物!$C:$I,7,FALSE)="","",VLOOKUP(D219,[1]怪物!$C:$I,7,FALSE)))</f>
        <v/>
      </c>
      <c r="X219" s="3">
        <v>0</v>
      </c>
      <c r="Y219" s="3">
        <v>5</v>
      </c>
      <c r="Z219" s="3">
        <v>4</v>
      </c>
      <c r="AA219" s="3">
        <v>4</v>
      </c>
    </row>
    <row r="220" spans="2:27" x14ac:dyDescent="0.2">
      <c r="B220" t="str">
        <f>IF(ISNA(VLOOKUP(X220&amp;"_"&amp;Y220&amp;"_"&amp;Z220,[1]挑战模式!$A:$AS,1,FALSE)),"",IF(VLOOKUP(X220&amp;"_"&amp;Y220&amp;"_"&amp;Z220,[1]挑战模式!$A:$AS,14+AA220,FALSE)="","","Unit_Monster_Season"&amp;X220&amp;"_Challenge"&amp;Y220&amp;"_"&amp;Z220&amp;"_"&amp;AA220))</f>
        <v/>
      </c>
      <c r="D220" s="3" t="str">
        <f>IF(B220="","",VLOOKUP(VLOOKUP(X220&amp;"_"&amp;Y220&amp;"_"&amp;Z220,[1]挑战模式!$A:$AS,14+AA220,FALSE),[1]怪物!$B:$J,2,FALSE))</f>
        <v/>
      </c>
      <c r="E220" s="3" t="str">
        <f>IF(B220="","",VLOOKUP(VLOOKUP(X220&amp;"_"&amp;Y220&amp;"_"&amp;Z220,[1]挑战模式!$A:$AS,14+AA220,FALSE),[1]怪物!$B:$J,6,FALSE)*VLOOKUP(X220&amp;"_"&amp;Y220&amp;"_"&amp;Z220,[1]挑战模式!$A:$AS,10,FALSE))</f>
        <v/>
      </c>
      <c r="F220" s="3" t="str">
        <f t="shared" si="24"/>
        <v/>
      </c>
      <c r="G220" s="3" t="str">
        <f t="shared" si="25"/>
        <v/>
      </c>
      <c r="H220" s="3" t="str">
        <f t="shared" si="26"/>
        <v/>
      </c>
      <c r="I220" s="3" t="str">
        <f>IF(D220="","",VLOOKUP(D220,[1]怪物!$C:$M,11,FALSE))</f>
        <v/>
      </c>
      <c r="J220" s="3" t="str">
        <f t="shared" si="27"/>
        <v/>
      </c>
      <c r="K220" s="3" t="str">
        <f>IF(B220="","",VLOOKUP(VLOOKUP(X220&amp;"_"&amp;Y220&amp;"_"&amp;Z220,[1]挑战模式!$A:$AS,14+AA220,FALSE),[1]怪物!$B:$J,7,FALSE))</f>
        <v/>
      </c>
      <c r="L220" s="10" t="str">
        <f t="shared" si="28"/>
        <v/>
      </c>
      <c r="M220" s="3" t="str">
        <f t="shared" si="29"/>
        <v/>
      </c>
      <c r="N220" s="3" t="str">
        <f t="shared" si="30"/>
        <v/>
      </c>
      <c r="O220" s="3" t="str">
        <f t="shared" si="31"/>
        <v/>
      </c>
      <c r="P220" s="3"/>
      <c r="Q220" s="3"/>
      <c r="R220" s="3"/>
      <c r="S220" s="3" t="str">
        <f>IF(B220="","",IF(VLOOKUP(D220,[1]怪物!$C:$I,7,FALSE)="","",VLOOKUP(D220,[1]怪物!$C:$I,7,FALSE)))</f>
        <v/>
      </c>
      <c r="X220" s="3">
        <v>0</v>
      </c>
      <c r="Y220" s="3">
        <v>5</v>
      </c>
      <c r="Z220" s="3">
        <v>4</v>
      </c>
      <c r="AA220" s="3">
        <v>5</v>
      </c>
    </row>
    <row r="221" spans="2:27" x14ac:dyDescent="0.2">
      <c r="B221" t="str">
        <f>IF(ISNA(VLOOKUP(X221&amp;"_"&amp;Y221&amp;"_"&amp;Z221,[1]挑战模式!$A:$AS,1,FALSE)),"",IF(VLOOKUP(X221&amp;"_"&amp;Y221&amp;"_"&amp;Z221,[1]挑战模式!$A:$AS,14+AA221,FALSE)="","","Unit_Monster_Season"&amp;X221&amp;"_Challenge"&amp;Y221&amp;"_"&amp;Z221&amp;"_"&amp;AA221))</f>
        <v/>
      </c>
      <c r="D221" s="3" t="str">
        <f>IF(B221="","",VLOOKUP(VLOOKUP(X221&amp;"_"&amp;Y221&amp;"_"&amp;Z221,[1]挑战模式!$A:$AS,14+AA221,FALSE),[1]怪物!$B:$J,2,FALSE))</f>
        <v/>
      </c>
      <c r="E221" s="3" t="str">
        <f>IF(B221="","",VLOOKUP(VLOOKUP(X221&amp;"_"&amp;Y221&amp;"_"&amp;Z221,[1]挑战模式!$A:$AS,14+AA221,FALSE),[1]怪物!$B:$J,6,FALSE)*VLOOKUP(X221&amp;"_"&amp;Y221&amp;"_"&amp;Z221,[1]挑战模式!$A:$AS,10,FALSE))</f>
        <v/>
      </c>
      <c r="F221" s="3" t="str">
        <f t="shared" si="24"/>
        <v/>
      </c>
      <c r="G221" s="3" t="str">
        <f t="shared" si="25"/>
        <v/>
      </c>
      <c r="H221" s="3" t="str">
        <f t="shared" si="26"/>
        <v/>
      </c>
      <c r="I221" s="3" t="str">
        <f>IF(D221="","",VLOOKUP(D221,[1]怪物!$C:$M,11,FALSE))</f>
        <v/>
      </c>
      <c r="J221" s="3" t="str">
        <f t="shared" si="27"/>
        <v/>
      </c>
      <c r="K221" s="3" t="str">
        <f>IF(B221="","",VLOOKUP(VLOOKUP(X221&amp;"_"&amp;Y221&amp;"_"&amp;Z221,[1]挑战模式!$A:$AS,14+AA221,FALSE),[1]怪物!$B:$J,7,FALSE))</f>
        <v/>
      </c>
      <c r="L221" s="10" t="str">
        <f t="shared" si="28"/>
        <v/>
      </c>
      <c r="M221" s="3" t="str">
        <f t="shared" si="29"/>
        <v/>
      </c>
      <c r="N221" s="3" t="str">
        <f t="shared" si="30"/>
        <v/>
      </c>
      <c r="O221" s="3" t="str">
        <f t="shared" si="31"/>
        <v/>
      </c>
      <c r="P221" s="3"/>
      <c r="Q221" s="3"/>
      <c r="R221" s="3"/>
      <c r="S221" s="3" t="str">
        <f>IF(B221="","",IF(VLOOKUP(D221,[1]怪物!$C:$I,7,FALSE)="","",VLOOKUP(D221,[1]怪物!$C:$I,7,FALSE)))</f>
        <v/>
      </c>
      <c r="X221" s="3">
        <v>0</v>
      </c>
      <c r="Y221" s="3">
        <v>5</v>
      </c>
      <c r="Z221" s="3">
        <v>4</v>
      </c>
      <c r="AA221" s="3">
        <v>6</v>
      </c>
    </row>
    <row r="222" spans="2:27" x14ac:dyDescent="0.2">
      <c r="B222" t="str">
        <f>IF(ISNA(VLOOKUP(X222&amp;"_"&amp;Y222&amp;"_"&amp;Z222,[1]挑战模式!$A:$AS,1,FALSE)),"",IF(VLOOKUP(X222&amp;"_"&amp;Y222&amp;"_"&amp;Z222,[1]挑战模式!$A:$AS,14+AA222,FALSE)="","","Unit_Monster_Season"&amp;X222&amp;"_Challenge"&amp;Y222&amp;"_"&amp;Z222&amp;"_"&amp;AA222))</f>
        <v>Unit_Monster_Season0_Challenge5_5_1</v>
      </c>
      <c r="D222" s="3" t="str">
        <f>IF(B222="","",VLOOKUP(VLOOKUP(X222&amp;"_"&amp;Y222&amp;"_"&amp;Z222,[1]挑战模式!$A:$AS,14+AA222,FALSE),[1]怪物!$B:$J,2,FALSE))</f>
        <v>ResUnit_ZhongZi1</v>
      </c>
      <c r="E222" s="3">
        <f>IF(B222="","",VLOOKUP(VLOOKUP(X222&amp;"_"&amp;Y222&amp;"_"&amp;Z222,[1]挑战模式!$A:$AS,14+AA222,FALSE),[1]怪物!$B:$J,6,FALSE)*VLOOKUP(X222&amp;"_"&amp;Y222&amp;"_"&amp;Z222,[1]挑战模式!$A:$AS,10,FALSE))</f>
        <v>3</v>
      </c>
      <c r="F222" s="3">
        <f t="shared" si="24"/>
        <v>400</v>
      </c>
      <c r="G222" s="3" t="str">
        <f t="shared" si="25"/>
        <v>TRUE</v>
      </c>
      <c r="H222" s="3" t="str">
        <f t="shared" si="26"/>
        <v>1</v>
      </c>
      <c r="I222" s="3">
        <f>IF(D222="","",VLOOKUP(D222,[1]怪物!$C:$M,11,FALSE))</f>
        <v>1</v>
      </c>
      <c r="J222" s="3" t="str">
        <f t="shared" si="27"/>
        <v>0.5</v>
      </c>
      <c r="K222" s="3">
        <f>IF(B222="","",VLOOKUP(VLOOKUP(X222&amp;"_"&amp;Y222&amp;"_"&amp;Z222,[1]挑战模式!$A:$AS,14+AA222,FALSE),[1]怪物!$B:$J,7,FALSE))</f>
        <v>1</v>
      </c>
      <c r="L222" s="10" t="str">
        <f t="shared" si="28"/>
        <v>Monster_Season0_Challenge5_5_1</v>
      </c>
      <c r="M222" s="3" t="str">
        <f t="shared" si="29"/>
        <v>DeathShow_1</v>
      </c>
      <c r="N222" s="3" t="str">
        <f t="shared" si="30"/>
        <v>Timeline_Idle1</v>
      </c>
      <c r="O222" s="3" t="str">
        <f t="shared" si="31"/>
        <v>Timeline_Move1</v>
      </c>
      <c r="P222" s="3"/>
      <c r="Q222" s="3"/>
      <c r="R222" s="3"/>
      <c r="S222" s="3" t="str">
        <f>IF(B222="","",IF(VLOOKUP(D222,[1]怪物!$C:$I,7,FALSE)="","",VLOOKUP(D222,[1]怪物!$C:$I,7,FALSE)))</f>
        <v>Skill_Monster_ZhongZi1,NormalAttack</v>
      </c>
      <c r="X222" s="3">
        <v>0</v>
      </c>
      <c r="Y222" s="3">
        <v>5</v>
      </c>
      <c r="Z222" s="3">
        <v>5</v>
      </c>
      <c r="AA222" s="3">
        <v>1</v>
      </c>
    </row>
    <row r="223" spans="2:27" x14ac:dyDescent="0.2">
      <c r="B223" t="str">
        <f>IF(ISNA(VLOOKUP(X223&amp;"_"&amp;Y223&amp;"_"&amp;Z223,[1]挑战模式!$A:$AS,1,FALSE)),"",IF(VLOOKUP(X223&amp;"_"&amp;Y223&amp;"_"&amp;Z223,[1]挑战模式!$A:$AS,14+AA223,FALSE)="","","Unit_Monster_Season"&amp;X223&amp;"_Challenge"&amp;Y223&amp;"_"&amp;Z223&amp;"_"&amp;AA223))</f>
        <v>Unit_Monster_Season0_Challenge5_5_2</v>
      </c>
      <c r="D223" s="3" t="str">
        <f>IF(B223="","",VLOOKUP(VLOOKUP(X223&amp;"_"&amp;Y223&amp;"_"&amp;Z223,[1]挑战模式!$A:$AS,14+AA223,FALSE),[1]怪物!$B:$J,2,FALSE))</f>
        <v>ResUnit_MiFeng2</v>
      </c>
      <c r="E223" s="3">
        <f>IF(B223="","",VLOOKUP(VLOOKUP(X223&amp;"_"&amp;Y223&amp;"_"&amp;Z223,[1]挑战模式!$A:$AS,14+AA223,FALSE),[1]怪物!$B:$J,6,FALSE)*VLOOKUP(X223&amp;"_"&amp;Y223&amp;"_"&amp;Z223,[1]挑战模式!$A:$AS,10,FALSE))</f>
        <v>3</v>
      </c>
      <c r="F223" s="3">
        <f t="shared" si="24"/>
        <v>400</v>
      </c>
      <c r="G223" s="3" t="str">
        <f t="shared" si="25"/>
        <v>TRUE</v>
      </c>
      <c r="H223" s="3" t="str">
        <f t="shared" si="26"/>
        <v>1</v>
      </c>
      <c r="I223" s="3">
        <f>IF(D223="","",VLOOKUP(D223,[1]怪物!$C:$M,11,FALSE))</f>
        <v>1</v>
      </c>
      <c r="J223" s="3" t="str">
        <f t="shared" si="27"/>
        <v>0.5</v>
      </c>
      <c r="K223" s="3">
        <f>IF(B223="","",VLOOKUP(VLOOKUP(X223&amp;"_"&amp;Y223&amp;"_"&amp;Z223,[1]挑战模式!$A:$AS,14+AA223,FALSE),[1]怪物!$B:$J,7,FALSE))</f>
        <v>1.5</v>
      </c>
      <c r="L223" s="10" t="str">
        <f t="shared" si="28"/>
        <v>Monster_Season0_Challenge5_5_2</v>
      </c>
      <c r="M223" s="3" t="str">
        <f t="shared" si="29"/>
        <v>DeathShow_1</v>
      </c>
      <c r="N223" s="3" t="str">
        <f t="shared" si="30"/>
        <v>Timeline_Idle1</v>
      </c>
      <c r="O223" s="3" t="str">
        <f t="shared" si="31"/>
        <v>Timeline_Move1</v>
      </c>
      <c r="P223" s="3"/>
      <c r="Q223" s="3"/>
      <c r="R223" s="3"/>
      <c r="S223" s="3" t="str">
        <f>IF(B223="","",IF(VLOOKUP(D223,[1]怪物!$C:$I,7,FALSE)="","",VLOOKUP(D223,[1]怪物!$C:$I,7,FALSE)))</f>
        <v/>
      </c>
      <c r="X223" s="3">
        <v>0</v>
      </c>
      <c r="Y223" s="3">
        <v>5</v>
      </c>
      <c r="Z223" s="3">
        <v>5</v>
      </c>
      <c r="AA223" s="3">
        <v>2</v>
      </c>
    </row>
    <row r="224" spans="2:27" x14ac:dyDescent="0.2">
      <c r="B224" t="str">
        <f>IF(ISNA(VLOOKUP(X224&amp;"_"&amp;Y224&amp;"_"&amp;Z224,[1]挑战模式!$A:$AS,1,FALSE)),"",IF(VLOOKUP(X224&amp;"_"&amp;Y224&amp;"_"&amp;Z224,[1]挑战模式!$A:$AS,14+AA224,FALSE)="","","Unit_Monster_Season"&amp;X224&amp;"_Challenge"&amp;Y224&amp;"_"&amp;Z224&amp;"_"&amp;AA224))</f>
        <v>Unit_Monster_Season0_Challenge5_5_3</v>
      </c>
      <c r="D224" s="3" t="str">
        <f>IF(B224="","",VLOOKUP(VLOOKUP(X224&amp;"_"&amp;Y224&amp;"_"&amp;Z224,[1]挑战模式!$A:$AS,14+AA224,FALSE),[1]怪物!$B:$J,2,FALSE))</f>
        <v>ResUnit_MiFeng1</v>
      </c>
      <c r="E224" s="3">
        <f>IF(B224="","",VLOOKUP(VLOOKUP(X224&amp;"_"&amp;Y224&amp;"_"&amp;Z224,[1]挑战模式!$A:$AS,14+AA224,FALSE),[1]怪物!$B:$J,6,FALSE)*VLOOKUP(X224&amp;"_"&amp;Y224&amp;"_"&amp;Z224,[1]挑战模式!$A:$AS,10,FALSE))</f>
        <v>3</v>
      </c>
      <c r="F224" s="3">
        <f t="shared" si="24"/>
        <v>400</v>
      </c>
      <c r="G224" s="3" t="str">
        <f t="shared" si="25"/>
        <v>TRUE</v>
      </c>
      <c r="H224" s="3" t="str">
        <f t="shared" si="26"/>
        <v>1</v>
      </c>
      <c r="I224" s="3">
        <f>IF(D224="","",VLOOKUP(D224,[1]怪物!$C:$M,11,FALSE))</f>
        <v>1</v>
      </c>
      <c r="J224" s="3" t="str">
        <f t="shared" si="27"/>
        <v>0.5</v>
      </c>
      <c r="K224" s="3">
        <f>IF(B224="","",VLOOKUP(VLOOKUP(X224&amp;"_"&amp;Y224&amp;"_"&amp;Z224,[1]挑战模式!$A:$AS,14+AA224,FALSE),[1]怪物!$B:$J,7,FALSE))</f>
        <v>1</v>
      </c>
      <c r="L224" s="10" t="str">
        <f t="shared" si="28"/>
        <v>Monster_Season0_Challenge5_5_3</v>
      </c>
      <c r="M224" s="3" t="str">
        <f t="shared" si="29"/>
        <v>DeathShow_1</v>
      </c>
      <c r="N224" s="3" t="str">
        <f t="shared" si="30"/>
        <v>Timeline_Idle1</v>
      </c>
      <c r="O224" s="3" t="str">
        <f t="shared" si="31"/>
        <v>Timeline_Move1</v>
      </c>
      <c r="P224" s="3"/>
      <c r="Q224" s="3"/>
      <c r="R224" s="3"/>
      <c r="S224" s="3" t="str">
        <f>IF(B224="","",IF(VLOOKUP(D224,[1]怪物!$C:$I,7,FALSE)="","",VLOOKUP(D224,[1]怪物!$C:$I,7,FALSE)))</f>
        <v/>
      </c>
      <c r="X224" s="3">
        <v>0</v>
      </c>
      <c r="Y224" s="3">
        <v>5</v>
      </c>
      <c r="Z224" s="3">
        <v>5</v>
      </c>
      <c r="AA224" s="3">
        <v>3</v>
      </c>
    </row>
    <row r="225" spans="2:27" x14ac:dyDescent="0.2">
      <c r="B225" t="str">
        <f>IF(ISNA(VLOOKUP(X225&amp;"_"&amp;Y225&amp;"_"&amp;Z225,[1]挑战模式!$A:$AS,1,FALSE)),"",IF(VLOOKUP(X225&amp;"_"&amp;Y225&amp;"_"&amp;Z225,[1]挑战模式!$A:$AS,14+AA225,FALSE)="","","Unit_Monster_Season"&amp;X225&amp;"_Challenge"&amp;Y225&amp;"_"&amp;Z225&amp;"_"&amp;AA225))</f>
        <v/>
      </c>
      <c r="D225" s="3" t="str">
        <f>IF(B225="","",VLOOKUP(VLOOKUP(X225&amp;"_"&amp;Y225&amp;"_"&amp;Z225,[1]挑战模式!$A:$AS,14+AA225,FALSE),[1]怪物!$B:$J,2,FALSE))</f>
        <v/>
      </c>
      <c r="E225" s="3" t="str">
        <f>IF(B225="","",VLOOKUP(VLOOKUP(X225&amp;"_"&amp;Y225&amp;"_"&amp;Z225,[1]挑战模式!$A:$AS,14+AA225,FALSE),[1]怪物!$B:$J,6,FALSE)*VLOOKUP(X225&amp;"_"&amp;Y225&amp;"_"&amp;Z225,[1]挑战模式!$A:$AS,10,FALSE))</f>
        <v/>
      </c>
      <c r="F225" s="3" t="str">
        <f t="shared" si="24"/>
        <v/>
      </c>
      <c r="G225" s="3" t="str">
        <f t="shared" si="25"/>
        <v/>
      </c>
      <c r="H225" s="3" t="str">
        <f t="shared" si="26"/>
        <v/>
      </c>
      <c r="I225" s="3" t="str">
        <f>IF(D225="","",VLOOKUP(D225,[1]怪物!$C:$M,11,FALSE))</f>
        <v/>
      </c>
      <c r="J225" s="3" t="str">
        <f t="shared" si="27"/>
        <v/>
      </c>
      <c r="K225" s="3" t="str">
        <f>IF(B225="","",VLOOKUP(VLOOKUP(X225&amp;"_"&amp;Y225&amp;"_"&amp;Z225,[1]挑战模式!$A:$AS,14+AA225,FALSE),[1]怪物!$B:$J,7,FALSE))</f>
        <v/>
      </c>
      <c r="L225" s="10" t="str">
        <f t="shared" si="28"/>
        <v/>
      </c>
      <c r="M225" s="3" t="str">
        <f t="shared" si="29"/>
        <v/>
      </c>
      <c r="N225" s="3" t="str">
        <f t="shared" si="30"/>
        <v/>
      </c>
      <c r="O225" s="3" t="str">
        <f t="shared" si="31"/>
        <v/>
      </c>
      <c r="P225" s="3"/>
      <c r="Q225" s="3"/>
      <c r="R225" s="3"/>
      <c r="S225" s="3" t="str">
        <f>IF(B225="","",IF(VLOOKUP(D225,[1]怪物!$C:$I,7,FALSE)="","",VLOOKUP(D225,[1]怪物!$C:$I,7,FALSE)))</f>
        <v/>
      </c>
      <c r="X225" s="3">
        <v>0</v>
      </c>
      <c r="Y225" s="3">
        <v>5</v>
      </c>
      <c r="Z225" s="3">
        <v>5</v>
      </c>
      <c r="AA225" s="3">
        <v>4</v>
      </c>
    </row>
    <row r="226" spans="2:27" x14ac:dyDescent="0.2">
      <c r="B226" t="str">
        <f>IF(ISNA(VLOOKUP(X226&amp;"_"&amp;Y226&amp;"_"&amp;Z226,[1]挑战模式!$A:$AS,1,FALSE)),"",IF(VLOOKUP(X226&amp;"_"&amp;Y226&amp;"_"&amp;Z226,[1]挑战模式!$A:$AS,14+AA226,FALSE)="","","Unit_Monster_Season"&amp;X226&amp;"_Challenge"&amp;Y226&amp;"_"&amp;Z226&amp;"_"&amp;AA226))</f>
        <v/>
      </c>
      <c r="D226" s="3" t="str">
        <f>IF(B226="","",VLOOKUP(VLOOKUP(X226&amp;"_"&amp;Y226&amp;"_"&amp;Z226,[1]挑战模式!$A:$AS,14+AA226,FALSE),[1]怪物!$B:$J,2,FALSE))</f>
        <v/>
      </c>
      <c r="E226" s="3" t="str">
        <f>IF(B226="","",VLOOKUP(VLOOKUP(X226&amp;"_"&amp;Y226&amp;"_"&amp;Z226,[1]挑战模式!$A:$AS,14+AA226,FALSE),[1]怪物!$B:$J,6,FALSE)*VLOOKUP(X226&amp;"_"&amp;Y226&amp;"_"&amp;Z226,[1]挑战模式!$A:$AS,10,FALSE))</f>
        <v/>
      </c>
      <c r="F226" s="3" t="str">
        <f t="shared" si="24"/>
        <v/>
      </c>
      <c r="G226" s="3" t="str">
        <f t="shared" si="25"/>
        <v/>
      </c>
      <c r="H226" s="3" t="str">
        <f t="shared" si="26"/>
        <v/>
      </c>
      <c r="I226" s="3" t="str">
        <f>IF(D226="","",VLOOKUP(D226,[1]怪物!$C:$M,11,FALSE))</f>
        <v/>
      </c>
      <c r="J226" s="3" t="str">
        <f t="shared" si="27"/>
        <v/>
      </c>
      <c r="K226" s="3" t="str">
        <f>IF(B226="","",VLOOKUP(VLOOKUP(X226&amp;"_"&amp;Y226&amp;"_"&amp;Z226,[1]挑战模式!$A:$AS,14+AA226,FALSE),[1]怪物!$B:$J,7,FALSE))</f>
        <v/>
      </c>
      <c r="L226" s="10" t="str">
        <f t="shared" si="28"/>
        <v/>
      </c>
      <c r="M226" s="3" t="str">
        <f t="shared" si="29"/>
        <v/>
      </c>
      <c r="N226" s="3" t="str">
        <f t="shared" si="30"/>
        <v/>
      </c>
      <c r="O226" s="3" t="str">
        <f t="shared" si="31"/>
        <v/>
      </c>
      <c r="P226" s="3"/>
      <c r="Q226" s="3"/>
      <c r="R226" s="3"/>
      <c r="S226" s="3" t="str">
        <f>IF(B226="","",IF(VLOOKUP(D226,[1]怪物!$C:$I,7,FALSE)="","",VLOOKUP(D226,[1]怪物!$C:$I,7,FALSE)))</f>
        <v/>
      </c>
      <c r="X226" s="3">
        <v>0</v>
      </c>
      <c r="Y226" s="3">
        <v>5</v>
      </c>
      <c r="Z226" s="3">
        <v>5</v>
      </c>
      <c r="AA226" s="3">
        <v>5</v>
      </c>
    </row>
    <row r="227" spans="2:27" x14ac:dyDescent="0.2">
      <c r="B227" t="str">
        <f>IF(ISNA(VLOOKUP(X227&amp;"_"&amp;Y227&amp;"_"&amp;Z227,[1]挑战模式!$A:$AS,1,FALSE)),"",IF(VLOOKUP(X227&amp;"_"&amp;Y227&amp;"_"&amp;Z227,[1]挑战模式!$A:$AS,14+AA227,FALSE)="","","Unit_Monster_Season"&amp;X227&amp;"_Challenge"&amp;Y227&amp;"_"&amp;Z227&amp;"_"&amp;AA227))</f>
        <v/>
      </c>
      <c r="D227" s="3" t="str">
        <f>IF(B227="","",VLOOKUP(VLOOKUP(X227&amp;"_"&amp;Y227&amp;"_"&amp;Z227,[1]挑战模式!$A:$AS,14+AA227,FALSE),[1]怪物!$B:$J,2,FALSE))</f>
        <v/>
      </c>
      <c r="E227" s="3" t="str">
        <f>IF(B227="","",VLOOKUP(VLOOKUP(X227&amp;"_"&amp;Y227&amp;"_"&amp;Z227,[1]挑战模式!$A:$AS,14+AA227,FALSE),[1]怪物!$B:$J,6,FALSE)*VLOOKUP(X227&amp;"_"&amp;Y227&amp;"_"&amp;Z227,[1]挑战模式!$A:$AS,10,FALSE))</f>
        <v/>
      </c>
      <c r="F227" s="3" t="str">
        <f t="shared" si="24"/>
        <v/>
      </c>
      <c r="G227" s="3" t="str">
        <f t="shared" si="25"/>
        <v/>
      </c>
      <c r="H227" s="3" t="str">
        <f t="shared" si="26"/>
        <v/>
      </c>
      <c r="I227" s="3" t="str">
        <f>IF(D227="","",VLOOKUP(D227,[1]怪物!$C:$M,11,FALSE))</f>
        <v/>
      </c>
      <c r="J227" s="3" t="str">
        <f t="shared" si="27"/>
        <v/>
      </c>
      <c r="K227" s="3" t="str">
        <f>IF(B227="","",VLOOKUP(VLOOKUP(X227&amp;"_"&amp;Y227&amp;"_"&amp;Z227,[1]挑战模式!$A:$AS,14+AA227,FALSE),[1]怪物!$B:$J,7,FALSE))</f>
        <v/>
      </c>
      <c r="L227" s="10" t="str">
        <f t="shared" si="28"/>
        <v/>
      </c>
      <c r="M227" s="3" t="str">
        <f t="shared" si="29"/>
        <v/>
      </c>
      <c r="N227" s="3" t="str">
        <f t="shared" si="30"/>
        <v/>
      </c>
      <c r="O227" s="3" t="str">
        <f t="shared" si="31"/>
        <v/>
      </c>
      <c r="P227" s="3"/>
      <c r="Q227" s="3"/>
      <c r="R227" s="3"/>
      <c r="S227" s="3" t="str">
        <f>IF(B227="","",IF(VLOOKUP(D227,[1]怪物!$C:$I,7,FALSE)="","",VLOOKUP(D227,[1]怪物!$C:$I,7,FALSE)))</f>
        <v/>
      </c>
      <c r="X227" s="3">
        <v>0</v>
      </c>
      <c r="Y227" s="3">
        <v>5</v>
      </c>
      <c r="Z227" s="3">
        <v>5</v>
      </c>
      <c r="AA227" s="3">
        <v>6</v>
      </c>
    </row>
    <row r="228" spans="2:27" x14ac:dyDescent="0.2">
      <c r="B228" t="str">
        <f>IF(ISNA(VLOOKUP(X228&amp;"_"&amp;Y228&amp;"_"&amp;Z228,[1]挑战模式!$A:$AS,1,FALSE)),"",IF(VLOOKUP(X228&amp;"_"&amp;Y228&amp;"_"&amp;Z228,[1]挑战模式!$A:$AS,14+AA228,FALSE)="","","Unit_Monster_Season"&amp;X228&amp;"_Challenge"&amp;Y228&amp;"_"&amp;Z228&amp;"_"&amp;AA228))</f>
        <v>Unit_Monster_Season0_Challenge5_6_1</v>
      </c>
      <c r="D228" s="3" t="str">
        <f>IF(B228="","",VLOOKUP(VLOOKUP(X228&amp;"_"&amp;Y228&amp;"_"&amp;Z228,[1]挑战模式!$A:$AS,14+AA228,FALSE),[1]怪物!$B:$J,2,FALSE))</f>
        <v>ResUnit_ZhongZi1</v>
      </c>
      <c r="E228" s="3">
        <f>IF(B228="","",VLOOKUP(VLOOKUP(X228&amp;"_"&amp;Y228&amp;"_"&amp;Z228,[1]挑战模式!$A:$AS,14+AA228,FALSE),[1]怪物!$B:$J,6,FALSE)*VLOOKUP(X228&amp;"_"&amp;Y228&amp;"_"&amp;Z228,[1]挑战模式!$A:$AS,10,FALSE))</f>
        <v>3</v>
      </c>
      <c r="F228" s="3">
        <f t="shared" si="24"/>
        <v>400</v>
      </c>
      <c r="G228" s="3" t="str">
        <f t="shared" si="25"/>
        <v>TRUE</v>
      </c>
      <c r="H228" s="3" t="str">
        <f t="shared" si="26"/>
        <v>1</v>
      </c>
      <c r="I228" s="3">
        <f>IF(D228="","",VLOOKUP(D228,[1]怪物!$C:$M,11,FALSE))</f>
        <v>1</v>
      </c>
      <c r="J228" s="3" t="str">
        <f t="shared" si="27"/>
        <v>0.5</v>
      </c>
      <c r="K228" s="3">
        <f>IF(B228="","",VLOOKUP(VLOOKUP(X228&amp;"_"&amp;Y228&amp;"_"&amp;Z228,[1]挑战模式!$A:$AS,14+AA228,FALSE),[1]怪物!$B:$J,7,FALSE))</f>
        <v>1</v>
      </c>
      <c r="L228" s="10" t="str">
        <f t="shared" si="28"/>
        <v>Monster_Season0_Challenge5_6_1</v>
      </c>
      <c r="M228" s="3" t="str">
        <f t="shared" si="29"/>
        <v>DeathShow_1</v>
      </c>
      <c r="N228" s="3" t="str">
        <f t="shared" si="30"/>
        <v>Timeline_Idle1</v>
      </c>
      <c r="O228" s="3" t="str">
        <f t="shared" si="31"/>
        <v>Timeline_Move1</v>
      </c>
      <c r="P228" s="3"/>
      <c r="Q228" s="3"/>
      <c r="R228" s="3"/>
      <c r="S228" s="3" t="str">
        <f>IF(B228="","",IF(VLOOKUP(D228,[1]怪物!$C:$I,7,FALSE)="","",VLOOKUP(D228,[1]怪物!$C:$I,7,FALSE)))</f>
        <v>Skill_Monster_ZhongZi1,NormalAttack</v>
      </c>
      <c r="X228" s="3">
        <v>0</v>
      </c>
      <c r="Y228" s="3">
        <v>5</v>
      </c>
      <c r="Z228" s="3">
        <v>6</v>
      </c>
      <c r="AA228" s="3">
        <v>1</v>
      </c>
    </row>
    <row r="229" spans="2:27" x14ac:dyDescent="0.2">
      <c r="B229" t="str">
        <f>IF(ISNA(VLOOKUP(X229&amp;"_"&amp;Y229&amp;"_"&amp;Z229,[1]挑战模式!$A:$AS,1,FALSE)),"",IF(VLOOKUP(X229&amp;"_"&amp;Y229&amp;"_"&amp;Z229,[1]挑战模式!$A:$AS,14+AA229,FALSE)="","","Unit_Monster_Season"&amp;X229&amp;"_Challenge"&amp;Y229&amp;"_"&amp;Z229&amp;"_"&amp;AA229))</f>
        <v>Unit_Monster_Season0_Challenge5_6_2</v>
      </c>
      <c r="D229" s="3" t="str">
        <f>IF(B229="","",VLOOKUP(VLOOKUP(X229&amp;"_"&amp;Y229&amp;"_"&amp;Z229,[1]挑战模式!$A:$AS,14+AA229,FALSE),[1]怪物!$B:$J,2,FALSE))</f>
        <v>ResUnit_ZhiZhu1</v>
      </c>
      <c r="E229" s="3">
        <f>IF(B229="","",VLOOKUP(VLOOKUP(X229&amp;"_"&amp;Y229&amp;"_"&amp;Z229,[1]挑战模式!$A:$AS,14+AA229,FALSE),[1]怪物!$B:$J,6,FALSE)*VLOOKUP(X229&amp;"_"&amp;Y229&amp;"_"&amp;Z229,[1]挑战模式!$A:$AS,10,FALSE))</f>
        <v>6</v>
      </c>
      <c r="F229" s="3">
        <f t="shared" si="24"/>
        <v>400</v>
      </c>
      <c r="G229" s="3" t="str">
        <f t="shared" si="25"/>
        <v>TRUE</v>
      </c>
      <c r="H229" s="3" t="str">
        <f t="shared" si="26"/>
        <v>1</v>
      </c>
      <c r="I229" s="3">
        <f>IF(D229="","",VLOOKUP(D229,[1]怪物!$C:$M,11,FALSE))</f>
        <v>1</v>
      </c>
      <c r="J229" s="3" t="str">
        <f t="shared" si="27"/>
        <v>0.5</v>
      </c>
      <c r="K229" s="3">
        <f>IF(B229="","",VLOOKUP(VLOOKUP(X229&amp;"_"&amp;Y229&amp;"_"&amp;Z229,[1]挑战模式!$A:$AS,14+AA229,FALSE),[1]怪物!$B:$J,7,FALSE))</f>
        <v>1</v>
      </c>
      <c r="L229" s="10" t="str">
        <f t="shared" si="28"/>
        <v>Monster_Season0_Challenge5_6_2</v>
      </c>
      <c r="M229" s="3" t="str">
        <f t="shared" si="29"/>
        <v>DeathShow_1</v>
      </c>
      <c r="N229" s="3" t="str">
        <f t="shared" si="30"/>
        <v>Timeline_Idle1</v>
      </c>
      <c r="O229" s="3" t="str">
        <f t="shared" si="31"/>
        <v>Timeline_Move1</v>
      </c>
      <c r="P229" s="3"/>
      <c r="Q229" s="3"/>
      <c r="R229" s="3"/>
      <c r="S229" s="3" t="str">
        <f>IF(B229="","",IF(VLOOKUP(D229,[1]怪物!$C:$I,7,FALSE)="","",VLOOKUP(D229,[1]怪物!$C:$I,7,FALSE)))</f>
        <v/>
      </c>
      <c r="X229" s="3">
        <v>0</v>
      </c>
      <c r="Y229" s="3">
        <v>5</v>
      </c>
      <c r="Z229" s="3">
        <v>6</v>
      </c>
      <c r="AA229" s="3">
        <v>2</v>
      </c>
    </row>
    <row r="230" spans="2:27" x14ac:dyDescent="0.2">
      <c r="B230" t="str">
        <f>IF(ISNA(VLOOKUP(X230&amp;"_"&amp;Y230&amp;"_"&amp;Z230,[1]挑战模式!$A:$AS,1,FALSE)),"",IF(VLOOKUP(X230&amp;"_"&amp;Y230&amp;"_"&amp;Z230,[1]挑战模式!$A:$AS,14+AA230,FALSE)="","","Unit_Monster_Season"&amp;X230&amp;"_Challenge"&amp;Y230&amp;"_"&amp;Z230&amp;"_"&amp;AA230))</f>
        <v>Unit_Monster_Season0_Challenge5_6_3</v>
      </c>
      <c r="D230" s="3" t="str">
        <f>IF(B230="","",VLOOKUP(VLOOKUP(X230&amp;"_"&amp;Y230&amp;"_"&amp;Z230,[1]挑战模式!$A:$AS,14+AA230,FALSE),[1]怪物!$B:$J,2,FALSE))</f>
        <v>ResUnit_MiFeng2</v>
      </c>
      <c r="E230" s="3">
        <f>IF(B230="","",VLOOKUP(VLOOKUP(X230&amp;"_"&amp;Y230&amp;"_"&amp;Z230,[1]挑战模式!$A:$AS,14+AA230,FALSE),[1]怪物!$B:$J,6,FALSE)*VLOOKUP(X230&amp;"_"&amp;Y230&amp;"_"&amp;Z230,[1]挑战模式!$A:$AS,10,FALSE))</f>
        <v>3</v>
      </c>
      <c r="F230" s="3">
        <f t="shared" si="24"/>
        <v>400</v>
      </c>
      <c r="G230" s="3" t="str">
        <f t="shared" si="25"/>
        <v>TRUE</v>
      </c>
      <c r="H230" s="3" t="str">
        <f t="shared" si="26"/>
        <v>1</v>
      </c>
      <c r="I230" s="3">
        <f>IF(D230="","",VLOOKUP(D230,[1]怪物!$C:$M,11,FALSE))</f>
        <v>1</v>
      </c>
      <c r="J230" s="3" t="str">
        <f t="shared" si="27"/>
        <v>0.5</v>
      </c>
      <c r="K230" s="3">
        <f>IF(B230="","",VLOOKUP(VLOOKUP(X230&amp;"_"&amp;Y230&amp;"_"&amp;Z230,[1]挑战模式!$A:$AS,14+AA230,FALSE),[1]怪物!$B:$J,7,FALSE))</f>
        <v>1.5</v>
      </c>
      <c r="L230" s="10" t="str">
        <f t="shared" si="28"/>
        <v>Monster_Season0_Challenge5_6_3</v>
      </c>
      <c r="M230" s="3" t="str">
        <f t="shared" si="29"/>
        <v>DeathShow_1</v>
      </c>
      <c r="N230" s="3" t="str">
        <f t="shared" si="30"/>
        <v>Timeline_Idle1</v>
      </c>
      <c r="O230" s="3" t="str">
        <f t="shared" si="31"/>
        <v>Timeline_Move1</v>
      </c>
      <c r="P230" s="3"/>
      <c r="Q230" s="3"/>
      <c r="R230" s="3"/>
      <c r="S230" s="3" t="str">
        <f>IF(B230="","",IF(VLOOKUP(D230,[1]怪物!$C:$I,7,FALSE)="","",VLOOKUP(D230,[1]怪物!$C:$I,7,FALSE)))</f>
        <v/>
      </c>
      <c r="X230" s="3">
        <v>0</v>
      </c>
      <c r="Y230" s="3">
        <v>5</v>
      </c>
      <c r="Z230" s="3">
        <v>6</v>
      </c>
      <c r="AA230" s="3">
        <v>3</v>
      </c>
    </row>
    <row r="231" spans="2:27" x14ac:dyDescent="0.2">
      <c r="B231" t="str">
        <f>IF(ISNA(VLOOKUP(X231&amp;"_"&amp;Y231&amp;"_"&amp;Z231,[1]挑战模式!$A:$AS,1,FALSE)),"",IF(VLOOKUP(X231&amp;"_"&amp;Y231&amp;"_"&amp;Z231,[1]挑战模式!$A:$AS,14+AA231,FALSE)="","","Unit_Monster_Season"&amp;X231&amp;"_Challenge"&amp;Y231&amp;"_"&amp;Z231&amp;"_"&amp;AA231))</f>
        <v>Unit_Monster_Season0_Challenge5_6_4</v>
      </c>
      <c r="D231" s="3" t="str">
        <f>IF(B231="","",VLOOKUP(VLOOKUP(X231&amp;"_"&amp;Y231&amp;"_"&amp;Z231,[1]挑战模式!$A:$AS,14+AA231,FALSE),[1]怪物!$B:$J,2,FALSE))</f>
        <v>ResUnit_MiFeng1</v>
      </c>
      <c r="E231" s="3">
        <f>IF(B231="","",VLOOKUP(VLOOKUP(X231&amp;"_"&amp;Y231&amp;"_"&amp;Z231,[1]挑战模式!$A:$AS,14+AA231,FALSE),[1]怪物!$B:$J,6,FALSE)*VLOOKUP(X231&amp;"_"&amp;Y231&amp;"_"&amp;Z231,[1]挑战模式!$A:$AS,10,FALSE))</f>
        <v>3</v>
      </c>
      <c r="F231" s="3">
        <f t="shared" si="24"/>
        <v>400</v>
      </c>
      <c r="G231" s="3" t="str">
        <f t="shared" si="25"/>
        <v>TRUE</v>
      </c>
      <c r="H231" s="3" t="str">
        <f t="shared" si="26"/>
        <v>1</v>
      </c>
      <c r="I231" s="3">
        <f>IF(D231="","",VLOOKUP(D231,[1]怪物!$C:$M,11,FALSE))</f>
        <v>1</v>
      </c>
      <c r="J231" s="3" t="str">
        <f t="shared" si="27"/>
        <v>0.5</v>
      </c>
      <c r="K231" s="3">
        <f>IF(B231="","",VLOOKUP(VLOOKUP(X231&amp;"_"&amp;Y231&amp;"_"&amp;Z231,[1]挑战模式!$A:$AS,14+AA231,FALSE),[1]怪物!$B:$J,7,FALSE))</f>
        <v>1</v>
      </c>
      <c r="L231" s="10" t="str">
        <f t="shared" si="28"/>
        <v>Monster_Season0_Challenge5_6_4</v>
      </c>
      <c r="M231" s="3" t="str">
        <f t="shared" si="29"/>
        <v>DeathShow_1</v>
      </c>
      <c r="N231" s="3" t="str">
        <f t="shared" si="30"/>
        <v>Timeline_Idle1</v>
      </c>
      <c r="O231" s="3" t="str">
        <f t="shared" si="31"/>
        <v>Timeline_Move1</v>
      </c>
      <c r="P231" s="3"/>
      <c r="Q231" s="3"/>
      <c r="R231" s="3"/>
      <c r="S231" s="3" t="str">
        <f>IF(B231="","",IF(VLOOKUP(D231,[1]怪物!$C:$I,7,FALSE)="","",VLOOKUP(D231,[1]怪物!$C:$I,7,FALSE)))</f>
        <v/>
      </c>
      <c r="X231" s="3">
        <v>0</v>
      </c>
      <c r="Y231" s="3">
        <v>5</v>
      </c>
      <c r="Z231" s="3">
        <v>6</v>
      </c>
      <c r="AA231" s="3">
        <v>4</v>
      </c>
    </row>
    <row r="232" spans="2:27" x14ac:dyDescent="0.2">
      <c r="B232" t="str">
        <f>IF(ISNA(VLOOKUP(X232&amp;"_"&amp;Y232&amp;"_"&amp;Z232,[1]挑战模式!$A:$AS,1,FALSE)),"",IF(VLOOKUP(X232&amp;"_"&amp;Y232&amp;"_"&amp;Z232,[1]挑战模式!$A:$AS,14+AA232,FALSE)="","","Unit_Monster_Season"&amp;X232&amp;"_Challenge"&amp;Y232&amp;"_"&amp;Z232&amp;"_"&amp;AA232))</f>
        <v/>
      </c>
      <c r="D232" s="3" t="str">
        <f>IF(B232="","",VLOOKUP(VLOOKUP(X232&amp;"_"&amp;Y232&amp;"_"&amp;Z232,[1]挑战模式!$A:$AS,14+AA232,FALSE),[1]怪物!$B:$J,2,FALSE))</f>
        <v/>
      </c>
      <c r="E232" s="3" t="str">
        <f>IF(B232="","",VLOOKUP(VLOOKUP(X232&amp;"_"&amp;Y232&amp;"_"&amp;Z232,[1]挑战模式!$A:$AS,14+AA232,FALSE),[1]怪物!$B:$J,6,FALSE)*VLOOKUP(X232&amp;"_"&amp;Y232&amp;"_"&amp;Z232,[1]挑战模式!$A:$AS,10,FALSE))</f>
        <v/>
      </c>
      <c r="F232" s="3" t="str">
        <f t="shared" si="24"/>
        <v/>
      </c>
      <c r="G232" s="3" t="str">
        <f t="shared" si="25"/>
        <v/>
      </c>
      <c r="H232" s="3" t="str">
        <f t="shared" si="26"/>
        <v/>
      </c>
      <c r="I232" s="3" t="str">
        <f>IF(D232="","",VLOOKUP(D232,[1]怪物!$C:$M,11,FALSE))</f>
        <v/>
      </c>
      <c r="J232" s="3" t="str">
        <f t="shared" si="27"/>
        <v/>
      </c>
      <c r="K232" s="3" t="str">
        <f>IF(B232="","",VLOOKUP(VLOOKUP(X232&amp;"_"&amp;Y232&amp;"_"&amp;Z232,[1]挑战模式!$A:$AS,14+AA232,FALSE),[1]怪物!$B:$J,7,FALSE))</f>
        <v/>
      </c>
      <c r="L232" s="10" t="str">
        <f t="shared" si="28"/>
        <v/>
      </c>
      <c r="M232" s="3" t="str">
        <f t="shared" si="29"/>
        <v/>
      </c>
      <c r="N232" s="3" t="str">
        <f t="shared" si="30"/>
        <v/>
      </c>
      <c r="O232" s="3" t="str">
        <f t="shared" si="31"/>
        <v/>
      </c>
      <c r="P232" s="3"/>
      <c r="Q232" s="3"/>
      <c r="R232" s="3"/>
      <c r="S232" s="3" t="str">
        <f>IF(B232="","",IF(VLOOKUP(D232,[1]怪物!$C:$I,7,FALSE)="","",VLOOKUP(D232,[1]怪物!$C:$I,7,FALSE)))</f>
        <v/>
      </c>
      <c r="X232" s="3">
        <v>0</v>
      </c>
      <c r="Y232" s="3">
        <v>5</v>
      </c>
      <c r="Z232" s="3">
        <v>6</v>
      </c>
      <c r="AA232" s="3">
        <v>5</v>
      </c>
    </row>
    <row r="233" spans="2:27" x14ac:dyDescent="0.2">
      <c r="B233" t="str">
        <f>IF(ISNA(VLOOKUP(X233&amp;"_"&amp;Y233&amp;"_"&amp;Z233,[1]挑战模式!$A:$AS,1,FALSE)),"",IF(VLOOKUP(X233&amp;"_"&amp;Y233&amp;"_"&amp;Z233,[1]挑战模式!$A:$AS,14+AA233,FALSE)="","","Unit_Monster_Season"&amp;X233&amp;"_Challenge"&amp;Y233&amp;"_"&amp;Z233&amp;"_"&amp;AA233))</f>
        <v/>
      </c>
      <c r="D233" s="3" t="str">
        <f>IF(B233="","",VLOOKUP(VLOOKUP(X233&amp;"_"&amp;Y233&amp;"_"&amp;Z233,[1]挑战模式!$A:$AS,14+AA233,FALSE),[1]怪物!$B:$J,2,FALSE))</f>
        <v/>
      </c>
      <c r="E233" s="3" t="str">
        <f>IF(B233="","",VLOOKUP(VLOOKUP(X233&amp;"_"&amp;Y233&amp;"_"&amp;Z233,[1]挑战模式!$A:$AS,14+AA233,FALSE),[1]怪物!$B:$J,6,FALSE)*VLOOKUP(X233&amp;"_"&amp;Y233&amp;"_"&amp;Z233,[1]挑战模式!$A:$AS,10,FALSE))</f>
        <v/>
      </c>
      <c r="F233" s="3" t="str">
        <f t="shared" si="24"/>
        <v/>
      </c>
      <c r="G233" s="3" t="str">
        <f t="shared" si="25"/>
        <v/>
      </c>
      <c r="H233" s="3" t="str">
        <f t="shared" si="26"/>
        <v/>
      </c>
      <c r="I233" s="3" t="str">
        <f>IF(D233="","",VLOOKUP(D233,[1]怪物!$C:$M,11,FALSE))</f>
        <v/>
      </c>
      <c r="J233" s="3" t="str">
        <f t="shared" si="27"/>
        <v/>
      </c>
      <c r="K233" s="3" t="str">
        <f>IF(B233="","",VLOOKUP(VLOOKUP(X233&amp;"_"&amp;Y233&amp;"_"&amp;Z233,[1]挑战模式!$A:$AS,14+AA233,FALSE),[1]怪物!$B:$J,7,FALSE))</f>
        <v/>
      </c>
      <c r="L233" s="10" t="str">
        <f t="shared" si="28"/>
        <v/>
      </c>
      <c r="M233" s="3" t="str">
        <f t="shared" si="29"/>
        <v/>
      </c>
      <c r="N233" s="3" t="str">
        <f t="shared" si="30"/>
        <v/>
      </c>
      <c r="O233" s="3" t="str">
        <f t="shared" si="31"/>
        <v/>
      </c>
      <c r="P233" s="3"/>
      <c r="Q233" s="3"/>
      <c r="R233" s="3"/>
      <c r="S233" s="3" t="str">
        <f>IF(B233="","",IF(VLOOKUP(D233,[1]怪物!$C:$I,7,FALSE)="","",VLOOKUP(D233,[1]怪物!$C:$I,7,FALSE)))</f>
        <v/>
      </c>
      <c r="X233" s="3">
        <v>0</v>
      </c>
      <c r="Y233" s="3">
        <v>5</v>
      </c>
      <c r="Z233" s="3">
        <v>6</v>
      </c>
      <c r="AA233" s="3">
        <v>6</v>
      </c>
    </row>
    <row r="234" spans="2:27" x14ac:dyDescent="0.2">
      <c r="B234" t="str">
        <f>IF(ISNA(VLOOKUP(X234&amp;"_"&amp;Y234&amp;"_"&amp;Z234,[1]挑战模式!$A:$AS,1,FALSE)),"",IF(VLOOKUP(X234&amp;"_"&amp;Y234&amp;"_"&amp;Z234,[1]挑战模式!$A:$AS,14+AA234,FALSE)="","","Unit_Monster_Season"&amp;X234&amp;"_Challenge"&amp;Y234&amp;"_"&amp;Z234&amp;"_"&amp;AA234))</f>
        <v>Unit_Monster_Season0_Challenge5_7_1</v>
      </c>
      <c r="D234" s="3" t="str">
        <f>IF(B234="","",VLOOKUP(VLOOKUP(X234&amp;"_"&amp;Y234&amp;"_"&amp;Z234,[1]挑战模式!$A:$AS,14+AA234,FALSE),[1]怪物!$B:$J,2,FALSE))</f>
        <v>ResUnit_ZhongZi1</v>
      </c>
      <c r="E234" s="3">
        <f>IF(B234="","",VLOOKUP(VLOOKUP(X234&amp;"_"&amp;Y234&amp;"_"&amp;Z234,[1]挑战模式!$A:$AS,14+AA234,FALSE),[1]怪物!$B:$J,6,FALSE)*VLOOKUP(X234&amp;"_"&amp;Y234&amp;"_"&amp;Z234,[1]挑战模式!$A:$AS,10,FALSE))</f>
        <v>3</v>
      </c>
      <c r="F234" s="3">
        <f t="shared" si="24"/>
        <v>400</v>
      </c>
      <c r="G234" s="3" t="str">
        <f t="shared" si="25"/>
        <v>TRUE</v>
      </c>
      <c r="H234" s="3" t="str">
        <f t="shared" si="26"/>
        <v>1</v>
      </c>
      <c r="I234" s="3">
        <f>IF(D234="","",VLOOKUP(D234,[1]怪物!$C:$M,11,FALSE))</f>
        <v>1</v>
      </c>
      <c r="J234" s="3" t="str">
        <f t="shared" si="27"/>
        <v>0.5</v>
      </c>
      <c r="K234" s="3">
        <f>IF(B234="","",VLOOKUP(VLOOKUP(X234&amp;"_"&amp;Y234&amp;"_"&amp;Z234,[1]挑战模式!$A:$AS,14+AA234,FALSE),[1]怪物!$B:$J,7,FALSE))</f>
        <v>1</v>
      </c>
      <c r="L234" s="10" t="str">
        <f t="shared" si="28"/>
        <v>Monster_Season0_Challenge5_7_1</v>
      </c>
      <c r="M234" s="3" t="str">
        <f t="shared" si="29"/>
        <v>DeathShow_1</v>
      </c>
      <c r="N234" s="3" t="str">
        <f t="shared" si="30"/>
        <v>Timeline_Idle1</v>
      </c>
      <c r="O234" s="3" t="str">
        <f t="shared" si="31"/>
        <v>Timeline_Move1</v>
      </c>
      <c r="P234" s="3"/>
      <c r="Q234" s="3"/>
      <c r="R234" s="3"/>
      <c r="S234" s="3" t="str">
        <f>IF(B234="","",IF(VLOOKUP(D234,[1]怪物!$C:$I,7,FALSE)="","",VLOOKUP(D234,[1]怪物!$C:$I,7,FALSE)))</f>
        <v>Skill_Monster_ZhongZi1,NormalAttack</v>
      </c>
      <c r="X234" s="3">
        <v>0</v>
      </c>
      <c r="Y234" s="3">
        <v>5</v>
      </c>
      <c r="Z234" s="3">
        <v>7</v>
      </c>
      <c r="AA234" s="3">
        <v>1</v>
      </c>
    </row>
    <row r="235" spans="2:27" x14ac:dyDescent="0.2">
      <c r="B235" t="str">
        <f>IF(ISNA(VLOOKUP(X235&amp;"_"&amp;Y235&amp;"_"&amp;Z235,[1]挑战模式!$A:$AS,1,FALSE)),"",IF(VLOOKUP(X235&amp;"_"&amp;Y235&amp;"_"&amp;Z235,[1]挑战模式!$A:$AS,14+AA235,FALSE)="","","Unit_Monster_Season"&amp;X235&amp;"_Challenge"&amp;Y235&amp;"_"&amp;Z235&amp;"_"&amp;AA235))</f>
        <v>Unit_Monster_Season0_Challenge5_7_2</v>
      </c>
      <c r="D235" s="3" t="str">
        <f>IF(B235="","",VLOOKUP(VLOOKUP(X235&amp;"_"&amp;Y235&amp;"_"&amp;Z235,[1]挑战模式!$A:$AS,14+AA235,FALSE),[1]怪物!$B:$J,2,FALSE))</f>
        <v>ResUnit_Gui1</v>
      </c>
      <c r="E235" s="3">
        <f>IF(B235="","",VLOOKUP(VLOOKUP(X235&amp;"_"&amp;Y235&amp;"_"&amp;Z235,[1]挑战模式!$A:$AS,14+AA235,FALSE),[1]怪物!$B:$J,6,FALSE)*VLOOKUP(X235&amp;"_"&amp;Y235&amp;"_"&amp;Z235,[1]挑战模式!$A:$AS,10,FALSE))</f>
        <v>3</v>
      </c>
      <c r="F235" s="3">
        <f t="shared" si="24"/>
        <v>400</v>
      </c>
      <c r="G235" s="3" t="str">
        <f t="shared" si="25"/>
        <v>TRUE</v>
      </c>
      <c r="H235" s="3" t="str">
        <f t="shared" si="26"/>
        <v>1</v>
      </c>
      <c r="I235" s="3">
        <f>IF(D235="","",VLOOKUP(D235,[1]怪物!$C:$M,11,FALSE))</f>
        <v>1</v>
      </c>
      <c r="J235" s="3" t="str">
        <f t="shared" si="27"/>
        <v>0.5</v>
      </c>
      <c r="K235" s="3">
        <f>IF(B235="","",VLOOKUP(VLOOKUP(X235&amp;"_"&amp;Y235&amp;"_"&amp;Z235,[1]挑战模式!$A:$AS,14+AA235,FALSE),[1]怪物!$B:$J,7,FALSE))</f>
        <v>1</v>
      </c>
      <c r="L235" s="10" t="str">
        <f t="shared" si="28"/>
        <v>Monster_Season0_Challenge5_7_2</v>
      </c>
      <c r="M235" s="3" t="str">
        <f t="shared" si="29"/>
        <v>DeathShow_1</v>
      </c>
      <c r="N235" s="3" t="str">
        <f t="shared" si="30"/>
        <v>Timeline_Idle1</v>
      </c>
      <c r="O235" s="3" t="str">
        <f t="shared" si="31"/>
        <v>Timeline_Move1</v>
      </c>
      <c r="P235" s="3"/>
      <c r="Q235" s="3"/>
      <c r="R235" s="3"/>
      <c r="S235" s="3" t="str">
        <f>IF(B235="","",IF(VLOOKUP(D235,[1]怪物!$C:$I,7,FALSE)="","",VLOOKUP(D235,[1]怪物!$C:$I,7,FALSE)))</f>
        <v>Skill_Monster_Gui1,NormalAttack</v>
      </c>
      <c r="X235" s="3">
        <v>0</v>
      </c>
      <c r="Y235" s="3">
        <v>5</v>
      </c>
      <c r="Z235" s="3">
        <v>7</v>
      </c>
      <c r="AA235" s="3">
        <v>2</v>
      </c>
    </row>
    <row r="236" spans="2:27" x14ac:dyDescent="0.2">
      <c r="B236" t="str">
        <f>IF(ISNA(VLOOKUP(X236&amp;"_"&amp;Y236&amp;"_"&amp;Z236,[1]挑战模式!$A:$AS,1,FALSE)),"",IF(VLOOKUP(X236&amp;"_"&amp;Y236&amp;"_"&amp;Z236,[1]挑战模式!$A:$AS,14+AA236,FALSE)="","","Unit_Monster_Season"&amp;X236&amp;"_Challenge"&amp;Y236&amp;"_"&amp;Z236&amp;"_"&amp;AA236))</f>
        <v>Unit_Monster_Season0_Challenge5_7_3</v>
      </c>
      <c r="D236" s="3" t="str">
        <f>IF(B236="","",VLOOKUP(VLOOKUP(X236&amp;"_"&amp;Y236&amp;"_"&amp;Z236,[1]挑战模式!$A:$AS,14+AA236,FALSE),[1]怪物!$B:$J,2,FALSE))</f>
        <v>ResUnit_ZhiZhu1</v>
      </c>
      <c r="E236" s="3">
        <f>IF(B236="","",VLOOKUP(VLOOKUP(X236&amp;"_"&amp;Y236&amp;"_"&amp;Z236,[1]挑战模式!$A:$AS,14+AA236,FALSE),[1]怪物!$B:$J,6,FALSE)*VLOOKUP(X236&amp;"_"&amp;Y236&amp;"_"&amp;Z236,[1]挑战模式!$A:$AS,10,FALSE))</f>
        <v>6</v>
      </c>
      <c r="F236" s="3">
        <f t="shared" si="24"/>
        <v>400</v>
      </c>
      <c r="G236" s="3" t="str">
        <f t="shared" si="25"/>
        <v>TRUE</v>
      </c>
      <c r="H236" s="3" t="str">
        <f t="shared" si="26"/>
        <v>1</v>
      </c>
      <c r="I236" s="3">
        <f>IF(D236="","",VLOOKUP(D236,[1]怪物!$C:$M,11,FALSE))</f>
        <v>1</v>
      </c>
      <c r="J236" s="3" t="str">
        <f t="shared" si="27"/>
        <v>0.5</v>
      </c>
      <c r="K236" s="3">
        <f>IF(B236="","",VLOOKUP(VLOOKUP(X236&amp;"_"&amp;Y236&amp;"_"&amp;Z236,[1]挑战模式!$A:$AS,14+AA236,FALSE),[1]怪物!$B:$J,7,FALSE))</f>
        <v>1</v>
      </c>
      <c r="L236" s="10" t="str">
        <f t="shared" si="28"/>
        <v>Monster_Season0_Challenge5_7_3</v>
      </c>
      <c r="M236" s="3" t="str">
        <f t="shared" si="29"/>
        <v>DeathShow_1</v>
      </c>
      <c r="N236" s="3" t="str">
        <f t="shared" si="30"/>
        <v>Timeline_Idle1</v>
      </c>
      <c r="O236" s="3" t="str">
        <f t="shared" si="31"/>
        <v>Timeline_Move1</v>
      </c>
      <c r="P236" s="3"/>
      <c r="Q236" s="3"/>
      <c r="R236" s="3"/>
      <c r="S236" s="3" t="str">
        <f>IF(B236="","",IF(VLOOKUP(D236,[1]怪物!$C:$I,7,FALSE)="","",VLOOKUP(D236,[1]怪物!$C:$I,7,FALSE)))</f>
        <v/>
      </c>
      <c r="X236" s="3">
        <v>0</v>
      </c>
      <c r="Y236" s="3">
        <v>5</v>
      </c>
      <c r="Z236" s="3">
        <v>7</v>
      </c>
      <c r="AA236" s="3">
        <v>3</v>
      </c>
    </row>
    <row r="237" spans="2:27" x14ac:dyDescent="0.2">
      <c r="B237" t="str">
        <f>IF(ISNA(VLOOKUP(X237&amp;"_"&amp;Y237&amp;"_"&amp;Z237,[1]挑战模式!$A:$AS,1,FALSE)),"",IF(VLOOKUP(X237&amp;"_"&amp;Y237&amp;"_"&amp;Z237,[1]挑战模式!$A:$AS,14+AA237,FALSE)="","","Unit_Monster_Season"&amp;X237&amp;"_Challenge"&amp;Y237&amp;"_"&amp;Z237&amp;"_"&amp;AA237))</f>
        <v/>
      </c>
      <c r="D237" s="3" t="str">
        <f>IF(B237="","",VLOOKUP(VLOOKUP(X237&amp;"_"&amp;Y237&amp;"_"&amp;Z237,[1]挑战模式!$A:$AS,14+AA237,FALSE),[1]怪物!$B:$J,2,FALSE))</f>
        <v/>
      </c>
      <c r="E237" s="3" t="str">
        <f>IF(B237="","",VLOOKUP(VLOOKUP(X237&amp;"_"&amp;Y237&amp;"_"&amp;Z237,[1]挑战模式!$A:$AS,14+AA237,FALSE),[1]怪物!$B:$J,6,FALSE)*VLOOKUP(X237&amp;"_"&amp;Y237&amp;"_"&amp;Z237,[1]挑战模式!$A:$AS,10,FALSE))</f>
        <v/>
      </c>
      <c r="F237" s="3" t="str">
        <f t="shared" si="24"/>
        <v/>
      </c>
      <c r="G237" s="3" t="str">
        <f t="shared" si="25"/>
        <v/>
      </c>
      <c r="H237" s="3" t="str">
        <f t="shared" si="26"/>
        <v/>
      </c>
      <c r="I237" s="3" t="str">
        <f>IF(D237="","",VLOOKUP(D237,[1]怪物!$C:$M,11,FALSE))</f>
        <v/>
      </c>
      <c r="J237" s="3" t="str">
        <f t="shared" si="27"/>
        <v/>
      </c>
      <c r="K237" s="3" t="str">
        <f>IF(B237="","",VLOOKUP(VLOOKUP(X237&amp;"_"&amp;Y237&amp;"_"&amp;Z237,[1]挑战模式!$A:$AS,14+AA237,FALSE),[1]怪物!$B:$J,7,FALSE))</f>
        <v/>
      </c>
      <c r="L237" s="10" t="str">
        <f t="shared" si="28"/>
        <v/>
      </c>
      <c r="M237" s="3" t="str">
        <f t="shared" si="29"/>
        <v/>
      </c>
      <c r="N237" s="3" t="str">
        <f t="shared" si="30"/>
        <v/>
      </c>
      <c r="O237" s="3" t="str">
        <f t="shared" si="31"/>
        <v/>
      </c>
      <c r="P237" s="3"/>
      <c r="Q237" s="3"/>
      <c r="R237" s="3"/>
      <c r="S237" s="3" t="str">
        <f>IF(B237="","",IF(VLOOKUP(D237,[1]怪物!$C:$I,7,FALSE)="","",VLOOKUP(D237,[1]怪物!$C:$I,7,FALSE)))</f>
        <v/>
      </c>
      <c r="X237" s="3">
        <v>0</v>
      </c>
      <c r="Y237" s="3">
        <v>5</v>
      </c>
      <c r="Z237" s="3">
        <v>7</v>
      </c>
      <c r="AA237" s="3">
        <v>4</v>
      </c>
    </row>
    <row r="238" spans="2:27" x14ac:dyDescent="0.2">
      <c r="B238" t="str">
        <f>IF(ISNA(VLOOKUP(X238&amp;"_"&amp;Y238&amp;"_"&amp;Z238,[1]挑战模式!$A:$AS,1,FALSE)),"",IF(VLOOKUP(X238&amp;"_"&amp;Y238&amp;"_"&amp;Z238,[1]挑战模式!$A:$AS,14+AA238,FALSE)="","","Unit_Monster_Season"&amp;X238&amp;"_Challenge"&amp;Y238&amp;"_"&amp;Z238&amp;"_"&amp;AA238))</f>
        <v/>
      </c>
      <c r="D238" s="3" t="str">
        <f>IF(B238="","",VLOOKUP(VLOOKUP(X238&amp;"_"&amp;Y238&amp;"_"&amp;Z238,[1]挑战模式!$A:$AS,14+AA238,FALSE),[1]怪物!$B:$J,2,FALSE))</f>
        <v/>
      </c>
      <c r="E238" s="3" t="str">
        <f>IF(B238="","",VLOOKUP(VLOOKUP(X238&amp;"_"&amp;Y238&amp;"_"&amp;Z238,[1]挑战模式!$A:$AS,14+AA238,FALSE),[1]怪物!$B:$J,6,FALSE)*VLOOKUP(X238&amp;"_"&amp;Y238&amp;"_"&amp;Z238,[1]挑战模式!$A:$AS,10,FALSE))</f>
        <v/>
      </c>
      <c r="F238" s="3" t="str">
        <f t="shared" si="24"/>
        <v/>
      </c>
      <c r="G238" s="3" t="str">
        <f t="shared" si="25"/>
        <v/>
      </c>
      <c r="H238" s="3" t="str">
        <f t="shared" si="26"/>
        <v/>
      </c>
      <c r="I238" s="3" t="str">
        <f>IF(D238="","",VLOOKUP(D238,[1]怪物!$C:$M,11,FALSE))</f>
        <v/>
      </c>
      <c r="J238" s="3" t="str">
        <f t="shared" si="27"/>
        <v/>
      </c>
      <c r="K238" s="3" t="str">
        <f>IF(B238="","",VLOOKUP(VLOOKUP(X238&amp;"_"&amp;Y238&amp;"_"&amp;Z238,[1]挑战模式!$A:$AS,14+AA238,FALSE),[1]怪物!$B:$J,7,FALSE))</f>
        <v/>
      </c>
      <c r="L238" s="10" t="str">
        <f t="shared" si="28"/>
        <v/>
      </c>
      <c r="M238" s="3" t="str">
        <f t="shared" si="29"/>
        <v/>
      </c>
      <c r="N238" s="3" t="str">
        <f t="shared" si="30"/>
        <v/>
      </c>
      <c r="O238" s="3" t="str">
        <f t="shared" si="31"/>
        <v/>
      </c>
      <c r="P238" s="3"/>
      <c r="Q238" s="3"/>
      <c r="R238" s="3"/>
      <c r="S238" s="3" t="str">
        <f>IF(B238="","",IF(VLOOKUP(D238,[1]怪物!$C:$I,7,FALSE)="","",VLOOKUP(D238,[1]怪物!$C:$I,7,FALSE)))</f>
        <v/>
      </c>
      <c r="X238" s="3">
        <v>0</v>
      </c>
      <c r="Y238" s="3">
        <v>5</v>
      </c>
      <c r="Z238" s="3">
        <v>7</v>
      </c>
      <c r="AA238" s="3">
        <v>5</v>
      </c>
    </row>
    <row r="239" spans="2:27" x14ac:dyDescent="0.2">
      <c r="B239" t="str">
        <f>IF(ISNA(VLOOKUP(X239&amp;"_"&amp;Y239&amp;"_"&amp;Z239,[1]挑战模式!$A:$AS,1,FALSE)),"",IF(VLOOKUP(X239&amp;"_"&amp;Y239&amp;"_"&amp;Z239,[1]挑战模式!$A:$AS,14+AA239,FALSE)="","","Unit_Monster_Season"&amp;X239&amp;"_Challenge"&amp;Y239&amp;"_"&amp;Z239&amp;"_"&amp;AA239))</f>
        <v/>
      </c>
      <c r="D239" s="3" t="str">
        <f>IF(B239="","",VLOOKUP(VLOOKUP(X239&amp;"_"&amp;Y239&amp;"_"&amp;Z239,[1]挑战模式!$A:$AS,14+AA239,FALSE),[1]怪物!$B:$J,2,FALSE))</f>
        <v/>
      </c>
      <c r="E239" s="3" t="str">
        <f>IF(B239="","",VLOOKUP(VLOOKUP(X239&amp;"_"&amp;Y239&amp;"_"&amp;Z239,[1]挑战模式!$A:$AS,14+AA239,FALSE),[1]怪物!$B:$J,6,FALSE)*VLOOKUP(X239&amp;"_"&amp;Y239&amp;"_"&amp;Z239,[1]挑战模式!$A:$AS,10,FALSE))</f>
        <v/>
      </c>
      <c r="F239" s="3" t="str">
        <f t="shared" si="24"/>
        <v/>
      </c>
      <c r="G239" s="3" t="str">
        <f t="shared" si="25"/>
        <v/>
      </c>
      <c r="H239" s="3" t="str">
        <f t="shared" si="26"/>
        <v/>
      </c>
      <c r="I239" s="3" t="str">
        <f>IF(D239="","",VLOOKUP(D239,[1]怪物!$C:$M,11,FALSE))</f>
        <v/>
      </c>
      <c r="J239" s="3" t="str">
        <f t="shared" si="27"/>
        <v/>
      </c>
      <c r="K239" s="3" t="str">
        <f>IF(B239="","",VLOOKUP(VLOOKUP(X239&amp;"_"&amp;Y239&amp;"_"&amp;Z239,[1]挑战模式!$A:$AS,14+AA239,FALSE),[1]怪物!$B:$J,7,FALSE))</f>
        <v/>
      </c>
      <c r="L239" s="10" t="str">
        <f t="shared" si="28"/>
        <v/>
      </c>
      <c r="M239" s="3" t="str">
        <f t="shared" si="29"/>
        <v/>
      </c>
      <c r="N239" s="3" t="str">
        <f t="shared" si="30"/>
        <v/>
      </c>
      <c r="O239" s="3" t="str">
        <f t="shared" si="31"/>
        <v/>
      </c>
      <c r="P239" s="3"/>
      <c r="Q239" s="3"/>
      <c r="R239" s="3"/>
      <c r="S239" s="3" t="str">
        <f>IF(B239="","",IF(VLOOKUP(D239,[1]怪物!$C:$I,7,FALSE)="","",VLOOKUP(D239,[1]怪物!$C:$I,7,FALSE)))</f>
        <v/>
      </c>
      <c r="X239" s="3">
        <v>0</v>
      </c>
      <c r="Y239" s="3">
        <v>5</v>
      </c>
      <c r="Z239" s="3">
        <v>7</v>
      </c>
      <c r="AA239" s="3">
        <v>6</v>
      </c>
    </row>
    <row r="240" spans="2:27" x14ac:dyDescent="0.2">
      <c r="B240" t="str">
        <f>IF(ISNA(VLOOKUP(X240&amp;"_"&amp;Y240&amp;"_"&amp;Z240,[1]挑战模式!$A:$AS,1,FALSE)),"",IF(VLOOKUP(X240&amp;"_"&amp;Y240&amp;"_"&amp;Z240,[1]挑战模式!$A:$AS,14+AA240,FALSE)="","","Unit_Monster_Season"&amp;X240&amp;"_Challenge"&amp;Y240&amp;"_"&amp;Z240&amp;"_"&amp;AA240))</f>
        <v>Unit_Monster_Season0_Challenge5_8_1</v>
      </c>
      <c r="D240" s="3" t="str">
        <f>IF(B240="","",VLOOKUP(VLOOKUP(X240&amp;"_"&amp;Y240&amp;"_"&amp;Z240,[1]挑战模式!$A:$AS,14+AA240,FALSE),[1]怪物!$B:$J,2,FALSE))</f>
        <v>ResUnit_ZhongZi1</v>
      </c>
      <c r="E240" s="3">
        <f>IF(B240="","",VLOOKUP(VLOOKUP(X240&amp;"_"&amp;Y240&amp;"_"&amp;Z240,[1]挑战模式!$A:$AS,14+AA240,FALSE),[1]怪物!$B:$J,6,FALSE)*VLOOKUP(X240&amp;"_"&amp;Y240&amp;"_"&amp;Z240,[1]挑战模式!$A:$AS,10,FALSE))</f>
        <v>3</v>
      </c>
      <c r="F240" s="3">
        <f t="shared" si="24"/>
        <v>400</v>
      </c>
      <c r="G240" s="3" t="str">
        <f t="shared" si="25"/>
        <v>TRUE</v>
      </c>
      <c r="H240" s="3" t="str">
        <f t="shared" si="26"/>
        <v>1</v>
      </c>
      <c r="I240" s="3">
        <f>IF(D240="","",VLOOKUP(D240,[1]怪物!$C:$M,11,FALSE))</f>
        <v>1</v>
      </c>
      <c r="J240" s="3" t="str">
        <f t="shared" si="27"/>
        <v>0.5</v>
      </c>
      <c r="K240" s="3">
        <f>IF(B240="","",VLOOKUP(VLOOKUP(X240&amp;"_"&amp;Y240&amp;"_"&amp;Z240,[1]挑战模式!$A:$AS,14+AA240,FALSE),[1]怪物!$B:$J,7,FALSE))</f>
        <v>1</v>
      </c>
      <c r="L240" s="10" t="str">
        <f t="shared" si="28"/>
        <v>Monster_Season0_Challenge5_8_1</v>
      </c>
      <c r="M240" s="3" t="str">
        <f t="shared" si="29"/>
        <v>DeathShow_1</v>
      </c>
      <c r="N240" s="3" t="str">
        <f t="shared" si="30"/>
        <v>Timeline_Idle1</v>
      </c>
      <c r="O240" s="3" t="str">
        <f t="shared" si="31"/>
        <v>Timeline_Move1</v>
      </c>
      <c r="P240" s="3"/>
      <c r="Q240" s="3"/>
      <c r="R240" s="3"/>
      <c r="S240" s="3" t="str">
        <f>IF(B240="","",IF(VLOOKUP(D240,[1]怪物!$C:$I,7,FALSE)="","",VLOOKUP(D240,[1]怪物!$C:$I,7,FALSE)))</f>
        <v>Skill_Monster_ZhongZi1,NormalAttack</v>
      </c>
      <c r="X240" s="3">
        <v>0</v>
      </c>
      <c r="Y240" s="3">
        <v>5</v>
      </c>
      <c r="Z240" s="3">
        <v>8</v>
      </c>
      <c r="AA240" s="3">
        <v>1</v>
      </c>
    </row>
    <row r="241" spans="2:27" x14ac:dyDescent="0.2">
      <c r="B241" t="str">
        <f>IF(ISNA(VLOOKUP(X241&amp;"_"&amp;Y241&amp;"_"&amp;Z241,[1]挑战模式!$A:$AS,1,FALSE)),"",IF(VLOOKUP(X241&amp;"_"&amp;Y241&amp;"_"&amp;Z241,[1]挑战模式!$A:$AS,14+AA241,FALSE)="","","Unit_Monster_Season"&amp;X241&amp;"_Challenge"&amp;Y241&amp;"_"&amp;Z241&amp;"_"&amp;AA241))</f>
        <v>Unit_Monster_Season0_Challenge5_8_2</v>
      </c>
      <c r="D241" s="3" t="str">
        <f>IF(B241="","",VLOOKUP(VLOOKUP(X241&amp;"_"&amp;Y241&amp;"_"&amp;Z241,[1]挑战模式!$A:$AS,14+AA241,FALSE),[1]怪物!$B:$J,2,FALSE))</f>
        <v>ResUnit_Gui1</v>
      </c>
      <c r="E241" s="3">
        <f>IF(B241="","",VLOOKUP(VLOOKUP(X241&amp;"_"&amp;Y241&amp;"_"&amp;Z241,[1]挑战模式!$A:$AS,14+AA241,FALSE),[1]怪物!$B:$J,6,FALSE)*VLOOKUP(X241&amp;"_"&amp;Y241&amp;"_"&amp;Z241,[1]挑战模式!$A:$AS,10,FALSE))</f>
        <v>3</v>
      </c>
      <c r="F241" s="3">
        <f t="shared" si="24"/>
        <v>400</v>
      </c>
      <c r="G241" s="3" t="str">
        <f t="shared" si="25"/>
        <v>TRUE</v>
      </c>
      <c r="H241" s="3" t="str">
        <f t="shared" si="26"/>
        <v>1</v>
      </c>
      <c r="I241" s="3">
        <f>IF(D241="","",VLOOKUP(D241,[1]怪物!$C:$M,11,FALSE))</f>
        <v>1</v>
      </c>
      <c r="J241" s="3" t="str">
        <f t="shared" si="27"/>
        <v>0.5</v>
      </c>
      <c r="K241" s="3">
        <f>IF(B241="","",VLOOKUP(VLOOKUP(X241&amp;"_"&amp;Y241&amp;"_"&amp;Z241,[1]挑战模式!$A:$AS,14+AA241,FALSE),[1]怪物!$B:$J,7,FALSE))</f>
        <v>1</v>
      </c>
      <c r="L241" s="10" t="str">
        <f t="shared" si="28"/>
        <v>Monster_Season0_Challenge5_8_2</v>
      </c>
      <c r="M241" s="3" t="str">
        <f t="shared" si="29"/>
        <v>DeathShow_1</v>
      </c>
      <c r="N241" s="3" t="str">
        <f t="shared" si="30"/>
        <v>Timeline_Idle1</v>
      </c>
      <c r="O241" s="3" t="str">
        <f t="shared" si="31"/>
        <v>Timeline_Move1</v>
      </c>
      <c r="P241" s="3"/>
      <c r="Q241" s="3"/>
      <c r="R241" s="3"/>
      <c r="S241" s="3" t="str">
        <f>IF(B241="","",IF(VLOOKUP(D241,[1]怪物!$C:$I,7,FALSE)="","",VLOOKUP(D241,[1]怪物!$C:$I,7,FALSE)))</f>
        <v>Skill_Monster_Gui1,NormalAttack</v>
      </c>
      <c r="X241" s="3">
        <v>0</v>
      </c>
      <c r="Y241" s="3">
        <v>5</v>
      </c>
      <c r="Z241" s="3">
        <v>8</v>
      </c>
      <c r="AA241" s="3">
        <v>2</v>
      </c>
    </row>
    <row r="242" spans="2:27" x14ac:dyDescent="0.2">
      <c r="B242" t="str">
        <f>IF(ISNA(VLOOKUP(X242&amp;"_"&amp;Y242&amp;"_"&amp;Z242,[1]挑战模式!$A:$AS,1,FALSE)),"",IF(VLOOKUP(X242&amp;"_"&amp;Y242&amp;"_"&amp;Z242,[1]挑战模式!$A:$AS,14+AA242,FALSE)="","","Unit_Monster_Season"&amp;X242&amp;"_Challenge"&amp;Y242&amp;"_"&amp;Z242&amp;"_"&amp;AA242))</f>
        <v>Unit_Monster_Season0_Challenge5_8_3</v>
      </c>
      <c r="D242" s="3" t="str">
        <f>IF(B242="","",VLOOKUP(VLOOKUP(X242&amp;"_"&amp;Y242&amp;"_"&amp;Z242,[1]挑战模式!$A:$AS,14+AA242,FALSE),[1]怪物!$B:$J,2,FALSE))</f>
        <v>ResUnit_ZhiZhu1</v>
      </c>
      <c r="E242" s="3">
        <f>IF(B242="","",VLOOKUP(VLOOKUP(X242&amp;"_"&amp;Y242&amp;"_"&amp;Z242,[1]挑战模式!$A:$AS,14+AA242,FALSE),[1]怪物!$B:$J,6,FALSE)*VLOOKUP(X242&amp;"_"&amp;Y242&amp;"_"&amp;Z242,[1]挑战模式!$A:$AS,10,FALSE))</f>
        <v>6</v>
      </c>
      <c r="F242" s="3">
        <f t="shared" si="24"/>
        <v>400</v>
      </c>
      <c r="G242" s="3" t="str">
        <f t="shared" si="25"/>
        <v>TRUE</v>
      </c>
      <c r="H242" s="3" t="str">
        <f t="shared" si="26"/>
        <v>1</v>
      </c>
      <c r="I242" s="3">
        <f>IF(D242="","",VLOOKUP(D242,[1]怪物!$C:$M,11,FALSE))</f>
        <v>1</v>
      </c>
      <c r="J242" s="3" t="str">
        <f t="shared" si="27"/>
        <v>0.5</v>
      </c>
      <c r="K242" s="3">
        <f>IF(B242="","",VLOOKUP(VLOOKUP(X242&amp;"_"&amp;Y242&amp;"_"&amp;Z242,[1]挑战模式!$A:$AS,14+AA242,FALSE),[1]怪物!$B:$J,7,FALSE))</f>
        <v>1</v>
      </c>
      <c r="L242" s="10" t="str">
        <f t="shared" si="28"/>
        <v>Monster_Season0_Challenge5_8_3</v>
      </c>
      <c r="M242" s="3" t="str">
        <f t="shared" si="29"/>
        <v>DeathShow_1</v>
      </c>
      <c r="N242" s="3" t="str">
        <f t="shared" si="30"/>
        <v>Timeline_Idle1</v>
      </c>
      <c r="O242" s="3" t="str">
        <f t="shared" si="31"/>
        <v>Timeline_Move1</v>
      </c>
      <c r="P242" s="3"/>
      <c r="Q242" s="3"/>
      <c r="R242" s="3"/>
      <c r="S242" s="3" t="str">
        <f>IF(B242="","",IF(VLOOKUP(D242,[1]怪物!$C:$I,7,FALSE)="","",VLOOKUP(D242,[1]怪物!$C:$I,7,FALSE)))</f>
        <v/>
      </c>
      <c r="X242" s="3">
        <v>0</v>
      </c>
      <c r="Y242" s="3">
        <v>5</v>
      </c>
      <c r="Z242" s="3">
        <v>8</v>
      </c>
      <c r="AA242" s="3">
        <v>3</v>
      </c>
    </row>
    <row r="243" spans="2:27" x14ac:dyDescent="0.2">
      <c r="B243" t="str">
        <f>IF(ISNA(VLOOKUP(X243&amp;"_"&amp;Y243&amp;"_"&amp;Z243,[1]挑战模式!$A:$AS,1,FALSE)),"",IF(VLOOKUP(X243&amp;"_"&amp;Y243&amp;"_"&amp;Z243,[1]挑战模式!$A:$AS,14+AA243,FALSE)="","","Unit_Monster_Season"&amp;X243&amp;"_Challenge"&amp;Y243&amp;"_"&amp;Z243&amp;"_"&amp;AA243))</f>
        <v>Unit_Monster_Season0_Challenge5_8_4</v>
      </c>
      <c r="D243" s="3" t="str">
        <f>IF(B243="","",VLOOKUP(VLOOKUP(X243&amp;"_"&amp;Y243&amp;"_"&amp;Z243,[1]挑战模式!$A:$AS,14+AA243,FALSE),[1]怪物!$B:$J,2,FALSE))</f>
        <v>ResUnit_MiFeng2</v>
      </c>
      <c r="E243" s="3">
        <f>IF(B243="","",VLOOKUP(VLOOKUP(X243&amp;"_"&amp;Y243&amp;"_"&amp;Z243,[1]挑战模式!$A:$AS,14+AA243,FALSE),[1]怪物!$B:$J,6,FALSE)*VLOOKUP(X243&amp;"_"&amp;Y243&amp;"_"&amp;Z243,[1]挑战模式!$A:$AS,10,FALSE))</f>
        <v>3</v>
      </c>
      <c r="F243" s="3">
        <f t="shared" si="24"/>
        <v>400</v>
      </c>
      <c r="G243" s="3" t="str">
        <f t="shared" si="25"/>
        <v>TRUE</v>
      </c>
      <c r="H243" s="3" t="str">
        <f t="shared" si="26"/>
        <v>1</v>
      </c>
      <c r="I243" s="3">
        <f>IF(D243="","",VLOOKUP(D243,[1]怪物!$C:$M,11,FALSE))</f>
        <v>1</v>
      </c>
      <c r="J243" s="3" t="str">
        <f t="shared" si="27"/>
        <v>0.5</v>
      </c>
      <c r="K243" s="3">
        <f>IF(B243="","",VLOOKUP(VLOOKUP(X243&amp;"_"&amp;Y243&amp;"_"&amp;Z243,[1]挑战模式!$A:$AS,14+AA243,FALSE),[1]怪物!$B:$J,7,FALSE))</f>
        <v>1.5</v>
      </c>
      <c r="L243" s="10" t="str">
        <f t="shared" si="28"/>
        <v>Monster_Season0_Challenge5_8_4</v>
      </c>
      <c r="M243" s="3" t="str">
        <f t="shared" si="29"/>
        <v>DeathShow_1</v>
      </c>
      <c r="N243" s="3" t="str">
        <f t="shared" si="30"/>
        <v>Timeline_Idle1</v>
      </c>
      <c r="O243" s="3" t="str">
        <f t="shared" si="31"/>
        <v>Timeline_Move1</v>
      </c>
      <c r="P243" s="3"/>
      <c r="Q243" s="3"/>
      <c r="R243" s="3"/>
      <c r="S243" s="3" t="str">
        <f>IF(B243="","",IF(VLOOKUP(D243,[1]怪物!$C:$I,7,FALSE)="","",VLOOKUP(D243,[1]怪物!$C:$I,7,FALSE)))</f>
        <v/>
      </c>
      <c r="X243" s="3">
        <v>0</v>
      </c>
      <c r="Y243" s="3">
        <v>5</v>
      </c>
      <c r="Z243" s="3">
        <v>8</v>
      </c>
      <c r="AA243" s="3">
        <v>4</v>
      </c>
    </row>
    <row r="244" spans="2:27" x14ac:dyDescent="0.2">
      <c r="B244" t="str">
        <f>IF(ISNA(VLOOKUP(X244&amp;"_"&amp;Y244&amp;"_"&amp;Z244,[1]挑战模式!$A:$AS,1,FALSE)),"",IF(VLOOKUP(X244&amp;"_"&amp;Y244&amp;"_"&amp;Z244,[1]挑战模式!$A:$AS,14+AA244,FALSE)="","","Unit_Monster_Season"&amp;X244&amp;"_Challenge"&amp;Y244&amp;"_"&amp;Z244&amp;"_"&amp;AA244))</f>
        <v>Unit_Monster_Season0_Challenge5_8_5</v>
      </c>
      <c r="D244" s="3" t="str">
        <f>IF(B244="","",VLOOKUP(VLOOKUP(X244&amp;"_"&amp;Y244&amp;"_"&amp;Z244,[1]挑战模式!$A:$AS,14+AA244,FALSE),[1]怪物!$B:$J,2,FALSE))</f>
        <v>ResUnit_MiFeng3</v>
      </c>
      <c r="E244" s="3">
        <f>IF(B244="","",VLOOKUP(VLOOKUP(X244&amp;"_"&amp;Y244&amp;"_"&amp;Z244,[1]挑战模式!$A:$AS,14+AA244,FALSE),[1]怪物!$B:$J,6,FALSE)*VLOOKUP(X244&amp;"_"&amp;Y244&amp;"_"&amp;Z244,[1]挑战模式!$A:$AS,10,FALSE))</f>
        <v>1.875</v>
      </c>
      <c r="F244" s="3">
        <f t="shared" si="24"/>
        <v>400</v>
      </c>
      <c r="G244" s="3" t="str">
        <f t="shared" si="25"/>
        <v>TRUE</v>
      </c>
      <c r="H244" s="3" t="str">
        <f t="shared" si="26"/>
        <v>1</v>
      </c>
      <c r="I244" s="3">
        <f>IF(D244="","",VLOOKUP(D244,[1]怪物!$C:$M,11,FALSE))</f>
        <v>1.5</v>
      </c>
      <c r="J244" s="3" t="str">
        <f t="shared" si="27"/>
        <v>0.5</v>
      </c>
      <c r="K244" s="3">
        <f>IF(B244="","",VLOOKUP(VLOOKUP(X244&amp;"_"&amp;Y244&amp;"_"&amp;Z244,[1]挑战模式!$A:$AS,14+AA244,FALSE),[1]怪物!$B:$J,7,FALSE))</f>
        <v>2.5</v>
      </c>
      <c r="L244" s="10" t="str">
        <f t="shared" si="28"/>
        <v>Monster_Season0_Challenge5_8_5</v>
      </c>
      <c r="M244" s="3" t="str">
        <f t="shared" si="29"/>
        <v>DeathShow_1</v>
      </c>
      <c r="N244" s="3" t="str">
        <f t="shared" si="30"/>
        <v>Timeline_Idle1</v>
      </c>
      <c r="O244" s="3" t="str">
        <f t="shared" si="31"/>
        <v>Timeline_Move1</v>
      </c>
      <c r="P244" s="3"/>
      <c r="Q244" s="3"/>
      <c r="R244" s="3"/>
      <c r="S244" s="3" t="str">
        <f>IF(B244="","",IF(VLOOKUP(D244,[1]怪物!$C:$I,7,FALSE)="","",VLOOKUP(D244,[1]怪物!$C:$I,7,FALSE)))</f>
        <v>Skill_Monster_MiFeng3,NormalAttack</v>
      </c>
      <c r="X244" s="3">
        <v>0</v>
      </c>
      <c r="Y244" s="3">
        <v>5</v>
      </c>
      <c r="Z244" s="3">
        <v>8</v>
      </c>
      <c r="AA244" s="3">
        <v>5</v>
      </c>
    </row>
    <row r="245" spans="2:27" x14ac:dyDescent="0.2">
      <c r="B245" t="str">
        <f>IF(ISNA(VLOOKUP(X245&amp;"_"&amp;Y245&amp;"_"&amp;Z245,[1]挑战模式!$A:$AS,1,FALSE)),"",IF(VLOOKUP(X245&amp;"_"&amp;Y245&amp;"_"&amp;Z245,[1]挑战模式!$A:$AS,14+AA245,FALSE)="","","Unit_Monster_Season"&amp;X245&amp;"_Challenge"&amp;Y245&amp;"_"&amp;Z245&amp;"_"&amp;AA245))</f>
        <v/>
      </c>
      <c r="D245" s="3" t="str">
        <f>IF(B245="","",VLOOKUP(VLOOKUP(X245&amp;"_"&amp;Y245&amp;"_"&amp;Z245,[1]挑战模式!$A:$AS,14+AA245,FALSE),[1]怪物!$B:$J,2,FALSE))</f>
        <v/>
      </c>
      <c r="E245" s="3" t="str">
        <f>IF(B245="","",VLOOKUP(VLOOKUP(X245&amp;"_"&amp;Y245&amp;"_"&amp;Z245,[1]挑战模式!$A:$AS,14+AA245,FALSE),[1]怪物!$B:$J,6,FALSE)*VLOOKUP(X245&amp;"_"&amp;Y245&amp;"_"&amp;Z245,[1]挑战模式!$A:$AS,10,FALSE))</f>
        <v/>
      </c>
      <c r="F245" s="3" t="str">
        <f t="shared" si="24"/>
        <v/>
      </c>
      <c r="G245" s="3" t="str">
        <f t="shared" si="25"/>
        <v/>
      </c>
      <c r="H245" s="3" t="str">
        <f t="shared" si="26"/>
        <v/>
      </c>
      <c r="I245" s="3" t="str">
        <f>IF(D245="","",VLOOKUP(D245,[1]怪物!$C:$M,11,FALSE))</f>
        <v/>
      </c>
      <c r="J245" s="3" t="str">
        <f t="shared" si="27"/>
        <v/>
      </c>
      <c r="K245" s="3" t="str">
        <f>IF(B245="","",VLOOKUP(VLOOKUP(X245&amp;"_"&amp;Y245&amp;"_"&amp;Z245,[1]挑战模式!$A:$AS,14+AA245,FALSE),[1]怪物!$B:$J,7,FALSE))</f>
        <v/>
      </c>
      <c r="L245" s="10" t="str">
        <f t="shared" si="28"/>
        <v/>
      </c>
      <c r="M245" s="3" t="str">
        <f t="shared" si="29"/>
        <v/>
      </c>
      <c r="N245" s="3" t="str">
        <f t="shared" si="30"/>
        <v/>
      </c>
      <c r="O245" s="3" t="str">
        <f t="shared" si="31"/>
        <v/>
      </c>
      <c r="P245" s="3"/>
      <c r="Q245" s="3"/>
      <c r="R245" s="3"/>
      <c r="S245" s="3" t="str">
        <f>IF(B245="","",IF(VLOOKUP(D245,[1]怪物!$C:$I,7,FALSE)="","",VLOOKUP(D245,[1]怪物!$C:$I,7,FALSE)))</f>
        <v/>
      </c>
      <c r="X245" s="3">
        <v>0</v>
      </c>
      <c r="Y245" s="3">
        <v>5</v>
      </c>
      <c r="Z245" s="3">
        <v>8</v>
      </c>
      <c r="AA245" s="3">
        <v>6</v>
      </c>
    </row>
    <row r="246" spans="2:27" x14ac:dyDescent="0.2">
      <c r="B246" t="str">
        <f>IF(ISNA(VLOOKUP(X246&amp;"_"&amp;Y246&amp;"_"&amp;Z246,[1]挑战模式!$A:$AS,1,FALSE)),"",IF(VLOOKUP(X246&amp;"_"&amp;Y246&amp;"_"&amp;Z246,[1]挑战模式!$A:$AS,14+AA246,FALSE)="","","Unit_Monster_Season"&amp;X246&amp;"_Challenge"&amp;Y246&amp;"_"&amp;Z246&amp;"_"&amp;AA246))</f>
        <v>Unit_Monster_Season0_Challenge6_1_1</v>
      </c>
      <c r="D246" s="3" t="str">
        <f>IF(B246="","",VLOOKUP(VLOOKUP(X246&amp;"_"&amp;Y246&amp;"_"&amp;Z246,[1]挑战模式!$A:$AS,14+AA246,FALSE),[1]怪物!$B:$J,2,FALSE))</f>
        <v>ResUnit_BianFu1</v>
      </c>
      <c r="E246" s="3">
        <f>IF(B246="","",VLOOKUP(VLOOKUP(X246&amp;"_"&amp;Y246&amp;"_"&amp;Z246,[1]挑战模式!$A:$AS,14+AA246,FALSE),[1]怪物!$B:$J,6,FALSE)*VLOOKUP(X246&amp;"_"&amp;Y246&amp;"_"&amp;Z246,[1]挑战模式!$A:$AS,10,FALSE))</f>
        <v>3.26</v>
      </c>
      <c r="F246" s="3">
        <f t="shared" si="24"/>
        <v>400</v>
      </c>
      <c r="G246" s="3" t="str">
        <f t="shared" si="25"/>
        <v>TRUE</v>
      </c>
      <c r="H246" s="3" t="str">
        <f t="shared" si="26"/>
        <v>1</v>
      </c>
      <c r="I246" s="3">
        <f>IF(D246="","",VLOOKUP(D246,[1]怪物!$C:$M,11,FALSE))</f>
        <v>1</v>
      </c>
      <c r="J246" s="3" t="str">
        <f t="shared" si="27"/>
        <v>0.5</v>
      </c>
      <c r="K246" s="3">
        <f>IF(B246="","",VLOOKUP(VLOOKUP(X246&amp;"_"&amp;Y246&amp;"_"&amp;Z246,[1]挑战模式!$A:$AS,14+AA246,FALSE),[1]怪物!$B:$J,7,FALSE))</f>
        <v>1</v>
      </c>
      <c r="L246" s="10" t="str">
        <f t="shared" si="28"/>
        <v>Monster_Season0_Challenge6_1_1</v>
      </c>
      <c r="M246" s="3" t="str">
        <f t="shared" si="29"/>
        <v>DeathShow_1</v>
      </c>
      <c r="N246" s="3" t="str">
        <f t="shared" si="30"/>
        <v>Timeline_Idle1</v>
      </c>
      <c r="O246" s="3" t="str">
        <f t="shared" si="31"/>
        <v>Timeline_Move1</v>
      </c>
      <c r="P246" s="3"/>
      <c r="Q246" s="3"/>
      <c r="R246" s="3"/>
      <c r="S246" s="3" t="str">
        <f>IF(B246="","",IF(VLOOKUP(D246,[1]怪物!$C:$I,7,FALSE)="","",VLOOKUP(D246,[1]怪物!$C:$I,7,FALSE)))</f>
        <v/>
      </c>
      <c r="X246" s="3">
        <v>0</v>
      </c>
      <c r="Y246" s="3">
        <v>6</v>
      </c>
      <c r="Z246" s="3">
        <v>1</v>
      </c>
      <c r="AA246" s="3">
        <v>1</v>
      </c>
    </row>
    <row r="247" spans="2:27" x14ac:dyDescent="0.2">
      <c r="B247" t="str">
        <f>IF(ISNA(VLOOKUP(X247&amp;"_"&amp;Y247&amp;"_"&amp;Z247,[1]挑战模式!$A:$AS,1,FALSE)),"",IF(VLOOKUP(X247&amp;"_"&amp;Y247&amp;"_"&amp;Z247,[1]挑战模式!$A:$AS,14+AA247,FALSE)="","","Unit_Monster_Season"&amp;X247&amp;"_Challenge"&amp;Y247&amp;"_"&amp;Z247&amp;"_"&amp;AA247))</f>
        <v/>
      </c>
      <c r="D247" s="3" t="str">
        <f>IF(B247="","",VLOOKUP(VLOOKUP(X247&amp;"_"&amp;Y247&amp;"_"&amp;Z247,[1]挑战模式!$A:$AS,14+AA247,FALSE),[1]怪物!$B:$J,2,FALSE))</f>
        <v/>
      </c>
      <c r="E247" s="3" t="str">
        <f>IF(B247="","",VLOOKUP(VLOOKUP(X247&amp;"_"&amp;Y247&amp;"_"&amp;Z247,[1]挑战模式!$A:$AS,14+AA247,FALSE),[1]怪物!$B:$J,6,FALSE)*VLOOKUP(X247&amp;"_"&amp;Y247&amp;"_"&amp;Z247,[1]挑战模式!$A:$AS,10,FALSE))</f>
        <v/>
      </c>
      <c r="F247" s="3" t="str">
        <f t="shared" si="24"/>
        <v/>
      </c>
      <c r="G247" s="3" t="str">
        <f t="shared" si="25"/>
        <v/>
      </c>
      <c r="H247" s="3" t="str">
        <f t="shared" si="26"/>
        <v/>
      </c>
      <c r="I247" s="3" t="str">
        <f>IF(D247="","",VLOOKUP(D247,[1]怪物!$C:$M,11,FALSE))</f>
        <v/>
      </c>
      <c r="J247" s="3" t="str">
        <f t="shared" si="27"/>
        <v/>
      </c>
      <c r="K247" s="3" t="str">
        <f>IF(B247="","",VLOOKUP(VLOOKUP(X247&amp;"_"&amp;Y247&amp;"_"&amp;Z247,[1]挑战模式!$A:$AS,14+AA247,FALSE),[1]怪物!$B:$J,7,FALSE))</f>
        <v/>
      </c>
      <c r="L247" s="10" t="str">
        <f t="shared" si="28"/>
        <v/>
      </c>
      <c r="M247" s="3" t="str">
        <f t="shared" si="29"/>
        <v/>
      </c>
      <c r="N247" s="3" t="str">
        <f t="shared" si="30"/>
        <v/>
      </c>
      <c r="O247" s="3" t="str">
        <f t="shared" si="31"/>
        <v/>
      </c>
      <c r="P247" s="3"/>
      <c r="Q247" s="3"/>
      <c r="R247" s="3"/>
      <c r="S247" s="3" t="str">
        <f>IF(B247="","",IF(VLOOKUP(D247,[1]怪物!$C:$I,7,FALSE)="","",VLOOKUP(D247,[1]怪物!$C:$I,7,FALSE)))</f>
        <v/>
      </c>
      <c r="X247" s="3">
        <v>0</v>
      </c>
      <c r="Y247" s="3">
        <v>6</v>
      </c>
      <c r="Z247" s="3">
        <v>1</v>
      </c>
      <c r="AA247" s="3">
        <v>2</v>
      </c>
    </row>
    <row r="248" spans="2:27" x14ac:dyDescent="0.2">
      <c r="B248" t="str">
        <f>IF(ISNA(VLOOKUP(X248&amp;"_"&amp;Y248&amp;"_"&amp;Z248,[1]挑战模式!$A:$AS,1,FALSE)),"",IF(VLOOKUP(X248&amp;"_"&amp;Y248&amp;"_"&amp;Z248,[1]挑战模式!$A:$AS,14+AA248,FALSE)="","","Unit_Monster_Season"&amp;X248&amp;"_Challenge"&amp;Y248&amp;"_"&amp;Z248&amp;"_"&amp;AA248))</f>
        <v/>
      </c>
      <c r="D248" s="3" t="str">
        <f>IF(B248="","",VLOOKUP(VLOOKUP(X248&amp;"_"&amp;Y248&amp;"_"&amp;Z248,[1]挑战模式!$A:$AS,14+AA248,FALSE),[1]怪物!$B:$J,2,FALSE))</f>
        <v/>
      </c>
      <c r="E248" s="3" t="str">
        <f>IF(B248="","",VLOOKUP(VLOOKUP(X248&amp;"_"&amp;Y248&amp;"_"&amp;Z248,[1]挑战模式!$A:$AS,14+AA248,FALSE),[1]怪物!$B:$J,6,FALSE)*VLOOKUP(X248&amp;"_"&amp;Y248&amp;"_"&amp;Z248,[1]挑战模式!$A:$AS,10,FALSE))</f>
        <v/>
      </c>
      <c r="F248" s="3" t="str">
        <f t="shared" si="24"/>
        <v/>
      </c>
      <c r="G248" s="3" t="str">
        <f t="shared" si="25"/>
        <v/>
      </c>
      <c r="H248" s="3" t="str">
        <f t="shared" si="26"/>
        <v/>
      </c>
      <c r="I248" s="3" t="str">
        <f>IF(D248="","",VLOOKUP(D248,[1]怪物!$C:$M,11,FALSE))</f>
        <v/>
      </c>
      <c r="J248" s="3" t="str">
        <f t="shared" si="27"/>
        <v/>
      </c>
      <c r="K248" s="3" t="str">
        <f>IF(B248="","",VLOOKUP(VLOOKUP(X248&amp;"_"&amp;Y248&amp;"_"&amp;Z248,[1]挑战模式!$A:$AS,14+AA248,FALSE),[1]怪物!$B:$J,7,FALSE))</f>
        <v/>
      </c>
      <c r="L248" s="10" t="str">
        <f t="shared" si="28"/>
        <v/>
      </c>
      <c r="M248" s="3" t="str">
        <f t="shared" si="29"/>
        <v/>
      </c>
      <c r="N248" s="3" t="str">
        <f t="shared" si="30"/>
        <v/>
      </c>
      <c r="O248" s="3" t="str">
        <f t="shared" si="31"/>
        <v/>
      </c>
      <c r="P248" s="3"/>
      <c r="Q248" s="3"/>
      <c r="R248" s="3"/>
      <c r="S248" s="3" t="str">
        <f>IF(B248="","",IF(VLOOKUP(D248,[1]怪物!$C:$I,7,FALSE)="","",VLOOKUP(D248,[1]怪物!$C:$I,7,FALSE)))</f>
        <v/>
      </c>
      <c r="X248" s="3">
        <v>0</v>
      </c>
      <c r="Y248" s="3">
        <v>6</v>
      </c>
      <c r="Z248" s="3">
        <v>1</v>
      </c>
      <c r="AA248" s="3">
        <v>3</v>
      </c>
    </row>
    <row r="249" spans="2:27" x14ac:dyDescent="0.2">
      <c r="B249" t="str">
        <f>IF(ISNA(VLOOKUP(X249&amp;"_"&amp;Y249&amp;"_"&amp;Z249,[1]挑战模式!$A:$AS,1,FALSE)),"",IF(VLOOKUP(X249&amp;"_"&amp;Y249&amp;"_"&amp;Z249,[1]挑战模式!$A:$AS,14+AA249,FALSE)="","","Unit_Monster_Season"&amp;X249&amp;"_Challenge"&amp;Y249&amp;"_"&amp;Z249&amp;"_"&amp;AA249))</f>
        <v/>
      </c>
      <c r="D249" s="3" t="str">
        <f>IF(B249="","",VLOOKUP(VLOOKUP(X249&amp;"_"&amp;Y249&amp;"_"&amp;Z249,[1]挑战模式!$A:$AS,14+AA249,FALSE),[1]怪物!$B:$J,2,FALSE))</f>
        <v/>
      </c>
      <c r="E249" s="3" t="str">
        <f>IF(B249="","",VLOOKUP(VLOOKUP(X249&amp;"_"&amp;Y249&amp;"_"&amp;Z249,[1]挑战模式!$A:$AS,14+AA249,FALSE),[1]怪物!$B:$J,6,FALSE)*VLOOKUP(X249&amp;"_"&amp;Y249&amp;"_"&amp;Z249,[1]挑战模式!$A:$AS,10,FALSE))</f>
        <v/>
      </c>
      <c r="F249" s="3" t="str">
        <f t="shared" si="24"/>
        <v/>
      </c>
      <c r="G249" s="3" t="str">
        <f t="shared" si="25"/>
        <v/>
      </c>
      <c r="H249" s="3" t="str">
        <f t="shared" si="26"/>
        <v/>
      </c>
      <c r="I249" s="3" t="str">
        <f>IF(D249="","",VLOOKUP(D249,[1]怪物!$C:$M,11,FALSE))</f>
        <v/>
      </c>
      <c r="J249" s="3" t="str">
        <f t="shared" si="27"/>
        <v/>
      </c>
      <c r="K249" s="3" t="str">
        <f>IF(B249="","",VLOOKUP(VLOOKUP(X249&amp;"_"&amp;Y249&amp;"_"&amp;Z249,[1]挑战模式!$A:$AS,14+AA249,FALSE),[1]怪物!$B:$J,7,FALSE))</f>
        <v/>
      </c>
      <c r="L249" s="10" t="str">
        <f t="shared" si="28"/>
        <v/>
      </c>
      <c r="M249" s="3" t="str">
        <f t="shared" si="29"/>
        <v/>
      </c>
      <c r="N249" s="3" t="str">
        <f t="shared" si="30"/>
        <v/>
      </c>
      <c r="O249" s="3" t="str">
        <f t="shared" si="31"/>
        <v/>
      </c>
      <c r="P249" s="3"/>
      <c r="Q249" s="3"/>
      <c r="R249" s="3"/>
      <c r="S249" s="3" t="str">
        <f>IF(B249="","",IF(VLOOKUP(D249,[1]怪物!$C:$I,7,FALSE)="","",VLOOKUP(D249,[1]怪物!$C:$I,7,FALSE)))</f>
        <v/>
      </c>
      <c r="X249" s="3">
        <v>0</v>
      </c>
      <c r="Y249" s="3">
        <v>6</v>
      </c>
      <c r="Z249" s="3">
        <v>1</v>
      </c>
      <c r="AA249" s="3">
        <v>4</v>
      </c>
    </row>
    <row r="250" spans="2:27" x14ac:dyDescent="0.2">
      <c r="B250" t="str">
        <f>IF(ISNA(VLOOKUP(X250&amp;"_"&amp;Y250&amp;"_"&amp;Z250,[1]挑战模式!$A:$AS,1,FALSE)),"",IF(VLOOKUP(X250&amp;"_"&amp;Y250&amp;"_"&amp;Z250,[1]挑战模式!$A:$AS,14+AA250,FALSE)="","","Unit_Monster_Season"&amp;X250&amp;"_Challenge"&amp;Y250&amp;"_"&amp;Z250&amp;"_"&amp;AA250))</f>
        <v/>
      </c>
      <c r="D250" s="3" t="str">
        <f>IF(B250="","",VLOOKUP(VLOOKUP(X250&amp;"_"&amp;Y250&amp;"_"&amp;Z250,[1]挑战模式!$A:$AS,14+AA250,FALSE),[1]怪物!$B:$J,2,FALSE))</f>
        <v/>
      </c>
      <c r="E250" s="3" t="str">
        <f>IF(B250="","",VLOOKUP(VLOOKUP(X250&amp;"_"&amp;Y250&amp;"_"&amp;Z250,[1]挑战模式!$A:$AS,14+AA250,FALSE),[1]怪物!$B:$J,6,FALSE)*VLOOKUP(X250&amp;"_"&amp;Y250&amp;"_"&amp;Z250,[1]挑战模式!$A:$AS,10,FALSE))</f>
        <v/>
      </c>
      <c r="F250" s="3" t="str">
        <f t="shared" si="24"/>
        <v/>
      </c>
      <c r="G250" s="3" t="str">
        <f t="shared" si="25"/>
        <v/>
      </c>
      <c r="H250" s="3" t="str">
        <f t="shared" si="26"/>
        <v/>
      </c>
      <c r="I250" s="3" t="str">
        <f>IF(D250="","",VLOOKUP(D250,[1]怪物!$C:$M,11,FALSE))</f>
        <v/>
      </c>
      <c r="J250" s="3" t="str">
        <f t="shared" si="27"/>
        <v/>
      </c>
      <c r="K250" s="3" t="str">
        <f>IF(B250="","",VLOOKUP(VLOOKUP(X250&amp;"_"&amp;Y250&amp;"_"&amp;Z250,[1]挑战模式!$A:$AS,14+AA250,FALSE),[1]怪物!$B:$J,7,FALSE))</f>
        <v/>
      </c>
      <c r="L250" s="10" t="str">
        <f t="shared" si="28"/>
        <v/>
      </c>
      <c r="M250" s="3" t="str">
        <f t="shared" si="29"/>
        <v/>
      </c>
      <c r="N250" s="3" t="str">
        <f t="shared" si="30"/>
        <v/>
      </c>
      <c r="O250" s="3" t="str">
        <f t="shared" si="31"/>
        <v/>
      </c>
      <c r="P250" s="3"/>
      <c r="Q250" s="3"/>
      <c r="R250" s="3"/>
      <c r="S250" s="3" t="str">
        <f>IF(B250="","",IF(VLOOKUP(D250,[1]怪物!$C:$I,7,FALSE)="","",VLOOKUP(D250,[1]怪物!$C:$I,7,FALSE)))</f>
        <v/>
      </c>
      <c r="X250" s="3">
        <v>0</v>
      </c>
      <c r="Y250" s="3">
        <v>6</v>
      </c>
      <c r="Z250" s="3">
        <v>1</v>
      </c>
      <c r="AA250" s="3">
        <v>5</v>
      </c>
    </row>
    <row r="251" spans="2:27" x14ac:dyDescent="0.2">
      <c r="B251" t="str">
        <f>IF(ISNA(VLOOKUP(X251&amp;"_"&amp;Y251&amp;"_"&amp;Z251,[1]挑战模式!$A:$AS,1,FALSE)),"",IF(VLOOKUP(X251&amp;"_"&amp;Y251&amp;"_"&amp;Z251,[1]挑战模式!$A:$AS,14+AA251,FALSE)="","","Unit_Monster_Season"&amp;X251&amp;"_Challenge"&amp;Y251&amp;"_"&amp;Z251&amp;"_"&amp;AA251))</f>
        <v/>
      </c>
      <c r="D251" s="3" t="str">
        <f>IF(B251="","",VLOOKUP(VLOOKUP(X251&amp;"_"&amp;Y251&amp;"_"&amp;Z251,[1]挑战模式!$A:$AS,14+AA251,FALSE),[1]怪物!$B:$J,2,FALSE))</f>
        <v/>
      </c>
      <c r="E251" s="3" t="str">
        <f>IF(B251="","",VLOOKUP(VLOOKUP(X251&amp;"_"&amp;Y251&amp;"_"&amp;Z251,[1]挑战模式!$A:$AS,14+AA251,FALSE),[1]怪物!$B:$J,6,FALSE)*VLOOKUP(X251&amp;"_"&amp;Y251&amp;"_"&amp;Z251,[1]挑战模式!$A:$AS,10,FALSE))</f>
        <v/>
      </c>
      <c r="F251" s="3" t="str">
        <f t="shared" si="24"/>
        <v/>
      </c>
      <c r="G251" s="3" t="str">
        <f t="shared" si="25"/>
        <v/>
      </c>
      <c r="H251" s="3" t="str">
        <f t="shared" si="26"/>
        <v/>
      </c>
      <c r="I251" s="3" t="str">
        <f>IF(D251="","",VLOOKUP(D251,[1]怪物!$C:$M,11,FALSE))</f>
        <v/>
      </c>
      <c r="J251" s="3" t="str">
        <f t="shared" si="27"/>
        <v/>
      </c>
      <c r="K251" s="3" t="str">
        <f>IF(B251="","",VLOOKUP(VLOOKUP(X251&amp;"_"&amp;Y251&amp;"_"&amp;Z251,[1]挑战模式!$A:$AS,14+AA251,FALSE),[1]怪物!$B:$J,7,FALSE))</f>
        <v/>
      </c>
      <c r="L251" s="10" t="str">
        <f t="shared" si="28"/>
        <v/>
      </c>
      <c r="M251" s="3" t="str">
        <f t="shared" si="29"/>
        <v/>
      </c>
      <c r="N251" s="3" t="str">
        <f t="shared" si="30"/>
        <v/>
      </c>
      <c r="O251" s="3" t="str">
        <f t="shared" si="31"/>
        <v/>
      </c>
      <c r="P251" s="3"/>
      <c r="Q251" s="3"/>
      <c r="R251" s="3"/>
      <c r="S251" s="3" t="str">
        <f>IF(B251="","",IF(VLOOKUP(D251,[1]怪物!$C:$I,7,FALSE)="","",VLOOKUP(D251,[1]怪物!$C:$I,7,FALSE)))</f>
        <v/>
      </c>
      <c r="X251" s="3">
        <v>0</v>
      </c>
      <c r="Y251" s="3">
        <v>6</v>
      </c>
      <c r="Z251" s="3">
        <v>1</v>
      </c>
      <c r="AA251" s="3">
        <v>6</v>
      </c>
    </row>
    <row r="252" spans="2:27" x14ac:dyDescent="0.2">
      <c r="B252" t="str">
        <f>IF(ISNA(VLOOKUP(X252&amp;"_"&amp;Y252&amp;"_"&amp;Z252,[1]挑战模式!$A:$AS,1,FALSE)),"",IF(VLOOKUP(X252&amp;"_"&amp;Y252&amp;"_"&amp;Z252,[1]挑战模式!$A:$AS,14+AA252,FALSE)="","","Unit_Monster_Season"&amp;X252&amp;"_Challenge"&amp;Y252&amp;"_"&amp;Z252&amp;"_"&amp;AA252))</f>
        <v>Unit_Monster_Season0_Challenge6_2_1</v>
      </c>
      <c r="D252" s="3" t="str">
        <f>IF(B252="","",VLOOKUP(VLOOKUP(X252&amp;"_"&amp;Y252&amp;"_"&amp;Z252,[1]挑战模式!$A:$AS,14+AA252,FALSE),[1]怪物!$B:$J,2,FALSE))</f>
        <v>ResUnit_BianFu1</v>
      </c>
      <c r="E252" s="3">
        <f>IF(B252="","",VLOOKUP(VLOOKUP(X252&amp;"_"&amp;Y252&amp;"_"&amp;Z252,[1]挑战模式!$A:$AS,14+AA252,FALSE),[1]怪物!$B:$J,6,FALSE)*VLOOKUP(X252&amp;"_"&amp;Y252&amp;"_"&amp;Z252,[1]挑战模式!$A:$AS,10,FALSE))</f>
        <v>3.26</v>
      </c>
      <c r="F252" s="3">
        <f t="shared" si="24"/>
        <v>400</v>
      </c>
      <c r="G252" s="3" t="str">
        <f t="shared" si="25"/>
        <v>TRUE</v>
      </c>
      <c r="H252" s="3" t="str">
        <f t="shared" si="26"/>
        <v>1</v>
      </c>
      <c r="I252" s="3">
        <f>IF(D252="","",VLOOKUP(D252,[1]怪物!$C:$M,11,FALSE))</f>
        <v>1</v>
      </c>
      <c r="J252" s="3" t="str">
        <f t="shared" si="27"/>
        <v>0.5</v>
      </c>
      <c r="K252" s="3">
        <f>IF(B252="","",VLOOKUP(VLOOKUP(X252&amp;"_"&amp;Y252&amp;"_"&amp;Z252,[1]挑战模式!$A:$AS,14+AA252,FALSE),[1]怪物!$B:$J,7,FALSE))</f>
        <v>1</v>
      </c>
      <c r="L252" s="10" t="str">
        <f t="shared" si="28"/>
        <v>Monster_Season0_Challenge6_2_1</v>
      </c>
      <c r="M252" s="3" t="str">
        <f t="shared" si="29"/>
        <v>DeathShow_1</v>
      </c>
      <c r="N252" s="3" t="str">
        <f t="shared" si="30"/>
        <v>Timeline_Idle1</v>
      </c>
      <c r="O252" s="3" t="str">
        <f t="shared" si="31"/>
        <v>Timeline_Move1</v>
      </c>
      <c r="P252" s="3"/>
      <c r="Q252" s="3"/>
      <c r="R252" s="3"/>
      <c r="S252" s="3" t="str">
        <f>IF(B252="","",IF(VLOOKUP(D252,[1]怪物!$C:$I,7,FALSE)="","",VLOOKUP(D252,[1]怪物!$C:$I,7,FALSE)))</f>
        <v/>
      </c>
      <c r="X252" s="3">
        <v>0</v>
      </c>
      <c r="Y252" s="3">
        <v>6</v>
      </c>
      <c r="Z252" s="3">
        <v>2</v>
      </c>
      <c r="AA252" s="3">
        <v>1</v>
      </c>
    </row>
    <row r="253" spans="2:27" x14ac:dyDescent="0.2">
      <c r="B253" t="str">
        <f>IF(ISNA(VLOOKUP(X253&amp;"_"&amp;Y253&amp;"_"&amp;Z253,[1]挑战模式!$A:$AS,1,FALSE)),"",IF(VLOOKUP(X253&amp;"_"&amp;Y253&amp;"_"&amp;Z253,[1]挑战模式!$A:$AS,14+AA253,FALSE)="","","Unit_Monster_Season"&amp;X253&amp;"_Challenge"&amp;Y253&amp;"_"&amp;Z253&amp;"_"&amp;AA253))</f>
        <v/>
      </c>
      <c r="D253" s="3" t="str">
        <f>IF(B253="","",VLOOKUP(VLOOKUP(X253&amp;"_"&amp;Y253&amp;"_"&amp;Z253,[1]挑战模式!$A:$AS,14+AA253,FALSE),[1]怪物!$B:$J,2,FALSE))</f>
        <v/>
      </c>
      <c r="E253" s="3" t="str">
        <f>IF(B253="","",VLOOKUP(VLOOKUP(X253&amp;"_"&amp;Y253&amp;"_"&amp;Z253,[1]挑战模式!$A:$AS,14+AA253,FALSE),[1]怪物!$B:$J,6,FALSE)*VLOOKUP(X253&amp;"_"&amp;Y253&amp;"_"&amp;Z253,[1]挑战模式!$A:$AS,10,FALSE))</f>
        <v/>
      </c>
      <c r="F253" s="3" t="str">
        <f t="shared" si="24"/>
        <v/>
      </c>
      <c r="G253" s="3" t="str">
        <f t="shared" si="25"/>
        <v/>
      </c>
      <c r="H253" s="3" t="str">
        <f t="shared" si="26"/>
        <v/>
      </c>
      <c r="I253" s="3" t="str">
        <f>IF(D253="","",VLOOKUP(D253,[1]怪物!$C:$M,11,FALSE))</f>
        <v/>
      </c>
      <c r="J253" s="3" t="str">
        <f t="shared" si="27"/>
        <v/>
      </c>
      <c r="K253" s="3" t="str">
        <f>IF(B253="","",VLOOKUP(VLOOKUP(X253&amp;"_"&amp;Y253&amp;"_"&amp;Z253,[1]挑战模式!$A:$AS,14+AA253,FALSE),[1]怪物!$B:$J,7,FALSE))</f>
        <v/>
      </c>
      <c r="L253" s="10" t="str">
        <f t="shared" si="28"/>
        <v/>
      </c>
      <c r="M253" s="3" t="str">
        <f t="shared" si="29"/>
        <v/>
      </c>
      <c r="N253" s="3" t="str">
        <f t="shared" si="30"/>
        <v/>
      </c>
      <c r="O253" s="3" t="str">
        <f t="shared" si="31"/>
        <v/>
      </c>
      <c r="P253" s="3"/>
      <c r="Q253" s="3"/>
      <c r="R253" s="3"/>
      <c r="S253" s="3" t="str">
        <f>IF(B253="","",IF(VLOOKUP(D253,[1]怪物!$C:$I,7,FALSE)="","",VLOOKUP(D253,[1]怪物!$C:$I,7,FALSE)))</f>
        <v/>
      </c>
      <c r="X253" s="3">
        <v>0</v>
      </c>
      <c r="Y253" s="3">
        <v>6</v>
      </c>
      <c r="Z253" s="3">
        <v>2</v>
      </c>
      <c r="AA253" s="3">
        <v>2</v>
      </c>
    </row>
    <row r="254" spans="2:27" x14ac:dyDescent="0.2">
      <c r="B254" t="str">
        <f>IF(ISNA(VLOOKUP(X254&amp;"_"&amp;Y254&amp;"_"&amp;Z254,[1]挑战模式!$A:$AS,1,FALSE)),"",IF(VLOOKUP(X254&amp;"_"&amp;Y254&amp;"_"&amp;Z254,[1]挑战模式!$A:$AS,14+AA254,FALSE)="","","Unit_Monster_Season"&amp;X254&amp;"_Challenge"&amp;Y254&amp;"_"&amp;Z254&amp;"_"&amp;AA254))</f>
        <v/>
      </c>
      <c r="D254" s="3" t="str">
        <f>IF(B254="","",VLOOKUP(VLOOKUP(X254&amp;"_"&amp;Y254&amp;"_"&amp;Z254,[1]挑战模式!$A:$AS,14+AA254,FALSE),[1]怪物!$B:$J,2,FALSE))</f>
        <v/>
      </c>
      <c r="E254" s="3" t="str">
        <f>IF(B254="","",VLOOKUP(VLOOKUP(X254&amp;"_"&amp;Y254&amp;"_"&amp;Z254,[1]挑战模式!$A:$AS,14+AA254,FALSE),[1]怪物!$B:$J,6,FALSE)*VLOOKUP(X254&amp;"_"&amp;Y254&amp;"_"&amp;Z254,[1]挑战模式!$A:$AS,10,FALSE))</f>
        <v/>
      </c>
      <c r="F254" s="3" t="str">
        <f t="shared" si="24"/>
        <v/>
      </c>
      <c r="G254" s="3" t="str">
        <f t="shared" si="25"/>
        <v/>
      </c>
      <c r="H254" s="3" t="str">
        <f t="shared" si="26"/>
        <v/>
      </c>
      <c r="I254" s="3" t="str">
        <f>IF(D254="","",VLOOKUP(D254,[1]怪物!$C:$M,11,FALSE))</f>
        <v/>
      </c>
      <c r="J254" s="3" t="str">
        <f t="shared" si="27"/>
        <v/>
      </c>
      <c r="K254" s="3" t="str">
        <f>IF(B254="","",VLOOKUP(VLOOKUP(X254&amp;"_"&amp;Y254&amp;"_"&amp;Z254,[1]挑战模式!$A:$AS,14+AA254,FALSE),[1]怪物!$B:$J,7,FALSE))</f>
        <v/>
      </c>
      <c r="L254" s="10" t="str">
        <f t="shared" si="28"/>
        <v/>
      </c>
      <c r="M254" s="3" t="str">
        <f t="shared" si="29"/>
        <v/>
      </c>
      <c r="N254" s="3" t="str">
        <f t="shared" si="30"/>
        <v/>
      </c>
      <c r="O254" s="3" t="str">
        <f t="shared" si="31"/>
        <v/>
      </c>
      <c r="P254" s="3"/>
      <c r="Q254" s="3"/>
      <c r="R254" s="3"/>
      <c r="S254" s="3" t="str">
        <f>IF(B254="","",IF(VLOOKUP(D254,[1]怪物!$C:$I,7,FALSE)="","",VLOOKUP(D254,[1]怪物!$C:$I,7,FALSE)))</f>
        <v/>
      </c>
      <c r="X254" s="3">
        <v>0</v>
      </c>
      <c r="Y254" s="3">
        <v>6</v>
      </c>
      <c r="Z254" s="3">
        <v>2</v>
      </c>
      <c r="AA254" s="3">
        <v>3</v>
      </c>
    </row>
    <row r="255" spans="2:27" x14ac:dyDescent="0.2">
      <c r="B255" t="str">
        <f>IF(ISNA(VLOOKUP(X255&amp;"_"&amp;Y255&amp;"_"&amp;Z255,[1]挑战模式!$A:$AS,1,FALSE)),"",IF(VLOOKUP(X255&amp;"_"&amp;Y255&amp;"_"&amp;Z255,[1]挑战模式!$A:$AS,14+AA255,FALSE)="","","Unit_Monster_Season"&amp;X255&amp;"_Challenge"&amp;Y255&amp;"_"&amp;Z255&amp;"_"&amp;AA255))</f>
        <v/>
      </c>
      <c r="D255" s="3" t="str">
        <f>IF(B255="","",VLOOKUP(VLOOKUP(X255&amp;"_"&amp;Y255&amp;"_"&amp;Z255,[1]挑战模式!$A:$AS,14+AA255,FALSE),[1]怪物!$B:$J,2,FALSE))</f>
        <v/>
      </c>
      <c r="E255" s="3" t="str">
        <f>IF(B255="","",VLOOKUP(VLOOKUP(X255&amp;"_"&amp;Y255&amp;"_"&amp;Z255,[1]挑战模式!$A:$AS,14+AA255,FALSE),[1]怪物!$B:$J,6,FALSE)*VLOOKUP(X255&amp;"_"&amp;Y255&amp;"_"&amp;Z255,[1]挑战模式!$A:$AS,10,FALSE))</f>
        <v/>
      </c>
      <c r="F255" s="3" t="str">
        <f t="shared" si="24"/>
        <v/>
      </c>
      <c r="G255" s="3" t="str">
        <f t="shared" si="25"/>
        <v/>
      </c>
      <c r="H255" s="3" t="str">
        <f t="shared" si="26"/>
        <v/>
      </c>
      <c r="I255" s="3" t="str">
        <f>IF(D255="","",VLOOKUP(D255,[1]怪物!$C:$M,11,FALSE))</f>
        <v/>
      </c>
      <c r="J255" s="3" t="str">
        <f t="shared" si="27"/>
        <v/>
      </c>
      <c r="K255" s="3" t="str">
        <f>IF(B255="","",VLOOKUP(VLOOKUP(X255&amp;"_"&amp;Y255&amp;"_"&amp;Z255,[1]挑战模式!$A:$AS,14+AA255,FALSE),[1]怪物!$B:$J,7,FALSE))</f>
        <v/>
      </c>
      <c r="L255" s="10" t="str">
        <f t="shared" si="28"/>
        <v/>
      </c>
      <c r="M255" s="3" t="str">
        <f t="shared" si="29"/>
        <v/>
      </c>
      <c r="N255" s="3" t="str">
        <f t="shared" si="30"/>
        <v/>
      </c>
      <c r="O255" s="3" t="str">
        <f t="shared" si="31"/>
        <v/>
      </c>
      <c r="P255" s="3"/>
      <c r="Q255" s="3"/>
      <c r="R255" s="3"/>
      <c r="S255" s="3" t="str">
        <f>IF(B255="","",IF(VLOOKUP(D255,[1]怪物!$C:$I,7,FALSE)="","",VLOOKUP(D255,[1]怪物!$C:$I,7,FALSE)))</f>
        <v/>
      </c>
      <c r="X255" s="3">
        <v>0</v>
      </c>
      <c r="Y255" s="3">
        <v>6</v>
      </c>
      <c r="Z255" s="3">
        <v>2</v>
      </c>
      <c r="AA255" s="3">
        <v>4</v>
      </c>
    </row>
    <row r="256" spans="2:27" x14ac:dyDescent="0.2">
      <c r="B256" t="str">
        <f>IF(ISNA(VLOOKUP(X256&amp;"_"&amp;Y256&amp;"_"&amp;Z256,[1]挑战模式!$A:$AS,1,FALSE)),"",IF(VLOOKUP(X256&amp;"_"&amp;Y256&amp;"_"&amp;Z256,[1]挑战模式!$A:$AS,14+AA256,FALSE)="","","Unit_Monster_Season"&amp;X256&amp;"_Challenge"&amp;Y256&amp;"_"&amp;Z256&amp;"_"&amp;AA256))</f>
        <v/>
      </c>
      <c r="D256" s="3" t="str">
        <f>IF(B256="","",VLOOKUP(VLOOKUP(X256&amp;"_"&amp;Y256&amp;"_"&amp;Z256,[1]挑战模式!$A:$AS,14+AA256,FALSE),[1]怪物!$B:$J,2,FALSE))</f>
        <v/>
      </c>
      <c r="E256" s="3" t="str">
        <f>IF(B256="","",VLOOKUP(VLOOKUP(X256&amp;"_"&amp;Y256&amp;"_"&amp;Z256,[1]挑战模式!$A:$AS,14+AA256,FALSE),[1]怪物!$B:$J,6,FALSE)*VLOOKUP(X256&amp;"_"&amp;Y256&amp;"_"&amp;Z256,[1]挑战模式!$A:$AS,10,FALSE))</f>
        <v/>
      </c>
      <c r="F256" s="3" t="str">
        <f t="shared" si="24"/>
        <v/>
      </c>
      <c r="G256" s="3" t="str">
        <f t="shared" si="25"/>
        <v/>
      </c>
      <c r="H256" s="3" t="str">
        <f t="shared" si="26"/>
        <v/>
      </c>
      <c r="I256" s="3" t="str">
        <f>IF(D256="","",VLOOKUP(D256,[1]怪物!$C:$M,11,FALSE))</f>
        <v/>
      </c>
      <c r="J256" s="3" t="str">
        <f t="shared" si="27"/>
        <v/>
      </c>
      <c r="K256" s="3" t="str">
        <f>IF(B256="","",VLOOKUP(VLOOKUP(X256&amp;"_"&amp;Y256&amp;"_"&amp;Z256,[1]挑战模式!$A:$AS,14+AA256,FALSE),[1]怪物!$B:$J,7,FALSE))</f>
        <v/>
      </c>
      <c r="L256" s="10" t="str">
        <f t="shared" si="28"/>
        <v/>
      </c>
      <c r="M256" s="3" t="str">
        <f t="shared" si="29"/>
        <v/>
      </c>
      <c r="N256" s="3" t="str">
        <f t="shared" si="30"/>
        <v/>
      </c>
      <c r="O256" s="3" t="str">
        <f t="shared" si="31"/>
        <v/>
      </c>
      <c r="P256" s="3"/>
      <c r="Q256" s="3"/>
      <c r="R256" s="3"/>
      <c r="S256" s="3" t="str">
        <f>IF(B256="","",IF(VLOOKUP(D256,[1]怪物!$C:$I,7,FALSE)="","",VLOOKUP(D256,[1]怪物!$C:$I,7,FALSE)))</f>
        <v/>
      </c>
      <c r="X256" s="3">
        <v>0</v>
      </c>
      <c r="Y256" s="3">
        <v>6</v>
      </c>
      <c r="Z256" s="3">
        <v>2</v>
      </c>
      <c r="AA256" s="3">
        <v>5</v>
      </c>
    </row>
    <row r="257" spans="2:27" x14ac:dyDescent="0.2">
      <c r="B257" t="str">
        <f>IF(ISNA(VLOOKUP(X257&amp;"_"&amp;Y257&amp;"_"&amp;Z257,[1]挑战模式!$A:$AS,1,FALSE)),"",IF(VLOOKUP(X257&amp;"_"&amp;Y257&amp;"_"&amp;Z257,[1]挑战模式!$A:$AS,14+AA257,FALSE)="","","Unit_Monster_Season"&amp;X257&amp;"_Challenge"&amp;Y257&amp;"_"&amp;Z257&amp;"_"&amp;AA257))</f>
        <v/>
      </c>
      <c r="D257" s="3" t="str">
        <f>IF(B257="","",VLOOKUP(VLOOKUP(X257&amp;"_"&amp;Y257&amp;"_"&amp;Z257,[1]挑战模式!$A:$AS,14+AA257,FALSE),[1]怪物!$B:$J,2,FALSE))</f>
        <v/>
      </c>
      <c r="E257" s="3" t="str">
        <f>IF(B257="","",VLOOKUP(VLOOKUP(X257&amp;"_"&amp;Y257&amp;"_"&amp;Z257,[1]挑战模式!$A:$AS,14+AA257,FALSE),[1]怪物!$B:$J,6,FALSE)*VLOOKUP(X257&amp;"_"&amp;Y257&amp;"_"&amp;Z257,[1]挑战模式!$A:$AS,10,FALSE))</f>
        <v/>
      </c>
      <c r="F257" s="3" t="str">
        <f t="shared" si="24"/>
        <v/>
      </c>
      <c r="G257" s="3" t="str">
        <f t="shared" si="25"/>
        <v/>
      </c>
      <c r="H257" s="3" t="str">
        <f t="shared" si="26"/>
        <v/>
      </c>
      <c r="I257" s="3" t="str">
        <f>IF(D257="","",VLOOKUP(D257,[1]怪物!$C:$M,11,FALSE))</f>
        <v/>
      </c>
      <c r="J257" s="3" t="str">
        <f t="shared" si="27"/>
        <v/>
      </c>
      <c r="K257" s="3" t="str">
        <f>IF(B257="","",VLOOKUP(VLOOKUP(X257&amp;"_"&amp;Y257&amp;"_"&amp;Z257,[1]挑战模式!$A:$AS,14+AA257,FALSE),[1]怪物!$B:$J,7,FALSE))</f>
        <v/>
      </c>
      <c r="L257" s="10" t="str">
        <f t="shared" si="28"/>
        <v/>
      </c>
      <c r="M257" s="3" t="str">
        <f t="shared" si="29"/>
        <v/>
      </c>
      <c r="N257" s="3" t="str">
        <f t="shared" si="30"/>
        <v/>
      </c>
      <c r="O257" s="3" t="str">
        <f t="shared" si="31"/>
        <v/>
      </c>
      <c r="P257" s="3"/>
      <c r="Q257" s="3"/>
      <c r="R257" s="3"/>
      <c r="S257" s="3" t="str">
        <f>IF(B257="","",IF(VLOOKUP(D257,[1]怪物!$C:$I,7,FALSE)="","",VLOOKUP(D257,[1]怪物!$C:$I,7,FALSE)))</f>
        <v/>
      </c>
      <c r="X257" s="3">
        <v>0</v>
      </c>
      <c r="Y257" s="3">
        <v>6</v>
      </c>
      <c r="Z257" s="3">
        <v>2</v>
      </c>
      <c r="AA257" s="3">
        <v>6</v>
      </c>
    </row>
    <row r="258" spans="2:27" x14ac:dyDescent="0.2">
      <c r="B258" t="str">
        <f>IF(ISNA(VLOOKUP(X258&amp;"_"&amp;Y258&amp;"_"&amp;Z258,[1]挑战模式!$A:$AS,1,FALSE)),"",IF(VLOOKUP(X258&amp;"_"&amp;Y258&amp;"_"&amp;Z258,[1]挑战模式!$A:$AS,14+AA258,FALSE)="","","Unit_Monster_Season"&amp;X258&amp;"_Challenge"&amp;Y258&amp;"_"&amp;Z258&amp;"_"&amp;AA258))</f>
        <v>Unit_Monster_Season0_Challenge6_3_1</v>
      </c>
      <c r="D258" s="3" t="str">
        <f>IF(B258="","",VLOOKUP(VLOOKUP(X258&amp;"_"&amp;Y258&amp;"_"&amp;Z258,[1]挑战模式!$A:$AS,14+AA258,FALSE),[1]怪物!$B:$J,2,FALSE))</f>
        <v>ResUnit_Dan1</v>
      </c>
      <c r="E258" s="3">
        <f>IF(B258="","",VLOOKUP(VLOOKUP(X258&amp;"_"&amp;Y258&amp;"_"&amp;Z258,[1]挑战模式!$A:$AS,14+AA258,FALSE),[1]怪物!$B:$J,6,FALSE)*VLOOKUP(X258&amp;"_"&amp;Y258&amp;"_"&amp;Z258,[1]挑战模式!$A:$AS,10,FALSE))</f>
        <v>3.26</v>
      </c>
      <c r="F258" s="3">
        <f t="shared" si="24"/>
        <v>400</v>
      </c>
      <c r="G258" s="3" t="str">
        <f t="shared" si="25"/>
        <v>TRUE</v>
      </c>
      <c r="H258" s="3" t="str">
        <f t="shared" si="26"/>
        <v>1</v>
      </c>
      <c r="I258" s="3">
        <f>IF(D258="","",VLOOKUP(D258,[1]怪物!$C:$M,11,FALSE))</f>
        <v>1</v>
      </c>
      <c r="J258" s="3" t="str">
        <f t="shared" si="27"/>
        <v>0.5</v>
      </c>
      <c r="K258" s="3">
        <f>IF(B258="","",VLOOKUP(VLOOKUP(X258&amp;"_"&amp;Y258&amp;"_"&amp;Z258,[1]挑战模式!$A:$AS,14+AA258,FALSE),[1]怪物!$B:$J,7,FALSE))</f>
        <v>1</v>
      </c>
      <c r="L258" s="10" t="str">
        <f t="shared" si="28"/>
        <v>Monster_Season0_Challenge6_3_1</v>
      </c>
      <c r="M258" s="3" t="str">
        <f t="shared" si="29"/>
        <v>DeathShow_1</v>
      </c>
      <c r="N258" s="3" t="str">
        <f t="shared" si="30"/>
        <v>Timeline_Idle1</v>
      </c>
      <c r="O258" s="3" t="str">
        <f t="shared" si="31"/>
        <v>Timeline_Move1</v>
      </c>
      <c r="P258" s="3"/>
      <c r="Q258" s="3"/>
      <c r="R258" s="3"/>
      <c r="S258" s="3" t="str">
        <f>IF(B258="","",IF(VLOOKUP(D258,[1]怪物!$C:$I,7,FALSE)="","",VLOOKUP(D258,[1]怪物!$C:$I,7,FALSE)))</f>
        <v>Skill_Monster_Dan1,NormalAttack</v>
      </c>
      <c r="X258" s="3">
        <v>0</v>
      </c>
      <c r="Y258" s="3">
        <v>6</v>
      </c>
      <c r="Z258" s="3">
        <v>3</v>
      </c>
      <c r="AA258" s="3">
        <v>1</v>
      </c>
    </row>
    <row r="259" spans="2:27" x14ac:dyDescent="0.2">
      <c r="B259" t="str">
        <f>IF(ISNA(VLOOKUP(X259&amp;"_"&amp;Y259&amp;"_"&amp;Z259,[1]挑战模式!$A:$AS,1,FALSE)),"",IF(VLOOKUP(X259&amp;"_"&amp;Y259&amp;"_"&amp;Z259,[1]挑战模式!$A:$AS,14+AA259,FALSE)="","","Unit_Monster_Season"&amp;X259&amp;"_Challenge"&amp;Y259&amp;"_"&amp;Z259&amp;"_"&amp;AA259))</f>
        <v/>
      </c>
      <c r="D259" s="3" t="str">
        <f>IF(B259="","",VLOOKUP(VLOOKUP(X259&amp;"_"&amp;Y259&amp;"_"&amp;Z259,[1]挑战模式!$A:$AS,14+AA259,FALSE),[1]怪物!$B:$J,2,FALSE))</f>
        <v/>
      </c>
      <c r="E259" s="3" t="str">
        <f>IF(B259="","",VLOOKUP(VLOOKUP(X259&amp;"_"&amp;Y259&amp;"_"&amp;Z259,[1]挑战模式!$A:$AS,14+AA259,FALSE),[1]怪物!$B:$J,6,FALSE)*VLOOKUP(X259&amp;"_"&amp;Y259&amp;"_"&amp;Z259,[1]挑战模式!$A:$AS,10,FALSE))</f>
        <v/>
      </c>
      <c r="F259" s="3" t="str">
        <f t="shared" si="24"/>
        <v/>
      </c>
      <c r="G259" s="3" t="str">
        <f t="shared" si="25"/>
        <v/>
      </c>
      <c r="H259" s="3" t="str">
        <f t="shared" si="26"/>
        <v/>
      </c>
      <c r="I259" s="3" t="str">
        <f>IF(D259="","",VLOOKUP(D259,[1]怪物!$C:$M,11,FALSE))</f>
        <v/>
      </c>
      <c r="J259" s="3" t="str">
        <f t="shared" si="27"/>
        <v/>
      </c>
      <c r="K259" s="3" t="str">
        <f>IF(B259="","",VLOOKUP(VLOOKUP(X259&amp;"_"&amp;Y259&amp;"_"&amp;Z259,[1]挑战模式!$A:$AS,14+AA259,FALSE),[1]怪物!$B:$J,7,FALSE))</f>
        <v/>
      </c>
      <c r="L259" s="10" t="str">
        <f t="shared" si="28"/>
        <v/>
      </c>
      <c r="M259" s="3" t="str">
        <f t="shared" si="29"/>
        <v/>
      </c>
      <c r="N259" s="3" t="str">
        <f t="shared" si="30"/>
        <v/>
      </c>
      <c r="O259" s="3" t="str">
        <f t="shared" si="31"/>
        <v/>
      </c>
      <c r="P259" s="3"/>
      <c r="Q259" s="3"/>
      <c r="R259" s="3"/>
      <c r="S259" s="3" t="str">
        <f>IF(B259="","",IF(VLOOKUP(D259,[1]怪物!$C:$I,7,FALSE)="","",VLOOKUP(D259,[1]怪物!$C:$I,7,FALSE)))</f>
        <v/>
      </c>
      <c r="X259" s="3">
        <v>0</v>
      </c>
      <c r="Y259" s="3">
        <v>6</v>
      </c>
      <c r="Z259" s="3">
        <v>3</v>
      </c>
      <c r="AA259" s="3">
        <v>2</v>
      </c>
    </row>
    <row r="260" spans="2:27" x14ac:dyDescent="0.2">
      <c r="B260" t="str">
        <f>IF(ISNA(VLOOKUP(X260&amp;"_"&amp;Y260&amp;"_"&amp;Z260,[1]挑战模式!$A:$AS,1,FALSE)),"",IF(VLOOKUP(X260&amp;"_"&amp;Y260&amp;"_"&amp;Z260,[1]挑战模式!$A:$AS,14+AA260,FALSE)="","","Unit_Monster_Season"&amp;X260&amp;"_Challenge"&amp;Y260&amp;"_"&amp;Z260&amp;"_"&amp;AA260))</f>
        <v/>
      </c>
      <c r="D260" s="3" t="str">
        <f>IF(B260="","",VLOOKUP(VLOOKUP(X260&amp;"_"&amp;Y260&amp;"_"&amp;Z260,[1]挑战模式!$A:$AS,14+AA260,FALSE),[1]怪物!$B:$J,2,FALSE))</f>
        <v/>
      </c>
      <c r="E260" s="3" t="str">
        <f>IF(B260="","",VLOOKUP(VLOOKUP(X260&amp;"_"&amp;Y260&amp;"_"&amp;Z260,[1]挑战模式!$A:$AS,14+AA260,FALSE),[1]怪物!$B:$J,6,FALSE)*VLOOKUP(X260&amp;"_"&amp;Y260&amp;"_"&amp;Z260,[1]挑战模式!$A:$AS,10,FALSE))</f>
        <v/>
      </c>
      <c r="F260" s="3" t="str">
        <f t="shared" si="24"/>
        <v/>
      </c>
      <c r="G260" s="3" t="str">
        <f t="shared" si="25"/>
        <v/>
      </c>
      <c r="H260" s="3" t="str">
        <f t="shared" si="26"/>
        <v/>
      </c>
      <c r="I260" s="3" t="str">
        <f>IF(D260="","",VLOOKUP(D260,[1]怪物!$C:$M,11,FALSE))</f>
        <v/>
      </c>
      <c r="J260" s="3" t="str">
        <f t="shared" si="27"/>
        <v/>
      </c>
      <c r="K260" s="3" t="str">
        <f>IF(B260="","",VLOOKUP(VLOOKUP(X260&amp;"_"&amp;Y260&amp;"_"&amp;Z260,[1]挑战模式!$A:$AS,14+AA260,FALSE),[1]怪物!$B:$J,7,FALSE))</f>
        <v/>
      </c>
      <c r="L260" s="10" t="str">
        <f t="shared" si="28"/>
        <v/>
      </c>
      <c r="M260" s="3" t="str">
        <f t="shared" si="29"/>
        <v/>
      </c>
      <c r="N260" s="3" t="str">
        <f t="shared" si="30"/>
        <v/>
      </c>
      <c r="O260" s="3" t="str">
        <f t="shared" si="31"/>
        <v/>
      </c>
      <c r="P260" s="3"/>
      <c r="Q260" s="3"/>
      <c r="R260" s="3"/>
      <c r="S260" s="3" t="str">
        <f>IF(B260="","",IF(VLOOKUP(D260,[1]怪物!$C:$I,7,FALSE)="","",VLOOKUP(D260,[1]怪物!$C:$I,7,FALSE)))</f>
        <v/>
      </c>
      <c r="X260" s="3">
        <v>0</v>
      </c>
      <c r="Y260" s="3">
        <v>6</v>
      </c>
      <c r="Z260" s="3">
        <v>3</v>
      </c>
      <c r="AA260" s="3">
        <v>3</v>
      </c>
    </row>
    <row r="261" spans="2:27" x14ac:dyDescent="0.2">
      <c r="B261" t="str">
        <f>IF(ISNA(VLOOKUP(X261&amp;"_"&amp;Y261&amp;"_"&amp;Z261,[1]挑战模式!$A:$AS,1,FALSE)),"",IF(VLOOKUP(X261&amp;"_"&amp;Y261&amp;"_"&amp;Z261,[1]挑战模式!$A:$AS,14+AA261,FALSE)="","","Unit_Monster_Season"&amp;X261&amp;"_Challenge"&amp;Y261&amp;"_"&amp;Z261&amp;"_"&amp;AA261))</f>
        <v/>
      </c>
      <c r="D261" s="3" t="str">
        <f>IF(B261="","",VLOOKUP(VLOOKUP(X261&amp;"_"&amp;Y261&amp;"_"&amp;Z261,[1]挑战模式!$A:$AS,14+AA261,FALSE),[1]怪物!$B:$J,2,FALSE))</f>
        <v/>
      </c>
      <c r="E261" s="3" t="str">
        <f>IF(B261="","",VLOOKUP(VLOOKUP(X261&amp;"_"&amp;Y261&amp;"_"&amp;Z261,[1]挑战模式!$A:$AS,14+AA261,FALSE),[1]怪物!$B:$J,6,FALSE)*VLOOKUP(X261&amp;"_"&amp;Y261&amp;"_"&amp;Z261,[1]挑战模式!$A:$AS,10,FALSE))</f>
        <v/>
      </c>
      <c r="F261" s="3" t="str">
        <f t="shared" si="24"/>
        <v/>
      </c>
      <c r="G261" s="3" t="str">
        <f t="shared" si="25"/>
        <v/>
      </c>
      <c r="H261" s="3" t="str">
        <f t="shared" si="26"/>
        <v/>
      </c>
      <c r="I261" s="3" t="str">
        <f>IF(D261="","",VLOOKUP(D261,[1]怪物!$C:$M,11,FALSE))</f>
        <v/>
      </c>
      <c r="J261" s="3" t="str">
        <f t="shared" si="27"/>
        <v/>
      </c>
      <c r="K261" s="3" t="str">
        <f>IF(B261="","",VLOOKUP(VLOOKUP(X261&amp;"_"&amp;Y261&amp;"_"&amp;Z261,[1]挑战模式!$A:$AS,14+AA261,FALSE),[1]怪物!$B:$J,7,FALSE))</f>
        <v/>
      </c>
      <c r="L261" s="10" t="str">
        <f t="shared" si="28"/>
        <v/>
      </c>
      <c r="M261" s="3" t="str">
        <f t="shared" si="29"/>
        <v/>
      </c>
      <c r="N261" s="3" t="str">
        <f t="shared" si="30"/>
        <v/>
      </c>
      <c r="O261" s="3" t="str">
        <f t="shared" si="31"/>
        <v/>
      </c>
      <c r="P261" s="3"/>
      <c r="Q261" s="3"/>
      <c r="R261" s="3"/>
      <c r="S261" s="3" t="str">
        <f>IF(B261="","",IF(VLOOKUP(D261,[1]怪物!$C:$I,7,FALSE)="","",VLOOKUP(D261,[1]怪物!$C:$I,7,FALSE)))</f>
        <v/>
      </c>
      <c r="X261" s="3">
        <v>0</v>
      </c>
      <c r="Y261" s="3">
        <v>6</v>
      </c>
      <c r="Z261" s="3">
        <v>3</v>
      </c>
      <c r="AA261" s="3">
        <v>4</v>
      </c>
    </row>
    <row r="262" spans="2:27" x14ac:dyDescent="0.2">
      <c r="B262" t="str">
        <f>IF(ISNA(VLOOKUP(X262&amp;"_"&amp;Y262&amp;"_"&amp;Z262,[1]挑战模式!$A:$AS,1,FALSE)),"",IF(VLOOKUP(X262&amp;"_"&amp;Y262&amp;"_"&amp;Z262,[1]挑战模式!$A:$AS,14+AA262,FALSE)="","","Unit_Monster_Season"&amp;X262&amp;"_Challenge"&amp;Y262&amp;"_"&amp;Z262&amp;"_"&amp;AA262))</f>
        <v/>
      </c>
      <c r="D262" s="3" t="str">
        <f>IF(B262="","",VLOOKUP(VLOOKUP(X262&amp;"_"&amp;Y262&amp;"_"&amp;Z262,[1]挑战模式!$A:$AS,14+AA262,FALSE),[1]怪物!$B:$J,2,FALSE))</f>
        <v/>
      </c>
      <c r="E262" s="3" t="str">
        <f>IF(B262="","",VLOOKUP(VLOOKUP(X262&amp;"_"&amp;Y262&amp;"_"&amp;Z262,[1]挑战模式!$A:$AS,14+AA262,FALSE),[1]怪物!$B:$J,6,FALSE)*VLOOKUP(X262&amp;"_"&amp;Y262&amp;"_"&amp;Z262,[1]挑战模式!$A:$AS,10,FALSE))</f>
        <v/>
      </c>
      <c r="F262" s="3" t="str">
        <f t="shared" si="24"/>
        <v/>
      </c>
      <c r="G262" s="3" t="str">
        <f t="shared" si="25"/>
        <v/>
      </c>
      <c r="H262" s="3" t="str">
        <f t="shared" si="26"/>
        <v/>
      </c>
      <c r="I262" s="3" t="str">
        <f>IF(D262="","",VLOOKUP(D262,[1]怪物!$C:$M,11,FALSE))</f>
        <v/>
      </c>
      <c r="J262" s="3" t="str">
        <f t="shared" si="27"/>
        <v/>
      </c>
      <c r="K262" s="3" t="str">
        <f>IF(B262="","",VLOOKUP(VLOOKUP(X262&amp;"_"&amp;Y262&amp;"_"&amp;Z262,[1]挑战模式!$A:$AS,14+AA262,FALSE),[1]怪物!$B:$J,7,FALSE))</f>
        <v/>
      </c>
      <c r="L262" s="10" t="str">
        <f t="shared" si="28"/>
        <v/>
      </c>
      <c r="M262" s="3" t="str">
        <f t="shared" si="29"/>
        <v/>
      </c>
      <c r="N262" s="3" t="str">
        <f t="shared" si="30"/>
        <v/>
      </c>
      <c r="O262" s="3" t="str">
        <f t="shared" si="31"/>
        <v/>
      </c>
      <c r="P262" s="3"/>
      <c r="Q262" s="3"/>
      <c r="R262" s="3"/>
      <c r="S262" s="3" t="str">
        <f>IF(B262="","",IF(VLOOKUP(D262,[1]怪物!$C:$I,7,FALSE)="","",VLOOKUP(D262,[1]怪物!$C:$I,7,FALSE)))</f>
        <v/>
      </c>
      <c r="X262" s="3">
        <v>0</v>
      </c>
      <c r="Y262" s="3">
        <v>6</v>
      </c>
      <c r="Z262" s="3">
        <v>3</v>
      </c>
      <c r="AA262" s="3">
        <v>5</v>
      </c>
    </row>
    <row r="263" spans="2:27" x14ac:dyDescent="0.2">
      <c r="B263" t="str">
        <f>IF(ISNA(VLOOKUP(X263&amp;"_"&amp;Y263&amp;"_"&amp;Z263,[1]挑战模式!$A:$AS,1,FALSE)),"",IF(VLOOKUP(X263&amp;"_"&amp;Y263&amp;"_"&amp;Z263,[1]挑战模式!$A:$AS,14+AA263,FALSE)="","","Unit_Monster_Season"&amp;X263&amp;"_Challenge"&amp;Y263&amp;"_"&amp;Z263&amp;"_"&amp;AA263))</f>
        <v/>
      </c>
      <c r="D263" s="3" t="str">
        <f>IF(B263="","",VLOOKUP(VLOOKUP(X263&amp;"_"&amp;Y263&amp;"_"&amp;Z263,[1]挑战模式!$A:$AS,14+AA263,FALSE),[1]怪物!$B:$J,2,FALSE))</f>
        <v/>
      </c>
      <c r="E263" s="3" t="str">
        <f>IF(B263="","",VLOOKUP(VLOOKUP(X263&amp;"_"&amp;Y263&amp;"_"&amp;Z263,[1]挑战模式!$A:$AS,14+AA263,FALSE),[1]怪物!$B:$J,6,FALSE)*VLOOKUP(X263&amp;"_"&amp;Y263&amp;"_"&amp;Z263,[1]挑战模式!$A:$AS,10,FALSE))</f>
        <v/>
      </c>
      <c r="F263" s="3" t="str">
        <f t="shared" ref="F263:F326" si="32">IF(B263="","",400)</f>
        <v/>
      </c>
      <c r="G263" s="3" t="str">
        <f t="shared" ref="G263:G326" si="33">IF(B263="","","TRUE")</f>
        <v/>
      </c>
      <c r="H263" s="3" t="str">
        <f t="shared" ref="H263:H326" si="34">IF(B263="","","1")</f>
        <v/>
      </c>
      <c r="I263" s="3" t="str">
        <f>IF(D263="","",VLOOKUP(D263,[1]怪物!$C:$M,11,FALSE))</f>
        <v/>
      </c>
      <c r="J263" s="3" t="str">
        <f t="shared" ref="J263:J326" si="35">IF(B263="","","0.5")</f>
        <v/>
      </c>
      <c r="K263" s="3" t="str">
        <f>IF(B263="","",VLOOKUP(VLOOKUP(X263&amp;"_"&amp;Y263&amp;"_"&amp;Z263,[1]挑战模式!$A:$AS,14+AA263,FALSE),[1]怪物!$B:$J,7,FALSE))</f>
        <v/>
      </c>
      <c r="L263" s="10" t="str">
        <f t="shared" ref="L263:L326" si="36">IF(B263="","",RIGHT(B263,LEN(B263)-5))</f>
        <v/>
      </c>
      <c r="M263" s="3" t="str">
        <f t="shared" ref="M263:M326" si="37">IF(B263="","","DeathShow_1")</f>
        <v/>
      </c>
      <c r="N263" s="3" t="str">
        <f t="shared" ref="N263:N326" si="38">IF(B263="","","Timeline_Idle1")</f>
        <v/>
      </c>
      <c r="O263" s="3" t="str">
        <f t="shared" ref="O263:O326" si="39">IF(B263="","","Timeline_Move1")</f>
        <v/>
      </c>
      <c r="P263" s="3"/>
      <c r="Q263" s="3"/>
      <c r="R263" s="3"/>
      <c r="S263" s="3" t="str">
        <f>IF(B263="","",IF(VLOOKUP(D263,[1]怪物!$C:$I,7,FALSE)="","",VLOOKUP(D263,[1]怪物!$C:$I,7,FALSE)))</f>
        <v/>
      </c>
      <c r="X263" s="3">
        <v>0</v>
      </c>
      <c r="Y263" s="3">
        <v>6</v>
      </c>
      <c r="Z263" s="3">
        <v>3</v>
      </c>
      <c r="AA263" s="3">
        <v>6</v>
      </c>
    </row>
    <row r="264" spans="2:27" x14ac:dyDescent="0.2">
      <c r="B264" t="str">
        <f>IF(ISNA(VLOOKUP(X264&amp;"_"&amp;Y264&amp;"_"&amp;Z264,[1]挑战模式!$A:$AS,1,FALSE)),"",IF(VLOOKUP(X264&amp;"_"&amp;Y264&amp;"_"&amp;Z264,[1]挑战模式!$A:$AS,14+AA264,FALSE)="","","Unit_Monster_Season"&amp;X264&amp;"_Challenge"&amp;Y264&amp;"_"&amp;Z264&amp;"_"&amp;AA264))</f>
        <v>Unit_Monster_Season0_Challenge6_4_1</v>
      </c>
      <c r="D264" s="3" t="str">
        <f>IF(B264="","",VLOOKUP(VLOOKUP(X264&amp;"_"&amp;Y264&amp;"_"&amp;Z264,[1]挑战模式!$A:$AS,14+AA264,FALSE),[1]怪物!$B:$J,2,FALSE))</f>
        <v>ResUnit_Dan1</v>
      </c>
      <c r="E264" s="3">
        <f>IF(B264="","",VLOOKUP(VLOOKUP(X264&amp;"_"&amp;Y264&amp;"_"&amp;Z264,[1]挑战模式!$A:$AS,14+AA264,FALSE),[1]怪物!$B:$J,6,FALSE)*VLOOKUP(X264&amp;"_"&amp;Y264&amp;"_"&amp;Z264,[1]挑战模式!$A:$AS,10,FALSE))</f>
        <v>3.26</v>
      </c>
      <c r="F264" s="3">
        <f t="shared" si="32"/>
        <v>400</v>
      </c>
      <c r="G264" s="3" t="str">
        <f t="shared" si="33"/>
        <v>TRUE</v>
      </c>
      <c r="H264" s="3" t="str">
        <f t="shared" si="34"/>
        <v>1</v>
      </c>
      <c r="I264" s="3">
        <f>IF(D264="","",VLOOKUP(D264,[1]怪物!$C:$M,11,FALSE))</f>
        <v>1</v>
      </c>
      <c r="J264" s="3" t="str">
        <f t="shared" si="35"/>
        <v>0.5</v>
      </c>
      <c r="K264" s="3">
        <f>IF(B264="","",VLOOKUP(VLOOKUP(X264&amp;"_"&amp;Y264&amp;"_"&amp;Z264,[1]挑战模式!$A:$AS,14+AA264,FALSE),[1]怪物!$B:$J,7,FALSE))</f>
        <v>1</v>
      </c>
      <c r="L264" s="10" t="str">
        <f t="shared" si="36"/>
        <v>Monster_Season0_Challenge6_4_1</v>
      </c>
      <c r="M264" s="3" t="str">
        <f t="shared" si="37"/>
        <v>DeathShow_1</v>
      </c>
      <c r="N264" s="3" t="str">
        <f t="shared" si="38"/>
        <v>Timeline_Idle1</v>
      </c>
      <c r="O264" s="3" t="str">
        <f t="shared" si="39"/>
        <v>Timeline_Move1</v>
      </c>
      <c r="P264" s="3"/>
      <c r="Q264" s="3"/>
      <c r="R264" s="3"/>
      <c r="S264" s="3" t="str">
        <f>IF(B264="","",IF(VLOOKUP(D264,[1]怪物!$C:$I,7,FALSE)="","",VLOOKUP(D264,[1]怪物!$C:$I,7,FALSE)))</f>
        <v>Skill_Monster_Dan1,NormalAttack</v>
      </c>
      <c r="X264" s="3">
        <v>0</v>
      </c>
      <c r="Y264" s="3">
        <v>6</v>
      </c>
      <c r="Z264" s="3">
        <v>4</v>
      </c>
      <c r="AA264" s="3">
        <v>1</v>
      </c>
    </row>
    <row r="265" spans="2:27" x14ac:dyDescent="0.2">
      <c r="B265" t="str">
        <f>IF(ISNA(VLOOKUP(X265&amp;"_"&amp;Y265&amp;"_"&amp;Z265,[1]挑战模式!$A:$AS,1,FALSE)),"",IF(VLOOKUP(X265&amp;"_"&amp;Y265&amp;"_"&amp;Z265,[1]挑战模式!$A:$AS,14+AA265,FALSE)="","","Unit_Monster_Season"&amp;X265&amp;"_Challenge"&amp;Y265&amp;"_"&amp;Z265&amp;"_"&amp;AA265))</f>
        <v>Unit_Monster_Season0_Challenge6_4_2</v>
      </c>
      <c r="D265" s="3" t="str">
        <f>IF(B265="","",VLOOKUP(VLOOKUP(X265&amp;"_"&amp;Y265&amp;"_"&amp;Z265,[1]挑战模式!$A:$AS,14+AA265,FALSE),[1]怪物!$B:$J,2,FALSE))</f>
        <v>ResUnit_BianFu1</v>
      </c>
      <c r="E265" s="3">
        <f>IF(B265="","",VLOOKUP(VLOOKUP(X265&amp;"_"&amp;Y265&amp;"_"&amp;Z265,[1]挑战模式!$A:$AS,14+AA265,FALSE),[1]怪物!$B:$J,6,FALSE)*VLOOKUP(X265&amp;"_"&amp;Y265&amp;"_"&amp;Z265,[1]挑战模式!$A:$AS,10,FALSE))</f>
        <v>3.26</v>
      </c>
      <c r="F265" s="3">
        <f t="shared" si="32"/>
        <v>400</v>
      </c>
      <c r="G265" s="3" t="str">
        <f t="shared" si="33"/>
        <v>TRUE</v>
      </c>
      <c r="H265" s="3" t="str">
        <f t="shared" si="34"/>
        <v>1</v>
      </c>
      <c r="I265" s="3">
        <f>IF(D265="","",VLOOKUP(D265,[1]怪物!$C:$M,11,FALSE))</f>
        <v>1</v>
      </c>
      <c r="J265" s="3" t="str">
        <f t="shared" si="35"/>
        <v>0.5</v>
      </c>
      <c r="K265" s="3">
        <f>IF(B265="","",VLOOKUP(VLOOKUP(X265&amp;"_"&amp;Y265&amp;"_"&amp;Z265,[1]挑战模式!$A:$AS,14+AA265,FALSE),[1]怪物!$B:$J,7,FALSE))</f>
        <v>1</v>
      </c>
      <c r="L265" s="10" t="str">
        <f t="shared" si="36"/>
        <v>Monster_Season0_Challenge6_4_2</v>
      </c>
      <c r="M265" s="3" t="str">
        <f t="shared" si="37"/>
        <v>DeathShow_1</v>
      </c>
      <c r="N265" s="3" t="str">
        <f t="shared" si="38"/>
        <v>Timeline_Idle1</v>
      </c>
      <c r="O265" s="3" t="str">
        <f t="shared" si="39"/>
        <v>Timeline_Move1</v>
      </c>
      <c r="P265" s="3"/>
      <c r="Q265" s="3"/>
      <c r="R265" s="3"/>
      <c r="S265" s="3" t="str">
        <f>IF(B265="","",IF(VLOOKUP(D265,[1]怪物!$C:$I,7,FALSE)="","",VLOOKUP(D265,[1]怪物!$C:$I,7,FALSE)))</f>
        <v/>
      </c>
      <c r="X265" s="3">
        <v>0</v>
      </c>
      <c r="Y265" s="3">
        <v>6</v>
      </c>
      <c r="Z265" s="3">
        <v>4</v>
      </c>
      <c r="AA265" s="3">
        <v>2</v>
      </c>
    </row>
    <row r="266" spans="2:27" x14ac:dyDescent="0.2">
      <c r="B266" t="str">
        <f>IF(ISNA(VLOOKUP(X266&amp;"_"&amp;Y266&amp;"_"&amp;Z266,[1]挑战模式!$A:$AS,1,FALSE)),"",IF(VLOOKUP(X266&amp;"_"&amp;Y266&amp;"_"&amp;Z266,[1]挑战模式!$A:$AS,14+AA266,FALSE)="","","Unit_Monster_Season"&amp;X266&amp;"_Challenge"&amp;Y266&amp;"_"&amp;Z266&amp;"_"&amp;AA266))</f>
        <v/>
      </c>
      <c r="D266" s="3" t="str">
        <f>IF(B266="","",VLOOKUP(VLOOKUP(X266&amp;"_"&amp;Y266&amp;"_"&amp;Z266,[1]挑战模式!$A:$AS,14+AA266,FALSE),[1]怪物!$B:$J,2,FALSE))</f>
        <v/>
      </c>
      <c r="E266" s="3" t="str">
        <f>IF(B266="","",VLOOKUP(VLOOKUP(X266&amp;"_"&amp;Y266&amp;"_"&amp;Z266,[1]挑战模式!$A:$AS,14+AA266,FALSE),[1]怪物!$B:$J,6,FALSE)*VLOOKUP(X266&amp;"_"&amp;Y266&amp;"_"&amp;Z266,[1]挑战模式!$A:$AS,10,FALSE))</f>
        <v/>
      </c>
      <c r="F266" s="3" t="str">
        <f t="shared" si="32"/>
        <v/>
      </c>
      <c r="G266" s="3" t="str">
        <f t="shared" si="33"/>
        <v/>
      </c>
      <c r="H266" s="3" t="str">
        <f t="shared" si="34"/>
        <v/>
      </c>
      <c r="I266" s="3" t="str">
        <f>IF(D266="","",VLOOKUP(D266,[1]怪物!$C:$M,11,FALSE))</f>
        <v/>
      </c>
      <c r="J266" s="3" t="str">
        <f t="shared" si="35"/>
        <v/>
      </c>
      <c r="K266" s="3" t="str">
        <f>IF(B266="","",VLOOKUP(VLOOKUP(X266&amp;"_"&amp;Y266&amp;"_"&amp;Z266,[1]挑战模式!$A:$AS,14+AA266,FALSE),[1]怪物!$B:$J,7,FALSE))</f>
        <v/>
      </c>
      <c r="L266" s="10" t="str">
        <f t="shared" si="36"/>
        <v/>
      </c>
      <c r="M266" s="3" t="str">
        <f t="shared" si="37"/>
        <v/>
      </c>
      <c r="N266" s="3" t="str">
        <f t="shared" si="38"/>
        <v/>
      </c>
      <c r="O266" s="3" t="str">
        <f t="shared" si="39"/>
        <v/>
      </c>
      <c r="P266" s="3"/>
      <c r="Q266" s="3"/>
      <c r="R266" s="3"/>
      <c r="S266" s="3" t="str">
        <f>IF(B266="","",IF(VLOOKUP(D266,[1]怪物!$C:$I,7,FALSE)="","",VLOOKUP(D266,[1]怪物!$C:$I,7,FALSE)))</f>
        <v/>
      </c>
      <c r="X266" s="3">
        <v>0</v>
      </c>
      <c r="Y266" s="3">
        <v>6</v>
      </c>
      <c r="Z266" s="3">
        <v>4</v>
      </c>
      <c r="AA266" s="3">
        <v>3</v>
      </c>
    </row>
    <row r="267" spans="2:27" x14ac:dyDescent="0.2">
      <c r="B267" t="str">
        <f>IF(ISNA(VLOOKUP(X267&amp;"_"&amp;Y267&amp;"_"&amp;Z267,[1]挑战模式!$A:$AS,1,FALSE)),"",IF(VLOOKUP(X267&amp;"_"&amp;Y267&amp;"_"&amp;Z267,[1]挑战模式!$A:$AS,14+AA267,FALSE)="","","Unit_Monster_Season"&amp;X267&amp;"_Challenge"&amp;Y267&amp;"_"&amp;Z267&amp;"_"&amp;AA267))</f>
        <v/>
      </c>
      <c r="D267" s="3" t="str">
        <f>IF(B267="","",VLOOKUP(VLOOKUP(X267&amp;"_"&amp;Y267&amp;"_"&amp;Z267,[1]挑战模式!$A:$AS,14+AA267,FALSE),[1]怪物!$B:$J,2,FALSE))</f>
        <v/>
      </c>
      <c r="E267" s="3" t="str">
        <f>IF(B267="","",VLOOKUP(VLOOKUP(X267&amp;"_"&amp;Y267&amp;"_"&amp;Z267,[1]挑战模式!$A:$AS,14+AA267,FALSE),[1]怪物!$B:$J,6,FALSE)*VLOOKUP(X267&amp;"_"&amp;Y267&amp;"_"&amp;Z267,[1]挑战模式!$A:$AS,10,FALSE))</f>
        <v/>
      </c>
      <c r="F267" s="3" t="str">
        <f t="shared" si="32"/>
        <v/>
      </c>
      <c r="G267" s="3" t="str">
        <f t="shared" si="33"/>
        <v/>
      </c>
      <c r="H267" s="3" t="str">
        <f t="shared" si="34"/>
        <v/>
      </c>
      <c r="I267" s="3" t="str">
        <f>IF(D267="","",VLOOKUP(D267,[1]怪物!$C:$M,11,FALSE))</f>
        <v/>
      </c>
      <c r="J267" s="3" t="str">
        <f t="shared" si="35"/>
        <v/>
      </c>
      <c r="K267" s="3" t="str">
        <f>IF(B267="","",VLOOKUP(VLOOKUP(X267&amp;"_"&amp;Y267&amp;"_"&amp;Z267,[1]挑战模式!$A:$AS,14+AA267,FALSE),[1]怪物!$B:$J,7,FALSE))</f>
        <v/>
      </c>
      <c r="L267" s="10" t="str">
        <f t="shared" si="36"/>
        <v/>
      </c>
      <c r="M267" s="3" t="str">
        <f t="shared" si="37"/>
        <v/>
      </c>
      <c r="N267" s="3" t="str">
        <f t="shared" si="38"/>
        <v/>
      </c>
      <c r="O267" s="3" t="str">
        <f t="shared" si="39"/>
        <v/>
      </c>
      <c r="P267" s="3"/>
      <c r="Q267" s="3"/>
      <c r="R267" s="3"/>
      <c r="S267" s="3" t="str">
        <f>IF(B267="","",IF(VLOOKUP(D267,[1]怪物!$C:$I,7,FALSE)="","",VLOOKUP(D267,[1]怪物!$C:$I,7,FALSE)))</f>
        <v/>
      </c>
      <c r="X267" s="3">
        <v>0</v>
      </c>
      <c r="Y267" s="3">
        <v>6</v>
      </c>
      <c r="Z267" s="3">
        <v>4</v>
      </c>
      <c r="AA267" s="3">
        <v>4</v>
      </c>
    </row>
    <row r="268" spans="2:27" x14ac:dyDescent="0.2">
      <c r="B268" t="str">
        <f>IF(ISNA(VLOOKUP(X268&amp;"_"&amp;Y268&amp;"_"&amp;Z268,[1]挑战模式!$A:$AS,1,FALSE)),"",IF(VLOOKUP(X268&amp;"_"&amp;Y268&amp;"_"&amp;Z268,[1]挑战模式!$A:$AS,14+AA268,FALSE)="","","Unit_Monster_Season"&amp;X268&amp;"_Challenge"&amp;Y268&amp;"_"&amp;Z268&amp;"_"&amp;AA268))</f>
        <v/>
      </c>
      <c r="D268" s="3" t="str">
        <f>IF(B268="","",VLOOKUP(VLOOKUP(X268&amp;"_"&amp;Y268&amp;"_"&amp;Z268,[1]挑战模式!$A:$AS,14+AA268,FALSE),[1]怪物!$B:$J,2,FALSE))</f>
        <v/>
      </c>
      <c r="E268" s="3" t="str">
        <f>IF(B268="","",VLOOKUP(VLOOKUP(X268&amp;"_"&amp;Y268&amp;"_"&amp;Z268,[1]挑战模式!$A:$AS,14+AA268,FALSE),[1]怪物!$B:$J,6,FALSE)*VLOOKUP(X268&amp;"_"&amp;Y268&amp;"_"&amp;Z268,[1]挑战模式!$A:$AS,10,FALSE))</f>
        <v/>
      </c>
      <c r="F268" s="3" t="str">
        <f t="shared" si="32"/>
        <v/>
      </c>
      <c r="G268" s="3" t="str">
        <f t="shared" si="33"/>
        <v/>
      </c>
      <c r="H268" s="3" t="str">
        <f t="shared" si="34"/>
        <v/>
      </c>
      <c r="I268" s="3" t="str">
        <f>IF(D268="","",VLOOKUP(D268,[1]怪物!$C:$M,11,FALSE))</f>
        <v/>
      </c>
      <c r="J268" s="3" t="str">
        <f t="shared" si="35"/>
        <v/>
      </c>
      <c r="K268" s="3" t="str">
        <f>IF(B268="","",VLOOKUP(VLOOKUP(X268&amp;"_"&amp;Y268&amp;"_"&amp;Z268,[1]挑战模式!$A:$AS,14+AA268,FALSE),[1]怪物!$B:$J,7,FALSE))</f>
        <v/>
      </c>
      <c r="L268" s="10" t="str">
        <f t="shared" si="36"/>
        <v/>
      </c>
      <c r="M268" s="3" t="str">
        <f t="shared" si="37"/>
        <v/>
      </c>
      <c r="N268" s="3" t="str">
        <f t="shared" si="38"/>
        <v/>
      </c>
      <c r="O268" s="3" t="str">
        <f t="shared" si="39"/>
        <v/>
      </c>
      <c r="P268" s="3"/>
      <c r="Q268" s="3"/>
      <c r="R268" s="3"/>
      <c r="S268" s="3" t="str">
        <f>IF(B268="","",IF(VLOOKUP(D268,[1]怪物!$C:$I,7,FALSE)="","",VLOOKUP(D268,[1]怪物!$C:$I,7,FALSE)))</f>
        <v/>
      </c>
      <c r="X268" s="3">
        <v>0</v>
      </c>
      <c r="Y268" s="3">
        <v>6</v>
      </c>
      <c r="Z268" s="3">
        <v>4</v>
      </c>
      <c r="AA268" s="3">
        <v>5</v>
      </c>
    </row>
    <row r="269" spans="2:27" x14ac:dyDescent="0.2">
      <c r="B269" t="str">
        <f>IF(ISNA(VLOOKUP(X269&amp;"_"&amp;Y269&amp;"_"&amp;Z269,[1]挑战模式!$A:$AS,1,FALSE)),"",IF(VLOOKUP(X269&amp;"_"&amp;Y269&amp;"_"&amp;Z269,[1]挑战模式!$A:$AS,14+AA269,FALSE)="","","Unit_Monster_Season"&amp;X269&amp;"_Challenge"&amp;Y269&amp;"_"&amp;Z269&amp;"_"&amp;AA269))</f>
        <v/>
      </c>
      <c r="D269" s="3" t="str">
        <f>IF(B269="","",VLOOKUP(VLOOKUP(X269&amp;"_"&amp;Y269&amp;"_"&amp;Z269,[1]挑战模式!$A:$AS,14+AA269,FALSE),[1]怪物!$B:$J,2,FALSE))</f>
        <v/>
      </c>
      <c r="E269" s="3" t="str">
        <f>IF(B269="","",VLOOKUP(VLOOKUP(X269&amp;"_"&amp;Y269&amp;"_"&amp;Z269,[1]挑战模式!$A:$AS,14+AA269,FALSE),[1]怪物!$B:$J,6,FALSE)*VLOOKUP(X269&amp;"_"&amp;Y269&amp;"_"&amp;Z269,[1]挑战模式!$A:$AS,10,FALSE))</f>
        <v/>
      </c>
      <c r="F269" s="3" t="str">
        <f t="shared" si="32"/>
        <v/>
      </c>
      <c r="G269" s="3" t="str">
        <f t="shared" si="33"/>
        <v/>
      </c>
      <c r="H269" s="3" t="str">
        <f t="shared" si="34"/>
        <v/>
      </c>
      <c r="I269" s="3" t="str">
        <f>IF(D269="","",VLOOKUP(D269,[1]怪物!$C:$M,11,FALSE))</f>
        <v/>
      </c>
      <c r="J269" s="3" t="str">
        <f t="shared" si="35"/>
        <v/>
      </c>
      <c r="K269" s="3" t="str">
        <f>IF(B269="","",VLOOKUP(VLOOKUP(X269&amp;"_"&amp;Y269&amp;"_"&amp;Z269,[1]挑战模式!$A:$AS,14+AA269,FALSE),[1]怪物!$B:$J,7,FALSE))</f>
        <v/>
      </c>
      <c r="L269" s="10" t="str">
        <f t="shared" si="36"/>
        <v/>
      </c>
      <c r="M269" s="3" t="str">
        <f t="shared" si="37"/>
        <v/>
      </c>
      <c r="N269" s="3" t="str">
        <f t="shared" si="38"/>
        <v/>
      </c>
      <c r="O269" s="3" t="str">
        <f t="shared" si="39"/>
        <v/>
      </c>
      <c r="P269" s="3"/>
      <c r="Q269" s="3"/>
      <c r="R269" s="3"/>
      <c r="S269" s="3" t="str">
        <f>IF(B269="","",IF(VLOOKUP(D269,[1]怪物!$C:$I,7,FALSE)="","",VLOOKUP(D269,[1]怪物!$C:$I,7,FALSE)))</f>
        <v/>
      </c>
      <c r="X269" s="3">
        <v>0</v>
      </c>
      <c r="Y269" s="3">
        <v>6</v>
      </c>
      <c r="Z269" s="3">
        <v>4</v>
      </c>
      <c r="AA269" s="3">
        <v>6</v>
      </c>
    </row>
    <row r="270" spans="2:27" x14ac:dyDescent="0.2">
      <c r="B270" t="str">
        <f>IF(ISNA(VLOOKUP(X270&amp;"_"&amp;Y270&amp;"_"&amp;Z270,[1]挑战模式!$A:$AS,1,FALSE)),"",IF(VLOOKUP(X270&amp;"_"&amp;Y270&amp;"_"&amp;Z270,[1]挑战模式!$A:$AS,14+AA270,FALSE)="","","Unit_Monster_Season"&amp;X270&amp;"_Challenge"&amp;Y270&amp;"_"&amp;Z270&amp;"_"&amp;AA270))</f>
        <v>Unit_Monster_Season0_Challenge6_5_1</v>
      </c>
      <c r="D270" s="3" t="str">
        <f>IF(B270="","",VLOOKUP(VLOOKUP(X270&amp;"_"&amp;Y270&amp;"_"&amp;Z270,[1]挑战模式!$A:$AS,14+AA270,FALSE),[1]怪物!$B:$J,2,FALSE))</f>
        <v>ResUnit_Dan1</v>
      </c>
      <c r="E270" s="3">
        <f>IF(B270="","",VLOOKUP(VLOOKUP(X270&amp;"_"&amp;Y270&amp;"_"&amp;Z270,[1]挑战模式!$A:$AS,14+AA270,FALSE),[1]怪物!$B:$J,6,FALSE)*VLOOKUP(X270&amp;"_"&amp;Y270&amp;"_"&amp;Z270,[1]挑战模式!$A:$AS,10,FALSE))</f>
        <v>3.26</v>
      </c>
      <c r="F270" s="3">
        <f t="shared" si="32"/>
        <v>400</v>
      </c>
      <c r="G270" s="3" t="str">
        <f t="shared" si="33"/>
        <v>TRUE</v>
      </c>
      <c r="H270" s="3" t="str">
        <f t="shared" si="34"/>
        <v>1</v>
      </c>
      <c r="I270" s="3">
        <f>IF(D270="","",VLOOKUP(D270,[1]怪物!$C:$M,11,FALSE))</f>
        <v>1</v>
      </c>
      <c r="J270" s="3" t="str">
        <f t="shared" si="35"/>
        <v>0.5</v>
      </c>
      <c r="K270" s="3">
        <f>IF(B270="","",VLOOKUP(VLOOKUP(X270&amp;"_"&amp;Y270&amp;"_"&amp;Z270,[1]挑战模式!$A:$AS,14+AA270,FALSE),[1]怪物!$B:$J,7,FALSE))</f>
        <v>1</v>
      </c>
      <c r="L270" s="10" t="str">
        <f t="shared" si="36"/>
        <v>Monster_Season0_Challenge6_5_1</v>
      </c>
      <c r="M270" s="3" t="str">
        <f t="shared" si="37"/>
        <v>DeathShow_1</v>
      </c>
      <c r="N270" s="3" t="str">
        <f t="shared" si="38"/>
        <v>Timeline_Idle1</v>
      </c>
      <c r="O270" s="3" t="str">
        <f t="shared" si="39"/>
        <v>Timeline_Move1</v>
      </c>
      <c r="P270" s="3"/>
      <c r="Q270" s="3"/>
      <c r="R270" s="3"/>
      <c r="S270" s="3" t="str">
        <f>IF(B270="","",IF(VLOOKUP(D270,[1]怪物!$C:$I,7,FALSE)="","",VLOOKUP(D270,[1]怪物!$C:$I,7,FALSE)))</f>
        <v>Skill_Monster_Dan1,NormalAttack</v>
      </c>
      <c r="X270" s="3">
        <v>0</v>
      </c>
      <c r="Y270" s="3">
        <v>6</v>
      </c>
      <c r="Z270" s="3">
        <v>5</v>
      </c>
      <c r="AA270" s="3">
        <v>1</v>
      </c>
    </row>
    <row r="271" spans="2:27" x14ac:dyDescent="0.2">
      <c r="B271" t="str">
        <f>IF(ISNA(VLOOKUP(X271&amp;"_"&amp;Y271&amp;"_"&amp;Z271,[1]挑战模式!$A:$AS,1,FALSE)),"",IF(VLOOKUP(X271&amp;"_"&amp;Y271&amp;"_"&amp;Z271,[1]挑战模式!$A:$AS,14+AA271,FALSE)="","","Unit_Monster_Season"&amp;X271&amp;"_Challenge"&amp;Y271&amp;"_"&amp;Z271&amp;"_"&amp;AA271))</f>
        <v>Unit_Monster_Season0_Challenge6_5_2</v>
      </c>
      <c r="D271" s="3" t="str">
        <f>IF(B271="","",VLOOKUP(VLOOKUP(X271&amp;"_"&amp;Y271&amp;"_"&amp;Z271,[1]挑战模式!$A:$AS,14+AA271,FALSE),[1]怪物!$B:$J,2,FALSE))</f>
        <v>ResUnit_BianFu1</v>
      </c>
      <c r="E271" s="3">
        <f>IF(B271="","",VLOOKUP(VLOOKUP(X271&amp;"_"&amp;Y271&amp;"_"&amp;Z271,[1]挑战模式!$A:$AS,14+AA271,FALSE),[1]怪物!$B:$J,6,FALSE)*VLOOKUP(X271&amp;"_"&amp;Y271&amp;"_"&amp;Z271,[1]挑战模式!$A:$AS,10,FALSE))</f>
        <v>3.26</v>
      </c>
      <c r="F271" s="3">
        <f t="shared" si="32"/>
        <v>400</v>
      </c>
      <c r="G271" s="3" t="str">
        <f t="shared" si="33"/>
        <v>TRUE</v>
      </c>
      <c r="H271" s="3" t="str">
        <f t="shared" si="34"/>
        <v>1</v>
      </c>
      <c r="I271" s="3">
        <f>IF(D271="","",VLOOKUP(D271,[1]怪物!$C:$M,11,FALSE))</f>
        <v>1</v>
      </c>
      <c r="J271" s="3" t="str">
        <f t="shared" si="35"/>
        <v>0.5</v>
      </c>
      <c r="K271" s="3">
        <f>IF(B271="","",VLOOKUP(VLOOKUP(X271&amp;"_"&amp;Y271&amp;"_"&amp;Z271,[1]挑战模式!$A:$AS,14+AA271,FALSE),[1]怪物!$B:$J,7,FALSE))</f>
        <v>1</v>
      </c>
      <c r="L271" s="10" t="str">
        <f t="shared" si="36"/>
        <v>Monster_Season0_Challenge6_5_2</v>
      </c>
      <c r="M271" s="3" t="str">
        <f t="shared" si="37"/>
        <v>DeathShow_1</v>
      </c>
      <c r="N271" s="3" t="str">
        <f t="shared" si="38"/>
        <v>Timeline_Idle1</v>
      </c>
      <c r="O271" s="3" t="str">
        <f t="shared" si="39"/>
        <v>Timeline_Move1</v>
      </c>
      <c r="P271" s="3"/>
      <c r="Q271" s="3"/>
      <c r="R271" s="3"/>
      <c r="S271" s="3" t="str">
        <f>IF(B271="","",IF(VLOOKUP(D271,[1]怪物!$C:$I,7,FALSE)="","",VLOOKUP(D271,[1]怪物!$C:$I,7,FALSE)))</f>
        <v/>
      </c>
      <c r="X271" s="3">
        <v>0</v>
      </c>
      <c r="Y271" s="3">
        <v>6</v>
      </c>
      <c r="Z271" s="3">
        <v>5</v>
      </c>
      <c r="AA271" s="3">
        <v>2</v>
      </c>
    </row>
    <row r="272" spans="2:27" x14ac:dyDescent="0.2">
      <c r="B272" t="str">
        <f>IF(ISNA(VLOOKUP(X272&amp;"_"&amp;Y272&amp;"_"&amp;Z272,[1]挑战模式!$A:$AS,1,FALSE)),"",IF(VLOOKUP(X272&amp;"_"&amp;Y272&amp;"_"&amp;Z272,[1]挑战模式!$A:$AS,14+AA272,FALSE)="","","Unit_Monster_Season"&amp;X272&amp;"_Challenge"&amp;Y272&amp;"_"&amp;Z272&amp;"_"&amp;AA272))</f>
        <v/>
      </c>
      <c r="D272" s="3" t="str">
        <f>IF(B272="","",VLOOKUP(VLOOKUP(X272&amp;"_"&amp;Y272&amp;"_"&amp;Z272,[1]挑战模式!$A:$AS,14+AA272,FALSE),[1]怪物!$B:$J,2,FALSE))</f>
        <v/>
      </c>
      <c r="E272" s="3" t="str">
        <f>IF(B272="","",VLOOKUP(VLOOKUP(X272&amp;"_"&amp;Y272&amp;"_"&amp;Z272,[1]挑战模式!$A:$AS,14+AA272,FALSE),[1]怪物!$B:$J,6,FALSE)*VLOOKUP(X272&amp;"_"&amp;Y272&amp;"_"&amp;Z272,[1]挑战模式!$A:$AS,10,FALSE))</f>
        <v/>
      </c>
      <c r="F272" s="3" t="str">
        <f t="shared" si="32"/>
        <v/>
      </c>
      <c r="G272" s="3" t="str">
        <f t="shared" si="33"/>
        <v/>
      </c>
      <c r="H272" s="3" t="str">
        <f t="shared" si="34"/>
        <v/>
      </c>
      <c r="I272" s="3" t="str">
        <f>IF(D272="","",VLOOKUP(D272,[1]怪物!$C:$M,11,FALSE))</f>
        <v/>
      </c>
      <c r="J272" s="3" t="str">
        <f t="shared" si="35"/>
        <v/>
      </c>
      <c r="K272" s="3" t="str">
        <f>IF(B272="","",VLOOKUP(VLOOKUP(X272&amp;"_"&amp;Y272&amp;"_"&amp;Z272,[1]挑战模式!$A:$AS,14+AA272,FALSE),[1]怪物!$B:$J,7,FALSE))</f>
        <v/>
      </c>
      <c r="L272" s="10" t="str">
        <f t="shared" si="36"/>
        <v/>
      </c>
      <c r="M272" s="3" t="str">
        <f t="shared" si="37"/>
        <v/>
      </c>
      <c r="N272" s="3" t="str">
        <f t="shared" si="38"/>
        <v/>
      </c>
      <c r="O272" s="3" t="str">
        <f t="shared" si="39"/>
        <v/>
      </c>
      <c r="P272" s="3"/>
      <c r="Q272" s="3"/>
      <c r="R272" s="3"/>
      <c r="S272" s="3" t="str">
        <f>IF(B272="","",IF(VLOOKUP(D272,[1]怪物!$C:$I,7,FALSE)="","",VLOOKUP(D272,[1]怪物!$C:$I,7,FALSE)))</f>
        <v/>
      </c>
      <c r="X272" s="3">
        <v>0</v>
      </c>
      <c r="Y272" s="3">
        <v>6</v>
      </c>
      <c r="Z272" s="3">
        <v>5</v>
      </c>
      <c r="AA272" s="3">
        <v>3</v>
      </c>
    </row>
    <row r="273" spans="2:27" x14ac:dyDescent="0.2">
      <c r="B273" t="str">
        <f>IF(ISNA(VLOOKUP(X273&amp;"_"&amp;Y273&amp;"_"&amp;Z273,[1]挑战模式!$A:$AS,1,FALSE)),"",IF(VLOOKUP(X273&amp;"_"&amp;Y273&amp;"_"&amp;Z273,[1]挑战模式!$A:$AS,14+AA273,FALSE)="","","Unit_Monster_Season"&amp;X273&amp;"_Challenge"&amp;Y273&amp;"_"&amp;Z273&amp;"_"&amp;AA273))</f>
        <v/>
      </c>
      <c r="D273" s="3" t="str">
        <f>IF(B273="","",VLOOKUP(VLOOKUP(X273&amp;"_"&amp;Y273&amp;"_"&amp;Z273,[1]挑战模式!$A:$AS,14+AA273,FALSE),[1]怪物!$B:$J,2,FALSE))</f>
        <v/>
      </c>
      <c r="E273" s="3" t="str">
        <f>IF(B273="","",VLOOKUP(VLOOKUP(X273&amp;"_"&amp;Y273&amp;"_"&amp;Z273,[1]挑战模式!$A:$AS,14+AA273,FALSE),[1]怪物!$B:$J,6,FALSE)*VLOOKUP(X273&amp;"_"&amp;Y273&amp;"_"&amp;Z273,[1]挑战模式!$A:$AS,10,FALSE))</f>
        <v/>
      </c>
      <c r="F273" s="3" t="str">
        <f t="shared" si="32"/>
        <v/>
      </c>
      <c r="G273" s="3" t="str">
        <f t="shared" si="33"/>
        <v/>
      </c>
      <c r="H273" s="3" t="str">
        <f t="shared" si="34"/>
        <v/>
      </c>
      <c r="I273" s="3" t="str">
        <f>IF(D273="","",VLOOKUP(D273,[1]怪物!$C:$M,11,FALSE))</f>
        <v/>
      </c>
      <c r="J273" s="3" t="str">
        <f t="shared" si="35"/>
        <v/>
      </c>
      <c r="K273" s="3" t="str">
        <f>IF(B273="","",VLOOKUP(VLOOKUP(X273&amp;"_"&amp;Y273&amp;"_"&amp;Z273,[1]挑战模式!$A:$AS,14+AA273,FALSE),[1]怪物!$B:$J,7,FALSE))</f>
        <v/>
      </c>
      <c r="L273" s="10" t="str">
        <f t="shared" si="36"/>
        <v/>
      </c>
      <c r="M273" s="3" t="str">
        <f t="shared" si="37"/>
        <v/>
      </c>
      <c r="N273" s="3" t="str">
        <f t="shared" si="38"/>
        <v/>
      </c>
      <c r="O273" s="3" t="str">
        <f t="shared" si="39"/>
        <v/>
      </c>
      <c r="P273" s="3"/>
      <c r="Q273" s="3"/>
      <c r="R273" s="3"/>
      <c r="S273" s="3" t="str">
        <f>IF(B273="","",IF(VLOOKUP(D273,[1]怪物!$C:$I,7,FALSE)="","",VLOOKUP(D273,[1]怪物!$C:$I,7,FALSE)))</f>
        <v/>
      </c>
      <c r="X273" s="3">
        <v>0</v>
      </c>
      <c r="Y273" s="3">
        <v>6</v>
      </c>
      <c r="Z273" s="3">
        <v>5</v>
      </c>
      <c r="AA273" s="3">
        <v>4</v>
      </c>
    </row>
    <row r="274" spans="2:27" x14ac:dyDescent="0.2">
      <c r="B274" t="str">
        <f>IF(ISNA(VLOOKUP(X274&amp;"_"&amp;Y274&amp;"_"&amp;Z274,[1]挑战模式!$A:$AS,1,FALSE)),"",IF(VLOOKUP(X274&amp;"_"&amp;Y274&amp;"_"&amp;Z274,[1]挑战模式!$A:$AS,14+AA274,FALSE)="","","Unit_Monster_Season"&amp;X274&amp;"_Challenge"&amp;Y274&amp;"_"&amp;Z274&amp;"_"&amp;AA274))</f>
        <v/>
      </c>
      <c r="D274" s="3" t="str">
        <f>IF(B274="","",VLOOKUP(VLOOKUP(X274&amp;"_"&amp;Y274&amp;"_"&amp;Z274,[1]挑战模式!$A:$AS,14+AA274,FALSE),[1]怪物!$B:$J,2,FALSE))</f>
        <v/>
      </c>
      <c r="E274" s="3" t="str">
        <f>IF(B274="","",VLOOKUP(VLOOKUP(X274&amp;"_"&amp;Y274&amp;"_"&amp;Z274,[1]挑战模式!$A:$AS,14+AA274,FALSE),[1]怪物!$B:$J,6,FALSE)*VLOOKUP(X274&amp;"_"&amp;Y274&amp;"_"&amp;Z274,[1]挑战模式!$A:$AS,10,FALSE))</f>
        <v/>
      </c>
      <c r="F274" s="3" t="str">
        <f t="shared" si="32"/>
        <v/>
      </c>
      <c r="G274" s="3" t="str">
        <f t="shared" si="33"/>
        <v/>
      </c>
      <c r="H274" s="3" t="str">
        <f t="shared" si="34"/>
        <v/>
      </c>
      <c r="I274" s="3" t="str">
        <f>IF(D274="","",VLOOKUP(D274,[1]怪物!$C:$M,11,FALSE))</f>
        <v/>
      </c>
      <c r="J274" s="3" t="str">
        <f t="shared" si="35"/>
        <v/>
      </c>
      <c r="K274" s="3" t="str">
        <f>IF(B274="","",VLOOKUP(VLOOKUP(X274&amp;"_"&amp;Y274&amp;"_"&amp;Z274,[1]挑战模式!$A:$AS,14+AA274,FALSE),[1]怪物!$B:$J,7,FALSE))</f>
        <v/>
      </c>
      <c r="L274" s="10" t="str">
        <f t="shared" si="36"/>
        <v/>
      </c>
      <c r="M274" s="3" t="str">
        <f t="shared" si="37"/>
        <v/>
      </c>
      <c r="N274" s="3" t="str">
        <f t="shared" si="38"/>
        <v/>
      </c>
      <c r="O274" s="3" t="str">
        <f t="shared" si="39"/>
        <v/>
      </c>
      <c r="P274" s="3"/>
      <c r="Q274" s="3"/>
      <c r="R274" s="3"/>
      <c r="S274" s="3" t="str">
        <f>IF(B274="","",IF(VLOOKUP(D274,[1]怪物!$C:$I,7,FALSE)="","",VLOOKUP(D274,[1]怪物!$C:$I,7,FALSE)))</f>
        <v/>
      </c>
      <c r="X274" s="3">
        <v>0</v>
      </c>
      <c r="Y274" s="3">
        <v>6</v>
      </c>
      <c r="Z274" s="3">
        <v>5</v>
      </c>
      <c r="AA274" s="3">
        <v>5</v>
      </c>
    </row>
    <row r="275" spans="2:27" x14ac:dyDescent="0.2">
      <c r="B275" t="str">
        <f>IF(ISNA(VLOOKUP(X275&amp;"_"&amp;Y275&amp;"_"&amp;Z275,[1]挑战模式!$A:$AS,1,FALSE)),"",IF(VLOOKUP(X275&amp;"_"&amp;Y275&amp;"_"&amp;Z275,[1]挑战模式!$A:$AS,14+AA275,FALSE)="","","Unit_Monster_Season"&amp;X275&amp;"_Challenge"&amp;Y275&amp;"_"&amp;Z275&amp;"_"&amp;AA275))</f>
        <v/>
      </c>
      <c r="D275" s="3" t="str">
        <f>IF(B275="","",VLOOKUP(VLOOKUP(X275&amp;"_"&amp;Y275&amp;"_"&amp;Z275,[1]挑战模式!$A:$AS,14+AA275,FALSE),[1]怪物!$B:$J,2,FALSE))</f>
        <v/>
      </c>
      <c r="E275" s="3" t="str">
        <f>IF(B275="","",VLOOKUP(VLOOKUP(X275&amp;"_"&amp;Y275&amp;"_"&amp;Z275,[1]挑战模式!$A:$AS,14+AA275,FALSE),[1]怪物!$B:$J,6,FALSE)*VLOOKUP(X275&amp;"_"&amp;Y275&amp;"_"&amp;Z275,[1]挑战模式!$A:$AS,10,FALSE))</f>
        <v/>
      </c>
      <c r="F275" s="3" t="str">
        <f t="shared" si="32"/>
        <v/>
      </c>
      <c r="G275" s="3" t="str">
        <f t="shared" si="33"/>
        <v/>
      </c>
      <c r="H275" s="3" t="str">
        <f t="shared" si="34"/>
        <v/>
      </c>
      <c r="I275" s="3" t="str">
        <f>IF(D275="","",VLOOKUP(D275,[1]怪物!$C:$M,11,FALSE))</f>
        <v/>
      </c>
      <c r="J275" s="3" t="str">
        <f t="shared" si="35"/>
        <v/>
      </c>
      <c r="K275" s="3" t="str">
        <f>IF(B275="","",VLOOKUP(VLOOKUP(X275&amp;"_"&amp;Y275&amp;"_"&amp;Z275,[1]挑战模式!$A:$AS,14+AA275,FALSE),[1]怪物!$B:$J,7,FALSE))</f>
        <v/>
      </c>
      <c r="L275" s="10" t="str">
        <f t="shared" si="36"/>
        <v/>
      </c>
      <c r="M275" s="3" t="str">
        <f t="shared" si="37"/>
        <v/>
      </c>
      <c r="N275" s="3" t="str">
        <f t="shared" si="38"/>
        <v/>
      </c>
      <c r="O275" s="3" t="str">
        <f t="shared" si="39"/>
        <v/>
      </c>
      <c r="P275" s="3"/>
      <c r="Q275" s="3"/>
      <c r="R275" s="3"/>
      <c r="S275" s="3" t="str">
        <f>IF(B275="","",IF(VLOOKUP(D275,[1]怪物!$C:$I,7,FALSE)="","",VLOOKUP(D275,[1]怪物!$C:$I,7,FALSE)))</f>
        <v/>
      </c>
      <c r="X275" s="3">
        <v>0</v>
      </c>
      <c r="Y275" s="3">
        <v>6</v>
      </c>
      <c r="Z275" s="3">
        <v>5</v>
      </c>
      <c r="AA275" s="3">
        <v>6</v>
      </c>
    </row>
    <row r="276" spans="2:27" x14ac:dyDescent="0.2">
      <c r="B276" t="str">
        <f>IF(ISNA(VLOOKUP(X276&amp;"_"&amp;Y276&amp;"_"&amp;Z276,[1]挑战模式!$A:$AS,1,FALSE)),"",IF(VLOOKUP(X276&amp;"_"&amp;Y276&amp;"_"&amp;Z276,[1]挑战模式!$A:$AS,14+AA276,FALSE)="","","Unit_Monster_Season"&amp;X276&amp;"_Challenge"&amp;Y276&amp;"_"&amp;Z276&amp;"_"&amp;AA276))</f>
        <v/>
      </c>
      <c r="D276" s="3" t="str">
        <f>IF(B276="","",VLOOKUP(VLOOKUP(X276&amp;"_"&amp;Y276&amp;"_"&amp;Z276,[1]挑战模式!$A:$AS,14+AA276,FALSE),[1]怪物!$B:$J,2,FALSE))</f>
        <v/>
      </c>
      <c r="E276" s="3" t="str">
        <f>IF(B276="","",VLOOKUP(VLOOKUP(X276&amp;"_"&amp;Y276&amp;"_"&amp;Z276,[1]挑战模式!$A:$AS,14+AA276,FALSE),[1]怪物!$B:$J,6,FALSE)*VLOOKUP(X276&amp;"_"&amp;Y276&amp;"_"&amp;Z276,[1]挑战模式!$A:$AS,10,FALSE))</f>
        <v/>
      </c>
      <c r="F276" s="3" t="str">
        <f t="shared" si="32"/>
        <v/>
      </c>
      <c r="G276" s="3" t="str">
        <f t="shared" si="33"/>
        <v/>
      </c>
      <c r="H276" s="3" t="str">
        <f t="shared" si="34"/>
        <v/>
      </c>
      <c r="I276" s="3" t="str">
        <f>IF(D276="","",VLOOKUP(D276,[1]怪物!$C:$M,11,FALSE))</f>
        <v/>
      </c>
      <c r="J276" s="3" t="str">
        <f t="shared" si="35"/>
        <v/>
      </c>
      <c r="K276" s="3" t="str">
        <f>IF(B276="","",VLOOKUP(VLOOKUP(X276&amp;"_"&amp;Y276&amp;"_"&amp;Z276,[1]挑战模式!$A:$AS,14+AA276,FALSE),[1]怪物!$B:$J,7,FALSE))</f>
        <v/>
      </c>
      <c r="L276" s="10" t="str">
        <f t="shared" si="36"/>
        <v/>
      </c>
      <c r="M276" s="3" t="str">
        <f t="shared" si="37"/>
        <v/>
      </c>
      <c r="N276" s="3" t="str">
        <f t="shared" si="38"/>
        <v/>
      </c>
      <c r="O276" s="3" t="str">
        <f t="shared" si="39"/>
        <v/>
      </c>
      <c r="P276" s="3"/>
      <c r="Q276" s="3"/>
      <c r="R276" s="3"/>
      <c r="S276" s="3" t="str">
        <f>IF(B276="","",IF(VLOOKUP(D276,[1]怪物!$C:$I,7,FALSE)="","",VLOOKUP(D276,[1]怪物!$C:$I,7,FALSE)))</f>
        <v/>
      </c>
      <c r="X276" s="3">
        <v>0</v>
      </c>
      <c r="Y276" s="3">
        <v>6</v>
      </c>
      <c r="Z276" s="3">
        <v>6</v>
      </c>
      <c r="AA276" s="3">
        <v>1</v>
      </c>
    </row>
    <row r="277" spans="2:27" x14ac:dyDescent="0.2">
      <c r="B277" t="str">
        <f>IF(ISNA(VLOOKUP(X277&amp;"_"&amp;Y277&amp;"_"&amp;Z277,[1]挑战模式!$A:$AS,1,FALSE)),"",IF(VLOOKUP(X277&amp;"_"&amp;Y277&amp;"_"&amp;Z277,[1]挑战模式!$A:$AS,14+AA277,FALSE)="","","Unit_Monster_Season"&amp;X277&amp;"_Challenge"&amp;Y277&amp;"_"&amp;Z277&amp;"_"&amp;AA277))</f>
        <v/>
      </c>
      <c r="D277" s="3" t="str">
        <f>IF(B277="","",VLOOKUP(VLOOKUP(X277&amp;"_"&amp;Y277&amp;"_"&amp;Z277,[1]挑战模式!$A:$AS,14+AA277,FALSE),[1]怪物!$B:$J,2,FALSE))</f>
        <v/>
      </c>
      <c r="E277" s="3" t="str">
        <f>IF(B277="","",VLOOKUP(VLOOKUP(X277&amp;"_"&amp;Y277&amp;"_"&amp;Z277,[1]挑战模式!$A:$AS,14+AA277,FALSE),[1]怪物!$B:$J,6,FALSE)*VLOOKUP(X277&amp;"_"&amp;Y277&amp;"_"&amp;Z277,[1]挑战模式!$A:$AS,10,FALSE))</f>
        <v/>
      </c>
      <c r="F277" s="3" t="str">
        <f t="shared" si="32"/>
        <v/>
      </c>
      <c r="G277" s="3" t="str">
        <f t="shared" si="33"/>
        <v/>
      </c>
      <c r="H277" s="3" t="str">
        <f t="shared" si="34"/>
        <v/>
      </c>
      <c r="I277" s="3" t="str">
        <f>IF(D277="","",VLOOKUP(D277,[1]怪物!$C:$M,11,FALSE))</f>
        <v/>
      </c>
      <c r="J277" s="3" t="str">
        <f t="shared" si="35"/>
        <v/>
      </c>
      <c r="K277" s="3" t="str">
        <f>IF(B277="","",VLOOKUP(VLOOKUP(X277&amp;"_"&amp;Y277&amp;"_"&amp;Z277,[1]挑战模式!$A:$AS,14+AA277,FALSE),[1]怪物!$B:$J,7,FALSE))</f>
        <v/>
      </c>
      <c r="L277" s="10" t="str">
        <f t="shared" si="36"/>
        <v/>
      </c>
      <c r="M277" s="3" t="str">
        <f t="shared" si="37"/>
        <v/>
      </c>
      <c r="N277" s="3" t="str">
        <f t="shared" si="38"/>
        <v/>
      </c>
      <c r="O277" s="3" t="str">
        <f t="shared" si="39"/>
        <v/>
      </c>
      <c r="P277" s="3"/>
      <c r="Q277" s="3"/>
      <c r="R277" s="3"/>
      <c r="S277" s="3" t="str">
        <f>IF(B277="","",IF(VLOOKUP(D277,[1]怪物!$C:$I,7,FALSE)="","",VLOOKUP(D277,[1]怪物!$C:$I,7,FALSE)))</f>
        <v/>
      </c>
      <c r="X277" s="3">
        <v>0</v>
      </c>
      <c r="Y277" s="3">
        <v>6</v>
      </c>
      <c r="Z277" s="3">
        <v>6</v>
      </c>
      <c r="AA277" s="3">
        <v>2</v>
      </c>
    </row>
    <row r="278" spans="2:27" x14ac:dyDescent="0.2">
      <c r="B278" t="str">
        <f>IF(ISNA(VLOOKUP(X278&amp;"_"&amp;Y278&amp;"_"&amp;Z278,[1]挑战模式!$A:$AS,1,FALSE)),"",IF(VLOOKUP(X278&amp;"_"&amp;Y278&amp;"_"&amp;Z278,[1]挑战模式!$A:$AS,14+AA278,FALSE)="","","Unit_Monster_Season"&amp;X278&amp;"_Challenge"&amp;Y278&amp;"_"&amp;Z278&amp;"_"&amp;AA278))</f>
        <v/>
      </c>
      <c r="D278" s="3" t="str">
        <f>IF(B278="","",VLOOKUP(VLOOKUP(X278&amp;"_"&amp;Y278&amp;"_"&amp;Z278,[1]挑战模式!$A:$AS,14+AA278,FALSE),[1]怪物!$B:$J,2,FALSE))</f>
        <v/>
      </c>
      <c r="E278" s="3" t="str">
        <f>IF(B278="","",VLOOKUP(VLOOKUP(X278&amp;"_"&amp;Y278&amp;"_"&amp;Z278,[1]挑战模式!$A:$AS,14+AA278,FALSE),[1]怪物!$B:$J,6,FALSE)*VLOOKUP(X278&amp;"_"&amp;Y278&amp;"_"&amp;Z278,[1]挑战模式!$A:$AS,10,FALSE))</f>
        <v/>
      </c>
      <c r="F278" s="3" t="str">
        <f t="shared" si="32"/>
        <v/>
      </c>
      <c r="G278" s="3" t="str">
        <f t="shared" si="33"/>
        <v/>
      </c>
      <c r="H278" s="3" t="str">
        <f t="shared" si="34"/>
        <v/>
      </c>
      <c r="I278" s="3" t="str">
        <f>IF(D278="","",VLOOKUP(D278,[1]怪物!$C:$M,11,FALSE))</f>
        <v/>
      </c>
      <c r="J278" s="3" t="str">
        <f t="shared" si="35"/>
        <v/>
      </c>
      <c r="K278" s="3" t="str">
        <f>IF(B278="","",VLOOKUP(VLOOKUP(X278&amp;"_"&amp;Y278&amp;"_"&amp;Z278,[1]挑战模式!$A:$AS,14+AA278,FALSE),[1]怪物!$B:$J,7,FALSE))</f>
        <v/>
      </c>
      <c r="L278" s="10" t="str">
        <f t="shared" si="36"/>
        <v/>
      </c>
      <c r="M278" s="3" t="str">
        <f t="shared" si="37"/>
        <v/>
      </c>
      <c r="N278" s="3" t="str">
        <f t="shared" si="38"/>
        <v/>
      </c>
      <c r="O278" s="3" t="str">
        <f t="shared" si="39"/>
        <v/>
      </c>
      <c r="P278" s="3"/>
      <c r="Q278" s="3"/>
      <c r="R278" s="3"/>
      <c r="S278" s="3" t="str">
        <f>IF(B278="","",IF(VLOOKUP(D278,[1]怪物!$C:$I,7,FALSE)="","",VLOOKUP(D278,[1]怪物!$C:$I,7,FALSE)))</f>
        <v/>
      </c>
      <c r="X278" s="3">
        <v>0</v>
      </c>
      <c r="Y278" s="3">
        <v>6</v>
      </c>
      <c r="Z278" s="3">
        <v>6</v>
      </c>
      <c r="AA278" s="3">
        <v>3</v>
      </c>
    </row>
    <row r="279" spans="2:27" x14ac:dyDescent="0.2">
      <c r="B279" t="str">
        <f>IF(ISNA(VLOOKUP(X279&amp;"_"&amp;Y279&amp;"_"&amp;Z279,[1]挑战模式!$A:$AS,1,FALSE)),"",IF(VLOOKUP(X279&amp;"_"&amp;Y279&amp;"_"&amp;Z279,[1]挑战模式!$A:$AS,14+AA279,FALSE)="","","Unit_Monster_Season"&amp;X279&amp;"_Challenge"&amp;Y279&amp;"_"&amp;Z279&amp;"_"&amp;AA279))</f>
        <v/>
      </c>
      <c r="D279" s="3" t="str">
        <f>IF(B279="","",VLOOKUP(VLOOKUP(X279&amp;"_"&amp;Y279&amp;"_"&amp;Z279,[1]挑战模式!$A:$AS,14+AA279,FALSE),[1]怪物!$B:$J,2,FALSE))</f>
        <v/>
      </c>
      <c r="E279" s="3" t="str">
        <f>IF(B279="","",VLOOKUP(VLOOKUP(X279&amp;"_"&amp;Y279&amp;"_"&amp;Z279,[1]挑战模式!$A:$AS,14+AA279,FALSE),[1]怪物!$B:$J,6,FALSE)*VLOOKUP(X279&amp;"_"&amp;Y279&amp;"_"&amp;Z279,[1]挑战模式!$A:$AS,10,FALSE))</f>
        <v/>
      </c>
      <c r="F279" s="3" t="str">
        <f t="shared" si="32"/>
        <v/>
      </c>
      <c r="G279" s="3" t="str">
        <f t="shared" si="33"/>
        <v/>
      </c>
      <c r="H279" s="3" t="str">
        <f t="shared" si="34"/>
        <v/>
      </c>
      <c r="I279" s="3" t="str">
        <f>IF(D279="","",VLOOKUP(D279,[1]怪物!$C:$M,11,FALSE))</f>
        <v/>
      </c>
      <c r="J279" s="3" t="str">
        <f t="shared" si="35"/>
        <v/>
      </c>
      <c r="K279" s="3" t="str">
        <f>IF(B279="","",VLOOKUP(VLOOKUP(X279&amp;"_"&amp;Y279&amp;"_"&amp;Z279,[1]挑战模式!$A:$AS,14+AA279,FALSE),[1]怪物!$B:$J,7,FALSE))</f>
        <v/>
      </c>
      <c r="L279" s="10" t="str">
        <f t="shared" si="36"/>
        <v/>
      </c>
      <c r="M279" s="3" t="str">
        <f t="shared" si="37"/>
        <v/>
      </c>
      <c r="N279" s="3" t="str">
        <f t="shared" si="38"/>
        <v/>
      </c>
      <c r="O279" s="3" t="str">
        <f t="shared" si="39"/>
        <v/>
      </c>
      <c r="P279" s="3"/>
      <c r="Q279" s="3"/>
      <c r="R279" s="3"/>
      <c r="S279" s="3" t="str">
        <f>IF(B279="","",IF(VLOOKUP(D279,[1]怪物!$C:$I,7,FALSE)="","",VLOOKUP(D279,[1]怪物!$C:$I,7,FALSE)))</f>
        <v/>
      </c>
      <c r="X279" s="3">
        <v>0</v>
      </c>
      <c r="Y279" s="3">
        <v>6</v>
      </c>
      <c r="Z279" s="3">
        <v>6</v>
      </c>
      <c r="AA279" s="3">
        <v>4</v>
      </c>
    </row>
    <row r="280" spans="2:27" x14ac:dyDescent="0.2">
      <c r="B280" t="str">
        <f>IF(ISNA(VLOOKUP(X280&amp;"_"&amp;Y280&amp;"_"&amp;Z280,[1]挑战模式!$A:$AS,1,FALSE)),"",IF(VLOOKUP(X280&amp;"_"&amp;Y280&amp;"_"&amp;Z280,[1]挑战模式!$A:$AS,14+AA280,FALSE)="","","Unit_Monster_Season"&amp;X280&amp;"_Challenge"&amp;Y280&amp;"_"&amp;Z280&amp;"_"&amp;AA280))</f>
        <v/>
      </c>
      <c r="D280" s="3" t="str">
        <f>IF(B280="","",VLOOKUP(VLOOKUP(X280&amp;"_"&amp;Y280&amp;"_"&amp;Z280,[1]挑战模式!$A:$AS,14+AA280,FALSE),[1]怪物!$B:$J,2,FALSE))</f>
        <v/>
      </c>
      <c r="E280" s="3" t="str">
        <f>IF(B280="","",VLOOKUP(VLOOKUP(X280&amp;"_"&amp;Y280&amp;"_"&amp;Z280,[1]挑战模式!$A:$AS,14+AA280,FALSE),[1]怪物!$B:$J,6,FALSE)*VLOOKUP(X280&amp;"_"&amp;Y280&amp;"_"&amp;Z280,[1]挑战模式!$A:$AS,10,FALSE))</f>
        <v/>
      </c>
      <c r="F280" s="3" t="str">
        <f t="shared" si="32"/>
        <v/>
      </c>
      <c r="G280" s="3" t="str">
        <f t="shared" si="33"/>
        <v/>
      </c>
      <c r="H280" s="3" t="str">
        <f t="shared" si="34"/>
        <v/>
      </c>
      <c r="I280" s="3" t="str">
        <f>IF(D280="","",VLOOKUP(D280,[1]怪物!$C:$M,11,FALSE))</f>
        <v/>
      </c>
      <c r="J280" s="3" t="str">
        <f t="shared" si="35"/>
        <v/>
      </c>
      <c r="K280" s="3" t="str">
        <f>IF(B280="","",VLOOKUP(VLOOKUP(X280&amp;"_"&amp;Y280&amp;"_"&amp;Z280,[1]挑战模式!$A:$AS,14+AA280,FALSE),[1]怪物!$B:$J,7,FALSE))</f>
        <v/>
      </c>
      <c r="L280" s="10" t="str">
        <f t="shared" si="36"/>
        <v/>
      </c>
      <c r="M280" s="3" t="str">
        <f t="shared" si="37"/>
        <v/>
      </c>
      <c r="N280" s="3" t="str">
        <f t="shared" si="38"/>
        <v/>
      </c>
      <c r="O280" s="3" t="str">
        <f t="shared" si="39"/>
        <v/>
      </c>
      <c r="P280" s="3"/>
      <c r="Q280" s="3"/>
      <c r="R280" s="3"/>
      <c r="S280" s="3" t="str">
        <f>IF(B280="","",IF(VLOOKUP(D280,[1]怪物!$C:$I,7,FALSE)="","",VLOOKUP(D280,[1]怪物!$C:$I,7,FALSE)))</f>
        <v/>
      </c>
      <c r="X280" s="3">
        <v>0</v>
      </c>
      <c r="Y280" s="3">
        <v>6</v>
      </c>
      <c r="Z280" s="3">
        <v>6</v>
      </c>
      <c r="AA280" s="3">
        <v>5</v>
      </c>
    </row>
    <row r="281" spans="2:27" x14ac:dyDescent="0.2">
      <c r="B281" t="str">
        <f>IF(ISNA(VLOOKUP(X281&amp;"_"&amp;Y281&amp;"_"&amp;Z281,[1]挑战模式!$A:$AS,1,FALSE)),"",IF(VLOOKUP(X281&amp;"_"&amp;Y281&amp;"_"&amp;Z281,[1]挑战模式!$A:$AS,14+AA281,FALSE)="","","Unit_Monster_Season"&amp;X281&amp;"_Challenge"&amp;Y281&amp;"_"&amp;Z281&amp;"_"&amp;AA281))</f>
        <v/>
      </c>
      <c r="D281" s="3" t="str">
        <f>IF(B281="","",VLOOKUP(VLOOKUP(X281&amp;"_"&amp;Y281&amp;"_"&amp;Z281,[1]挑战模式!$A:$AS,14+AA281,FALSE),[1]怪物!$B:$J,2,FALSE))</f>
        <v/>
      </c>
      <c r="E281" s="3" t="str">
        <f>IF(B281="","",VLOOKUP(VLOOKUP(X281&amp;"_"&amp;Y281&amp;"_"&amp;Z281,[1]挑战模式!$A:$AS,14+AA281,FALSE),[1]怪物!$B:$J,6,FALSE)*VLOOKUP(X281&amp;"_"&amp;Y281&amp;"_"&amp;Z281,[1]挑战模式!$A:$AS,10,FALSE))</f>
        <v/>
      </c>
      <c r="F281" s="3" t="str">
        <f t="shared" si="32"/>
        <v/>
      </c>
      <c r="G281" s="3" t="str">
        <f t="shared" si="33"/>
        <v/>
      </c>
      <c r="H281" s="3" t="str">
        <f t="shared" si="34"/>
        <v/>
      </c>
      <c r="I281" s="3" t="str">
        <f>IF(D281="","",VLOOKUP(D281,[1]怪物!$C:$M,11,FALSE))</f>
        <v/>
      </c>
      <c r="J281" s="3" t="str">
        <f t="shared" si="35"/>
        <v/>
      </c>
      <c r="K281" s="3" t="str">
        <f>IF(B281="","",VLOOKUP(VLOOKUP(X281&amp;"_"&amp;Y281&amp;"_"&amp;Z281,[1]挑战模式!$A:$AS,14+AA281,FALSE),[1]怪物!$B:$J,7,FALSE))</f>
        <v/>
      </c>
      <c r="L281" s="10" t="str">
        <f t="shared" si="36"/>
        <v/>
      </c>
      <c r="M281" s="3" t="str">
        <f t="shared" si="37"/>
        <v/>
      </c>
      <c r="N281" s="3" t="str">
        <f t="shared" si="38"/>
        <v/>
      </c>
      <c r="O281" s="3" t="str">
        <f t="shared" si="39"/>
        <v/>
      </c>
      <c r="P281" s="3"/>
      <c r="Q281" s="3"/>
      <c r="R281" s="3"/>
      <c r="S281" s="3" t="str">
        <f>IF(B281="","",IF(VLOOKUP(D281,[1]怪物!$C:$I,7,FALSE)="","",VLOOKUP(D281,[1]怪物!$C:$I,7,FALSE)))</f>
        <v/>
      </c>
      <c r="X281" s="3">
        <v>0</v>
      </c>
      <c r="Y281" s="3">
        <v>6</v>
      </c>
      <c r="Z281" s="3">
        <v>6</v>
      </c>
      <c r="AA281" s="3">
        <v>6</v>
      </c>
    </row>
    <row r="282" spans="2:27" x14ac:dyDescent="0.2">
      <c r="B282" t="str">
        <f>IF(ISNA(VLOOKUP(X282&amp;"_"&amp;Y282&amp;"_"&amp;Z282,[1]挑战模式!$A:$AS,1,FALSE)),"",IF(VLOOKUP(X282&amp;"_"&amp;Y282&amp;"_"&amp;Z282,[1]挑战模式!$A:$AS,14+AA282,FALSE)="","","Unit_Monster_Season"&amp;X282&amp;"_Challenge"&amp;Y282&amp;"_"&amp;Z282&amp;"_"&amp;AA282))</f>
        <v/>
      </c>
      <c r="D282" s="3" t="str">
        <f>IF(B282="","",VLOOKUP(VLOOKUP(X282&amp;"_"&amp;Y282&amp;"_"&amp;Z282,[1]挑战模式!$A:$AS,14+AA282,FALSE),[1]怪物!$B:$J,2,FALSE))</f>
        <v/>
      </c>
      <c r="E282" s="3" t="str">
        <f>IF(B282="","",VLOOKUP(VLOOKUP(X282&amp;"_"&amp;Y282&amp;"_"&amp;Z282,[1]挑战模式!$A:$AS,14+AA282,FALSE),[1]怪物!$B:$J,6,FALSE)*VLOOKUP(X282&amp;"_"&amp;Y282&amp;"_"&amp;Z282,[1]挑战模式!$A:$AS,10,FALSE))</f>
        <v/>
      </c>
      <c r="F282" s="3" t="str">
        <f t="shared" si="32"/>
        <v/>
      </c>
      <c r="G282" s="3" t="str">
        <f t="shared" si="33"/>
        <v/>
      </c>
      <c r="H282" s="3" t="str">
        <f t="shared" si="34"/>
        <v/>
      </c>
      <c r="I282" s="3" t="str">
        <f>IF(D282="","",VLOOKUP(D282,[1]怪物!$C:$M,11,FALSE))</f>
        <v/>
      </c>
      <c r="J282" s="3" t="str">
        <f t="shared" si="35"/>
        <v/>
      </c>
      <c r="K282" s="3" t="str">
        <f>IF(B282="","",VLOOKUP(VLOOKUP(X282&amp;"_"&amp;Y282&amp;"_"&amp;Z282,[1]挑战模式!$A:$AS,14+AA282,FALSE),[1]怪物!$B:$J,7,FALSE))</f>
        <v/>
      </c>
      <c r="L282" s="10" t="str">
        <f t="shared" si="36"/>
        <v/>
      </c>
      <c r="M282" s="3" t="str">
        <f t="shared" si="37"/>
        <v/>
      </c>
      <c r="N282" s="3" t="str">
        <f t="shared" si="38"/>
        <v/>
      </c>
      <c r="O282" s="3" t="str">
        <f t="shared" si="39"/>
        <v/>
      </c>
      <c r="P282" s="3"/>
      <c r="Q282" s="3"/>
      <c r="R282" s="3"/>
      <c r="S282" s="3" t="str">
        <f>IF(B282="","",IF(VLOOKUP(D282,[1]怪物!$C:$I,7,FALSE)="","",VLOOKUP(D282,[1]怪物!$C:$I,7,FALSE)))</f>
        <v/>
      </c>
      <c r="X282" s="3">
        <v>0</v>
      </c>
      <c r="Y282" s="3">
        <v>6</v>
      </c>
      <c r="Z282" s="3">
        <v>7</v>
      </c>
      <c r="AA282" s="3">
        <v>1</v>
      </c>
    </row>
    <row r="283" spans="2:27" x14ac:dyDescent="0.2">
      <c r="B283" t="str">
        <f>IF(ISNA(VLOOKUP(X283&amp;"_"&amp;Y283&amp;"_"&amp;Z283,[1]挑战模式!$A:$AS,1,FALSE)),"",IF(VLOOKUP(X283&amp;"_"&amp;Y283&amp;"_"&amp;Z283,[1]挑战模式!$A:$AS,14+AA283,FALSE)="","","Unit_Monster_Season"&amp;X283&amp;"_Challenge"&amp;Y283&amp;"_"&amp;Z283&amp;"_"&amp;AA283))</f>
        <v/>
      </c>
      <c r="D283" s="3" t="str">
        <f>IF(B283="","",VLOOKUP(VLOOKUP(X283&amp;"_"&amp;Y283&amp;"_"&amp;Z283,[1]挑战模式!$A:$AS,14+AA283,FALSE),[1]怪物!$B:$J,2,FALSE))</f>
        <v/>
      </c>
      <c r="E283" s="3" t="str">
        <f>IF(B283="","",VLOOKUP(VLOOKUP(X283&amp;"_"&amp;Y283&amp;"_"&amp;Z283,[1]挑战模式!$A:$AS,14+AA283,FALSE),[1]怪物!$B:$J,6,FALSE)*VLOOKUP(X283&amp;"_"&amp;Y283&amp;"_"&amp;Z283,[1]挑战模式!$A:$AS,10,FALSE))</f>
        <v/>
      </c>
      <c r="F283" s="3" t="str">
        <f t="shared" si="32"/>
        <v/>
      </c>
      <c r="G283" s="3" t="str">
        <f t="shared" si="33"/>
        <v/>
      </c>
      <c r="H283" s="3" t="str">
        <f t="shared" si="34"/>
        <v/>
      </c>
      <c r="I283" s="3" t="str">
        <f>IF(D283="","",VLOOKUP(D283,[1]怪物!$C:$M,11,FALSE))</f>
        <v/>
      </c>
      <c r="J283" s="3" t="str">
        <f t="shared" si="35"/>
        <v/>
      </c>
      <c r="K283" s="3" t="str">
        <f>IF(B283="","",VLOOKUP(VLOOKUP(X283&amp;"_"&amp;Y283&amp;"_"&amp;Z283,[1]挑战模式!$A:$AS,14+AA283,FALSE),[1]怪物!$B:$J,7,FALSE))</f>
        <v/>
      </c>
      <c r="L283" s="10" t="str">
        <f t="shared" si="36"/>
        <v/>
      </c>
      <c r="M283" s="3" t="str">
        <f t="shared" si="37"/>
        <v/>
      </c>
      <c r="N283" s="3" t="str">
        <f t="shared" si="38"/>
        <v/>
      </c>
      <c r="O283" s="3" t="str">
        <f t="shared" si="39"/>
        <v/>
      </c>
      <c r="P283" s="3"/>
      <c r="Q283" s="3"/>
      <c r="R283" s="3"/>
      <c r="S283" s="3" t="str">
        <f>IF(B283="","",IF(VLOOKUP(D283,[1]怪物!$C:$I,7,FALSE)="","",VLOOKUP(D283,[1]怪物!$C:$I,7,FALSE)))</f>
        <v/>
      </c>
      <c r="X283" s="3">
        <v>0</v>
      </c>
      <c r="Y283" s="3">
        <v>6</v>
      </c>
      <c r="Z283" s="3">
        <v>7</v>
      </c>
      <c r="AA283" s="3">
        <v>2</v>
      </c>
    </row>
    <row r="284" spans="2:27" x14ac:dyDescent="0.2">
      <c r="B284" t="str">
        <f>IF(ISNA(VLOOKUP(X284&amp;"_"&amp;Y284&amp;"_"&amp;Z284,[1]挑战模式!$A:$AS,1,FALSE)),"",IF(VLOOKUP(X284&amp;"_"&amp;Y284&amp;"_"&amp;Z284,[1]挑战模式!$A:$AS,14+AA284,FALSE)="","","Unit_Monster_Season"&amp;X284&amp;"_Challenge"&amp;Y284&amp;"_"&amp;Z284&amp;"_"&amp;AA284))</f>
        <v/>
      </c>
      <c r="D284" s="3" t="str">
        <f>IF(B284="","",VLOOKUP(VLOOKUP(X284&amp;"_"&amp;Y284&amp;"_"&amp;Z284,[1]挑战模式!$A:$AS,14+AA284,FALSE),[1]怪物!$B:$J,2,FALSE))</f>
        <v/>
      </c>
      <c r="E284" s="3" t="str">
        <f>IF(B284="","",VLOOKUP(VLOOKUP(X284&amp;"_"&amp;Y284&amp;"_"&amp;Z284,[1]挑战模式!$A:$AS,14+AA284,FALSE),[1]怪物!$B:$J,6,FALSE)*VLOOKUP(X284&amp;"_"&amp;Y284&amp;"_"&amp;Z284,[1]挑战模式!$A:$AS,10,FALSE))</f>
        <v/>
      </c>
      <c r="F284" s="3" t="str">
        <f t="shared" si="32"/>
        <v/>
      </c>
      <c r="G284" s="3" t="str">
        <f t="shared" si="33"/>
        <v/>
      </c>
      <c r="H284" s="3" t="str">
        <f t="shared" si="34"/>
        <v/>
      </c>
      <c r="I284" s="3" t="str">
        <f>IF(D284="","",VLOOKUP(D284,[1]怪物!$C:$M,11,FALSE))</f>
        <v/>
      </c>
      <c r="J284" s="3" t="str">
        <f t="shared" si="35"/>
        <v/>
      </c>
      <c r="K284" s="3" t="str">
        <f>IF(B284="","",VLOOKUP(VLOOKUP(X284&amp;"_"&amp;Y284&amp;"_"&amp;Z284,[1]挑战模式!$A:$AS,14+AA284,FALSE),[1]怪物!$B:$J,7,FALSE))</f>
        <v/>
      </c>
      <c r="L284" s="10" t="str">
        <f t="shared" si="36"/>
        <v/>
      </c>
      <c r="M284" s="3" t="str">
        <f t="shared" si="37"/>
        <v/>
      </c>
      <c r="N284" s="3" t="str">
        <f t="shared" si="38"/>
        <v/>
      </c>
      <c r="O284" s="3" t="str">
        <f t="shared" si="39"/>
        <v/>
      </c>
      <c r="P284" s="3"/>
      <c r="Q284" s="3"/>
      <c r="R284" s="3"/>
      <c r="S284" s="3" t="str">
        <f>IF(B284="","",IF(VLOOKUP(D284,[1]怪物!$C:$I,7,FALSE)="","",VLOOKUP(D284,[1]怪物!$C:$I,7,FALSE)))</f>
        <v/>
      </c>
      <c r="X284" s="3">
        <v>0</v>
      </c>
      <c r="Y284" s="3">
        <v>6</v>
      </c>
      <c r="Z284" s="3">
        <v>7</v>
      </c>
      <c r="AA284" s="3">
        <v>3</v>
      </c>
    </row>
    <row r="285" spans="2:27" x14ac:dyDescent="0.2">
      <c r="B285" t="str">
        <f>IF(ISNA(VLOOKUP(X285&amp;"_"&amp;Y285&amp;"_"&amp;Z285,[1]挑战模式!$A:$AS,1,FALSE)),"",IF(VLOOKUP(X285&amp;"_"&amp;Y285&amp;"_"&amp;Z285,[1]挑战模式!$A:$AS,14+AA285,FALSE)="","","Unit_Monster_Season"&amp;X285&amp;"_Challenge"&amp;Y285&amp;"_"&amp;Z285&amp;"_"&amp;AA285))</f>
        <v/>
      </c>
      <c r="D285" s="3" t="str">
        <f>IF(B285="","",VLOOKUP(VLOOKUP(X285&amp;"_"&amp;Y285&amp;"_"&amp;Z285,[1]挑战模式!$A:$AS,14+AA285,FALSE),[1]怪物!$B:$J,2,FALSE))</f>
        <v/>
      </c>
      <c r="E285" s="3" t="str">
        <f>IF(B285="","",VLOOKUP(VLOOKUP(X285&amp;"_"&amp;Y285&amp;"_"&amp;Z285,[1]挑战模式!$A:$AS,14+AA285,FALSE),[1]怪物!$B:$J,6,FALSE)*VLOOKUP(X285&amp;"_"&amp;Y285&amp;"_"&amp;Z285,[1]挑战模式!$A:$AS,10,FALSE))</f>
        <v/>
      </c>
      <c r="F285" s="3" t="str">
        <f t="shared" si="32"/>
        <v/>
      </c>
      <c r="G285" s="3" t="str">
        <f t="shared" si="33"/>
        <v/>
      </c>
      <c r="H285" s="3" t="str">
        <f t="shared" si="34"/>
        <v/>
      </c>
      <c r="I285" s="3" t="str">
        <f>IF(D285="","",VLOOKUP(D285,[1]怪物!$C:$M,11,FALSE))</f>
        <v/>
      </c>
      <c r="J285" s="3" t="str">
        <f t="shared" si="35"/>
        <v/>
      </c>
      <c r="K285" s="3" t="str">
        <f>IF(B285="","",VLOOKUP(VLOOKUP(X285&amp;"_"&amp;Y285&amp;"_"&amp;Z285,[1]挑战模式!$A:$AS,14+AA285,FALSE),[1]怪物!$B:$J,7,FALSE))</f>
        <v/>
      </c>
      <c r="L285" s="10" t="str">
        <f t="shared" si="36"/>
        <v/>
      </c>
      <c r="M285" s="3" t="str">
        <f t="shared" si="37"/>
        <v/>
      </c>
      <c r="N285" s="3" t="str">
        <f t="shared" si="38"/>
        <v/>
      </c>
      <c r="O285" s="3" t="str">
        <f t="shared" si="39"/>
        <v/>
      </c>
      <c r="P285" s="3"/>
      <c r="Q285" s="3"/>
      <c r="R285" s="3"/>
      <c r="S285" s="3" t="str">
        <f>IF(B285="","",IF(VLOOKUP(D285,[1]怪物!$C:$I,7,FALSE)="","",VLOOKUP(D285,[1]怪物!$C:$I,7,FALSE)))</f>
        <v/>
      </c>
      <c r="X285" s="3">
        <v>0</v>
      </c>
      <c r="Y285" s="3">
        <v>6</v>
      </c>
      <c r="Z285" s="3">
        <v>7</v>
      </c>
      <c r="AA285" s="3">
        <v>4</v>
      </c>
    </row>
    <row r="286" spans="2:27" x14ac:dyDescent="0.2">
      <c r="B286" t="str">
        <f>IF(ISNA(VLOOKUP(X286&amp;"_"&amp;Y286&amp;"_"&amp;Z286,[1]挑战模式!$A:$AS,1,FALSE)),"",IF(VLOOKUP(X286&amp;"_"&amp;Y286&amp;"_"&amp;Z286,[1]挑战模式!$A:$AS,14+AA286,FALSE)="","","Unit_Monster_Season"&amp;X286&amp;"_Challenge"&amp;Y286&amp;"_"&amp;Z286&amp;"_"&amp;AA286))</f>
        <v/>
      </c>
      <c r="D286" s="3" t="str">
        <f>IF(B286="","",VLOOKUP(VLOOKUP(X286&amp;"_"&amp;Y286&amp;"_"&amp;Z286,[1]挑战模式!$A:$AS,14+AA286,FALSE),[1]怪物!$B:$J,2,FALSE))</f>
        <v/>
      </c>
      <c r="E286" s="3" t="str">
        <f>IF(B286="","",VLOOKUP(VLOOKUP(X286&amp;"_"&amp;Y286&amp;"_"&amp;Z286,[1]挑战模式!$A:$AS,14+AA286,FALSE),[1]怪物!$B:$J,6,FALSE)*VLOOKUP(X286&amp;"_"&amp;Y286&amp;"_"&amp;Z286,[1]挑战模式!$A:$AS,10,FALSE))</f>
        <v/>
      </c>
      <c r="F286" s="3" t="str">
        <f t="shared" si="32"/>
        <v/>
      </c>
      <c r="G286" s="3" t="str">
        <f t="shared" si="33"/>
        <v/>
      </c>
      <c r="H286" s="3" t="str">
        <f t="shared" si="34"/>
        <v/>
      </c>
      <c r="I286" s="3" t="str">
        <f>IF(D286="","",VLOOKUP(D286,[1]怪物!$C:$M,11,FALSE))</f>
        <v/>
      </c>
      <c r="J286" s="3" t="str">
        <f t="shared" si="35"/>
        <v/>
      </c>
      <c r="K286" s="3" t="str">
        <f>IF(B286="","",VLOOKUP(VLOOKUP(X286&amp;"_"&amp;Y286&amp;"_"&amp;Z286,[1]挑战模式!$A:$AS,14+AA286,FALSE),[1]怪物!$B:$J,7,FALSE))</f>
        <v/>
      </c>
      <c r="L286" s="10" t="str">
        <f t="shared" si="36"/>
        <v/>
      </c>
      <c r="M286" s="3" t="str">
        <f t="shared" si="37"/>
        <v/>
      </c>
      <c r="N286" s="3" t="str">
        <f t="shared" si="38"/>
        <v/>
      </c>
      <c r="O286" s="3" t="str">
        <f t="shared" si="39"/>
        <v/>
      </c>
      <c r="P286" s="3"/>
      <c r="Q286" s="3"/>
      <c r="R286" s="3"/>
      <c r="S286" s="3" t="str">
        <f>IF(B286="","",IF(VLOOKUP(D286,[1]怪物!$C:$I,7,FALSE)="","",VLOOKUP(D286,[1]怪物!$C:$I,7,FALSE)))</f>
        <v/>
      </c>
      <c r="X286" s="3">
        <v>0</v>
      </c>
      <c r="Y286" s="3">
        <v>6</v>
      </c>
      <c r="Z286" s="3">
        <v>7</v>
      </c>
      <c r="AA286" s="3">
        <v>5</v>
      </c>
    </row>
    <row r="287" spans="2:27" x14ac:dyDescent="0.2">
      <c r="B287" t="str">
        <f>IF(ISNA(VLOOKUP(X287&amp;"_"&amp;Y287&amp;"_"&amp;Z287,[1]挑战模式!$A:$AS,1,FALSE)),"",IF(VLOOKUP(X287&amp;"_"&amp;Y287&amp;"_"&amp;Z287,[1]挑战模式!$A:$AS,14+AA287,FALSE)="","","Unit_Monster_Season"&amp;X287&amp;"_Challenge"&amp;Y287&amp;"_"&amp;Z287&amp;"_"&amp;AA287))</f>
        <v/>
      </c>
      <c r="D287" s="3" t="str">
        <f>IF(B287="","",VLOOKUP(VLOOKUP(X287&amp;"_"&amp;Y287&amp;"_"&amp;Z287,[1]挑战模式!$A:$AS,14+AA287,FALSE),[1]怪物!$B:$J,2,FALSE))</f>
        <v/>
      </c>
      <c r="E287" s="3" t="str">
        <f>IF(B287="","",VLOOKUP(VLOOKUP(X287&amp;"_"&amp;Y287&amp;"_"&amp;Z287,[1]挑战模式!$A:$AS,14+AA287,FALSE),[1]怪物!$B:$J,6,FALSE)*VLOOKUP(X287&amp;"_"&amp;Y287&amp;"_"&amp;Z287,[1]挑战模式!$A:$AS,10,FALSE))</f>
        <v/>
      </c>
      <c r="F287" s="3" t="str">
        <f t="shared" si="32"/>
        <v/>
      </c>
      <c r="G287" s="3" t="str">
        <f t="shared" si="33"/>
        <v/>
      </c>
      <c r="H287" s="3" t="str">
        <f t="shared" si="34"/>
        <v/>
      </c>
      <c r="I287" s="3" t="str">
        <f>IF(D287="","",VLOOKUP(D287,[1]怪物!$C:$M,11,FALSE))</f>
        <v/>
      </c>
      <c r="J287" s="3" t="str">
        <f t="shared" si="35"/>
        <v/>
      </c>
      <c r="K287" s="3" t="str">
        <f>IF(B287="","",VLOOKUP(VLOOKUP(X287&amp;"_"&amp;Y287&amp;"_"&amp;Z287,[1]挑战模式!$A:$AS,14+AA287,FALSE),[1]怪物!$B:$J,7,FALSE))</f>
        <v/>
      </c>
      <c r="L287" s="10" t="str">
        <f t="shared" si="36"/>
        <v/>
      </c>
      <c r="M287" s="3" t="str">
        <f t="shared" si="37"/>
        <v/>
      </c>
      <c r="N287" s="3" t="str">
        <f t="shared" si="38"/>
        <v/>
      </c>
      <c r="O287" s="3" t="str">
        <f t="shared" si="39"/>
        <v/>
      </c>
      <c r="P287" s="3"/>
      <c r="Q287" s="3"/>
      <c r="R287" s="3"/>
      <c r="S287" s="3" t="str">
        <f>IF(B287="","",IF(VLOOKUP(D287,[1]怪物!$C:$I,7,FALSE)="","",VLOOKUP(D287,[1]怪物!$C:$I,7,FALSE)))</f>
        <v/>
      </c>
      <c r="X287" s="3">
        <v>0</v>
      </c>
      <c r="Y287" s="3">
        <v>6</v>
      </c>
      <c r="Z287" s="3">
        <v>7</v>
      </c>
      <c r="AA287" s="3">
        <v>6</v>
      </c>
    </row>
    <row r="288" spans="2:27" x14ac:dyDescent="0.2">
      <c r="B288" t="str">
        <f>IF(ISNA(VLOOKUP(X288&amp;"_"&amp;Y288&amp;"_"&amp;Z288,[1]挑战模式!$A:$AS,1,FALSE)),"",IF(VLOOKUP(X288&amp;"_"&amp;Y288&amp;"_"&amp;Z288,[1]挑战模式!$A:$AS,14+AA288,FALSE)="","","Unit_Monster_Season"&amp;X288&amp;"_Challenge"&amp;Y288&amp;"_"&amp;Z288&amp;"_"&amp;AA288))</f>
        <v/>
      </c>
      <c r="D288" s="3" t="str">
        <f>IF(B288="","",VLOOKUP(VLOOKUP(X288&amp;"_"&amp;Y288&amp;"_"&amp;Z288,[1]挑战模式!$A:$AS,14+AA288,FALSE),[1]怪物!$B:$J,2,FALSE))</f>
        <v/>
      </c>
      <c r="E288" s="3" t="str">
        <f>IF(B288="","",VLOOKUP(VLOOKUP(X288&amp;"_"&amp;Y288&amp;"_"&amp;Z288,[1]挑战模式!$A:$AS,14+AA288,FALSE),[1]怪物!$B:$J,6,FALSE)*VLOOKUP(X288&amp;"_"&amp;Y288&amp;"_"&amp;Z288,[1]挑战模式!$A:$AS,10,FALSE))</f>
        <v/>
      </c>
      <c r="F288" s="3" t="str">
        <f t="shared" si="32"/>
        <v/>
      </c>
      <c r="G288" s="3" t="str">
        <f t="shared" si="33"/>
        <v/>
      </c>
      <c r="H288" s="3" t="str">
        <f t="shared" si="34"/>
        <v/>
      </c>
      <c r="I288" s="3" t="str">
        <f>IF(D288="","",VLOOKUP(D288,[1]怪物!$C:$M,11,FALSE))</f>
        <v/>
      </c>
      <c r="J288" s="3" t="str">
        <f t="shared" si="35"/>
        <v/>
      </c>
      <c r="K288" s="3" t="str">
        <f>IF(B288="","",VLOOKUP(VLOOKUP(X288&amp;"_"&amp;Y288&amp;"_"&amp;Z288,[1]挑战模式!$A:$AS,14+AA288,FALSE),[1]怪物!$B:$J,7,FALSE))</f>
        <v/>
      </c>
      <c r="L288" s="10" t="str">
        <f t="shared" si="36"/>
        <v/>
      </c>
      <c r="M288" s="3" t="str">
        <f t="shared" si="37"/>
        <v/>
      </c>
      <c r="N288" s="3" t="str">
        <f t="shared" si="38"/>
        <v/>
      </c>
      <c r="O288" s="3" t="str">
        <f t="shared" si="39"/>
        <v/>
      </c>
      <c r="P288" s="3"/>
      <c r="Q288" s="3"/>
      <c r="R288" s="3"/>
      <c r="S288" s="3" t="str">
        <f>IF(B288="","",IF(VLOOKUP(D288,[1]怪物!$C:$I,7,FALSE)="","",VLOOKUP(D288,[1]怪物!$C:$I,7,FALSE)))</f>
        <v/>
      </c>
      <c r="X288" s="3">
        <v>0</v>
      </c>
      <c r="Y288" s="3">
        <v>6</v>
      </c>
      <c r="Z288" s="3">
        <v>8</v>
      </c>
      <c r="AA288" s="3">
        <v>1</v>
      </c>
    </row>
    <row r="289" spans="2:27" x14ac:dyDescent="0.2">
      <c r="B289" t="str">
        <f>IF(ISNA(VLOOKUP(X289&amp;"_"&amp;Y289&amp;"_"&amp;Z289,[1]挑战模式!$A:$AS,1,FALSE)),"",IF(VLOOKUP(X289&amp;"_"&amp;Y289&amp;"_"&amp;Z289,[1]挑战模式!$A:$AS,14+AA289,FALSE)="","","Unit_Monster_Season"&amp;X289&amp;"_Challenge"&amp;Y289&amp;"_"&amp;Z289&amp;"_"&amp;AA289))</f>
        <v/>
      </c>
      <c r="D289" s="3" t="str">
        <f>IF(B289="","",VLOOKUP(VLOOKUP(X289&amp;"_"&amp;Y289&amp;"_"&amp;Z289,[1]挑战模式!$A:$AS,14+AA289,FALSE),[1]怪物!$B:$J,2,FALSE))</f>
        <v/>
      </c>
      <c r="E289" s="3" t="str">
        <f>IF(B289="","",VLOOKUP(VLOOKUP(X289&amp;"_"&amp;Y289&amp;"_"&amp;Z289,[1]挑战模式!$A:$AS,14+AA289,FALSE),[1]怪物!$B:$J,6,FALSE)*VLOOKUP(X289&amp;"_"&amp;Y289&amp;"_"&amp;Z289,[1]挑战模式!$A:$AS,10,FALSE))</f>
        <v/>
      </c>
      <c r="F289" s="3" t="str">
        <f t="shared" si="32"/>
        <v/>
      </c>
      <c r="G289" s="3" t="str">
        <f t="shared" si="33"/>
        <v/>
      </c>
      <c r="H289" s="3" t="str">
        <f t="shared" si="34"/>
        <v/>
      </c>
      <c r="I289" s="3" t="str">
        <f>IF(D289="","",VLOOKUP(D289,[1]怪物!$C:$M,11,FALSE))</f>
        <v/>
      </c>
      <c r="J289" s="3" t="str">
        <f t="shared" si="35"/>
        <v/>
      </c>
      <c r="K289" s="3" t="str">
        <f>IF(B289="","",VLOOKUP(VLOOKUP(X289&amp;"_"&amp;Y289&amp;"_"&amp;Z289,[1]挑战模式!$A:$AS,14+AA289,FALSE),[1]怪物!$B:$J,7,FALSE))</f>
        <v/>
      </c>
      <c r="L289" s="10" t="str">
        <f t="shared" si="36"/>
        <v/>
      </c>
      <c r="M289" s="3" t="str">
        <f t="shared" si="37"/>
        <v/>
      </c>
      <c r="N289" s="3" t="str">
        <f t="shared" si="38"/>
        <v/>
      </c>
      <c r="O289" s="3" t="str">
        <f t="shared" si="39"/>
        <v/>
      </c>
      <c r="P289" s="3"/>
      <c r="Q289" s="3"/>
      <c r="R289" s="3"/>
      <c r="S289" s="3" t="str">
        <f>IF(B289="","",IF(VLOOKUP(D289,[1]怪物!$C:$I,7,FALSE)="","",VLOOKUP(D289,[1]怪物!$C:$I,7,FALSE)))</f>
        <v/>
      </c>
      <c r="X289" s="3">
        <v>0</v>
      </c>
      <c r="Y289" s="3">
        <v>6</v>
      </c>
      <c r="Z289" s="3">
        <v>8</v>
      </c>
      <c r="AA289" s="3">
        <v>2</v>
      </c>
    </row>
    <row r="290" spans="2:27" x14ac:dyDescent="0.2">
      <c r="B290" t="str">
        <f>IF(ISNA(VLOOKUP(X290&amp;"_"&amp;Y290&amp;"_"&amp;Z290,[1]挑战模式!$A:$AS,1,FALSE)),"",IF(VLOOKUP(X290&amp;"_"&amp;Y290&amp;"_"&amp;Z290,[1]挑战模式!$A:$AS,14+AA290,FALSE)="","","Unit_Monster_Season"&amp;X290&amp;"_Challenge"&amp;Y290&amp;"_"&amp;Z290&amp;"_"&amp;AA290))</f>
        <v/>
      </c>
      <c r="D290" s="3" t="str">
        <f>IF(B290="","",VLOOKUP(VLOOKUP(X290&amp;"_"&amp;Y290&amp;"_"&amp;Z290,[1]挑战模式!$A:$AS,14+AA290,FALSE),[1]怪物!$B:$J,2,FALSE))</f>
        <v/>
      </c>
      <c r="E290" s="3" t="str">
        <f>IF(B290="","",VLOOKUP(VLOOKUP(X290&amp;"_"&amp;Y290&amp;"_"&amp;Z290,[1]挑战模式!$A:$AS,14+AA290,FALSE),[1]怪物!$B:$J,6,FALSE)*VLOOKUP(X290&amp;"_"&amp;Y290&amp;"_"&amp;Z290,[1]挑战模式!$A:$AS,10,FALSE))</f>
        <v/>
      </c>
      <c r="F290" s="3" t="str">
        <f t="shared" si="32"/>
        <v/>
      </c>
      <c r="G290" s="3" t="str">
        <f t="shared" si="33"/>
        <v/>
      </c>
      <c r="H290" s="3" t="str">
        <f t="shared" si="34"/>
        <v/>
      </c>
      <c r="I290" s="3" t="str">
        <f>IF(D290="","",VLOOKUP(D290,[1]怪物!$C:$M,11,FALSE))</f>
        <v/>
      </c>
      <c r="J290" s="3" t="str">
        <f t="shared" si="35"/>
        <v/>
      </c>
      <c r="K290" s="3" t="str">
        <f>IF(B290="","",VLOOKUP(VLOOKUP(X290&amp;"_"&amp;Y290&amp;"_"&amp;Z290,[1]挑战模式!$A:$AS,14+AA290,FALSE),[1]怪物!$B:$J,7,FALSE))</f>
        <v/>
      </c>
      <c r="L290" s="10" t="str">
        <f t="shared" si="36"/>
        <v/>
      </c>
      <c r="M290" s="3" t="str">
        <f t="shared" si="37"/>
        <v/>
      </c>
      <c r="N290" s="3" t="str">
        <f t="shared" si="38"/>
        <v/>
      </c>
      <c r="O290" s="3" t="str">
        <f t="shared" si="39"/>
        <v/>
      </c>
      <c r="P290" s="3"/>
      <c r="Q290" s="3"/>
      <c r="R290" s="3"/>
      <c r="S290" s="3" t="str">
        <f>IF(B290="","",IF(VLOOKUP(D290,[1]怪物!$C:$I,7,FALSE)="","",VLOOKUP(D290,[1]怪物!$C:$I,7,FALSE)))</f>
        <v/>
      </c>
      <c r="X290" s="3">
        <v>0</v>
      </c>
      <c r="Y290" s="3">
        <v>6</v>
      </c>
      <c r="Z290" s="3">
        <v>8</v>
      </c>
      <c r="AA290" s="3">
        <v>3</v>
      </c>
    </row>
    <row r="291" spans="2:27" x14ac:dyDescent="0.2">
      <c r="B291" t="str">
        <f>IF(ISNA(VLOOKUP(X291&amp;"_"&amp;Y291&amp;"_"&amp;Z291,[1]挑战模式!$A:$AS,1,FALSE)),"",IF(VLOOKUP(X291&amp;"_"&amp;Y291&amp;"_"&amp;Z291,[1]挑战模式!$A:$AS,14+AA291,FALSE)="","","Unit_Monster_Season"&amp;X291&amp;"_Challenge"&amp;Y291&amp;"_"&amp;Z291&amp;"_"&amp;AA291))</f>
        <v/>
      </c>
      <c r="D291" s="3" t="str">
        <f>IF(B291="","",VLOOKUP(VLOOKUP(X291&amp;"_"&amp;Y291&amp;"_"&amp;Z291,[1]挑战模式!$A:$AS,14+AA291,FALSE),[1]怪物!$B:$J,2,FALSE))</f>
        <v/>
      </c>
      <c r="E291" s="3" t="str">
        <f>IF(B291="","",VLOOKUP(VLOOKUP(X291&amp;"_"&amp;Y291&amp;"_"&amp;Z291,[1]挑战模式!$A:$AS,14+AA291,FALSE),[1]怪物!$B:$J,6,FALSE)*VLOOKUP(X291&amp;"_"&amp;Y291&amp;"_"&amp;Z291,[1]挑战模式!$A:$AS,10,FALSE))</f>
        <v/>
      </c>
      <c r="F291" s="3" t="str">
        <f t="shared" si="32"/>
        <v/>
      </c>
      <c r="G291" s="3" t="str">
        <f t="shared" si="33"/>
        <v/>
      </c>
      <c r="H291" s="3" t="str">
        <f t="shared" si="34"/>
        <v/>
      </c>
      <c r="I291" s="3" t="str">
        <f>IF(D291="","",VLOOKUP(D291,[1]怪物!$C:$M,11,FALSE))</f>
        <v/>
      </c>
      <c r="J291" s="3" t="str">
        <f t="shared" si="35"/>
        <v/>
      </c>
      <c r="K291" s="3" t="str">
        <f>IF(B291="","",VLOOKUP(VLOOKUP(X291&amp;"_"&amp;Y291&amp;"_"&amp;Z291,[1]挑战模式!$A:$AS,14+AA291,FALSE),[1]怪物!$B:$J,7,FALSE))</f>
        <v/>
      </c>
      <c r="L291" s="10" t="str">
        <f t="shared" si="36"/>
        <v/>
      </c>
      <c r="M291" s="3" t="str">
        <f t="shared" si="37"/>
        <v/>
      </c>
      <c r="N291" s="3" t="str">
        <f t="shared" si="38"/>
        <v/>
      </c>
      <c r="O291" s="3" t="str">
        <f t="shared" si="39"/>
        <v/>
      </c>
      <c r="P291" s="3"/>
      <c r="Q291" s="3"/>
      <c r="R291" s="3"/>
      <c r="S291" s="3" t="str">
        <f>IF(B291="","",IF(VLOOKUP(D291,[1]怪物!$C:$I,7,FALSE)="","",VLOOKUP(D291,[1]怪物!$C:$I,7,FALSE)))</f>
        <v/>
      </c>
      <c r="X291" s="3">
        <v>0</v>
      </c>
      <c r="Y291" s="3">
        <v>6</v>
      </c>
      <c r="Z291" s="3">
        <v>8</v>
      </c>
      <c r="AA291" s="3">
        <v>4</v>
      </c>
    </row>
    <row r="292" spans="2:27" x14ac:dyDescent="0.2">
      <c r="B292" t="str">
        <f>IF(ISNA(VLOOKUP(X292&amp;"_"&amp;Y292&amp;"_"&amp;Z292,[1]挑战模式!$A:$AS,1,FALSE)),"",IF(VLOOKUP(X292&amp;"_"&amp;Y292&amp;"_"&amp;Z292,[1]挑战模式!$A:$AS,14+AA292,FALSE)="","","Unit_Monster_Season"&amp;X292&amp;"_Challenge"&amp;Y292&amp;"_"&amp;Z292&amp;"_"&amp;AA292))</f>
        <v/>
      </c>
      <c r="D292" s="3" t="str">
        <f>IF(B292="","",VLOOKUP(VLOOKUP(X292&amp;"_"&amp;Y292&amp;"_"&amp;Z292,[1]挑战模式!$A:$AS,14+AA292,FALSE),[1]怪物!$B:$J,2,FALSE))</f>
        <v/>
      </c>
      <c r="E292" s="3" t="str">
        <f>IF(B292="","",VLOOKUP(VLOOKUP(X292&amp;"_"&amp;Y292&amp;"_"&amp;Z292,[1]挑战模式!$A:$AS,14+AA292,FALSE),[1]怪物!$B:$J,6,FALSE)*VLOOKUP(X292&amp;"_"&amp;Y292&amp;"_"&amp;Z292,[1]挑战模式!$A:$AS,10,FALSE))</f>
        <v/>
      </c>
      <c r="F292" s="3" t="str">
        <f t="shared" si="32"/>
        <v/>
      </c>
      <c r="G292" s="3" t="str">
        <f t="shared" si="33"/>
        <v/>
      </c>
      <c r="H292" s="3" t="str">
        <f t="shared" si="34"/>
        <v/>
      </c>
      <c r="I292" s="3" t="str">
        <f>IF(D292="","",VLOOKUP(D292,[1]怪物!$C:$M,11,FALSE))</f>
        <v/>
      </c>
      <c r="J292" s="3" t="str">
        <f t="shared" si="35"/>
        <v/>
      </c>
      <c r="K292" s="3" t="str">
        <f>IF(B292="","",VLOOKUP(VLOOKUP(X292&amp;"_"&amp;Y292&amp;"_"&amp;Z292,[1]挑战模式!$A:$AS,14+AA292,FALSE),[1]怪物!$B:$J,7,FALSE))</f>
        <v/>
      </c>
      <c r="L292" s="10" t="str">
        <f t="shared" si="36"/>
        <v/>
      </c>
      <c r="M292" s="3" t="str">
        <f t="shared" si="37"/>
        <v/>
      </c>
      <c r="N292" s="3" t="str">
        <f t="shared" si="38"/>
        <v/>
      </c>
      <c r="O292" s="3" t="str">
        <f t="shared" si="39"/>
        <v/>
      </c>
      <c r="P292" s="3"/>
      <c r="Q292" s="3"/>
      <c r="R292" s="3"/>
      <c r="S292" s="3" t="str">
        <f>IF(B292="","",IF(VLOOKUP(D292,[1]怪物!$C:$I,7,FALSE)="","",VLOOKUP(D292,[1]怪物!$C:$I,7,FALSE)))</f>
        <v/>
      </c>
      <c r="X292" s="3">
        <v>0</v>
      </c>
      <c r="Y292" s="3">
        <v>6</v>
      </c>
      <c r="Z292" s="3">
        <v>8</v>
      </c>
      <c r="AA292" s="3">
        <v>5</v>
      </c>
    </row>
    <row r="293" spans="2:27" x14ac:dyDescent="0.2">
      <c r="B293" t="str">
        <f>IF(ISNA(VLOOKUP(X293&amp;"_"&amp;Y293&amp;"_"&amp;Z293,[1]挑战模式!$A:$AS,1,FALSE)),"",IF(VLOOKUP(X293&amp;"_"&amp;Y293&amp;"_"&amp;Z293,[1]挑战模式!$A:$AS,14+AA293,FALSE)="","","Unit_Monster_Season"&amp;X293&amp;"_Challenge"&amp;Y293&amp;"_"&amp;Z293&amp;"_"&amp;AA293))</f>
        <v/>
      </c>
      <c r="D293" s="3" t="str">
        <f>IF(B293="","",VLOOKUP(VLOOKUP(X293&amp;"_"&amp;Y293&amp;"_"&amp;Z293,[1]挑战模式!$A:$AS,14+AA293,FALSE),[1]怪物!$B:$J,2,FALSE))</f>
        <v/>
      </c>
      <c r="E293" s="3" t="str">
        <f>IF(B293="","",VLOOKUP(VLOOKUP(X293&amp;"_"&amp;Y293&amp;"_"&amp;Z293,[1]挑战模式!$A:$AS,14+AA293,FALSE),[1]怪物!$B:$J,6,FALSE)*VLOOKUP(X293&amp;"_"&amp;Y293&amp;"_"&amp;Z293,[1]挑战模式!$A:$AS,10,FALSE))</f>
        <v/>
      </c>
      <c r="F293" s="3" t="str">
        <f t="shared" si="32"/>
        <v/>
      </c>
      <c r="G293" s="3" t="str">
        <f t="shared" si="33"/>
        <v/>
      </c>
      <c r="H293" s="3" t="str">
        <f t="shared" si="34"/>
        <v/>
      </c>
      <c r="I293" s="3" t="str">
        <f>IF(D293="","",VLOOKUP(D293,[1]怪物!$C:$M,11,FALSE))</f>
        <v/>
      </c>
      <c r="J293" s="3" t="str">
        <f t="shared" si="35"/>
        <v/>
      </c>
      <c r="K293" s="3" t="str">
        <f>IF(B293="","",VLOOKUP(VLOOKUP(X293&amp;"_"&amp;Y293&amp;"_"&amp;Z293,[1]挑战模式!$A:$AS,14+AA293,FALSE),[1]怪物!$B:$J,7,FALSE))</f>
        <v/>
      </c>
      <c r="L293" s="10" t="str">
        <f t="shared" si="36"/>
        <v/>
      </c>
      <c r="M293" s="3" t="str">
        <f t="shared" si="37"/>
        <v/>
      </c>
      <c r="N293" s="3" t="str">
        <f t="shared" si="38"/>
        <v/>
      </c>
      <c r="O293" s="3" t="str">
        <f t="shared" si="39"/>
        <v/>
      </c>
      <c r="P293" s="3"/>
      <c r="Q293" s="3"/>
      <c r="R293" s="3"/>
      <c r="S293" s="3" t="str">
        <f>IF(B293="","",IF(VLOOKUP(D293,[1]怪物!$C:$I,7,FALSE)="","",VLOOKUP(D293,[1]怪物!$C:$I,7,FALSE)))</f>
        <v/>
      </c>
      <c r="X293" s="3">
        <v>0</v>
      </c>
      <c r="Y293" s="3">
        <v>6</v>
      </c>
      <c r="Z293" s="3">
        <v>8</v>
      </c>
      <c r="AA293" s="3">
        <v>6</v>
      </c>
    </row>
    <row r="294" spans="2:27" x14ac:dyDescent="0.2">
      <c r="B294" t="str">
        <f>IF(ISNA(VLOOKUP(X294&amp;"_"&amp;Y294&amp;"_"&amp;Z294,[1]挑战模式!$A:$AS,1,FALSE)),"",IF(VLOOKUP(X294&amp;"_"&amp;Y294&amp;"_"&amp;Z294,[1]挑战模式!$A:$AS,14+AA294,FALSE)="","","Unit_Monster_Season"&amp;X294&amp;"_Challenge"&amp;Y294&amp;"_"&amp;Z294&amp;"_"&amp;AA294))</f>
        <v>Unit_Monster_Season0_Challenge7_1_1</v>
      </c>
      <c r="D294" s="3" t="str">
        <f>IF(B294="","",VLOOKUP(VLOOKUP(X294&amp;"_"&amp;Y294&amp;"_"&amp;Z294,[1]挑战模式!$A:$AS,14+AA294,FALSE),[1]怪物!$B:$J,2,FALSE))</f>
        <v>ResUnit_Dan2</v>
      </c>
      <c r="E294" s="3">
        <f>IF(B294="","",VLOOKUP(VLOOKUP(X294&amp;"_"&amp;Y294&amp;"_"&amp;Z294,[1]挑战模式!$A:$AS,14+AA294,FALSE),[1]怪物!$B:$J,6,FALSE)*VLOOKUP(X294&amp;"_"&amp;Y294&amp;"_"&amp;Z294,[1]挑战模式!$A:$AS,10,FALSE))</f>
        <v>3.5</v>
      </c>
      <c r="F294" s="3">
        <f t="shared" si="32"/>
        <v>400</v>
      </c>
      <c r="G294" s="3" t="str">
        <f t="shared" si="33"/>
        <v>TRUE</v>
      </c>
      <c r="H294" s="3" t="str">
        <f t="shared" si="34"/>
        <v>1</v>
      </c>
      <c r="I294" s="3">
        <f>IF(D294="","",VLOOKUP(D294,[1]怪物!$C:$M,11,FALSE))</f>
        <v>1</v>
      </c>
      <c r="J294" s="3" t="str">
        <f t="shared" si="35"/>
        <v>0.5</v>
      </c>
      <c r="K294" s="3">
        <f>IF(B294="","",VLOOKUP(VLOOKUP(X294&amp;"_"&amp;Y294&amp;"_"&amp;Z294,[1]挑战模式!$A:$AS,14+AA294,FALSE),[1]怪物!$B:$J,7,FALSE))</f>
        <v>1.5</v>
      </c>
      <c r="L294" s="10" t="str">
        <f t="shared" si="36"/>
        <v>Monster_Season0_Challenge7_1_1</v>
      </c>
      <c r="M294" s="3" t="str">
        <f t="shared" si="37"/>
        <v>DeathShow_1</v>
      </c>
      <c r="N294" s="3" t="str">
        <f t="shared" si="38"/>
        <v>Timeline_Idle1</v>
      </c>
      <c r="O294" s="3" t="str">
        <f t="shared" si="39"/>
        <v>Timeline_Move1</v>
      </c>
      <c r="P294" s="3"/>
      <c r="Q294" s="3"/>
      <c r="R294" s="3"/>
      <c r="S294" s="3" t="str">
        <f>IF(B294="","",IF(VLOOKUP(D294,[1]怪物!$C:$I,7,FALSE)="","",VLOOKUP(D294,[1]怪物!$C:$I,7,FALSE)))</f>
        <v>Skill_Monster_Dan2,NormalAttack</v>
      </c>
      <c r="X294" s="3">
        <v>0</v>
      </c>
      <c r="Y294" s="3">
        <v>7</v>
      </c>
      <c r="Z294" s="3">
        <v>1</v>
      </c>
      <c r="AA294" s="3">
        <v>1</v>
      </c>
    </row>
    <row r="295" spans="2:27" x14ac:dyDescent="0.2">
      <c r="B295" t="str">
        <f>IF(ISNA(VLOOKUP(X295&amp;"_"&amp;Y295&amp;"_"&amp;Z295,[1]挑战模式!$A:$AS,1,FALSE)),"",IF(VLOOKUP(X295&amp;"_"&amp;Y295&amp;"_"&amp;Z295,[1]挑战模式!$A:$AS,14+AA295,FALSE)="","","Unit_Monster_Season"&amp;X295&amp;"_Challenge"&amp;Y295&amp;"_"&amp;Z295&amp;"_"&amp;AA295))</f>
        <v/>
      </c>
      <c r="D295" s="3" t="str">
        <f>IF(B295="","",VLOOKUP(VLOOKUP(X295&amp;"_"&amp;Y295&amp;"_"&amp;Z295,[1]挑战模式!$A:$AS,14+AA295,FALSE),[1]怪物!$B:$J,2,FALSE))</f>
        <v/>
      </c>
      <c r="E295" s="3" t="str">
        <f>IF(B295="","",VLOOKUP(VLOOKUP(X295&amp;"_"&amp;Y295&amp;"_"&amp;Z295,[1]挑战模式!$A:$AS,14+AA295,FALSE),[1]怪物!$B:$J,6,FALSE)*VLOOKUP(X295&amp;"_"&amp;Y295&amp;"_"&amp;Z295,[1]挑战模式!$A:$AS,10,FALSE))</f>
        <v/>
      </c>
      <c r="F295" s="3" t="str">
        <f t="shared" si="32"/>
        <v/>
      </c>
      <c r="G295" s="3" t="str">
        <f t="shared" si="33"/>
        <v/>
      </c>
      <c r="H295" s="3" t="str">
        <f t="shared" si="34"/>
        <v/>
      </c>
      <c r="I295" s="3" t="str">
        <f>IF(D295="","",VLOOKUP(D295,[1]怪物!$C:$M,11,FALSE))</f>
        <v/>
      </c>
      <c r="J295" s="3" t="str">
        <f t="shared" si="35"/>
        <v/>
      </c>
      <c r="K295" s="3" t="str">
        <f>IF(B295="","",VLOOKUP(VLOOKUP(X295&amp;"_"&amp;Y295&amp;"_"&amp;Z295,[1]挑战模式!$A:$AS,14+AA295,FALSE),[1]怪物!$B:$J,7,FALSE))</f>
        <v/>
      </c>
      <c r="L295" s="10" t="str">
        <f t="shared" si="36"/>
        <v/>
      </c>
      <c r="M295" s="3" t="str">
        <f t="shared" si="37"/>
        <v/>
      </c>
      <c r="N295" s="3" t="str">
        <f t="shared" si="38"/>
        <v/>
      </c>
      <c r="O295" s="3" t="str">
        <f t="shared" si="39"/>
        <v/>
      </c>
      <c r="P295" s="3"/>
      <c r="Q295" s="3"/>
      <c r="R295" s="3"/>
      <c r="S295" s="3" t="str">
        <f>IF(B295="","",IF(VLOOKUP(D295,[1]怪物!$C:$I,7,FALSE)="","",VLOOKUP(D295,[1]怪物!$C:$I,7,FALSE)))</f>
        <v/>
      </c>
      <c r="X295" s="3">
        <v>0</v>
      </c>
      <c r="Y295" s="3">
        <v>7</v>
      </c>
      <c r="Z295" s="3">
        <v>1</v>
      </c>
      <c r="AA295" s="3">
        <v>2</v>
      </c>
    </row>
    <row r="296" spans="2:27" x14ac:dyDescent="0.2">
      <c r="B296" t="str">
        <f>IF(ISNA(VLOOKUP(X296&amp;"_"&amp;Y296&amp;"_"&amp;Z296,[1]挑战模式!$A:$AS,1,FALSE)),"",IF(VLOOKUP(X296&amp;"_"&amp;Y296&amp;"_"&amp;Z296,[1]挑战模式!$A:$AS,14+AA296,FALSE)="","","Unit_Monster_Season"&amp;X296&amp;"_Challenge"&amp;Y296&amp;"_"&amp;Z296&amp;"_"&amp;AA296))</f>
        <v/>
      </c>
      <c r="D296" s="3" t="str">
        <f>IF(B296="","",VLOOKUP(VLOOKUP(X296&amp;"_"&amp;Y296&amp;"_"&amp;Z296,[1]挑战模式!$A:$AS,14+AA296,FALSE),[1]怪物!$B:$J,2,FALSE))</f>
        <v/>
      </c>
      <c r="E296" s="3" t="str">
        <f>IF(B296="","",VLOOKUP(VLOOKUP(X296&amp;"_"&amp;Y296&amp;"_"&amp;Z296,[1]挑战模式!$A:$AS,14+AA296,FALSE),[1]怪物!$B:$J,6,FALSE)*VLOOKUP(X296&amp;"_"&amp;Y296&amp;"_"&amp;Z296,[1]挑战模式!$A:$AS,10,FALSE))</f>
        <v/>
      </c>
      <c r="F296" s="3" t="str">
        <f t="shared" si="32"/>
        <v/>
      </c>
      <c r="G296" s="3" t="str">
        <f t="shared" si="33"/>
        <v/>
      </c>
      <c r="H296" s="3" t="str">
        <f t="shared" si="34"/>
        <v/>
      </c>
      <c r="I296" s="3" t="str">
        <f>IF(D296="","",VLOOKUP(D296,[1]怪物!$C:$M,11,FALSE))</f>
        <v/>
      </c>
      <c r="J296" s="3" t="str">
        <f t="shared" si="35"/>
        <v/>
      </c>
      <c r="K296" s="3" t="str">
        <f>IF(B296="","",VLOOKUP(VLOOKUP(X296&amp;"_"&amp;Y296&amp;"_"&amp;Z296,[1]挑战模式!$A:$AS,14+AA296,FALSE),[1]怪物!$B:$J,7,FALSE))</f>
        <v/>
      </c>
      <c r="L296" s="10" t="str">
        <f t="shared" si="36"/>
        <v/>
      </c>
      <c r="M296" s="3" t="str">
        <f t="shared" si="37"/>
        <v/>
      </c>
      <c r="N296" s="3" t="str">
        <f t="shared" si="38"/>
        <v/>
      </c>
      <c r="O296" s="3" t="str">
        <f t="shared" si="39"/>
        <v/>
      </c>
      <c r="P296" s="3"/>
      <c r="Q296" s="3"/>
      <c r="R296" s="3"/>
      <c r="S296" s="3" t="str">
        <f>IF(B296="","",IF(VLOOKUP(D296,[1]怪物!$C:$I,7,FALSE)="","",VLOOKUP(D296,[1]怪物!$C:$I,7,FALSE)))</f>
        <v/>
      </c>
      <c r="X296" s="3">
        <v>0</v>
      </c>
      <c r="Y296" s="3">
        <v>7</v>
      </c>
      <c r="Z296" s="3">
        <v>1</v>
      </c>
      <c r="AA296" s="3">
        <v>3</v>
      </c>
    </row>
    <row r="297" spans="2:27" x14ac:dyDescent="0.2">
      <c r="B297" t="str">
        <f>IF(ISNA(VLOOKUP(X297&amp;"_"&amp;Y297&amp;"_"&amp;Z297,[1]挑战模式!$A:$AS,1,FALSE)),"",IF(VLOOKUP(X297&amp;"_"&amp;Y297&amp;"_"&amp;Z297,[1]挑战模式!$A:$AS,14+AA297,FALSE)="","","Unit_Monster_Season"&amp;X297&amp;"_Challenge"&amp;Y297&amp;"_"&amp;Z297&amp;"_"&amp;AA297))</f>
        <v/>
      </c>
      <c r="D297" s="3" t="str">
        <f>IF(B297="","",VLOOKUP(VLOOKUP(X297&amp;"_"&amp;Y297&amp;"_"&amp;Z297,[1]挑战模式!$A:$AS,14+AA297,FALSE),[1]怪物!$B:$J,2,FALSE))</f>
        <v/>
      </c>
      <c r="E297" s="3" t="str">
        <f>IF(B297="","",VLOOKUP(VLOOKUP(X297&amp;"_"&amp;Y297&amp;"_"&amp;Z297,[1]挑战模式!$A:$AS,14+AA297,FALSE),[1]怪物!$B:$J,6,FALSE)*VLOOKUP(X297&amp;"_"&amp;Y297&amp;"_"&amp;Z297,[1]挑战模式!$A:$AS,10,FALSE))</f>
        <v/>
      </c>
      <c r="F297" s="3" t="str">
        <f t="shared" si="32"/>
        <v/>
      </c>
      <c r="G297" s="3" t="str">
        <f t="shared" si="33"/>
        <v/>
      </c>
      <c r="H297" s="3" t="str">
        <f t="shared" si="34"/>
        <v/>
      </c>
      <c r="I297" s="3" t="str">
        <f>IF(D297="","",VLOOKUP(D297,[1]怪物!$C:$M,11,FALSE))</f>
        <v/>
      </c>
      <c r="J297" s="3" t="str">
        <f t="shared" si="35"/>
        <v/>
      </c>
      <c r="K297" s="3" t="str">
        <f>IF(B297="","",VLOOKUP(VLOOKUP(X297&amp;"_"&amp;Y297&amp;"_"&amp;Z297,[1]挑战模式!$A:$AS,14+AA297,FALSE),[1]怪物!$B:$J,7,FALSE))</f>
        <v/>
      </c>
      <c r="L297" s="10" t="str">
        <f t="shared" si="36"/>
        <v/>
      </c>
      <c r="M297" s="3" t="str">
        <f t="shared" si="37"/>
        <v/>
      </c>
      <c r="N297" s="3" t="str">
        <f t="shared" si="38"/>
        <v/>
      </c>
      <c r="O297" s="3" t="str">
        <f t="shared" si="39"/>
        <v/>
      </c>
      <c r="P297" s="3"/>
      <c r="Q297" s="3"/>
      <c r="R297" s="3"/>
      <c r="S297" s="3" t="str">
        <f>IF(B297="","",IF(VLOOKUP(D297,[1]怪物!$C:$I,7,FALSE)="","",VLOOKUP(D297,[1]怪物!$C:$I,7,FALSE)))</f>
        <v/>
      </c>
      <c r="X297" s="3">
        <v>0</v>
      </c>
      <c r="Y297" s="3">
        <v>7</v>
      </c>
      <c r="Z297" s="3">
        <v>1</v>
      </c>
      <c r="AA297" s="3">
        <v>4</v>
      </c>
    </row>
    <row r="298" spans="2:27" x14ac:dyDescent="0.2">
      <c r="B298" t="str">
        <f>IF(ISNA(VLOOKUP(X298&amp;"_"&amp;Y298&amp;"_"&amp;Z298,[1]挑战模式!$A:$AS,1,FALSE)),"",IF(VLOOKUP(X298&amp;"_"&amp;Y298&amp;"_"&amp;Z298,[1]挑战模式!$A:$AS,14+AA298,FALSE)="","","Unit_Monster_Season"&amp;X298&amp;"_Challenge"&amp;Y298&amp;"_"&amp;Z298&amp;"_"&amp;AA298))</f>
        <v/>
      </c>
      <c r="D298" s="3" t="str">
        <f>IF(B298="","",VLOOKUP(VLOOKUP(X298&amp;"_"&amp;Y298&amp;"_"&amp;Z298,[1]挑战模式!$A:$AS,14+AA298,FALSE),[1]怪物!$B:$J,2,FALSE))</f>
        <v/>
      </c>
      <c r="E298" s="3" t="str">
        <f>IF(B298="","",VLOOKUP(VLOOKUP(X298&amp;"_"&amp;Y298&amp;"_"&amp;Z298,[1]挑战模式!$A:$AS,14+AA298,FALSE),[1]怪物!$B:$J,6,FALSE)*VLOOKUP(X298&amp;"_"&amp;Y298&amp;"_"&amp;Z298,[1]挑战模式!$A:$AS,10,FALSE))</f>
        <v/>
      </c>
      <c r="F298" s="3" t="str">
        <f t="shared" si="32"/>
        <v/>
      </c>
      <c r="G298" s="3" t="str">
        <f t="shared" si="33"/>
        <v/>
      </c>
      <c r="H298" s="3" t="str">
        <f t="shared" si="34"/>
        <v/>
      </c>
      <c r="I298" s="3" t="str">
        <f>IF(D298="","",VLOOKUP(D298,[1]怪物!$C:$M,11,FALSE))</f>
        <v/>
      </c>
      <c r="J298" s="3" t="str">
        <f t="shared" si="35"/>
        <v/>
      </c>
      <c r="K298" s="3" t="str">
        <f>IF(B298="","",VLOOKUP(VLOOKUP(X298&amp;"_"&amp;Y298&amp;"_"&amp;Z298,[1]挑战模式!$A:$AS,14+AA298,FALSE),[1]怪物!$B:$J,7,FALSE))</f>
        <v/>
      </c>
      <c r="L298" s="10" t="str">
        <f t="shared" si="36"/>
        <v/>
      </c>
      <c r="M298" s="3" t="str">
        <f t="shared" si="37"/>
        <v/>
      </c>
      <c r="N298" s="3" t="str">
        <f t="shared" si="38"/>
        <v/>
      </c>
      <c r="O298" s="3" t="str">
        <f t="shared" si="39"/>
        <v/>
      </c>
      <c r="P298" s="3"/>
      <c r="Q298" s="3"/>
      <c r="R298" s="3"/>
      <c r="S298" s="3" t="str">
        <f>IF(B298="","",IF(VLOOKUP(D298,[1]怪物!$C:$I,7,FALSE)="","",VLOOKUP(D298,[1]怪物!$C:$I,7,FALSE)))</f>
        <v/>
      </c>
      <c r="X298" s="3">
        <v>0</v>
      </c>
      <c r="Y298" s="3">
        <v>7</v>
      </c>
      <c r="Z298" s="3">
        <v>1</v>
      </c>
      <c r="AA298" s="3">
        <v>5</v>
      </c>
    </row>
    <row r="299" spans="2:27" x14ac:dyDescent="0.2">
      <c r="B299" t="str">
        <f>IF(ISNA(VLOOKUP(X299&amp;"_"&amp;Y299&amp;"_"&amp;Z299,[1]挑战模式!$A:$AS,1,FALSE)),"",IF(VLOOKUP(X299&amp;"_"&amp;Y299&amp;"_"&amp;Z299,[1]挑战模式!$A:$AS,14+AA299,FALSE)="","","Unit_Monster_Season"&amp;X299&amp;"_Challenge"&amp;Y299&amp;"_"&amp;Z299&amp;"_"&amp;AA299))</f>
        <v/>
      </c>
      <c r="D299" s="3" t="str">
        <f>IF(B299="","",VLOOKUP(VLOOKUP(X299&amp;"_"&amp;Y299&amp;"_"&amp;Z299,[1]挑战模式!$A:$AS,14+AA299,FALSE),[1]怪物!$B:$J,2,FALSE))</f>
        <v/>
      </c>
      <c r="E299" s="3" t="str">
        <f>IF(B299="","",VLOOKUP(VLOOKUP(X299&amp;"_"&amp;Y299&amp;"_"&amp;Z299,[1]挑战模式!$A:$AS,14+AA299,FALSE),[1]怪物!$B:$J,6,FALSE)*VLOOKUP(X299&amp;"_"&amp;Y299&amp;"_"&amp;Z299,[1]挑战模式!$A:$AS,10,FALSE))</f>
        <v/>
      </c>
      <c r="F299" s="3" t="str">
        <f t="shared" si="32"/>
        <v/>
      </c>
      <c r="G299" s="3" t="str">
        <f t="shared" si="33"/>
        <v/>
      </c>
      <c r="H299" s="3" t="str">
        <f t="shared" si="34"/>
        <v/>
      </c>
      <c r="I299" s="3" t="str">
        <f>IF(D299="","",VLOOKUP(D299,[1]怪物!$C:$M,11,FALSE))</f>
        <v/>
      </c>
      <c r="J299" s="3" t="str">
        <f t="shared" si="35"/>
        <v/>
      </c>
      <c r="K299" s="3" t="str">
        <f>IF(B299="","",VLOOKUP(VLOOKUP(X299&amp;"_"&amp;Y299&amp;"_"&amp;Z299,[1]挑战模式!$A:$AS,14+AA299,FALSE),[1]怪物!$B:$J,7,FALSE))</f>
        <v/>
      </c>
      <c r="L299" s="10" t="str">
        <f t="shared" si="36"/>
        <v/>
      </c>
      <c r="M299" s="3" t="str">
        <f t="shared" si="37"/>
        <v/>
      </c>
      <c r="N299" s="3" t="str">
        <f t="shared" si="38"/>
        <v/>
      </c>
      <c r="O299" s="3" t="str">
        <f t="shared" si="39"/>
        <v/>
      </c>
      <c r="P299" s="3"/>
      <c r="Q299" s="3"/>
      <c r="R299" s="3"/>
      <c r="S299" s="3" t="str">
        <f>IF(B299="","",IF(VLOOKUP(D299,[1]怪物!$C:$I,7,FALSE)="","",VLOOKUP(D299,[1]怪物!$C:$I,7,FALSE)))</f>
        <v/>
      </c>
      <c r="X299" s="3">
        <v>0</v>
      </c>
      <c r="Y299" s="3">
        <v>7</v>
      </c>
      <c r="Z299" s="3">
        <v>1</v>
      </c>
      <c r="AA299" s="3">
        <v>6</v>
      </c>
    </row>
    <row r="300" spans="2:27" x14ac:dyDescent="0.2">
      <c r="B300" t="str">
        <f>IF(ISNA(VLOOKUP(X300&amp;"_"&amp;Y300&amp;"_"&amp;Z300,[1]挑战模式!$A:$AS,1,FALSE)),"",IF(VLOOKUP(X300&amp;"_"&amp;Y300&amp;"_"&amp;Z300,[1]挑战模式!$A:$AS,14+AA300,FALSE)="","","Unit_Monster_Season"&amp;X300&amp;"_Challenge"&amp;Y300&amp;"_"&amp;Z300&amp;"_"&amp;AA300))</f>
        <v>Unit_Monster_Season0_Challenge7_2_1</v>
      </c>
      <c r="D300" s="3" t="str">
        <f>IF(B300="","",VLOOKUP(VLOOKUP(X300&amp;"_"&amp;Y300&amp;"_"&amp;Z300,[1]挑战模式!$A:$AS,14+AA300,FALSE),[1]怪物!$B:$J,2,FALSE))</f>
        <v>ResUnit_Dan2</v>
      </c>
      <c r="E300" s="3">
        <f>IF(B300="","",VLOOKUP(VLOOKUP(X300&amp;"_"&amp;Y300&amp;"_"&amp;Z300,[1]挑战模式!$A:$AS,14+AA300,FALSE),[1]怪物!$B:$J,6,FALSE)*VLOOKUP(X300&amp;"_"&amp;Y300&amp;"_"&amp;Z300,[1]挑战模式!$A:$AS,10,FALSE))</f>
        <v>3.5</v>
      </c>
      <c r="F300" s="3">
        <f t="shared" si="32"/>
        <v>400</v>
      </c>
      <c r="G300" s="3" t="str">
        <f t="shared" si="33"/>
        <v>TRUE</v>
      </c>
      <c r="H300" s="3" t="str">
        <f t="shared" si="34"/>
        <v>1</v>
      </c>
      <c r="I300" s="3">
        <f>IF(D300="","",VLOOKUP(D300,[1]怪物!$C:$M,11,FALSE))</f>
        <v>1</v>
      </c>
      <c r="J300" s="3" t="str">
        <f t="shared" si="35"/>
        <v>0.5</v>
      </c>
      <c r="K300" s="3">
        <f>IF(B300="","",VLOOKUP(VLOOKUP(X300&amp;"_"&amp;Y300&amp;"_"&amp;Z300,[1]挑战模式!$A:$AS,14+AA300,FALSE),[1]怪物!$B:$J,7,FALSE))</f>
        <v>1.5</v>
      </c>
      <c r="L300" s="10" t="str">
        <f t="shared" si="36"/>
        <v>Monster_Season0_Challenge7_2_1</v>
      </c>
      <c r="M300" s="3" t="str">
        <f t="shared" si="37"/>
        <v>DeathShow_1</v>
      </c>
      <c r="N300" s="3" t="str">
        <f t="shared" si="38"/>
        <v>Timeline_Idle1</v>
      </c>
      <c r="O300" s="3" t="str">
        <f t="shared" si="39"/>
        <v>Timeline_Move1</v>
      </c>
      <c r="P300" s="3"/>
      <c r="Q300" s="3"/>
      <c r="R300" s="3"/>
      <c r="S300" s="3" t="str">
        <f>IF(B300="","",IF(VLOOKUP(D300,[1]怪物!$C:$I,7,FALSE)="","",VLOOKUP(D300,[1]怪物!$C:$I,7,FALSE)))</f>
        <v>Skill_Monster_Dan2,NormalAttack</v>
      </c>
      <c r="X300" s="3">
        <v>0</v>
      </c>
      <c r="Y300" s="3">
        <v>7</v>
      </c>
      <c r="Z300" s="3">
        <v>2</v>
      </c>
      <c r="AA300" s="3">
        <v>1</v>
      </c>
    </row>
    <row r="301" spans="2:27" x14ac:dyDescent="0.2">
      <c r="B301" t="str">
        <f>IF(ISNA(VLOOKUP(X301&amp;"_"&amp;Y301&amp;"_"&amp;Z301,[1]挑战模式!$A:$AS,1,FALSE)),"",IF(VLOOKUP(X301&amp;"_"&amp;Y301&amp;"_"&amp;Z301,[1]挑战模式!$A:$AS,14+AA301,FALSE)="","","Unit_Monster_Season"&amp;X301&amp;"_Challenge"&amp;Y301&amp;"_"&amp;Z301&amp;"_"&amp;AA301))</f>
        <v>Unit_Monster_Season0_Challenge7_2_2</v>
      </c>
      <c r="D301" s="3" t="str">
        <f>IF(B301="","",VLOOKUP(VLOOKUP(X301&amp;"_"&amp;Y301&amp;"_"&amp;Z301,[1]挑战模式!$A:$AS,14+AA301,FALSE),[1]怪物!$B:$J,2,FALSE))</f>
        <v>ResUnit_BianFu1</v>
      </c>
      <c r="E301" s="3">
        <f>IF(B301="","",VLOOKUP(VLOOKUP(X301&amp;"_"&amp;Y301&amp;"_"&amp;Z301,[1]挑战模式!$A:$AS,14+AA301,FALSE),[1]怪物!$B:$J,6,FALSE)*VLOOKUP(X301&amp;"_"&amp;Y301&amp;"_"&amp;Z301,[1]挑战模式!$A:$AS,10,FALSE))</f>
        <v>3.5</v>
      </c>
      <c r="F301" s="3">
        <f t="shared" si="32"/>
        <v>400</v>
      </c>
      <c r="G301" s="3" t="str">
        <f t="shared" si="33"/>
        <v>TRUE</v>
      </c>
      <c r="H301" s="3" t="str">
        <f t="shared" si="34"/>
        <v>1</v>
      </c>
      <c r="I301" s="3">
        <f>IF(D301="","",VLOOKUP(D301,[1]怪物!$C:$M,11,FALSE))</f>
        <v>1</v>
      </c>
      <c r="J301" s="3" t="str">
        <f t="shared" si="35"/>
        <v>0.5</v>
      </c>
      <c r="K301" s="3">
        <f>IF(B301="","",VLOOKUP(VLOOKUP(X301&amp;"_"&amp;Y301&amp;"_"&amp;Z301,[1]挑战模式!$A:$AS,14+AA301,FALSE),[1]怪物!$B:$J,7,FALSE))</f>
        <v>1</v>
      </c>
      <c r="L301" s="10" t="str">
        <f t="shared" si="36"/>
        <v>Monster_Season0_Challenge7_2_2</v>
      </c>
      <c r="M301" s="3" t="str">
        <f t="shared" si="37"/>
        <v>DeathShow_1</v>
      </c>
      <c r="N301" s="3" t="str">
        <f t="shared" si="38"/>
        <v>Timeline_Idle1</v>
      </c>
      <c r="O301" s="3" t="str">
        <f t="shared" si="39"/>
        <v>Timeline_Move1</v>
      </c>
      <c r="P301" s="3"/>
      <c r="Q301" s="3"/>
      <c r="R301" s="3"/>
      <c r="S301" s="3" t="str">
        <f>IF(B301="","",IF(VLOOKUP(D301,[1]怪物!$C:$I,7,FALSE)="","",VLOOKUP(D301,[1]怪物!$C:$I,7,FALSE)))</f>
        <v/>
      </c>
      <c r="X301" s="3">
        <v>0</v>
      </c>
      <c r="Y301" s="3">
        <v>7</v>
      </c>
      <c r="Z301" s="3">
        <v>2</v>
      </c>
      <c r="AA301" s="3">
        <v>2</v>
      </c>
    </row>
    <row r="302" spans="2:27" x14ac:dyDescent="0.2">
      <c r="B302" t="str">
        <f>IF(ISNA(VLOOKUP(X302&amp;"_"&amp;Y302&amp;"_"&amp;Z302,[1]挑战模式!$A:$AS,1,FALSE)),"",IF(VLOOKUP(X302&amp;"_"&amp;Y302&amp;"_"&amp;Z302,[1]挑战模式!$A:$AS,14+AA302,FALSE)="","","Unit_Monster_Season"&amp;X302&amp;"_Challenge"&amp;Y302&amp;"_"&amp;Z302&amp;"_"&amp;AA302))</f>
        <v/>
      </c>
      <c r="D302" s="3" t="str">
        <f>IF(B302="","",VLOOKUP(VLOOKUP(X302&amp;"_"&amp;Y302&amp;"_"&amp;Z302,[1]挑战模式!$A:$AS,14+AA302,FALSE),[1]怪物!$B:$J,2,FALSE))</f>
        <v/>
      </c>
      <c r="E302" s="3" t="str">
        <f>IF(B302="","",VLOOKUP(VLOOKUP(X302&amp;"_"&amp;Y302&amp;"_"&amp;Z302,[1]挑战模式!$A:$AS,14+AA302,FALSE),[1]怪物!$B:$J,6,FALSE)*VLOOKUP(X302&amp;"_"&amp;Y302&amp;"_"&amp;Z302,[1]挑战模式!$A:$AS,10,FALSE))</f>
        <v/>
      </c>
      <c r="F302" s="3" t="str">
        <f t="shared" si="32"/>
        <v/>
      </c>
      <c r="G302" s="3" t="str">
        <f t="shared" si="33"/>
        <v/>
      </c>
      <c r="H302" s="3" t="str">
        <f t="shared" si="34"/>
        <v/>
      </c>
      <c r="I302" s="3" t="str">
        <f>IF(D302="","",VLOOKUP(D302,[1]怪物!$C:$M,11,FALSE))</f>
        <v/>
      </c>
      <c r="J302" s="3" t="str">
        <f t="shared" si="35"/>
        <v/>
      </c>
      <c r="K302" s="3" t="str">
        <f>IF(B302="","",VLOOKUP(VLOOKUP(X302&amp;"_"&amp;Y302&amp;"_"&amp;Z302,[1]挑战模式!$A:$AS,14+AA302,FALSE),[1]怪物!$B:$J,7,FALSE))</f>
        <v/>
      </c>
      <c r="L302" s="10" t="str">
        <f t="shared" si="36"/>
        <v/>
      </c>
      <c r="M302" s="3" t="str">
        <f t="shared" si="37"/>
        <v/>
      </c>
      <c r="N302" s="3" t="str">
        <f t="shared" si="38"/>
        <v/>
      </c>
      <c r="O302" s="3" t="str">
        <f t="shared" si="39"/>
        <v/>
      </c>
      <c r="S302" s="3" t="str">
        <f>IF(B302="","",IF(VLOOKUP(D302,[1]怪物!$C:$I,7,FALSE)="","",VLOOKUP(D302,[1]怪物!$C:$I,7,FALSE)))</f>
        <v/>
      </c>
      <c r="X302" s="3">
        <v>0</v>
      </c>
      <c r="Y302" s="3">
        <v>7</v>
      </c>
      <c r="Z302" s="3">
        <v>2</v>
      </c>
      <c r="AA302" s="3">
        <v>3</v>
      </c>
    </row>
    <row r="303" spans="2:27" x14ac:dyDescent="0.2">
      <c r="B303" t="str">
        <f>IF(ISNA(VLOOKUP(X303&amp;"_"&amp;Y303&amp;"_"&amp;Z303,[1]挑战模式!$A:$AS,1,FALSE)),"",IF(VLOOKUP(X303&amp;"_"&amp;Y303&amp;"_"&amp;Z303,[1]挑战模式!$A:$AS,14+AA303,FALSE)="","","Unit_Monster_Season"&amp;X303&amp;"_Challenge"&amp;Y303&amp;"_"&amp;Z303&amp;"_"&amp;AA303))</f>
        <v/>
      </c>
      <c r="D303" s="3" t="str">
        <f>IF(B303="","",VLOOKUP(VLOOKUP(X303&amp;"_"&amp;Y303&amp;"_"&amp;Z303,[1]挑战模式!$A:$AS,14+AA303,FALSE),[1]怪物!$B:$J,2,FALSE))</f>
        <v/>
      </c>
      <c r="E303" s="3" t="str">
        <f>IF(B303="","",VLOOKUP(VLOOKUP(X303&amp;"_"&amp;Y303&amp;"_"&amp;Z303,[1]挑战模式!$A:$AS,14+AA303,FALSE),[1]怪物!$B:$J,6,FALSE)*VLOOKUP(X303&amp;"_"&amp;Y303&amp;"_"&amp;Z303,[1]挑战模式!$A:$AS,10,FALSE))</f>
        <v/>
      </c>
      <c r="F303" s="3" t="str">
        <f t="shared" si="32"/>
        <v/>
      </c>
      <c r="G303" s="3" t="str">
        <f t="shared" si="33"/>
        <v/>
      </c>
      <c r="H303" s="3" t="str">
        <f t="shared" si="34"/>
        <v/>
      </c>
      <c r="I303" s="3" t="str">
        <f>IF(D303="","",VLOOKUP(D303,[1]怪物!$C:$M,11,FALSE))</f>
        <v/>
      </c>
      <c r="J303" s="3" t="str">
        <f t="shared" si="35"/>
        <v/>
      </c>
      <c r="K303" s="3" t="str">
        <f>IF(B303="","",VLOOKUP(VLOOKUP(X303&amp;"_"&amp;Y303&amp;"_"&amp;Z303,[1]挑战模式!$A:$AS,14+AA303,FALSE),[1]怪物!$B:$J,7,FALSE))</f>
        <v/>
      </c>
      <c r="L303" s="10" t="str">
        <f t="shared" si="36"/>
        <v/>
      </c>
      <c r="M303" s="3" t="str">
        <f t="shared" si="37"/>
        <v/>
      </c>
      <c r="N303" s="3" t="str">
        <f t="shared" si="38"/>
        <v/>
      </c>
      <c r="O303" s="3" t="str">
        <f t="shared" si="39"/>
        <v/>
      </c>
      <c r="P303" s="3"/>
      <c r="Q303" s="3"/>
      <c r="R303" s="3"/>
      <c r="S303" s="3" t="str">
        <f>IF(B303="","",IF(VLOOKUP(D303,[1]怪物!$C:$I,7,FALSE)="","",VLOOKUP(D303,[1]怪物!$C:$I,7,FALSE)))</f>
        <v/>
      </c>
      <c r="X303" s="3">
        <v>0</v>
      </c>
      <c r="Y303" s="3">
        <v>7</v>
      </c>
      <c r="Z303" s="3">
        <v>2</v>
      </c>
      <c r="AA303" s="3">
        <v>4</v>
      </c>
    </row>
    <row r="304" spans="2:27" x14ac:dyDescent="0.2">
      <c r="B304" t="str">
        <f>IF(ISNA(VLOOKUP(X304&amp;"_"&amp;Y304&amp;"_"&amp;Z304,[1]挑战模式!$A:$AS,1,FALSE)),"",IF(VLOOKUP(X304&amp;"_"&amp;Y304&amp;"_"&amp;Z304,[1]挑战模式!$A:$AS,14+AA304,FALSE)="","","Unit_Monster_Season"&amp;X304&amp;"_Challenge"&amp;Y304&amp;"_"&amp;Z304&amp;"_"&amp;AA304))</f>
        <v/>
      </c>
      <c r="D304" s="3" t="str">
        <f>IF(B304="","",VLOOKUP(VLOOKUP(X304&amp;"_"&amp;Y304&amp;"_"&amp;Z304,[1]挑战模式!$A:$AS,14+AA304,FALSE),[1]怪物!$B:$J,2,FALSE))</f>
        <v/>
      </c>
      <c r="E304" s="3" t="str">
        <f>IF(B304="","",VLOOKUP(VLOOKUP(X304&amp;"_"&amp;Y304&amp;"_"&amp;Z304,[1]挑战模式!$A:$AS,14+AA304,FALSE),[1]怪物!$B:$J,6,FALSE)*VLOOKUP(X304&amp;"_"&amp;Y304&amp;"_"&amp;Z304,[1]挑战模式!$A:$AS,10,FALSE))</f>
        <v/>
      </c>
      <c r="F304" s="3" t="str">
        <f t="shared" si="32"/>
        <v/>
      </c>
      <c r="G304" s="3" t="str">
        <f t="shared" si="33"/>
        <v/>
      </c>
      <c r="H304" s="3" t="str">
        <f t="shared" si="34"/>
        <v/>
      </c>
      <c r="I304" s="3" t="str">
        <f>IF(D304="","",VLOOKUP(D304,[1]怪物!$C:$M,11,FALSE))</f>
        <v/>
      </c>
      <c r="J304" s="3" t="str">
        <f t="shared" si="35"/>
        <v/>
      </c>
      <c r="K304" s="3" t="str">
        <f>IF(B304="","",VLOOKUP(VLOOKUP(X304&amp;"_"&amp;Y304&amp;"_"&amp;Z304,[1]挑战模式!$A:$AS,14+AA304,FALSE),[1]怪物!$B:$J,7,FALSE))</f>
        <v/>
      </c>
      <c r="L304" s="10" t="str">
        <f t="shared" si="36"/>
        <v/>
      </c>
      <c r="M304" s="3" t="str">
        <f t="shared" si="37"/>
        <v/>
      </c>
      <c r="N304" s="3" t="str">
        <f t="shared" si="38"/>
        <v/>
      </c>
      <c r="O304" s="3" t="str">
        <f t="shared" si="39"/>
        <v/>
      </c>
      <c r="P304" s="3"/>
      <c r="Q304" s="3"/>
      <c r="R304" s="3"/>
      <c r="S304" s="3" t="str">
        <f>IF(B304="","",IF(VLOOKUP(D304,[1]怪物!$C:$I,7,FALSE)="","",VLOOKUP(D304,[1]怪物!$C:$I,7,FALSE)))</f>
        <v/>
      </c>
      <c r="X304" s="3">
        <v>0</v>
      </c>
      <c r="Y304" s="3">
        <v>7</v>
      </c>
      <c r="Z304" s="3">
        <v>2</v>
      </c>
      <c r="AA304" s="3">
        <v>5</v>
      </c>
    </row>
    <row r="305" spans="2:27" x14ac:dyDescent="0.2">
      <c r="B305" t="str">
        <f>IF(ISNA(VLOOKUP(X305&amp;"_"&amp;Y305&amp;"_"&amp;Z305,[1]挑战模式!$A:$AS,1,FALSE)),"",IF(VLOOKUP(X305&amp;"_"&amp;Y305&amp;"_"&amp;Z305,[1]挑战模式!$A:$AS,14+AA305,FALSE)="","","Unit_Monster_Season"&amp;X305&amp;"_Challenge"&amp;Y305&amp;"_"&amp;Z305&amp;"_"&amp;AA305))</f>
        <v/>
      </c>
      <c r="D305" s="3" t="str">
        <f>IF(B305="","",VLOOKUP(VLOOKUP(X305&amp;"_"&amp;Y305&amp;"_"&amp;Z305,[1]挑战模式!$A:$AS,14+AA305,FALSE),[1]怪物!$B:$J,2,FALSE))</f>
        <v/>
      </c>
      <c r="E305" s="3" t="str">
        <f>IF(B305="","",VLOOKUP(VLOOKUP(X305&amp;"_"&amp;Y305&amp;"_"&amp;Z305,[1]挑战模式!$A:$AS,14+AA305,FALSE),[1]怪物!$B:$J,6,FALSE)*VLOOKUP(X305&amp;"_"&amp;Y305&amp;"_"&amp;Z305,[1]挑战模式!$A:$AS,10,FALSE))</f>
        <v/>
      </c>
      <c r="F305" s="3" t="str">
        <f t="shared" si="32"/>
        <v/>
      </c>
      <c r="G305" s="3" t="str">
        <f t="shared" si="33"/>
        <v/>
      </c>
      <c r="H305" s="3" t="str">
        <f t="shared" si="34"/>
        <v/>
      </c>
      <c r="I305" s="3" t="str">
        <f>IF(D305="","",VLOOKUP(D305,[1]怪物!$C:$M,11,FALSE))</f>
        <v/>
      </c>
      <c r="J305" s="3" t="str">
        <f t="shared" si="35"/>
        <v/>
      </c>
      <c r="K305" s="3" t="str">
        <f>IF(B305="","",VLOOKUP(VLOOKUP(X305&amp;"_"&amp;Y305&amp;"_"&amp;Z305,[1]挑战模式!$A:$AS,14+AA305,FALSE),[1]怪物!$B:$J,7,FALSE))</f>
        <v/>
      </c>
      <c r="L305" s="10" t="str">
        <f t="shared" si="36"/>
        <v/>
      </c>
      <c r="M305" s="3" t="str">
        <f t="shared" si="37"/>
        <v/>
      </c>
      <c r="N305" s="3" t="str">
        <f t="shared" si="38"/>
        <v/>
      </c>
      <c r="O305" s="3" t="str">
        <f t="shared" si="39"/>
        <v/>
      </c>
      <c r="P305" s="3"/>
      <c r="Q305" s="3"/>
      <c r="R305" s="3"/>
      <c r="S305" s="3" t="str">
        <f>IF(B305="","",IF(VLOOKUP(D305,[1]怪物!$C:$I,7,FALSE)="","",VLOOKUP(D305,[1]怪物!$C:$I,7,FALSE)))</f>
        <v/>
      </c>
      <c r="X305" s="3">
        <v>0</v>
      </c>
      <c r="Y305" s="3">
        <v>7</v>
      </c>
      <c r="Z305" s="3">
        <v>2</v>
      </c>
      <c r="AA305" s="3">
        <v>6</v>
      </c>
    </row>
    <row r="306" spans="2:27" x14ac:dyDescent="0.2">
      <c r="B306" t="str">
        <f>IF(ISNA(VLOOKUP(X306&amp;"_"&amp;Y306&amp;"_"&amp;Z306,[1]挑战模式!$A:$AS,1,FALSE)),"",IF(VLOOKUP(X306&amp;"_"&amp;Y306&amp;"_"&amp;Z306,[1]挑战模式!$A:$AS,14+AA306,FALSE)="","","Unit_Monster_Season"&amp;X306&amp;"_Challenge"&amp;Y306&amp;"_"&amp;Z306&amp;"_"&amp;AA306))</f>
        <v>Unit_Monster_Season0_Challenge7_3_1</v>
      </c>
      <c r="D306" s="3" t="str">
        <f>IF(B306="","",VLOOKUP(VLOOKUP(X306&amp;"_"&amp;Y306&amp;"_"&amp;Z306,[1]挑战模式!$A:$AS,14+AA306,FALSE),[1]怪物!$B:$J,2,FALSE))</f>
        <v>ResUnit_Dan1</v>
      </c>
      <c r="E306" s="3">
        <f>IF(B306="","",VLOOKUP(VLOOKUP(X306&amp;"_"&amp;Y306&amp;"_"&amp;Z306,[1]挑战模式!$A:$AS,14+AA306,FALSE),[1]怪物!$B:$J,6,FALSE)*VLOOKUP(X306&amp;"_"&amp;Y306&amp;"_"&amp;Z306,[1]挑战模式!$A:$AS,10,FALSE))</f>
        <v>3.5</v>
      </c>
      <c r="F306" s="3">
        <f t="shared" si="32"/>
        <v>400</v>
      </c>
      <c r="G306" s="3" t="str">
        <f t="shared" si="33"/>
        <v>TRUE</v>
      </c>
      <c r="H306" s="3" t="str">
        <f t="shared" si="34"/>
        <v>1</v>
      </c>
      <c r="I306" s="3">
        <f>IF(D306="","",VLOOKUP(D306,[1]怪物!$C:$M,11,FALSE))</f>
        <v>1</v>
      </c>
      <c r="J306" s="3" t="str">
        <f t="shared" si="35"/>
        <v>0.5</v>
      </c>
      <c r="K306" s="3">
        <f>IF(B306="","",VLOOKUP(VLOOKUP(X306&amp;"_"&amp;Y306&amp;"_"&amp;Z306,[1]挑战模式!$A:$AS,14+AA306,FALSE),[1]怪物!$B:$J,7,FALSE))</f>
        <v>1</v>
      </c>
      <c r="L306" s="10" t="str">
        <f t="shared" si="36"/>
        <v>Monster_Season0_Challenge7_3_1</v>
      </c>
      <c r="M306" s="3" t="str">
        <f t="shared" si="37"/>
        <v>DeathShow_1</v>
      </c>
      <c r="N306" s="3" t="str">
        <f t="shared" si="38"/>
        <v>Timeline_Idle1</v>
      </c>
      <c r="O306" s="3" t="str">
        <f t="shared" si="39"/>
        <v>Timeline_Move1</v>
      </c>
      <c r="P306" s="3"/>
      <c r="Q306" s="3"/>
      <c r="R306" s="3"/>
      <c r="S306" s="3" t="str">
        <f>IF(B306="","",IF(VLOOKUP(D306,[1]怪物!$C:$I,7,FALSE)="","",VLOOKUP(D306,[1]怪物!$C:$I,7,FALSE)))</f>
        <v>Skill_Monster_Dan1,NormalAttack</v>
      </c>
      <c r="X306" s="3">
        <v>0</v>
      </c>
      <c r="Y306" s="3">
        <v>7</v>
      </c>
      <c r="Z306" s="3">
        <v>3</v>
      </c>
      <c r="AA306" s="3">
        <v>1</v>
      </c>
    </row>
    <row r="307" spans="2:27" x14ac:dyDescent="0.2">
      <c r="B307" t="str">
        <f>IF(ISNA(VLOOKUP(X307&amp;"_"&amp;Y307&amp;"_"&amp;Z307,[1]挑战模式!$A:$AS,1,FALSE)),"",IF(VLOOKUP(X307&amp;"_"&amp;Y307&amp;"_"&amp;Z307,[1]挑战模式!$A:$AS,14+AA307,FALSE)="","","Unit_Monster_Season"&amp;X307&amp;"_Challenge"&amp;Y307&amp;"_"&amp;Z307&amp;"_"&amp;AA307))</f>
        <v>Unit_Monster_Season0_Challenge7_3_2</v>
      </c>
      <c r="D307" s="3" t="str">
        <f>IF(B307="","",VLOOKUP(VLOOKUP(X307&amp;"_"&amp;Y307&amp;"_"&amp;Z307,[1]挑战模式!$A:$AS,14+AA307,FALSE),[1]怪物!$B:$J,2,FALSE))</f>
        <v>ResUnit_Dan2</v>
      </c>
      <c r="E307" s="3">
        <f>IF(B307="","",VLOOKUP(VLOOKUP(X307&amp;"_"&amp;Y307&amp;"_"&amp;Z307,[1]挑战模式!$A:$AS,14+AA307,FALSE),[1]怪物!$B:$J,6,FALSE)*VLOOKUP(X307&amp;"_"&amp;Y307&amp;"_"&amp;Z307,[1]挑战模式!$A:$AS,10,FALSE))</f>
        <v>3.5</v>
      </c>
      <c r="F307" s="3">
        <f t="shared" si="32"/>
        <v>400</v>
      </c>
      <c r="G307" s="3" t="str">
        <f t="shared" si="33"/>
        <v>TRUE</v>
      </c>
      <c r="H307" s="3" t="str">
        <f t="shared" si="34"/>
        <v>1</v>
      </c>
      <c r="I307" s="3">
        <f>IF(D307="","",VLOOKUP(D307,[1]怪物!$C:$M,11,FALSE))</f>
        <v>1</v>
      </c>
      <c r="J307" s="3" t="str">
        <f t="shared" si="35"/>
        <v>0.5</v>
      </c>
      <c r="K307" s="3">
        <f>IF(B307="","",VLOOKUP(VLOOKUP(X307&amp;"_"&amp;Y307&amp;"_"&amp;Z307,[1]挑战模式!$A:$AS,14+AA307,FALSE),[1]怪物!$B:$J,7,FALSE))</f>
        <v>1.5</v>
      </c>
      <c r="L307" s="10" t="str">
        <f t="shared" si="36"/>
        <v>Monster_Season0_Challenge7_3_2</v>
      </c>
      <c r="M307" s="3" t="str">
        <f t="shared" si="37"/>
        <v>DeathShow_1</v>
      </c>
      <c r="N307" s="3" t="str">
        <f t="shared" si="38"/>
        <v>Timeline_Idle1</v>
      </c>
      <c r="O307" s="3" t="str">
        <f t="shared" si="39"/>
        <v>Timeline_Move1</v>
      </c>
      <c r="P307" s="3"/>
      <c r="Q307" s="3"/>
      <c r="R307" s="3"/>
      <c r="S307" s="3" t="str">
        <f>IF(B307="","",IF(VLOOKUP(D307,[1]怪物!$C:$I,7,FALSE)="","",VLOOKUP(D307,[1]怪物!$C:$I,7,FALSE)))</f>
        <v>Skill_Monster_Dan2,NormalAttack</v>
      </c>
      <c r="X307" s="3">
        <v>0</v>
      </c>
      <c r="Y307" s="3">
        <v>7</v>
      </c>
      <c r="Z307" s="3">
        <v>3</v>
      </c>
      <c r="AA307" s="3">
        <v>2</v>
      </c>
    </row>
    <row r="308" spans="2:27" x14ac:dyDescent="0.2">
      <c r="B308" t="str">
        <f>IF(ISNA(VLOOKUP(X308&amp;"_"&amp;Y308&amp;"_"&amp;Z308,[1]挑战模式!$A:$AS,1,FALSE)),"",IF(VLOOKUP(X308&amp;"_"&amp;Y308&amp;"_"&amp;Z308,[1]挑战模式!$A:$AS,14+AA308,FALSE)="","","Unit_Monster_Season"&amp;X308&amp;"_Challenge"&amp;Y308&amp;"_"&amp;Z308&amp;"_"&amp;AA308))</f>
        <v/>
      </c>
      <c r="D308" s="3" t="str">
        <f>IF(B308="","",VLOOKUP(VLOOKUP(X308&amp;"_"&amp;Y308&amp;"_"&amp;Z308,[1]挑战模式!$A:$AS,14+AA308,FALSE),[1]怪物!$B:$J,2,FALSE))</f>
        <v/>
      </c>
      <c r="E308" s="3" t="str">
        <f>IF(B308="","",VLOOKUP(VLOOKUP(X308&amp;"_"&amp;Y308&amp;"_"&amp;Z308,[1]挑战模式!$A:$AS,14+AA308,FALSE),[1]怪物!$B:$J,6,FALSE)*VLOOKUP(X308&amp;"_"&amp;Y308&amp;"_"&amp;Z308,[1]挑战模式!$A:$AS,10,FALSE))</f>
        <v/>
      </c>
      <c r="F308" s="3" t="str">
        <f t="shared" si="32"/>
        <v/>
      </c>
      <c r="G308" s="3" t="str">
        <f t="shared" si="33"/>
        <v/>
      </c>
      <c r="H308" s="3" t="str">
        <f t="shared" si="34"/>
        <v/>
      </c>
      <c r="I308" s="3" t="str">
        <f>IF(D308="","",VLOOKUP(D308,[1]怪物!$C:$M,11,FALSE))</f>
        <v/>
      </c>
      <c r="J308" s="3" t="str">
        <f t="shared" si="35"/>
        <v/>
      </c>
      <c r="K308" s="3" t="str">
        <f>IF(B308="","",VLOOKUP(VLOOKUP(X308&amp;"_"&amp;Y308&amp;"_"&amp;Z308,[1]挑战模式!$A:$AS,14+AA308,FALSE),[1]怪物!$B:$J,7,FALSE))</f>
        <v/>
      </c>
      <c r="L308" s="10" t="str">
        <f t="shared" si="36"/>
        <v/>
      </c>
      <c r="M308" s="3" t="str">
        <f t="shared" si="37"/>
        <v/>
      </c>
      <c r="N308" s="3" t="str">
        <f t="shared" si="38"/>
        <v/>
      </c>
      <c r="O308" s="3" t="str">
        <f t="shared" si="39"/>
        <v/>
      </c>
      <c r="P308" s="3"/>
      <c r="Q308" s="3"/>
      <c r="R308" s="3"/>
      <c r="S308" s="3" t="str">
        <f>IF(B308="","",IF(VLOOKUP(D308,[1]怪物!$C:$I,7,FALSE)="","",VLOOKUP(D308,[1]怪物!$C:$I,7,FALSE)))</f>
        <v/>
      </c>
      <c r="X308" s="3">
        <v>0</v>
      </c>
      <c r="Y308" s="3">
        <v>7</v>
      </c>
      <c r="Z308" s="3">
        <v>3</v>
      </c>
      <c r="AA308" s="3">
        <v>3</v>
      </c>
    </row>
    <row r="309" spans="2:27" x14ac:dyDescent="0.2">
      <c r="B309" t="str">
        <f>IF(ISNA(VLOOKUP(X309&amp;"_"&amp;Y309&amp;"_"&amp;Z309,[1]挑战模式!$A:$AS,1,FALSE)),"",IF(VLOOKUP(X309&amp;"_"&amp;Y309&amp;"_"&amp;Z309,[1]挑战模式!$A:$AS,14+AA309,FALSE)="","","Unit_Monster_Season"&amp;X309&amp;"_Challenge"&amp;Y309&amp;"_"&amp;Z309&amp;"_"&amp;AA309))</f>
        <v/>
      </c>
      <c r="D309" s="3" t="str">
        <f>IF(B309="","",VLOOKUP(VLOOKUP(X309&amp;"_"&amp;Y309&amp;"_"&amp;Z309,[1]挑战模式!$A:$AS,14+AA309,FALSE),[1]怪物!$B:$J,2,FALSE))</f>
        <v/>
      </c>
      <c r="E309" s="3" t="str">
        <f>IF(B309="","",VLOOKUP(VLOOKUP(X309&amp;"_"&amp;Y309&amp;"_"&amp;Z309,[1]挑战模式!$A:$AS,14+AA309,FALSE),[1]怪物!$B:$J,6,FALSE)*VLOOKUP(X309&amp;"_"&amp;Y309&amp;"_"&amp;Z309,[1]挑战模式!$A:$AS,10,FALSE))</f>
        <v/>
      </c>
      <c r="F309" s="3" t="str">
        <f t="shared" si="32"/>
        <v/>
      </c>
      <c r="G309" s="3" t="str">
        <f t="shared" si="33"/>
        <v/>
      </c>
      <c r="H309" s="3" t="str">
        <f t="shared" si="34"/>
        <v/>
      </c>
      <c r="I309" s="3" t="str">
        <f>IF(D309="","",VLOOKUP(D309,[1]怪物!$C:$M,11,FALSE))</f>
        <v/>
      </c>
      <c r="J309" s="3" t="str">
        <f t="shared" si="35"/>
        <v/>
      </c>
      <c r="K309" s="3" t="str">
        <f>IF(B309="","",VLOOKUP(VLOOKUP(X309&amp;"_"&amp;Y309&amp;"_"&amp;Z309,[1]挑战模式!$A:$AS,14+AA309,FALSE),[1]怪物!$B:$J,7,FALSE))</f>
        <v/>
      </c>
      <c r="L309" s="10" t="str">
        <f t="shared" si="36"/>
        <v/>
      </c>
      <c r="M309" s="3" t="str">
        <f t="shared" si="37"/>
        <v/>
      </c>
      <c r="N309" s="3" t="str">
        <f t="shared" si="38"/>
        <v/>
      </c>
      <c r="O309" s="3" t="str">
        <f t="shared" si="39"/>
        <v/>
      </c>
      <c r="P309" s="3"/>
      <c r="Q309" s="3"/>
      <c r="R309" s="3"/>
      <c r="S309" s="3" t="str">
        <f>IF(B309="","",IF(VLOOKUP(D309,[1]怪物!$C:$I,7,FALSE)="","",VLOOKUP(D309,[1]怪物!$C:$I,7,FALSE)))</f>
        <v/>
      </c>
      <c r="X309" s="3">
        <v>0</v>
      </c>
      <c r="Y309" s="3">
        <v>7</v>
      </c>
      <c r="Z309" s="3">
        <v>3</v>
      </c>
      <c r="AA309" s="3">
        <v>4</v>
      </c>
    </row>
    <row r="310" spans="2:27" x14ac:dyDescent="0.2">
      <c r="B310" t="str">
        <f>IF(ISNA(VLOOKUP(X310&amp;"_"&amp;Y310&amp;"_"&amp;Z310,[1]挑战模式!$A:$AS,1,FALSE)),"",IF(VLOOKUP(X310&amp;"_"&amp;Y310&amp;"_"&amp;Z310,[1]挑战模式!$A:$AS,14+AA310,FALSE)="","","Unit_Monster_Season"&amp;X310&amp;"_Challenge"&amp;Y310&amp;"_"&amp;Z310&amp;"_"&amp;AA310))</f>
        <v/>
      </c>
      <c r="D310" s="3" t="str">
        <f>IF(B310="","",VLOOKUP(VLOOKUP(X310&amp;"_"&amp;Y310&amp;"_"&amp;Z310,[1]挑战模式!$A:$AS,14+AA310,FALSE),[1]怪物!$B:$J,2,FALSE))</f>
        <v/>
      </c>
      <c r="E310" s="3" t="str">
        <f>IF(B310="","",VLOOKUP(VLOOKUP(X310&amp;"_"&amp;Y310&amp;"_"&amp;Z310,[1]挑战模式!$A:$AS,14+AA310,FALSE),[1]怪物!$B:$J,6,FALSE)*VLOOKUP(X310&amp;"_"&amp;Y310&amp;"_"&amp;Z310,[1]挑战模式!$A:$AS,10,FALSE))</f>
        <v/>
      </c>
      <c r="F310" s="3" t="str">
        <f t="shared" si="32"/>
        <v/>
      </c>
      <c r="G310" s="3" t="str">
        <f t="shared" si="33"/>
        <v/>
      </c>
      <c r="H310" s="3" t="str">
        <f t="shared" si="34"/>
        <v/>
      </c>
      <c r="I310" s="3" t="str">
        <f>IF(D310="","",VLOOKUP(D310,[1]怪物!$C:$M,11,FALSE))</f>
        <v/>
      </c>
      <c r="J310" s="3" t="str">
        <f t="shared" si="35"/>
        <v/>
      </c>
      <c r="K310" s="3" t="str">
        <f>IF(B310="","",VLOOKUP(VLOOKUP(X310&amp;"_"&amp;Y310&amp;"_"&amp;Z310,[1]挑战模式!$A:$AS,14+AA310,FALSE),[1]怪物!$B:$J,7,FALSE))</f>
        <v/>
      </c>
      <c r="L310" s="10" t="str">
        <f t="shared" si="36"/>
        <v/>
      </c>
      <c r="M310" s="3" t="str">
        <f t="shared" si="37"/>
        <v/>
      </c>
      <c r="N310" s="3" t="str">
        <f t="shared" si="38"/>
        <v/>
      </c>
      <c r="O310" s="3" t="str">
        <f t="shared" si="39"/>
        <v/>
      </c>
      <c r="P310" s="3"/>
      <c r="Q310" s="3"/>
      <c r="R310" s="3"/>
      <c r="S310" s="3" t="str">
        <f>IF(B310="","",IF(VLOOKUP(D310,[1]怪物!$C:$I,7,FALSE)="","",VLOOKUP(D310,[1]怪物!$C:$I,7,FALSE)))</f>
        <v/>
      </c>
      <c r="X310" s="3">
        <v>0</v>
      </c>
      <c r="Y310" s="3">
        <v>7</v>
      </c>
      <c r="Z310" s="3">
        <v>3</v>
      </c>
      <c r="AA310" s="3">
        <v>5</v>
      </c>
    </row>
    <row r="311" spans="2:27" x14ac:dyDescent="0.2">
      <c r="B311" t="str">
        <f>IF(ISNA(VLOOKUP(X311&amp;"_"&amp;Y311&amp;"_"&amp;Z311,[1]挑战模式!$A:$AS,1,FALSE)),"",IF(VLOOKUP(X311&amp;"_"&amp;Y311&amp;"_"&amp;Z311,[1]挑战模式!$A:$AS,14+AA311,FALSE)="","","Unit_Monster_Season"&amp;X311&amp;"_Challenge"&amp;Y311&amp;"_"&amp;Z311&amp;"_"&amp;AA311))</f>
        <v/>
      </c>
      <c r="D311" s="3" t="str">
        <f>IF(B311="","",VLOOKUP(VLOOKUP(X311&amp;"_"&amp;Y311&amp;"_"&amp;Z311,[1]挑战模式!$A:$AS,14+AA311,FALSE),[1]怪物!$B:$J,2,FALSE))</f>
        <v/>
      </c>
      <c r="E311" s="3" t="str">
        <f>IF(B311="","",VLOOKUP(VLOOKUP(X311&amp;"_"&amp;Y311&amp;"_"&amp;Z311,[1]挑战模式!$A:$AS,14+AA311,FALSE),[1]怪物!$B:$J,6,FALSE)*VLOOKUP(X311&amp;"_"&amp;Y311&amp;"_"&amp;Z311,[1]挑战模式!$A:$AS,10,FALSE))</f>
        <v/>
      </c>
      <c r="F311" s="3" t="str">
        <f t="shared" si="32"/>
        <v/>
      </c>
      <c r="G311" s="3" t="str">
        <f t="shared" si="33"/>
        <v/>
      </c>
      <c r="H311" s="3" t="str">
        <f t="shared" si="34"/>
        <v/>
      </c>
      <c r="I311" s="3" t="str">
        <f>IF(D311="","",VLOOKUP(D311,[1]怪物!$C:$M,11,FALSE))</f>
        <v/>
      </c>
      <c r="J311" s="3" t="str">
        <f t="shared" si="35"/>
        <v/>
      </c>
      <c r="K311" s="3" t="str">
        <f>IF(B311="","",VLOOKUP(VLOOKUP(X311&amp;"_"&amp;Y311&amp;"_"&amp;Z311,[1]挑战模式!$A:$AS,14+AA311,FALSE),[1]怪物!$B:$J,7,FALSE))</f>
        <v/>
      </c>
      <c r="L311" s="10" t="str">
        <f t="shared" si="36"/>
        <v/>
      </c>
      <c r="M311" s="3" t="str">
        <f t="shared" si="37"/>
        <v/>
      </c>
      <c r="N311" s="3" t="str">
        <f t="shared" si="38"/>
        <v/>
      </c>
      <c r="O311" s="3" t="str">
        <f t="shared" si="39"/>
        <v/>
      </c>
      <c r="P311" s="3"/>
      <c r="Q311" s="3"/>
      <c r="R311" s="3"/>
      <c r="S311" s="3" t="str">
        <f>IF(B311="","",IF(VLOOKUP(D311,[1]怪物!$C:$I,7,FALSE)="","",VLOOKUP(D311,[1]怪物!$C:$I,7,FALSE)))</f>
        <v/>
      </c>
      <c r="X311" s="3">
        <v>0</v>
      </c>
      <c r="Y311" s="3">
        <v>7</v>
      </c>
      <c r="Z311" s="3">
        <v>3</v>
      </c>
      <c r="AA311" s="3">
        <v>6</v>
      </c>
    </row>
    <row r="312" spans="2:27" x14ac:dyDescent="0.2">
      <c r="B312" t="str">
        <f>IF(ISNA(VLOOKUP(X312&amp;"_"&amp;Y312&amp;"_"&amp;Z312,[1]挑战模式!$A:$AS,1,FALSE)),"",IF(VLOOKUP(X312&amp;"_"&amp;Y312&amp;"_"&amp;Z312,[1]挑战模式!$A:$AS,14+AA312,FALSE)="","","Unit_Monster_Season"&amp;X312&amp;"_Challenge"&amp;Y312&amp;"_"&amp;Z312&amp;"_"&amp;AA312))</f>
        <v>Unit_Monster_Season0_Challenge7_4_1</v>
      </c>
      <c r="D312" s="3" t="str">
        <f>IF(B312="","",VLOOKUP(VLOOKUP(X312&amp;"_"&amp;Y312&amp;"_"&amp;Z312,[1]挑战模式!$A:$AS,14+AA312,FALSE),[1]怪物!$B:$J,2,FALSE))</f>
        <v>ResUnit_Dan1</v>
      </c>
      <c r="E312" s="3">
        <f>IF(B312="","",VLOOKUP(VLOOKUP(X312&amp;"_"&amp;Y312&amp;"_"&amp;Z312,[1]挑战模式!$A:$AS,14+AA312,FALSE),[1]怪物!$B:$J,6,FALSE)*VLOOKUP(X312&amp;"_"&amp;Y312&amp;"_"&amp;Z312,[1]挑战模式!$A:$AS,10,FALSE))</f>
        <v>3.5</v>
      </c>
      <c r="F312" s="3">
        <f t="shared" si="32"/>
        <v>400</v>
      </c>
      <c r="G312" s="3" t="str">
        <f t="shared" si="33"/>
        <v>TRUE</v>
      </c>
      <c r="H312" s="3" t="str">
        <f t="shared" si="34"/>
        <v>1</v>
      </c>
      <c r="I312" s="3">
        <f>IF(D312="","",VLOOKUP(D312,[1]怪物!$C:$M,11,FALSE))</f>
        <v>1</v>
      </c>
      <c r="J312" s="3" t="str">
        <f t="shared" si="35"/>
        <v>0.5</v>
      </c>
      <c r="K312" s="3">
        <f>IF(B312="","",VLOOKUP(VLOOKUP(X312&amp;"_"&amp;Y312&amp;"_"&amp;Z312,[1]挑战模式!$A:$AS,14+AA312,FALSE),[1]怪物!$B:$J,7,FALSE))</f>
        <v>1</v>
      </c>
      <c r="L312" s="10" t="str">
        <f t="shared" si="36"/>
        <v>Monster_Season0_Challenge7_4_1</v>
      </c>
      <c r="M312" s="3" t="str">
        <f t="shared" si="37"/>
        <v>DeathShow_1</v>
      </c>
      <c r="N312" s="3" t="str">
        <f t="shared" si="38"/>
        <v>Timeline_Idle1</v>
      </c>
      <c r="O312" s="3" t="str">
        <f t="shared" si="39"/>
        <v>Timeline_Move1</v>
      </c>
      <c r="P312" s="3"/>
      <c r="Q312" s="3"/>
      <c r="R312" s="3"/>
      <c r="S312" s="3" t="str">
        <f>IF(B312="","",IF(VLOOKUP(D312,[1]怪物!$C:$I,7,FALSE)="","",VLOOKUP(D312,[1]怪物!$C:$I,7,FALSE)))</f>
        <v>Skill_Monster_Dan1,NormalAttack</v>
      </c>
      <c r="X312" s="3">
        <v>0</v>
      </c>
      <c r="Y312" s="3">
        <v>7</v>
      </c>
      <c r="Z312" s="3">
        <v>4</v>
      </c>
      <c r="AA312" s="3">
        <v>1</v>
      </c>
    </row>
    <row r="313" spans="2:27" x14ac:dyDescent="0.2">
      <c r="B313" t="str">
        <f>IF(ISNA(VLOOKUP(X313&amp;"_"&amp;Y313&amp;"_"&amp;Z313,[1]挑战模式!$A:$AS,1,FALSE)),"",IF(VLOOKUP(X313&amp;"_"&amp;Y313&amp;"_"&amp;Z313,[1]挑战模式!$A:$AS,14+AA313,FALSE)="","","Unit_Monster_Season"&amp;X313&amp;"_Challenge"&amp;Y313&amp;"_"&amp;Z313&amp;"_"&amp;AA313))</f>
        <v>Unit_Monster_Season0_Challenge7_4_2</v>
      </c>
      <c r="D313" s="3" t="str">
        <f>IF(B313="","",VLOOKUP(VLOOKUP(X313&amp;"_"&amp;Y313&amp;"_"&amp;Z313,[1]挑战模式!$A:$AS,14+AA313,FALSE),[1]怪物!$B:$J,2,FALSE))</f>
        <v>ResUnit_Dan2</v>
      </c>
      <c r="E313" s="3">
        <f>IF(B313="","",VLOOKUP(VLOOKUP(X313&amp;"_"&amp;Y313&amp;"_"&amp;Z313,[1]挑战模式!$A:$AS,14+AA313,FALSE),[1]怪物!$B:$J,6,FALSE)*VLOOKUP(X313&amp;"_"&amp;Y313&amp;"_"&amp;Z313,[1]挑战模式!$A:$AS,10,FALSE))</f>
        <v>3.5</v>
      </c>
      <c r="F313" s="3">
        <f t="shared" si="32"/>
        <v>400</v>
      </c>
      <c r="G313" s="3" t="str">
        <f t="shared" si="33"/>
        <v>TRUE</v>
      </c>
      <c r="H313" s="3" t="str">
        <f t="shared" si="34"/>
        <v>1</v>
      </c>
      <c r="I313" s="3">
        <f>IF(D313="","",VLOOKUP(D313,[1]怪物!$C:$M,11,FALSE))</f>
        <v>1</v>
      </c>
      <c r="J313" s="3" t="str">
        <f t="shared" si="35"/>
        <v>0.5</v>
      </c>
      <c r="K313" s="3">
        <f>IF(B313="","",VLOOKUP(VLOOKUP(X313&amp;"_"&amp;Y313&amp;"_"&amp;Z313,[1]挑战模式!$A:$AS,14+AA313,FALSE),[1]怪物!$B:$J,7,FALSE))</f>
        <v>1.5</v>
      </c>
      <c r="L313" s="10" t="str">
        <f t="shared" si="36"/>
        <v>Monster_Season0_Challenge7_4_2</v>
      </c>
      <c r="M313" s="3" t="str">
        <f t="shared" si="37"/>
        <v>DeathShow_1</v>
      </c>
      <c r="N313" s="3" t="str">
        <f t="shared" si="38"/>
        <v>Timeline_Idle1</v>
      </c>
      <c r="O313" s="3" t="str">
        <f t="shared" si="39"/>
        <v>Timeline_Move1</v>
      </c>
      <c r="P313" s="3"/>
      <c r="Q313" s="3"/>
      <c r="R313" s="3"/>
      <c r="S313" s="3" t="str">
        <f>IF(B313="","",IF(VLOOKUP(D313,[1]怪物!$C:$I,7,FALSE)="","",VLOOKUP(D313,[1]怪物!$C:$I,7,FALSE)))</f>
        <v>Skill_Monster_Dan2,NormalAttack</v>
      </c>
      <c r="X313" s="3">
        <v>0</v>
      </c>
      <c r="Y313" s="3">
        <v>7</v>
      </c>
      <c r="Z313" s="3">
        <v>4</v>
      </c>
      <c r="AA313" s="3">
        <v>2</v>
      </c>
    </row>
    <row r="314" spans="2:27" x14ac:dyDescent="0.2">
      <c r="B314" t="str">
        <f>IF(ISNA(VLOOKUP(X314&amp;"_"&amp;Y314&amp;"_"&amp;Z314,[1]挑战模式!$A:$AS,1,FALSE)),"",IF(VLOOKUP(X314&amp;"_"&amp;Y314&amp;"_"&amp;Z314,[1]挑战模式!$A:$AS,14+AA314,FALSE)="","","Unit_Monster_Season"&amp;X314&amp;"_Challenge"&amp;Y314&amp;"_"&amp;Z314&amp;"_"&amp;AA314))</f>
        <v/>
      </c>
      <c r="D314" s="3" t="str">
        <f>IF(B314="","",VLOOKUP(VLOOKUP(X314&amp;"_"&amp;Y314&amp;"_"&amp;Z314,[1]挑战模式!$A:$AS,14+AA314,FALSE),[1]怪物!$B:$J,2,FALSE))</f>
        <v/>
      </c>
      <c r="E314" s="3" t="str">
        <f>IF(B314="","",VLOOKUP(VLOOKUP(X314&amp;"_"&amp;Y314&amp;"_"&amp;Z314,[1]挑战模式!$A:$AS,14+AA314,FALSE),[1]怪物!$B:$J,6,FALSE)*VLOOKUP(X314&amp;"_"&amp;Y314&amp;"_"&amp;Z314,[1]挑战模式!$A:$AS,10,FALSE))</f>
        <v/>
      </c>
      <c r="F314" s="3" t="str">
        <f t="shared" si="32"/>
        <v/>
      </c>
      <c r="G314" s="3" t="str">
        <f t="shared" si="33"/>
        <v/>
      </c>
      <c r="H314" s="3" t="str">
        <f t="shared" si="34"/>
        <v/>
      </c>
      <c r="I314" s="3" t="str">
        <f>IF(D314="","",VLOOKUP(D314,[1]怪物!$C:$M,11,FALSE))</f>
        <v/>
      </c>
      <c r="J314" s="3" t="str">
        <f t="shared" si="35"/>
        <v/>
      </c>
      <c r="K314" s="3" t="str">
        <f>IF(B314="","",VLOOKUP(VLOOKUP(X314&amp;"_"&amp;Y314&amp;"_"&amp;Z314,[1]挑战模式!$A:$AS,14+AA314,FALSE),[1]怪物!$B:$J,7,FALSE))</f>
        <v/>
      </c>
      <c r="L314" s="10" t="str">
        <f t="shared" si="36"/>
        <v/>
      </c>
      <c r="M314" s="3" t="str">
        <f t="shared" si="37"/>
        <v/>
      </c>
      <c r="N314" s="3" t="str">
        <f t="shared" si="38"/>
        <v/>
      </c>
      <c r="O314" s="3" t="str">
        <f t="shared" si="39"/>
        <v/>
      </c>
      <c r="P314" s="3"/>
      <c r="Q314" s="3"/>
      <c r="R314" s="3"/>
      <c r="S314" s="3" t="str">
        <f>IF(B314="","",IF(VLOOKUP(D314,[1]怪物!$C:$I,7,FALSE)="","",VLOOKUP(D314,[1]怪物!$C:$I,7,FALSE)))</f>
        <v/>
      </c>
      <c r="X314" s="3">
        <v>0</v>
      </c>
      <c r="Y314" s="3">
        <v>7</v>
      </c>
      <c r="Z314" s="3">
        <v>4</v>
      </c>
      <c r="AA314" s="3">
        <v>3</v>
      </c>
    </row>
    <row r="315" spans="2:27" x14ac:dyDescent="0.2">
      <c r="B315" t="str">
        <f>IF(ISNA(VLOOKUP(X315&amp;"_"&amp;Y315&amp;"_"&amp;Z315,[1]挑战模式!$A:$AS,1,FALSE)),"",IF(VLOOKUP(X315&amp;"_"&amp;Y315&amp;"_"&amp;Z315,[1]挑战模式!$A:$AS,14+AA315,FALSE)="","","Unit_Monster_Season"&amp;X315&amp;"_Challenge"&amp;Y315&amp;"_"&amp;Z315&amp;"_"&amp;AA315))</f>
        <v/>
      </c>
      <c r="D315" s="3" t="str">
        <f>IF(B315="","",VLOOKUP(VLOOKUP(X315&amp;"_"&amp;Y315&amp;"_"&amp;Z315,[1]挑战模式!$A:$AS,14+AA315,FALSE),[1]怪物!$B:$J,2,FALSE))</f>
        <v/>
      </c>
      <c r="E315" s="3" t="str">
        <f>IF(B315="","",VLOOKUP(VLOOKUP(X315&amp;"_"&amp;Y315&amp;"_"&amp;Z315,[1]挑战模式!$A:$AS,14+AA315,FALSE),[1]怪物!$B:$J,6,FALSE)*VLOOKUP(X315&amp;"_"&amp;Y315&amp;"_"&amp;Z315,[1]挑战模式!$A:$AS,10,FALSE))</f>
        <v/>
      </c>
      <c r="F315" s="3" t="str">
        <f t="shared" si="32"/>
        <v/>
      </c>
      <c r="G315" s="3" t="str">
        <f t="shared" si="33"/>
        <v/>
      </c>
      <c r="H315" s="3" t="str">
        <f t="shared" si="34"/>
        <v/>
      </c>
      <c r="I315" s="3" t="str">
        <f>IF(D315="","",VLOOKUP(D315,[1]怪物!$C:$M,11,FALSE))</f>
        <v/>
      </c>
      <c r="J315" s="3" t="str">
        <f t="shared" si="35"/>
        <v/>
      </c>
      <c r="K315" s="3" t="str">
        <f>IF(B315="","",VLOOKUP(VLOOKUP(X315&amp;"_"&amp;Y315&amp;"_"&amp;Z315,[1]挑战模式!$A:$AS,14+AA315,FALSE),[1]怪物!$B:$J,7,FALSE))</f>
        <v/>
      </c>
      <c r="L315" s="10" t="str">
        <f t="shared" si="36"/>
        <v/>
      </c>
      <c r="M315" s="3" t="str">
        <f t="shared" si="37"/>
        <v/>
      </c>
      <c r="N315" s="3" t="str">
        <f t="shared" si="38"/>
        <v/>
      </c>
      <c r="O315" s="3" t="str">
        <f t="shared" si="39"/>
        <v/>
      </c>
      <c r="P315" s="3"/>
      <c r="Q315" s="3"/>
      <c r="R315" s="3"/>
      <c r="S315" s="3" t="str">
        <f>IF(B315="","",IF(VLOOKUP(D315,[1]怪物!$C:$I,7,FALSE)="","",VLOOKUP(D315,[1]怪物!$C:$I,7,FALSE)))</f>
        <v/>
      </c>
      <c r="X315" s="3">
        <v>0</v>
      </c>
      <c r="Y315" s="3">
        <v>7</v>
      </c>
      <c r="Z315" s="3">
        <v>4</v>
      </c>
      <c r="AA315" s="3">
        <v>4</v>
      </c>
    </row>
    <row r="316" spans="2:27" x14ac:dyDescent="0.2">
      <c r="B316" t="str">
        <f>IF(ISNA(VLOOKUP(X316&amp;"_"&amp;Y316&amp;"_"&amp;Z316,[1]挑战模式!$A:$AS,1,FALSE)),"",IF(VLOOKUP(X316&amp;"_"&amp;Y316&amp;"_"&amp;Z316,[1]挑战模式!$A:$AS,14+AA316,FALSE)="","","Unit_Monster_Season"&amp;X316&amp;"_Challenge"&amp;Y316&amp;"_"&amp;Z316&amp;"_"&amp;AA316))</f>
        <v/>
      </c>
      <c r="D316" s="3" t="str">
        <f>IF(B316="","",VLOOKUP(VLOOKUP(X316&amp;"_"&amp;Y316&amp;"_"&amp;Z316,[1]挑战模式!$A:$AS,14+AA316,FALSE),[1]怪物!$B:$J,2,FALSE))</f>
        <v/>
      </c>
      <c r="E316" s="3" t="str">
        <f>IF(B316="","",VLOOKUP(VLOOKUP(X316&amp;"_"&amp;Y316&amp;"_"&amp;Z316,[1]挑战模式!$A:$AS,14+AA316,FALSE),[1]怪物!$B:$J,6,FALSE)*VLOOKUP(X316&amp;"_"&amp;Y316&amp;"_"&amp;Z316,[1]挑战模式!$A:$AS,10,FALSE))</f>
        <v/>
      </c>
      <c r="F316" s="3" t="str">
        <f t="shared" si="32"/>
        <v/>
      </c>
      <c r="G316" s="3" t="str">
        <f t="shared" si="33"/>
        <v/>
      </c>
      <c r="H316" s="3" t="str">
        <f t="shared" si="34"/>
        <v/>
      </c>
      <c r="I316" s="3" t="str">
        <f>IF(D316="","",VLOOKUP(D316,[1]怪物!$C:$M,11,FALSE))</f>
        <v/>
      </c>
      <c r="J316" s="3" t="str">
        <f t="shared" si="35"/>
        <v/>
      </c>
      <c r="K316" s="3" t="str">
        <f>IF(B316="","",VLOOKUP(VLOOKUP(X316&amp;"_"&amp;Y316&amp;"_"&amp;Z316,[1]挑战模式!$A:$AS,14+AA316,FALSE),[1]怪物!$B:$J,7,FALSE))</f>
        <v/>
      </c>
      <c r="L316" s="10" t="str">
        <f t="shared" si="36"/>
        <v/>
      </c>
      <c r="M316" s="3" t="str">
        <f t="shared" si="37"/>
        <v/>
      </c>
      <c r="N316" s="3" t="str">
        <f t="shared" si="38"/>
        <v/>
      </c>
      <c r="O316" s="3" t="str">
        <f t="shared" si="39"/>
        <v/>
      </c>
      <c r="P316" s="3"/>
      <c r="Q316" s="3"/>
      <c r="R316" s="3"/>
      <c r="S316" s="3" t="str">
        <f>IF(B316="","",IF(VLOOKUP(D316,[1]怪物!$C:$I,7,FALSE)="","",VLOOKUP(D316,[1]怪物!$C:$I,7,FALSE)))</f>
        <v/>
      </c>
      <c r="X316" s="3">
        <v>0</v>
      </c>
      <c r="Y316" s="3">
        <v>7</v>
      </c>
      <c r="Z316" s="3">
        <v>4</v>
      </c>
      <c r="AA316" s="3">
        <v>5</v>
      </c>
    </row>
    <row r="317" spans="2:27" x14ac:dyDescent="0.2">
      <c r="B317" t="str">
        <f>IF(ISNA(VLOOKUP(X317&amp;"_"&amp;Y317&amp;"_"&amp;Z317,[1]挑战模式!$A:$AS,1,FALSE)),"",IF(VLOOKUP(X317&amp;"_"&amp;Y317&amp;"_"&amp;Z317,[1]挑战模式!$A:$AS,14+AA317,FALSE)="","","Unit_Monster_Season"&amp;X317&amp;"_Challenge"&amp;Y317&amp;"_"&amp;Z317&amp;"_"&amp;AA317))</f>
        <v/>
      </c>
      <c r="D317" s="3" t="str">
        <f>IF(B317="","",VLOOKUP(VLOOKUP(X317&amp;"_"&amp;Y317&amp;"_"&amp;Z317,[1]挑战模式!$A:$AS,14+AA317,FALSE),[1]怪物!$B:$J,2,FALSE))</f>
        <v/>
      </c>
      <c r="E317" s="3" t="str">
        <f>IF(B317="","",VLOOKUP(VLOOKUP(X317&amp;"_"&amp;Y317&amp;"_"&amp;Z317,[1]挑战模式!$A:$AS,14+AA317,FALSE),[1]怪物!$B:$J,6,FALSE)*VLOOKUP(X317&amp;"_"&amp;Y317&amp;"_"&amp;Z317,[1]挑战模式!$A:$AS,10,FALSE))</f>
        <v/>
      </c>
      <c r="F317" s="3" t="str">
        <f t="shared" si="32"/>
        <v/>
      </c>
      <c r="G317" s="3" t="str">
        <f t="shared" si="33"/>
        <v/>
      </c>
      <c r="H317" s="3" t="str">
        <f t="shared" si="34"/>
        <v/>
      </c>
      <c r="I317" s="3" t="str">
        <f>IF(D317="","",VLOOKUP(D317,[1]怪物!$C:$M,11,FALSE))</f>
        <v/>
      </c>
      <c r="J317" s="3" t="str">
        <f t="shared" si="35"/>
        <v/>
      </c>
      <c r="K317" s="3" t="str">
        <f>IF(B317="","",VLOOKUP(VLOOKUP(X317&amp;"_"&amp;Y317&amp;"_"&amp;Z317,[1]挑战模式!$A:$AS,14+AA317,FALSE),[1]怪物!$B:$J,7,FALSE))</f>
        <v/>
      </c>
      <c r="L317" s="10" t="str">
        <f t="shared" si="36"/>
        <v/>
      </c>
      <c r="M317" s="3" t="str">
        <f t="shared" si="37"/>
        <v/>
      </c>
      <c r="N317" s="3" t="str">
        <f t="shared" si="38"/>
        <v/>
      </c>
      <c r="O317" s="3" t="str">
        <f t="shared" si="39"/>
        <v/>
      </c>
      <c r="P317" s="3"/>
      <c r="Q317" s="3"/>
      <c r="R317" s="3"/>
      <c r="S317" s="3" t="str">
        <f>IF(B317="","",IF(VLOOKUP(D317,[1]怪物!$C:$I,7,FALSE)="","",VLOOKUP(D317,[1]怪物!$C:$I,7,FALSE)))</f>
        <v/>
      </c>
      <c r="X317" s="3">
        <v>0</v>
      </c>
      <c r="Y317" s="3">
        <v>7</v>
      </c>
      <c r="Z317" s="3">
        <v>4</v>
      </c>
      <c r="AA317" s="3">
        <v>6</v>
      </c>
    </row>
    <row r="318" spans="2:27" x14ac:dyDescent="0.2">
      <c r="B318" t="str">
        <f>IF(ISNA(VLOOKUP(X318&amp;"_"&amp;Y318&amp;"_"&amp;Z318,[1]挑战模式!$A:$AS,1,FALSE)),"",IF(VLOOKUP(X318&amp;"_"&amp;Y318&amp;"_"&amp;Z318,[1]挑战模式!$A:$AS,14+AA318,FALSE)="","","Unit_Monster_Season"&amp;X318&amp;"_Challenge"&amp;Y318&amp;"_"&amp;Z318&amp;"_"&amp;AA318))</f>
        <v>Unit_Monster_Season0_Challenge7_5_1</v>
      </c>
      <c r="D318" s="3" t="str">
        <f>IF(B318="","",VLOOKUP(VLOOKUP(X318&amp;"_"&amp;Y318&amp;"_"&amp;Z318,[1]挑战模式!$A:$AS,14+AA318,FALSE),[1]怪物!$B:$J,2,FALSE))</f>
        <v>ResUnit_Dan1</v>
      </c>
      <c r="E318" s="3">
        <f>IF(B318="","",VLOOKUP(VLOOKUP(X318&amp;"_"&amp;Y318&amp;"_"&amp;Z318,[1]挑战模式!$A:$AS,14+AA318,FALSE),[1]怪物!$B:$J,6,FALSE)*VLOOKUP(X318&amp;"_"&amp;Y318&amp;"_"&amp;Z318,[1]挑战模式!$A:$AS,10,FALSE))</f>
        <v>3.5</v>
      </c>
      <c r="F318" s="3">
        <f t="shared" si="32"/>
        <v>400</v>
      </c>
      <c r="G318" s="3" t="str">
        <f t="shared" si="33"/>
        <v>TRUE</v>
      </c>
      <c r="H318" s="3" t="str">
        <f t="shared" si="34"/>
        <v>1</v>
      </c>
      <c r="I318" s="3">
        <f>IF(D318="","",VLOOKUP(D318,[1]怪物!$C:$M,11,FALSE))</f>
        <v>1</v>
      </c>
      <c r="J318" s="3" t="str">
        <f t="shared" si="35"/>
        <v>0.5</v>
      </c>
      <c r="K318" s="3">
        <f>IF(B318="","",VLOOKUP(VLOOKUP(X318&amp;"_"&amp;Y318&amp;"_"&amp;Z318,[1]挑战模式!$A:$AS,14+AA318,FALSE),[1]怪物!$B:$J,7,FALSE))</f>
        <v>1</v>
      </c>
      <c r="L318" s="10" t="str">
        <f t="shared" si="36"/>
        <v>Monster_Season0_Challenge7_5_1</v>
      </c>
      <c r="M318" s="3" t="str">
        <f t="shared" si="37"/>
        <v>DeathShow_1</v>
      </c>
      <c r="N318" s="3" t="str">
        <f t="shared" si="38"/>
        <v>Timeline_Idle1</v>
      </c>
      <c r="O318" s="3" t="str">
        <f t="shared" si="39"/>
        <v>Timeline_Move1</v>
      </c>
      <c r="P318" s="3"/>
      <c r="Q318" s="3"/>
      <c r="R318" s="3"/>
      <c r="S318" s="3" t="str">
        <f>IF(B318="","",IF(VLOOKUP(D318,[1]怪物!$C:$I,7,FALSE)="","",VLOOKUP(D318,[1]怪物!$C:$I,7,FALSE)))</f>
        <v>Skill_Monster_Dan1,NormalAttack</v>
      </c>
      <c r="X318" s="3">
        <v>0</v>
      </c>
      <c r="Y318" s="3">
        <v>7</v>
      </c>
      <c r="Z318" s="3">
        <v>5</v>
      </c>
      <c r="AA318" s="3">
        <v>1</v>
      </c>
    </row>
    <row r="319" spans="2:27" x14ac:dyDescent="0.2">
      <c r="B319" t="str">
        <f>IF(ISNA(VLOOKUP(X319&amp;"_"&amp;Y319&amp;"_"&amp;Z319,[1]挑战模式!$A:$AS,1,FALSE)),"",IF(VLOOKUP(X319&amp;"_"&amp;Y319&amp;"_"&amp;Z319,[1]挑战模式!$A:$AS,14+AA319,FALSE)="","","Unit_Monster_Season"&amp;X319&amp;"_Challenge"&amp;Y319&amp;"_"&amp;Z319&amp;"_"&amp;AA319))</f>
        <v>Unit_Monster_Season0_Challenge7_5_2</v>
      </c>
      <c r="D319" s="3" t="str">
        <f>IF(B319="","",VLOOKUP(VLOOKUP(X319&amp;"_"&amp;Y319&amp;"_"&amp;Z319,[1]挑战模式!$A:$AS,14+AA319,FALSE),[1]怪物!$B:$J,2,FALSE))</f>
        <v>ResUnit_Dan2</v>
      </c>
      <c r="E319" s="3">
        <f>IF(B319="","",VLOOKUP(VLOOKUP(X319&amp;"_"&amp;Y319&amp;"_"&amp;Z319,[1]挑战模式!$A:$AS,14+AA319,FALSE),[1]怪物!$B:$J,6,FALSE)*VLOOKUP(X319&amp;"_"&amp;Y319&amp;"_"&amp;Z319,[1]挑战模式!$A:$AS,10,FALSE))</f>
        <v>3.5</v>
      </c>
      <c r="F319" s="3">
        <f t="shared" si="32"/>
        <v>400</v>
      </c>
      <c r="G319" s="3" t="str">
        <f t="shared" si="33"/>
        <v>TRUE</v>
      </c>
      <c r="H319" s="3" t="str">
        <f t="shared" si="34"/>
        <v>1</v>
      </c>
      <c r="I319" s="3">
        <f>IF(D319="","",VLOOKUP(D319,[1]怪物!$C:$M,11,FALSE))</f>
        <v>1</v>
      </c>
      <c r="J319" s="3" t="str">
        <f t="shared" si="35"/>
        <v>0.5</v>
      </c>
      <c r="K319" s="3">
        <f>IF(B319="","",VLOOKUP(VLOOKUP(X319&amp;"_"&amp;Y319&amp;"_"&amp;Z319,[1]挑战模式!$A:$AS,14+AA319,FALSE),[1]怪物!$B:$J,7,FALSE))</f>
        <v>1.5</v>
      </c>
      <c r="L319" s="10" t="str">
        <f t="shared" si="36"/>
        <v>Monster_Season0_Challenge7_5_2</v>
      </c>
      <c r="M319" s="3" t="str">
        <f t="shared" si="37"/>
        <v>DeathShow_1</v>
      </c>
      <c r="N319" s="3" t="str">
        <f t="shared" si="38"/>
        <v>Timeline_Idle1</v>
      </c>
      <c r="O319" s="3" t="str">
        <f t="shared" si="39"/>
        <v>Timeline_Move1</v>
      </c>
      <c r="P319" s="3"/>
      <c r="Q319" s="3"/>
      <c r="R319" s="3"/>
      <c r="S319" s="3" t="str">
        <f>IF(B319="","",IF(VLOOKUP(D319,[1]怪物!$C:$I,7,FALSE)="","",VLOOKUP(D319,[1]怪物!$C:$I,7,FALSE)))</f>
        <v>Skill_Monster_Dan2,NormalAttack</v>
      </c>
      <c r="X319" s="3">
        <v>0</v>
      </c>
      <c r="Y319" s="3">
        <v>7</v>
      </c>
      <c r="Z319" s="3">
        <v>5</v>
      </c>
      <c r="AA319" s="3">
        <v>2</v>
      </c>
    </row>
    <row r="320" spans="2:27" x14ac:dyDescent="0.2">
      <c r="B320" t="str">
        <f>IF(ISNA(VLOOKUP(X320&amp;"_"&amp;Y320&amp;"_"&amp;Z320,[1]挑战模式!$A:$AS,1,FALSE)),"",IF(VLOOKUP(X320&amp;"_"&amp;Y320&amp;"_"&amp;Z320,[1]挑战模式!$A:$AS,14+AA320,FALSE)="","","Unit_Monster_Season"&amp;X320&amp;"_Challenge"&amp;Y320&amp;"_"&amp;Z320&amp;"_"&amp;AA320))</f>
        <v>Unit_Monster_Season0_Challenge7_5_3</v>
      </c>
      <c r="D320" s="3" t="str">
        <f>IF(B320="","",VLOOKUP(VLOOKUP(X320&amp;"_"&amp;Y320&amp;"_"&amp;Z320,[1]挑战模式!$A:$AS,14+AA320,FALSE),[1]怪物!$B:$J,2,FALSE))</f>
        <v>ResUnit_BianFu1</v>
      </c>
      <c r="E320" s="3">
        <f>IF(B320="","",VLOOKUP(VLOOKUP(X320&amp;"_"&amp;Y320&amp;"_"&amp;Z320,[1]挑战模式!$A:$AS,14+AA320,FALSE),[1]怪物!$B:$J,6,FALSE)*VLOOKUP(X320&amp;"_"&amp;Y320&amp;"_"&amp;Z320,[1]挑战模式!$A:$AS,10,FALSE))</f>
        <v>3.5</v>
      </c>
      <c r="F320" s="3">
        <f t="shared" si="32"/>
        <v>400</v>
      </c>
      <c r="G320" s="3" t="str">
        <f t="shared" si="33"/>
        <v>TRUE</v>
      </c>
      <c r="H320" s="3" t="str">
        <f t="shared" si="34"/>
        <v>1</v>
      </c>
      <c r="I320" s="3">
        <f>IF(D320="","",VLOOKUP(D320,[1]怪物!$C:$M,11,FALSE))</f>
        <v>1</v>
      </c>
      <c r="J320" s="3" t="str">
        <f t="shared" si="35"/>
        <v>0.5</v>
      </c>
      <c r="K320" s="3">
        <f>IF(B320="","",VLOOKUP(VLOOKUP(X320&amp;"_"&amp;Y320&amp;"_"&amp;Z320,[1]挑战模式!$A:$AS,14+AA320,FALSE),[1]怪物!$B:$J,7,FALSE))</f>
        <v>1</v>
      </c>
      <c r="L320" s="10" t="str">
        <f t="shared" si="36"/>
        <v>Monster_Season0_Challenge7_5_3</v>
      </c>
      <c r="M320" s="3" t="str">
        <f t="shared" si="37"/>
        <v>DeathShow_1</v>
      </c>
      <c r="N320" s="3" t="str">
        <f t="shared" si="38"/>
        <v>Timeline_Idle1</v>
      </c>
      <c r="O320" s="3" t="str">
        <f t="shared" si="39"/>
        <v>Timeline_Move1</v>
      </c>
      <c r="P320" s="3"/>
      <c r="Q320" s="3"/>
      <c r="R320" s="3"/>
      <c r="S320" s="3" t="str">
        <f>IF(B320="","",IF(VLOOKUP(D320,[1]怪物!$C:$I,7,FALSE)="","",VLOOKUP(D320,[1]怪物!$C:$I,7,FALSE)))</f>
        <v/>
      </c>
      <c r="X320" s="3">
        <v>0</v>
      </c>
      <c r="Y320" s="3">
        <v>7</v>
      </c>
      <c r="Z320" s="3">
        <v>5</v>
      </c>
      <c r="AA320" s="3">
        <v>3</v>
      </c>
    </row>
    <row r="321" spans="2:27" x14ac:dyDescent="0.2">
      <c r="B321" t="str">
        <f>IF(ISNA(VLOOKUP(X321&amp;"_"&amp;Y321&amp;"_"&amp;Z321,[1]挑战模式!$A:$AS,1,FALSE)),"",IF(VLOOKUP(X321&amp;"_"&amp;Y321&amp;"_"&amp;Z321,[1]挑战模式!$A:$AS,14+AA321,FALSE)="","","Unit_Monster_Season"&amp;X321&amp;"_Challenge"&amp;Y321&amp;"_"&amp;Z321&amp;"_"&amp;AA321))</f>
        <v/>
      </c>
      <c r="D321" s="3" t="str">
        <f>IF(B321="","",VLOOKUP(VLOOKUP(X321&amp;"_"&amp;Y321&amp;"_"&amp;Z321,[1]挑战模式!$A:$AS,14+AA321,FALSE),[1]怪物!$B:$J,2,FALSE))</f>
        <v/>
      </c>
      <c r="E321" s="3" t="str">
        <f>IF(B321="","",VLOOKUP(VLOOKUP(X321&amp;"_"&amp;Y321&amp;"_"&amp;Z321,[1]挑战模式!$A:$AS,14+AA321,FALSE),[1]怪物!$B:$J,6,FALSE)*VLOOKUP(X321&amp;"_"&amp;Y321&amp;"_"&amp;Z321,[1]挑战模式!$A:$AS,10,FALSE))</f>
        <v/>
      </c>
      <c r="F321" s="3" t="str">
        <f t="shared" si="32"/>
        <v/>
      </c>
      <c r="G321" s="3" t="str">
        <f t="shared" si="33"/>
        <v/>
      </c>
      <c r="H321" s="3" t="str">
        <f t="shared" si="34"/>
        <v/>
      </c>
      <c r="I321" s="3" t="str">
        <f>IF(D321="","",VLOOKUP(D321,[1]怪物!$C:$M,11,FALSE))</f>
        <v/>
      </c>
      <c r="J321" s="3" t="str">
        <f t="shared" si="35"/>
        <v/>
      </c>
      <c r="K321" s="3" t="str">
        <f>IF(B321="","",VLOOKUP(VLOOKUP(X321&amp;"_"&amp;Y321&amp;"_"&amp;Z321,[1]挑战模式!$A:$AS,14+AA321,FALSE),[1]怪物!$B:$J,7,FALSE))</f>
        <v/>
      </c>
      <c r="L321" s="10" t="str">
        <f t="shared" si="36"/>
        <v/>
      </c>
      <c r="M321" s="3" t="str">
        <f t="shared" si="37"/>
        <v/>
      </c>
      <c r="N321" s="3" t="str">
        <f t="shared" si="38"/>
        <v/>
      </c>
      <c r="O321" s="3" t="str">
        <f t="shared" si="39"/>
        <v/>
      </c>
      <c r="P321" s="3"/>
      <c r="Q321" s="3"/>
      <c r="R321" s="3"/>
      <c r="S321" s="3" t="str">
        <f>IF(B321="","",IF(VLOOKUP(D321,[1]怪物!$C:$I,7,FALSE)="","",VLOOKUP(D321,[1]怪物!$C:$I,7,FALSE)))</f>
        <v/>
      </c>
      <c r="X321" s="3">
        <v>0</v>
      </c>
      <c r="Y321" s="3">
        <v>7</v>
      </c>
      <c r="Z321" s="3">
        <v>5</v>
      </c>
      <c r="AA321" s="3">
        <v>4</v>
      </c>
    </row>
    <row r="322" spans="2:27" x14ac:dyDescent="0.2">
      <c r="B322" t="str">
        <f>IF(ISNA(VLOOKUP(X322&amp;"_"&amp;Y322&amp;"_"&amp;Z322,[1]挑战模式!$A:$AS,1,FALSE)),"",IF(VLOOKUP(X322&amp;"_"&amp;Y322&amp;"_"&amp;Z322,[1]挑战模式!$A:$AS,14+AA322,FALSE)="","","Unit_Monster_Season"&amp;X322&amp;"_Challenge"&amp;Y322&amp;"_"&amp;Z322&amp;"_"&amp;AA322))</f>
        <v/>
      </c>
      <c r="D322" s="3" t="str">
        <f>IF(B322="","",VLOOKUP(VLOOKUP(X322&amp;"_"&amp;Y322&amp;"_"&amp;Z322,[1]挑战模式!$A:$AS,14+AA322,FALSE),[1]怪物!$B:$J,2,FALSE))</f>
        <v/>
      </c>
      <c r="E322" s="3" t="str">
        <f>IF(B322="","",VLOOKUP(VLOOKUP(X322&amp;"_"&amp;Y322&amp;"_"&amp;Z322,[1]挑战模式!$A:$AS,14+AA322,FALSE),[1]怪物!$B:$J,6,FALSE)*VLOOKUP(X322&amp;"_"&amp;Y322&amp;"_"&amp;Z322,[1]挑战模式!$A:$AS,10,FALSE))</f>
        <v/>
      </c>
      <c r="F322" s="3" t="str">
        <f t="shared" si="32"/>
        <v/>
      </c>
      <c r="G322" s="3" t="str">
        <f t="shared" si="33"/>
        <v/>
      </c>
      <c r="H322" s="3" t="str">
        <f t="shared" si="34"/>
        <v/>
      </c>
      <c r="I322" s="3" t="str">
        <f>IF(D322="","",VLOOKUP(D322,[1]怪物!$C:$M,11,FALSE))</f>
        <v/>
      </c>
      <c r="J322" s="3" t="str">
        <f t="shared" si="35"/>
        <v/>
      </c>
      <c r="K322" s="3" t="str">
        <f>IF(B322="","",VLOOKUP(VLOOKUP(X322&amp;"_"&amp;Y322&amp;"_"&amp;Z322,[1]挑战模式!$A:$AS,14+AA322,FALSE),[1]怪物!$B:$J,7,FALSE))</f>
        <v/>
      </c>
      <c r="L322" s="10" t="str">
        <f t="shared" si="36"/>
        <v/>
      </c>
      <c r="M322" s="3" t="str">
        <f t="shared" si="37"/>
        <v/>
      </c>
      <c r="N322" s="3" t="str">
        <f t="shared" si="38"/>
        <v/>
      </c>
      <c r="O322" s="3" t="str">
        <f t="shared" si="39"/>
        <v/>
      </c>
      <c r="P322" s="3"/>
      <c r="Q322" s="3"/>
      <c r="R322" s="3"/>
      <c r="S322" s="3" t="str">
        <f>IF(B322="","",IF(VLOOKUP(D322,[1]怪物!$C:$I,7,FALSE)="","",VLOOKUP(D322,[1]怪物!$C:$I,7,FALSE)))</f>
        <v/>
      </c>
      <c r="X322" s="3">
        <v>0</v>
      </c>
      <c r="Y322" s="3">
        <v>7</v>
      </c>
      <c r="Z322" s="3">
        <v>5</v>
      </c>
      <c r="AA322" s="3">
        <v>5</v>
      </c>
    </row>
    <row r="323" spans="2:27" x14ac:dyDescent="0.2">
      <c r="B323" t="str">
        <f>IF(ISNA(VLOOKUP(X323&amp;"_"&amp;Y323&amp;"_"&amp;Z323,[1]挑战模式!$A:$AS,1,FALSE)),"",IF(VLOOKUP(X323&amp;"_"&amp;Y323&amp;"_"&amp;Z323,[1]挑战模式!$A:$AS,14+AA323,FALSE)="","","Unit_Monster_Season"&amp;X323&amp;"_Challenge"&amp;Y323&amp;"_"&amp;Z323&amp;"_"&amp;AA323))</f>
        <v/>
      </c>
      <c r="D323" s="3" t="str">
        <f>IF(B323="","",VLOOKUP(VLOOKUP(X323&amp;"_"&amp;Y323&amp;"_"&amp;Z323,[1]挑战模式!$A:$AS,14+AA323,FALSE),[1]怪物!$B:$J,2,FALSE))</f>
        <v/>
      </c>
      <c r="E323" s="3" t="str">
        <f>IF(B323="","",VLOOKUP(VLOOKUP(X323&amp;"_"&amp;Y323&amp;"_"&amp;Z323,[1]挑战模式!$A:$AS,14+AA323,FALSE),[1]怪物!$B:$J,6,FALSE)*VLOOKUP(X323&amp;"_"&amp;Y323&amp;"_"&amp;Z323,[1]挑战模式!$A:$AS,10,FALSE))</f>
        <v/>
      </c>
      <c r="F323" s="3" t="str">
        <f t="shared" si="32"/>
        <v/>
      </c>
      <c r="G323" s="3" t="str">
        <f t="shared" si="33"/>
        <v/>
      </c>
      <c r="H323" s="3" t="str">
        <f t="shared" si="34"/>
        <v/>
      </c>
      <c r="I323" s="3" t="str">
        <f>IF(D323="","",VLOOKUP(D323,[1]怪物!$C:$M,11,FALSE))</f>
        <v/>
      </c>
      <c r="J323" s="3" t="str">
        <f t="shared" si="35"/>
        <v/>
      </c>
      <c r="K323" s="3" t="str">
        <f>IF(B323="","",VLOOKUP(VLOOKUP(X323&amp;"_"&amp;Y323&amp;"_"&amp;Z323,[1]挑战模式!$A:$AS,14+AA323,FALSE),[1]怪物!$B:$J,7,FALSE))</f>
        <v/>
      </c>
      <c r="L323" s="10" t="str">
        <f t="shared" si="36"/>
        <v/>
      </c>
      <c r="M323" s="3" t="str">
        <f t="shared" si="37"/>
        <v/>
      </c>
      <c r="N323" s="3" t="str">
        <f t="shared" si="38"/>
        <v/>
      </c>
      <c r="O323" s="3" t="str">
        <f t="shared" si="39"/>
        <v/>
      </c>
      <c r="P323" s="3"/>
      <c r="Q323" s="3"/>
      <c r="R323" s="3"/>
      <c r="S323" s="3" t="str">
        <f>IF(B323="","",IF(VLOOKUP(D323,[1]怪物!$C:$I,7,FALSE)="","",VLOOKUP(D323,[1]怪物!$C:$I,7,FALSE)))</f>
        <v/>
      </c>
      <c r="X323" s="3">
        <v>0</v>
      </c>
      <c r="Y323" s="3">
        <v>7</v>
      </c>
      <c r="Z323" s="3">
        <v>5</v>
      </c>
      <c r="AA323" s="3">
        <v>6</v>
      </c>
    </row>
    <row r="324" spans="2:27" x14ac:dyDescent="0.2">
      <c r="B324" t="str">
        <f>IF(ISNA(VLOOKUP(X324&amp;"_"&amp;Y324&amp;"_"&amp;Z324,[1]挑战模式!$A:$AS,1,FALSE)),"",IF(VLOOKUP(X324&amp;"_"&amp;Y324&amp;"_"&amp;Z324,[1]挑战模式!$A:$AS,14+AA324,FALSE)="","","Unit_Monster_Season"&amp;X324&amp;"_Challenge"&amp;Y324&amp;"_"&amp;Z324&amp;"_"&amp;AA324))</f>
        <v/>
      </c>
      <c r="D324" s="3" t="str">
        <f>IF(B324="","",VLOOKUP(VLOOKUP(X324&amp;"_"&amp;Y324&amp;"_"&amp;Z324,[1]挑战模式!$A:$AS,14+AA324,FALSE),[1]怪物!$B:$J,2,FALSE))</f>
        <v/>
      </c>
      <c r="E324" s="3" t="str">
        <f>IF(B324="","",VLOOKUP(VLOOKUP(X324&amp;"_"&amp;Y324&amp;"_"&amp;Z324,[1]挑战模式!$A:$AS,14+AA324,FALSE),[1]怪物!$B:$J,6,FALSE)*VLOOKUP(X324&amp;"_"&amp;Y324&amp;"_"&amp;Z324,[1]挑战模式!$A:$AS,10,FALSE))</f>
        <v/>
      </c>
      <c r="F324" s="3" t="str">
        <f t="shared" si="32"/>
        <v/>
      </c>
      <c r="G324" s="3" t="str">
        <f t="shared" si="33"/>
        <v/>
      </c>
      <c r="H324" s="3" t="str">
        <f t="shared" si="34"/>
        <v/>
      </c>
      <c r="I324" s="3" t="str">
        <f>IF(D324="","",VLOOKUP(D324,[1]怪物!$C:$M,11,FALSE))</f>
        <v/>
      </c>
      <c r="J324" s="3" t="str">
        <f t="shared" si="35"/>
        <v/>
      </c>
      <c r="K324" s="3" t="str">
        <f>IF(B324="","",VLOOKUP(VLOOKUP(X324&amp;"_"&amp;Y324&amp;"_"&amp;Z324,[1]挑战模式!$A:$AS,14+AA324,FALSE),[1]怪物!$B:$J,7,FALSE))</f>
        <v/>
      </c>
      <c r="L324" s="10" t="str">
        <f t="shared" si="36"/>
        <v/>
      </c>
      <c r="M324" s="3" t="str">
        <f t="shared" si="37"/>
        <v/>
      </c>
      <c r="N324" s="3" t="str">
        <f t="shared" si="38"/>
        <v/>
      </c>
      <c r="O324" s="3" t="str">
        <f t="shared" si="39"/>
        <v/>
      </c>
      <c r="P324" s="3"/>
      <c r="Q324" s="3"/>
      <c r="R324" s="3"/>
      <c r="S324" s="3" t="str">
        <f>IF(B324="","",IF(VLOOKUP(D324,[1]怪物!$C:$I,7,FALSE)="","",VLOOKUP(D324,[1]怪物!$C:$I,7,FALSE)))</f>
        <v/>
      </c>
      <c r="X324" s="3">
        <v>0</v>
      </c>
      <c r="Y324" s="3">
        <v>7</v>
      </c>
      <c r="Z324" s="3">
        <v>6</v>
      </c>
      <c r="AA324" s="3">
        <v>1</v>
      </c>
    </row>
    <row r="325" spans="2:27" x14ac:dyDescent="0.2">
      <c r="B325" t="str">
        <f>IF(ISNA(VLOOKUP(X325&amp;"_"&amp;Y325&amp;"_"&amp;Z325,[1]挑战模式!$A:$AS,1,FALSE)),"",IF(VLOOKUP(X325&amp;"_"&amp;Y325&amp;"_"&amp;Z325,[1]挑战模式!$A:$AS,14+AA325,FALSE)="","","Unit_Monster_Season"&amp;X325&amp;"_Challenge"&amp;Y325&amp;"_"&amp;Z325&amp;"_"&amp;AA325))</f>
        <v/>
      </c>
      <c r="D325" s="3" t="str">
        <f>IF(B325="","",VLOOKUP(VLOOKUP(X325&amp;"_"&amp;Y325&amp;"_"&amp;Z325,[1]挑战模式!$A:$AS,14+AA325,FALSE),[1]怪物!$B:$J,2,FALSE))</f>
        <v/>
      </c>
      <c r="E325" s="3" t="str">
        <f>IF(B325="","",VLOOKUP(VLOOKUP(X325&amp;"_"&amp;Y325&amp;"_"&amp;Z325,[1]挑战模式!$A:$AS,14+AA325,FALSE),[1]怪物!$B:$J,6,FALSE)*VLOOKUP(X325&amp;"_"&amp;Y325&amp;"_"&amp;Z325,[1]挑战模式!$A:$AS,10,FALSE))</f>
        <v/>
      </c>
      <c r="F325" s="3" t="str">
        <f t="shared" si="32"/>
        <v/>
      </c>
      <c r="G325" s="3" t="str">
        <f t="shared" si="33"/>
        <v/>
      </c>
      <c r="H325" s="3" t="str">
        <f t="shared" si="34"/>
        <v/>
      </c>
      <c r="I325" s="3" t="str">
        <f>IF(D325="","",VLOOKUP(D325,[1]怪物!$C:$M,11,FALSE))</f>
        <v/>
      </c>
      <c r="J325" s="3" t="str">
        <f t="shared" si="35"/>
        <v/>
      </c>
      <c r="K325" s="3" t="str">
        <f>IF(B325="","",VLOOKUP(VLOOKUP(X325&amp;"_"&amp;Y325&amp;"_"&amp;Z325,[1]挑战模式!$A:$AS,14+AA325,FALSE),[1]怪物!$B:$J,7,FALSE))</f>
        <v/>
      </c>
      <c r="L325" s="10" t="str">
        <f t="shared" si="36"/>
        <v/>
      </c>
      <c r="M325" s="3" t="str">
        <f t="shared" si="37"/>
        <v/>
      </c>
      <c r="N325" s="3" t="str">
        <f t="shared" si="38"/>
        <v/>
      </c>
      <c r="O325" s="3" t="str">
        <f t="shared" si="39"/>
        <v/>
      </c>
      <c r="P325" s="3"/>
      <c r="Q325" s="3"/>
      <c r="R325" s="3"/>
      <c r="S325" s="3" t="str">
        <f>IF(B325="","",IF(VLOOKUP(D325,[1]怪物!$C:$I,7,FALSE)="","",VLOOKUP(D325,[1]怪物!$C:$I,7,FALSE)))</f>
        <v/>
      </c>
      <c r="X325" s="3">
        <v>0</v>
      </c>
      <c r="Y325" s="3">
        <v>7</v>
      </c>
      <c r="Z325" s="3">
        <v>6</v>
      </c>
      <c r="AA325" s="3">
        <v>2</v>
      </c>
    </row>
    <row r="326" spans="2:27" x14ac:dyDescent="0.2">
      <c r="B326" t="str">
        <f>IF(ISNA(VLOOKUP(X326&amp;"_"&amp;Y326&amp;"_"&amp;Z326,[1]挑战模式!$A:$AS,1,FALSE)),"",IF(VLOOKUP(X326&amp;"_"&amp;Y326&amp;"_"&amp;Z326,[1]挑战模式!$A:$AS,14+AA326,FALSE)="","","Unit_Monster_Season"&amp;X326&amp;"_Challenge"&amp;Y326&amp;"_"&amp;Z326&amp;"_"&amp;AA326))</f>
        <v/>
      </c>
      <c r="D326" s="3" t="str">
        <f>IF(B326="","",VLOOKUP(VLOOKUP(X326&amp;"_"&amp;Y326&amp;"_"&amp;Z326,[1]挑战模式!$A:$AS,14+AA326,FALSE),[1]怪物!$B:$J,2,FALSE))</f>
        <v/>
      </c>
      <c r="E326" s="3" t="str">
        <f>IF(B326="","",VLOOKUP(VLOOKUP(X326&amp;"_"&amp;Y326&amp;"_"&amp;Z326,[1]挑战模式!$A:$AS,14+AA326,FALSE),[1]怪物!$B:$J,6,FALSE)*VLOOKUP(X326&amp;"_"&amp;Y326&amp;"_"&amp;Z326,[1]挑战模式!$A:$AS,10,FALSE))</f>
        <v/>
      </c>
      <c r="F326" s="3" t="str">
        <f t="shared" si="32"/>
        <v/>
      </c>
      <c r="G326" s="3" t="str">
        <f t="shared" si="33"/>
        <v/>
      </c>
      <c r="H326" s="3" t="str">
        <f t="shared" si="34"/>
        <v/>
      </c>
      <c r="I326" s="3" t="str">
        <f>IF(D326="","",VLOOKUP(D326,[1]怪物!$C:$M,11,FALSE))</f>
        <v/>
      </c>
      <c r="J326" s="3" t="str">
        <f t="shared" si="35"/>
        <v/>
      </c>
      <c r="K326" s="3" t="str">
        <f>IF(B326="","",VLOOKUP(VLOOKUP(X326&amp;"_"&amp;Y326&amp;"_"&amp;Z326,[1]挑战模式!$A:$AS,14+AA326,FALSE),[1]怪物!$B:$J,7,FALSE))</f>
        <v/>
      </c>
      <c r="L326" s="10" t="str">
        <f t="shared" si="36"/>
        <v/>
      </c>
      <c r="M326" s="3" t="str">
        <f t="shared" si="37"/>
        <v/>
      </c>
      <c r="N326" s="3" t="str">
        <f t="shared" si="38"/>
        <v/>
      </c>
      <c r="O326" s="3" t="str">
        <f t="shared" si="39"/>
        <v/>
      </c>
      <c r="P326" s="3"/>
      <c r="Q326" s="3"/>
      <c r="R326" s="3"/>
      <c r="S326" s="3" t="str">
        <f>IF(B326="","",IF(VLOOKUP(D326,[1]怪物!$C:$I,7,FALSE)="","",VLOOKUP(D326,[1]怪物!$C:$I,7,FALSE)))</f>
        <v/>
      </c>
      <c r="X326" s="3">
        <v>0</v>
      </c>
      <c r="Y326" s="3">
        <v>7</v>
      </c>
      <c r="Z326" s="3">
        <v>6</v>
      </c>
      <c r="AA326" s="3">
        <v>3</v>
      </c>
    </row>
    <row r="327" spans="2:27" x14ac:dyDescent="0.2">
      <c r="B327" t="str">
        <f>IF(ISNA(VLOOKUP(X327&amp;"_"&amp;Y327&amp;"_"&amp;Z327,[1]挑战模式!$A:$AS,1,FALSE)),"",IF(VLOOKUP(X327&amp;"_"&amp;Y327&amp;"_"&amp;Z327,[1]挑战模式!$A:$AS,14+AA327,FALSE)="","","Unit_Monster_Season"&amp;X327&amp;"_Challenge"&amp;Y327&amp;"_"&amp;Z327&amp;"_"&amp;AA327))</f>
        <v/>
      </c>
      <c r="D327" s="3" t="str">
        <f>IF(B327="","",VLOOKUP(VLOOKUP(X327&amp;"_"&amp;Y327&amp;"_"&amp;Z327,[1]挑战模式!$A:$AS,14+AA327,FALSE),[1]怪物!$B:$J,2,FALSE))</f>
        <v/>
      </c>
      <c r="E327" s="3" t="str">
        <f>IF(B327="","",VLOOKUP(VLOOKUP(X327&amp;"_"&amp;Y327&amp;"_"&amp;Z327,[1]挑战模式!$A:$AS,14+AA327,FALSE),[1]怪物!$B:$J,6,FALSE)*VLOOKUP(X327&amp;"_"&amp;Y327&amp;"_"&amp;Z327,[1]挑战模式!$A:$AS,10,FALSE))</f>
        <v/>
      </c>
      <c r="F327" s="3" t="str">
        <f t="shared" ref="F327:F390" si="40">IF(B327="","",400)</f>
        <v/>
      </c>
      <c r="G327" s="3" t="str">
        <f t="shared" ref="G327:G390" si="41">IF(B327="","","TRUE")</f>
        <v/>
      </c>
      <c r="H327" s="3" t="str">
        <f t="shared" ref="H327:H390" si="42">IF(B327="","","1")</f>
        <v/>
      </c>
      <c r="I327" s="3" t="str">
        <f>IF(D327="","",VLOOKUP(D327,[1]怪物!$C:$M,11,FALSE))</f>
        <v/>
      </c>
      <c r="J327" s="3" t="str">
        <f t="shared" ref="J327:J390" si="43">IF(B327="","","0.5")</f>
        <v/>
      </c>
      <c r="K327" s="3" t="str">
        <f>IF(B327="","",VLOOKUP(VLOOKUP(X327&amp;"_"&amp;Y327&amp;"_"&amp;Z327,[1]挑战模式!$A:$AS,14+AA327,FALSE),[1]怪物!$B:$J,7,FALSE))</f>
        <v/>
      </c>
      <c r="L327" s="10" t="str">
        <f t="shared" ref="L327:L390" si="44">IF(B327="","",RIGHT(B327,LEN(B327)-5))</f>
        <v/>
      </c>
      <c r="M327" s="3" t="str">
        <f t="shared" ref="M327:M390" si="45">IF(B327="","","DeathShow_1")</f>
        <v/>
      </c>
      <c r="N327" s="3" t="str">
        <f t="shared" ref="N327:N390" si="46">IF(B327="","","Timeline_Idle1")</f>
        <v/>
      </c>
      <c r="O327" s="3" t="str">
        <f t="shared" ref="O327:O390" si="47">IF(B327="","","Timeline_Move1")</f>
        <v/>
      </c>
      <c r="P327" s="3"/>
      <c r="Q327" s="3"/>
      <c r="R327" s="3"/>
      <c r="S327" s="3" t="str">
        <f>IF(B327="","",IF(VLOOKUP(D327,[1]怪物!$C:$I,7,FALSE)="","",VLOOKUP(D327,[1]怪物!$C:$I,7,FALSE)))</f>
        <v/>
      </c>
      <c r="X327" s="3">
        <v>0</v>
      </c>
      <c r="Y327" s="3">
        <v>7</v>
      </c>
      <c r="Z327" s="3">
        <v>6</v>
      </c>
      <c r="AA327" s="3">
        <v>4</v>
      </c>
    </row>
    <row r="328" spans="2:27" x14ac:dyDescent="0.2">
      <c r="B328" t="str">
        <f>IF(ISNA(VLOOKUP(X328&amp;"_"&amp;Y328&amp;"_"&amp;Z328,[1]挑战模式!$A:$AS,1,FALSE)),"",IF(VLOOKUP(X328&amp;"_"&amp;Y328&amp;"_"&amp;Z328,[1]挑战模式!$A:$AS,14+AA328,FALSE)="","","Unit_Monster_Season"&amp;X328&amp;"_Challenge"&amp;Y328&amp;"_"&amp;Z328&amp;"_"&amp;AA328))</f>
        <v/>
      </c>
      <c r="D328" s="3" t="str">
        <f>IF(B328="","",VLOOKUP(VLOOKUP(X328&amp;"_"&amp;Y328&amp;"_"&amp;Z328,[1]挑战模式!$A:$AS,14+AA328,FALSE),[1]怪物!$B:$J,2,FALSE))</f>
        <v/>
      </c>
      <c r="E328" s="3" t="str">
        <f>IF(B328="","",VLOOKUP(VLOOKUP(X328&amp;"_"&amp;Y328&amp;"_"&amp;Z328,[1]挑战模式!$A:$AS,14+AA328,FALSE),[1]怪物!$B:$J,6,FALSE)*VLOOKUP(X328&amp;"_"&amp;Y328&amp;"_"&amp;Z328,[1]挑战模式!$A:$AS,10,FALSE))</f>
        <v/>
      </c>
      <c r="F328" s="3" t="str">
        <f t="shared" si="40"/>
        <v/>
      </c>
      <c r="G328" s="3" t="str">
        <f t="shared" si="41"/>
        <v/>
      </c>
      <c r="H328" s="3" t="str">
        <f t="shared" si="42"/>
        <v/>
      </c>
      <c r="I328" s="3" t="str">
        <f>IF(D328="","",VLOOKUP(D328,[1]怪物!$C:$M,11,FALSE))</f>
        <v/>
      </c>
      <c r="J328" s="3" t="str">
        <f t="shared" si="43"/>
        <v/>
      </c>
      <c r="K328" s="3" t="str">
        <f>IF(B328="","",VLOOKUP(VLOOKUP(X328&amp;"_"&amp;Y328&amp;"_"&amp;Z328,[1]挑战模式!$A:$AS,14+AA328,FALSE),[1]怪物!$B:$J,7,FALSE))</f>
        <v/>
      </c>
      <c r="L328" s="10" t="str">
        <f t="shared" si="44"/>
        <v/>
      </c>
      <c r="M328" s="3" t="str">
        <f t="shared" si="45"/>
        <v/>
      </c>
      <c r="N328" s="3" t="str">
        <f t="shared" si="46"/>
        <v/>
      </c>
      <c r="O328" s="3" t="str">
        <f t="shared" si="47"/>
        <v/>
      </c>
      <c r="P328" s="3"/>
      <c r="Q328" s="3"/>
      <c r="R328" s="3"/>
      <c r="S328" s="3" t="str">
        <f>IF(B328="","",IF(VLOOKUP(D328,[1]怪物!$C:$I,7,FALSE)="","",VLOOKUP(D328,[1]怪物!$C:$I,7,FALSE)))</f>
        <v/>
      </c>
      <c r="X328" s="3">
        <v>0</v>
      </c>
      <c r="Y328" s="3">
        <v>7</v>
      </c>
      <c r="Z328" s="3">
        <v>6</v>
      </c>
      <c r="AA328" s="3">
        <v>5</v>
      </c>
    </row>
    <row r="329" spans="2:27" x14ac:dyDescent="0.2">
      <c r="B329" t="str">
        <f>IF(ISNA(VLOOKUP(X329&amp;"_"&amp;Y329&amp;"_"&amp;Z329,[1]挑战模式!$A:$AS,1,FALSE)),"",IF(VLOOKUP(X329&amp;"_"&amp;Y329&amp;"_"&amp;Z329,[1]挑战模式!$A:$AS,14+AA329,FALSE)="","","Unit_Monster_Season"&amp;X329&amp;"_Challenge"&amp;Y329&amp;"_"&amp;Z329&amp;"_"&amp;AA329))</f>
        <v/>
      </c>
      <c r="D329" s="3" t="str">
        <f>IF(B329="","",VLOOKUP(VLOOKUP(X329&amp;"_"&amp;Y329&amp;"_"&amp;Z329,[1]挑战模式!$A:$AS,14+AA329,FALSE),[1]怪物!$B:$J,2,FALSE))</f>
        <v/>
      </c>
      <c r="E329" s="3" t="str">
        <f>IF(B329="","",VLOOKUP(VLOOKUP(X329&amp;"_"&amp;Y329&amp;"_"&amp;Z329,[1]挑战模式!$A:$AS,14+AA329,FALSE),[1]怪物!$B:$J,6,FALSE)*VLOOKUP(X329&amp;"_"&amp;Y329&amp;"_"&amp;Z329,[1]挑战模式!$A:$AS,10,FALSE))</f>
        <v/>
      </c>
      <c r="F329" s="3" t="str">
        <f t="shared" si="40"/>
        <v/>
      </c>
      <c r="G329" s="3" t="str">
        <f t="shared" si="41"/>
        <v/>
      </c>
      <c r="H329" s="3" t="str">
        <f t="shared" si="42"/>
        <v/>
      </c>
      <c r="I329" s="3" t="str">
        <f>IF(D329="","",VLOOKUP(D329,[1]怪物!$C:$M,11,FALSE))</f>
        <v/>
      </c>
      <c r="J329" s="3" t="str">
        <f t="shared" si="43"/>
        <v/>
      </c>
      <c r="K329" s="3" t="str">
        <f>IF(B329="","",VLOOKUP(VLOOKUP(X329&amp;"_"&amp;Y329&amp;"_"&amp;Z329,[1]挑战模式!$A:$AS,14+AA329,FALSE),[1]怪物!$B:$J,7,FALSE))</f>
        <v/>
      </c>
      <c r="L329" s="10" t="str">
        <f t="shared" si="44"/>
        <v/>
      </c>
      <c r="M329" s="3" t="str">
        <f t="shared" si="45"/>
        <v/>
      </c>
      <c r="N329" s="3" t="str">
        <f t="shared" si="46"/>
        <v/>
      </c>
      <c r="O329" s="3" t="str">
        <f t="shared" si="47"/>
        <v/>
      </c>
      <c r="P329" s="3"/>
      <c r="Q329" s="3"/>
      <c r="R329" s="3"/>
      <c r="S329" s="3" t="str">
        <f>IF(B329="","",IF(VLOOKUP(D329,[1]怪物!$C:$I,7,FALSE)="","",VLOOKUP(D329,[1]怪物!$C:$I,7,FALSE)))</f>
        <v/>
      </c>
      <c r="X329" s="3">
        <v>0</v>
      </c>
      <c r="Y329" s="3">
        <v>7</v>
      </c>
      <c r="Z329" s="3">
        <v>6</v>
      </c>
      <c r="AA329" s="3">
        <v>6</v>
      </c>
    </row>
    <row r="330" spans="2:27" x14ac:dyDescent="0.2">
      <c r="B330" t="str">
        <f>IF(ISNA(VLOOKUP(X330&amp;"_"&amp;Y330&amp;"_"&amp;Z330,[1]挑战模式!$A:$AS,1,FALSE)),"",IF(VLOOKUP(X330&amp;"_"&amp;Y330&amp;"_"&amp;Z330,[1]挑战模式!$A:$AS,14+AA330,FALSE)="","","Unit_Monster_Season"&amp;X330&amp;"_Challenge"&amp;Y330&amp;"_"&amp;Z330&amp;"_"&amp;AA330))</f>
        <v/>
      </c>
      <c r="D330" s="3" t="str">
        <f>IF(B330="","",VLOOKUP(VLOOKUP(X330&amp;"_"&amp;Y330&amp;"_"&amp;Z330,[1]挑战模式!$A:$AS,14+AA330,FALSE),[1]怪物!$B:$J,2,FALSE))</f>
        <v/>
      </c>
      <c r="E330" s="3" t="str">
        <f>IF(B330="","",VLOOKUP(VLOOKUP(X330&amp;"_"&amp;Y330&amp;"_"&amp;Z330,[1]挑战模式!$A:$AS,14+AA330,FALSE),[1]怪物!$B:$J,6,FALSE)*VLOOKUP(X330&amp;"_"&amp;Y330&amp;"_"&amp;Z330,[1]挑战模式!$A:$AS,10,FALSE))</f>
        <v/>
      </c>
      <c r="F330" s="3" t="str">
        <f t="shared" si="40"/>
        <v/>
      </c>
      <c r="G330" s="3" t="str">
        <f t="shared" si="41"/>
        <v/>
      </c>
      <c r="H330" s="3" t="str">
        <f t="shared" si="42"/>
        <v/>
      </c>
      <c r="I330" s="3" t="str">
        <f>IF(D330="","",VLOOKUP(D330,[1]怪物!$C:$M,11,FALSE))</f>
        <v/>
      </c>
      <c r="J330" s="3" t="str">
        <f t="shared" si="43"/>
        <v/>
      </c>
      <c r="K330" s="3" t="str">
        <f>IF(B330="","",VLOOKUP(VLOOKUP(X330&amp;"_"&amp;Y330&amp;"_"&amp;Z330,[1]挑战模式!$A:$AS,14+AA330,FALSE),[1]怪物!$B:$J,7,FALSE))</f>
        <v/>
      </c>
      <c r="L330" s="10" t="str">
        <f t="shared" si="44"/>
        <v/>
      </c>
      <c r="M330" s="3" t="str">
        <f t="shared" si="45"/>
        <v/>
      </c>
      <c r="N330" s="3" t="str">
        <f t="shared" si="46"/>
        <v/>
      </c>
      <c r="O330" s="3" t="str">
        <f t="shared" si="47"/>
        <v/>
      </c>
      <c r="P330" s="3"/>
      <c r="Q330" s="3"/>
      <c r="R330" s="3"/>
      <c r="S330" s="3" t="str">
        <f>IF(B330="","",IF(VLOOKUP(D330,[1]怪物!$C:$I,7,FALSE)="","",VLOOKUP(D330,[1]怪物!$C:$I,7,FALSE)))</f>
        <v/>
      </c>
      <c r="X330" s="3">
        <v>0</v>
      </c>
      <c r="Y330" s="3">
        <v>7</v>
      </c>
      <c r="Z330" s="3">
        <v>7</v>
      </c>
      <c r="AA330" s="3">
        <v>1</v>
      </c>
    </row>
    <row r="331" spans="2:27" x14ac:dyDescent="0.2">
      <c r="B331" t="str">
        <f>IF(ISNA(VLOOKUP(X331&amp;"_"&amp;Y331&amp;"_"&amp;Z331,[1]挑战模式!$A:$AS,1,FALSE)),"",IF(VLOOKUP(X331&amp;"_"&amp;Y331&amp;"_"&amp;Z331,[1]挑战模式!$A:$AS,14+AA331,FALSE)="","","Unit_Monster_Season"&amp;X331&amp;"_Challenge"&amp;Y331&amp;"_"&amp;Z331&amp;"_"&amp;AA331))</f>
        <v/>
      </c>
      <c r="D331" s="3" t="str">
        <f>IF(B331="","",VLOOKUP(VLOOKUP(X331&amp;"_"&amp;Y331&amp;"_"&amp;Z331,[1]挑战模式!$A:$AS,14+AA331,FALSE),[1]怪物!$B:$J,2,FALSE))</f>
        <v/>
      </c>
      <c r="E331" s="3" t="str">
        <f>IF(B331="","",VLOOKUP(VLOOKUP(X331&amp;"_"&amp;Y331&amp;"_"&amp;Z331,[1]挑战模式!$A:$AS,14+AA331,FALSE),[1]怪物!$B:$J,6,FALSE)*VLOOKUP(X331&amp;"_"&amp;Y331&amp;"_"&amp;Z331,[1]挑战模式!$A:$AS,10,FALSE))</f>
        <v/>
      </c>
      <c r="F331" s="3" t="str">
        <f t="shared" si="40"/>
        <v/>
      </c>
      <c r="G331" s="3" t="str">
        <f t="shared" si="41"/>
        <v/>
      </c>
      <c r="H331" s="3" t="str">
        <f t="shared" si="42"/>
        <v/>
      </c>
      <c r="I331" s="3" t="str">
        <f>IF(D331="","",VLOOKUP(D331,[1]怪物!$C:$M,11,FALSE))</f>
        <v/>
      </c>
      <c r="J331" s="3" t="str">
        <f t="shared" si="43"/>
        <v/>
      </c>
      <c r="K331" s="3" t="str">
        <f>IF(B331="","",VLOOKUP(VLOOKUP(X331&amp;"_"&amp;Y331&amp;"_"&amp;Z331,[1]挑战模式!$A:$AS,14+AA331,FALSE),[1]怪物!$B:$J,7,FALSE))</f>
        <v/>
      </c>
      <c r="L331" s="10" t="str">
        <f t="shared" si="44"/>
        <v/>
      </c>
      <c r="M331" s="3" t="str">
        <f t="shared" si="45"/>
        <v/>
      </c>
      <c r="N331" s="3" t="str">
        <f t="shared" si="46"/>
        <v/>
      </c>
      <c r="O331" s="3" t="str">
        <f t="shared" si="47"/>
        <v/>
      </c>
      <c r="P331" s="3"/>
      <c r="Q331" s="3"/>
      <c r="R331" s="3"/>
      <c r="S331" s="3" t="str">
        <f>IF(B331="","",IF(VLOOKUP(D331,[1]怪物!$C:$I,7,FALSE)="","",VLOOKUP(D331,[1]怪物!$C:$I,7,FALSE)))</f>
        <v/>
      </c>
      <c r="X331" s="3">
        <v>0</v>
      </c>
      <c r="Y331" s="3">
        <v>7</v>
      </c>
      <c r="Z331" s="3">
        <v>7</v>
      </c>
      <c r="AA331" s="3">
        <v>2</v>
      </c>
    </row>
    <row r="332" spans="2:27" x14ac:dyDescent="0.2">
      <c r="B332" t="str">
        <f>IF(ISNA(VLOOKUP(X332&amp;"_"&amp;Y332&amp;"_"&amp;Z332,[1]挑战模式!$A:$AS,1,FALSE)),"",IF(VLOOKUP(X332&amp;"_"&amp;Y332&amp;"_"&amp;Z332,[1]挑战模式!$A:$AS,14+AA332,FALSE)="","","Unit_Monster_Season"&amp;X332&amp;"_Challenge"&amp;Y332&amp;"_"&amp;Z332&amp;"_"&amp;AA332))</f>
        <v/>
      </c>
      <c r="D332" s="3" t="str">
        <f>IF(B332="","",VLOOKUP(VLOOKUP(X332&amp;"_"&amp;Y332&amp;"_"&amp;Z332,[1]挑战模式!$A:$AS,14+AA332,FALSE),[1]怪物!$B:$J,2,FALSE))</f>
        <v/>
      </c>
      <c r="E332" s="3" t="str">
        <f>IF(B332="","",VLOOKUP(VLOOKUP(X332&amp;"_"&amp;Y332&amp;"_"&amp;Z332,[1]挑战模式!$A:$AS,14+AA332,FALSE),[1]怪物!$B:$J,6,FALSE)*VLOOKUP(X332&amp;"_"&amp;Y332&amp;"_"&amp;Z332,[1]挑战模式!$A:$AS,10,FALSE))</f>
        <v/>
      </c>
      <c r="F332" s="3" t="str">
        <f t="shared" si="40"/>
        <v/>
      </c>
      <c r="G332" s="3" t="str">
        <f t="shared" si="41"/>
        <v/>
      </c>
      <c r="H332" s="3" t="str">
        <f t="shared" si="42"/>
        <v/>
      </c>
      <c r="I332" s="3" t="str">
        <f>IF(D332="","",VLOOKUP(D332,[1]怪物!$C:$M,11,FALSE))</f>
        <v/>
      </c>
      <c r="J332" s="3" t="str">
        <f t="shared" si="43"/>
        <v/>
      </c>
      <c r="K332" s="3" t="str">
        <f>IF(B332="","",VLOOKUP(VLOOKUP(X332&amp;"_"&amp;Y332&amp;"_"&amp;Z332,[1]挑战模式!$A:$AS,14+AA332,FALSE),[1]怪物!$B:$J,7,FALSE))</f>
        <v/>
      </c>
      <c r="L332" s="10" t="str">
        <f t="shared" si="44"/>
        <v/>
      </c>
      <c r="M332" s="3" t="str">
        <f t="shared" si="45"/>
        <v/>
      </c>
      <c r="N332" s="3" t="str">
        <f t="shared" si="46"/>
        <v/>
      </c>
      <c r="O332" s="3" t="str">
        <f t="shared" si="47"/>
        <v/>
      </c>
      <c r="P332" s="3"/>
      <c r="Q332" s="3"/>
      <c r="R332" s="3"/>
      <c r="S332" s="3" t="str">
        <f>IF(B332="","",IF(VLOOKUP(D332,[1]怪物!$C:$I,7,FALSE)="","",VLOOKUP(D332,[1]怪物!$C:$I,7,FALSE)))</f>
        <v/>
      </c>
      <c r="X332" s="3">
        <v>0</v>
      </c>
      <c r="Y332" s="3">
        <v>7</v>
      </c>
      <c r="Z332" s="3">
        <v>7</v>
      </c>
      <c r="AA332" s="3">
        <v>3</v>
      </c>
    </row>
    <row r="333" spans="2:27" x14ac:dyDescent="0.2">
      <c r="B333" t="str">
        <f>IF(ISNA(VLOOKUP(X333&amp;"_"&amp;Y333&amp;"_"&amp;Z333,[1]挑战模式!$A:$AS,1,FALSE)),"",IF(VLOOKUP(X333&amp;"_"&amp;Y333&amp;"_"&amp;Z333,[1]挑战模式!$A:$AS,14+AA333,FALSE)="","","Unit_Monster_Season"&amp;X333&amp;"_Challenge"&amp;Y333&amp;"_"&amp;Z333&amp;"_"&amp;AA333))</f>
        <v/>
      </c>
      <c r="D333" s="3" t="str">
        <f>IF(B333="","",VLOOKUP(VLOOKUP(X333&amp;"_"&amp;Y333&amp;"_"&amp;Z333,[1]挑战模式!$A:$AS,14+AA333,FALSE),[1]怪物!$B:$J,2,FALSE))</f>
        <v/>
      </c>
      <c r="E333" s="3" t="str">
        <f>IF(B333="","",VLOOKUP(VLOOKUP(X333&amp;"_"&amp;Y333&amp;"_"&amp;Z333,[1]挑战模式!$A:$AS,14+AA333,FALSE),[1]怪物!$B:$J,6,FALSE)*VLOOKUP(X333&amp;"_"&amp;Y333&amp;"_"&amp;Z333,[1]挑战模式!$A:$AS,10,FALSE))</f>
        <v/>
      </c>
      <c r="F333" s="3" t="str">
        <f t="shared" si="40"/>
        <v/>
      </c>
      <c r="G333" s="3" t="str">
        <f t="shared" si="41"/>
        <v/>
      </c>
      <c r="H333" s="3" t="str">
        <f t="shared" si="42"/>
        <v/>
      </c>
      <c r="I333" s="3" t="str">
        <f>IF(D333="","",VLOOKUP(D333,[1]怪物!$C:$M,11,FALSE))</f>
        <v/>
      </c>
      <c r="J333" s="3" t="str">
        <f t="shared" si="43"/>
        <v/>
      </c>
      <c r="K333" s="3" t="str">
        <f>IF(B333="","",VLOOKUP(VLOOKUP(X333&amp;"_"&amp;Y333&amp;"_"&amp;Z333,[1]挑战模式!$A:$AS,14+AA333,FALSE),[1]怪物!$B:$J,7,FALSE))</f>
        <v/>
      </c>
      <c r="L333" s="10" t="str">
        <f t="shared" si="44"/>
        <v/>
      </c>
      <c r="M333" s="3" t="str">
        <f t="shared" si="45"/>
        <v/>
      </c>
      <c r="N333" s="3" t="str">
        <f t="shared" si="46"/>
        <v/>
      </c>
      <c r="O333" s="3" t="str">
        <f t="shared" si="47"/>
        <v/>
      </c>
      <c r="P333" s="3"/>
      <c r="Q333" s="3"/>
      <c r="R333" s="3"/>
      <c r="S333" s="3" t="str">
        <f>IF(B333="","",IF(VLOOKUP(D333,[1]怪物!$C:$I,7,FALSE)="","",VLOOKUP(D333,[1]怪物!$C:$I,7,FALSE)))</f>
        <v/>
      </c>
      <c r="X333" s="3">
        <v>0</v>
      </c>
      <c r="Y333" s="3">
        <v>7</v>
      </c>
      <c r="Z333" s="3">
        <v>7</v>
      </c>
      <c r="AA333" s="3">
        <v>4</v>
      </c>
    </row>
    <row r="334" spans="2:27" x14ac:dyDescent="0.2">
      <c r="B334" t="str">
        <f>IF(ISNA(VLOOKUP(X334&amp;"_"&amp;Y334&amp;"_"&amp;Z334,[1]挑战模式!$A:$AS,1,FALSE)),"",IF(VLOOKUP(X334&amp;"_"&amp;Y334&amp;"_"&amp;Z334,[1]挑战模式!$A:$AS,14+AA334,FALSE)="","","Unit_Monster_Season"&amp;X334&amp;"_Challenge"&amp;Y334&amp;"_"&amp;Z334&amp;"_"&amp;AA334))</f>
        <v/>
      </c>
      <c r="D334" s="3" t="str">
        <f>IF(B334="","",VLOOKUP(VLOOKUP(X334&amp;"_"&amp;Y334&amp;"_"&amp;Z334,[1]挑战模式!$A:$AS,14+AA334,FALSE),[1]怪物!$B:$J,2,FALSE))</f>
        <v/>
      </c>
      <c r="E334" s="3" t="str">
        <f>IF(B334="","",VLOOKUP(VLOOKUP(X334&amp;"_"&amp;Y334&amp;"_"&amp;Z334,[1]挑战模式!$A:$AS,14+AA334,FALSE),[1]怪物!$B:$J,6,FALSE)*VLOOKUP(X334&amp;"_"&amp;Y334&amp;"_"&amp;Z334,[1]挑战模式!$A:$AS,10,FALSE))</f>
        <v/>
      </c>
      <c r="F334" s="3" t="str">
        <f t="shared" si="40"/>
        <v/>
      </c>
      <c r="G334" s="3" t="str">
        <f t="shared" si="41"/>
        <v/>
      </c>
      <c r="H334" s="3" t="str">
        <f t="shared" si="42"/>
        <v/>
      </c>
      <c r="I334" s="3" t="str">
        <f>IF(D334="","",VLOOKUP(D334,[1]怪物!$C:$M,11,FALSE))</f>
        <v/>
      </c>
      <c r="J334" s="3" t="str">
        <f t="shared" si="43"/>
        <v/>
      </c>
      <c r="K334" s="3" t="str">
        <f>IF(B334="","",VLOOKUP(VLOOKUP(X334&amp;"_"&amp;Y334&amp;"_"&amp;Z334,[1]挑战模式!$A:$AS,14+AA334,FALSE),[1]怪物!$B:$J,7,FALSE))</f>
        <v/>
      </c>
      <c r="L334" s="10" t="str">
        <f t="shared" si="44"/>
        <v/>
      </c>
      <c r="M334" s="3" t="str">
        <f t="shared" si="45"/>
        <v/>
      </c>
      <c r="N334" s="3" t="str">
        <f t="shared" si="46"/>
        <v/>
      </c>
      <c r="O334" s="3" t="str">
        <f t="shared" si="47"/>
        <v/>
      </c>
      <c r="P334" s="3"/>
      <c r="Q334" s="3"/>
      <c r="R334" s="3"/>
      <c r="S334" s="3" t="str">
        <f>IF(B334="","",IF(VLOOKUP(D334,[1]怪物!$C:$I,7,FALSE)="","",VLOOKUP(D334,[1]怪物!$C:$I,7,FALSE)))</f>
        <v/>
      </c>
      <c r="X334" s="3">
        <v>0</v>
      </c>
      <c r="Y334" s="3">
        <v>7</v>
      </c>
      <c r="Z334" s="3">
        <v>7</v>
      </c>
      <c r="AA334" s="3">
        <v>5</v>
      </c>
    </row>
    <row r="335" spans="2:27" x14ac:dyDescent="0.2">
      <c r="B335" t="str">
        <f>IF(ISNA(VLOOKUP(X335&amp;"_"&amp;Y335&amp;"_"&amp;Z335,[1]挑战模式!$A:$AS,1,FALSE)),"",IF(VLOOKUP(X335&amp;"_"&amp;Y335&amp;"_"&amp;Z335,[1]挑战模式!$A:$AS,14+AA335,FALSE)="","","Unit_Monster_Season"&amp;X335&amp;"_Challenge"&amp;Y335&amp;"_"&amp;Z335&amp;"_"&amp;AA335))</f>
        <v/>
      </c>
      <c r="D335" s="3" t="str">
        <f>IF(B335="","",VLOOKUP(VLOOKUP(X335&amp;"_"&amp;Y335&amp;"_"&amp;Z335,[1]挑战模式!$A:$AS,14+AA335,FALSE),[1]怪物!$B:$J,2,FALSE))</f>
        <v/>
      </c>
      <c r="E335" s="3" t="str">
        <f>IF(B335="","",VLOOKUP(VLOOKUP(X335&amp;"_"&amp;Y335&amp;"_"&amp;Z335,[1]挑战模式!$A:$AS,14+AA335,FALSE),[1]怪物!$B:$J,6,FALSE)*VLOOKUP(X335&amp;"_"&amp;Y335&amp;"_"&amp;Z335,[1]挑战模式!$A:$AS,10,FALSE))</f>
        <v/>
      </c>
      <c r="F335" s="3" t="str">
        <f t="shared" si="40"/>
        <v/>
      </c>
      <c r="G335" s="3" t="str">
        <f t="shared" si="41"/>
        <v/>
      </c>
      <c r="H335" s="3" t="str">
        <f t="shared" si="42"/>
        <v/>
      </c>
      <c r="I335" s="3" t="str">
        <f>IF(D335="","",VLOOKUP(D335,[1]怪物!$C:$M,11,FALSE))</f>
        <v/>
      </c>
      <c r="J335" s="3" t="str">
        <f t="shared" si="43"/>
        <v/>
      </c>
      <c r="K335" s="3" t="str">
        <f>IF(B335="","",VLOOKUP(VLOOKUP(X335&amp;"_"&amp;Y335&amp;"_"&amp;Z335,[1]挑战模式!$A:$AS,14+AA335,FALSE),[1]怪物!$B:$J,7,FALSE))</f>
        <v/>
      </c>
      <c r="L335" s="10" t="str">
        <f t="shared" si="44"/>
        <v/>
      </c>
      <c r="M335" s="3" t="str">
        <f t="shared" si="45"/>
        <v/>
      </c>
      <c r="N335" s="3" t="str">
        <f t="shared" si="46"/>
        <v/>
      </c>
      <c r="O335" s="3" t="str">
        <f t="shared" si="47"/>
        <v/>
      </c>
      <c r="P335" s="3"/>
      <c r="Q335" s="3"/>
      <c r="R335" s="3"/>
      <c r="S335" s="3" t="str">
        <f>IF(B335="","",IF(VLOOKUP(D335,[1]怪物!$C:$I,7,FALSE)="","",VLOOKUP(D335,[1]怪物!$C:$I,7,FALSE)))</f>
        <v/>
      </c>
      <c r="X335" s="3">
        <v>0</v>
      </c>
      <c r="Y335" s="3">
        <v>7</v>
      </c>
      <c r="Z335" s="3">
        <v>7</v>
      </c>
      <c r="AA335" s="3">
        <v>6</v>
      </c>
    </row>
    <row r="336" spans="2:27" x14ac:dyDescent="0.2">
      <c r="B336" t="str">
        <f>IF(ISNA(VLOOKUP(X336&amp;"_"&amp;Y336&amp;"_"&amp;Z336,[1]挑战模式!$A:$AS,1,FALSE)),"",IF(VLOOKUP(X336&amp;"_"&amp;Y336&amp;"_"&amp;Z336,[1]挑战模式!$A:$AS,14+AA336,FALSE)="","","Unit_Monster_Season"&amp;X336&amp;"_Challenge"&amp;Y336&amp;"_"&amp;Z336&amp;"_"&amp;AA336))</f>
        <v/>
      </c>
      <c r="D336" s="3" t="str">
        <f>IF(B336="","",VLOOKUP(VLOOKUP(X336&amp;"_"&amp;Y336&amp;"_"&amp;Z336,[1]挑战模式!$A:$AS,14+AA336,FALSE),[1]怪物!$B:$J,2,FALSE))</f>
        <v/>
      </c>
      <c r="E336" s="3" t="str">
        <f>IF(B336="","",VLOOKUP(VLOOKUP(X336&amp;"_"&amp;Y336&amp;"_"&amp;Z336,[1]挑战模式!$A:$AS,14+AA336,FALSE),[1]怪物!$B:$J,6,FALSE)*VLOOKUP(X336&amp;"_"&amp;Y336&amp;"_"&amp;Z336,[1]挑战模式!$A:$AS,10,FALSE))</f>
        <v/>
      </c>
      <c r="F336" s="3" t="str">
        <f t="shared" si="40"/>
        <v/>
      </c>
      <c r="G336" s="3" t="str">
        <f t="shared" si="41"/>
        <v/>
      </c>
      <c r="H336" s="3" t="str">
        <f t="shared" si="42"/>
        <v/>
      </c>
      <c r="I336" s="3" t="str">
        <f>IF(D336="","",VLOOKUP(D336,[1]怪物!$C:$M,11,FALSE))</f>
        <v/>
      </c>
      <c r="J336" s="3" t="str">
        <f t="shared" si="43"/>
        <v/>
      </c>
      <c r="K336" s="3" t="str">
        <f>IF(B336="","",VLOOKUP(VLOOKUP(X336&amp;"_"&amp;Y336&amp;"_"&amp;Z336,[1]挑战模式!$A:$AS,14+AA336,FALSE),[1]怪物!$B:$J,7,FALSE))</f>
        <v/>
      </c>
      <c r="L336" s="10" t="str">
        <f t="shared" si="44"/>
        <v/>
      </c>
      <c r="M336" s="3" t="str">
        <f t="shared" si="45"/>
        <v/>
      </c>
      <c r="N336" s="3" t="str">
        <f t="shared" si="46"/>
        <v/>
      </c>
      <c r="O336" s="3" t="str">
        <f t="shared" si="47"/>
        <v/>
      </c>
      <c r="P336" s="3"/>
      <c r="Q336" s="3"/>
      <c r="R336" s="3"/>
      <c r="S336" s="3" t="str">
        <f>IF(B336="","",IF(VLOOKUP(D336,[1]怪物!$C:$I,7,FALSE)="","",VLOOKUP(D336,[1]怪物!$C:$I,7,FALSE)))</f>
        <v/>
      </c>
      <c r="X336" s="3">
        <v>0</v>
      </c>
      <c r="Y336" s="3">
        <v>7</v>
      </c>
      <c r="Z336" s="3">
        <v>8</v>
      </c>
      <c r="AA336" s="3">
        <v>1</v>
      </c>
    </row>
    <row r="337" spans="2:27" x14ac:dyDescent="0.2">
      <c r="B337" t="str">
        <f>IF(ISNA(VLOOKUP(X337&amp;"_"&amp;Y337&amp;"_"&amp;Z337,[1]挑战模式!$A:$AS,1,FALSE)),"",IF(VLOOKUP(X337&amp;"_"&amp;Y337&amp;"_"&amp;Z337,[1]挑战模式!$A:$AS,14+AA337,FALSE)="","","Unit_Monster_Season"&amp;X337&amp;"_Challenge"&amp;Y337&amp;"_"&amp;Z337&amp;"_"&amp;AA337))</f>
        <v/>
      </c>
      <c r="D337" s="3" t="str">
        <f>IF(B337="","",VLOOKUP(VLOOKUP(X337&amp;"_"&amp;Y337&amp;"_"&amp;Z337,[1]挑战模式!$A:$AS,14+AA337,FALSE),[1]怪物!$B:$J,2,FALSE))</f>
        <v/>
      </c>
      <c r="E337" s="3" t="str">
        <f>IF(B337="","",VLOOKUP(VLOOKUP(X337&amp;"_"&amp;Y337&amp;"_"&amp;Z337,[1]挑战模式!$A:$AS,14+AA337,FALSE),[1]怪物!$B:$J,6,FALSE)*VLOOKUP(X337&amp;"_"&amp;Y337&amp;"_"&amp;Z337,[1]挑战模式!$A:$AS,10,FALSE))</f>
        <v/>
      </c>
      <c r="F337" s="3" t="str">
        <f t="shared" si="40"/>
        <v/>
      </c>
      <c r="G337" s="3" t="str">
        <f t="shared" si="41"/>
        <v/>
      </c>
      <c r="H337" s="3" t="str">
        <f t="shared" si="42"/>
        <v/>
      </c>
      <c r="I337" s="3" t="str">
        <f>IF(D337="","",VLOOKUP(D337,[1]怪物!$C:$M,11,FALSE))</f>
        <v/>
      </c>
      <c r="J337" s="3" t="str">
        <f t="shared" si="43"/>
        <v/>
      </c>
      <c r="K337" s="3" t="str">
        <f>IF(B337="","",VLOOKUP(VLOOKUP(X337&amp;"_"&amp;Y337&amp;"_"&amp;Z337,[1]挑战模式!$A:$AS,14+AA337,FALSE),[1]怪物!$B:$J,7,FALSE))</f>
        <v/>
      </c>
      <c r="L337" s="10" t="str">
        <f t="shared" si="44"/>
        <v/>
      </c>
      <c r="M337" s="3" t="str">
        <f t="shared" si="45"/>
        <v/>
      </c>
      <c r="N337" s="3" t="str">
        <f t="shared" si="46"/>
        <v/>
      </c>
      <c r="O337" s="3" t="str">
        <f t="shared" si="47"/>
        <v/>
      </c>
      <c r="P337" s="3"/>
      <c r="Q337" s="3"/>
      <c r="R337" s="3"/>
      <c r="S337" s="3" t="str">
        <f>IF(B337="","",IF(VLOOKUP(D337,[1]怪物!$C:$I,7,FALSE)="","",VLOOKUP(D337,[1]怪物!$C:$I,7,FALSE)))</f>
        <v/>
      </c>
      <c r="X337" s="3">
        <v>0</v>
      </c>
      <c r="Y337" s="3">
        <v>7</v>
      </c>
      <c r="Z337" s="3">
        <v>8</v>
      </c>
      <c r="AA337" s="3">
        <v>2</v>
      </c>
    </row>
    <row r="338" spans="2:27" x14ac:dyDescent="0.2">
      <c r="B338" t="str">
        <f>IF(ISNA(VLOOKUP(X338&amp;"_"&amp;Y338&amp;"_"&amp;Z338,[1]挑战模式!$A:$AS,1,FALSE)),"",IF(VLOOKUP(X338&amp;"_"&amp;Y338&amp;"_"&amp;Z338,[1]挑战模式!$A:$AS,14+AA338,FALSE)="","","Unit_Monster_Season"&amp;X338&amp;"_Challenge"&amp;Y338&amp;"_"&amp;Z338&amp;"_"&amp;AA338))</f>
        <v/>
      </c>
      <c r="D338" s="3" t="str">
        <f>IF(B338="","",VLOOKUP(VLOOKUP(X338&amp;"_"&amp;Y338&amp;"_"&amp;Z338,[1]挑战模式!$A:$AS,14+AA338,FALSE),[1]怪物!$B:$J,2,FALSE))</f>
        <v/>
      </c>
      <c r="E338" s="3" t="str">
        <f>IF(B338="","",VLOOKUP(VLOOKUP(X338&amp;"_"&amp;Y338&amp;"_"&amp;Z338,[1]挑战模式!$A:$AS,14+AA338,FALSE),[1]怪物!$B:$J,6,FALSE)*VLOOKUP(X338&amp;"_"&amp;Y338&amp;"_"&amp;Z338,[1]挑战模式!$A:$AS,10,FALSE))</f>
        <v/>
      </c>
      <c r="F338" s="3" t="str">
        <f t="shared" si="40"/>
        <v/>
      </c>
      <c r="G338" s="3" t="str">
        <f t="shared" si="41"/>
        <v/>
      </c>
      <c r="H338" s="3" t="str">
        <f t="shared" si="42"/>
        <v/>
      </c>
      <c r="I338" s="3" t="str">
        <f>IF(D338="","",VLOOKUP(D338,[1]怪物!$C:$M,11,FALSE))</f>
        <v/>
      </c>
      <c r="J338" s="3" t="str">
        <f t="shared" si="43"/>
        <v/>
      </c>
      <c r="K338" s="3" t="str">
        <f>IF(B338="","",VLOOKUP(VLOOKUP(X338&amp;"_"&amp;Y338&amp;"_"&amp;Z338,[1]挑战模式!$A:$AS,14+AA338,FALSE),[1]怪物!$B:$J,7,FALSE))</f>
        <v/>
      </c>
      <c r="L338" s="10" t="str">
        <f t="shared" si="44"/>
        <v/>
      </c>
      <c r="M338" s="3" t="str">
        <f t="shared" si="45"/>
        <v/>
      </c>
      <c r="N338" s="3" t="str">
        <f t="shared" si="46"/>
        <v/>
      </c>
      <c r="O338" s="3" t="str">
        <f t="shared" si="47"/>
        <v/>
      </c>
      <c r="P338" s="3"/>
      <c r="Q338" s="3"/>
      <c r="R338" s="3"/>
      <c r="S338" s="3" t="str">
        <f>IF(B338="","",IF(VLOOKUP(D338,[1]怪物!$C:$I,7,FALSE)="","",VLOOKUP(D338,[1]怪物!$C:$I,7,FALSE)))</f>
        <v/>
      </c>
      <c r="X338" s="3">
        <v>0</v>
      </c>
      <c r="Y338" s="3">
        <v>7</v>
      </c>
      <c r="Z338" s="3">
        <v>8</v>
      </c>
      <c r="AA338" s="3">
        <v>3</v>
      </c>
    </row>
    <row r="339" spans="2:27" x14ac:dyDescent="0.2">
      <c r="B339" t="str">
        <f>IF(ISNA(VLOOKUP(X339&amp;"_"&amp;Y339&amp;"_"&amp;Z339,[1]挑战模式!$A:$AS,1,FALSE)),"",IF(VLOOKUP(X339&amp;"_"&amp;Y339&amp;"_"&amp;Z339,[1]挑战模式!$A:$AS,14+AA339,FALSE)="","","Unit_Monster_Season"&amp;X339&amp;"_Challenge"&amp;Y339&amp;"_"&amp;Z339&amp;"_"&amp;AA339))</f>
        <v/>
      </c>
      <c r="D339" s="3" t="str">
        <f>IF(B339="","",VLOOKUP(VLOOKUP(X339&amp;"_"&amp;Y339&amp;"_"&amp;Z339,[1]挑战模式!$A:$AS,14+AA339,FALSE),[1]怪物!$B:$J,2,FALSE))</f>
        <v/>
      </c>
      <c r="E339" s="3" t="str">
        <f>IF(B339="","",VLOOKUP(VLOOKUP(X339&amp;"_"&amp;Y339&amp;"_"&amp;Z339,[1]挑战模式!$A:$AS,14+AA339,FALSE),[1]怪物!$B:$J,6,FALSE)*VLOOKUP(X339&amp;"_"&amp;Y339&amp;"_"&amp;Z339,[1]挑战模式!$A:$AS,10,FALSE))</f>
        <v/>
      </c>
      <c r="F339" s="3" t="str">
        <f t="shared" si="40"/>
        <v/>
      </c>
      <c r="G339" s="3" t="str">
        <f t="shared" si="41"/>
        <v/>
      </c>
      <c r="H339" s="3" t="str">
        <f t="shared" si="42"/>
        <v/>
      </c>
      <c r="I339" s="3" t="str">
        <f>IF(D339="","",VLOOKUP(D339,[1]怪物!$C:$M,11,FALSE))</f>
        <v/>
      </c>
      <c r="J339" s="3" t="str">
        <f t="shared" si="43"/>
        <v/>
      </c>
      <c r="K339" s="3" t="str">
        <f>IF(B339="","",VLOOKUP(VLOOKUP(X339&amp;"_"&amp;Y339&amp;"_"&amp;Z339,[1]挑战模式!$A:$AS,14+AA339,FALSE),[1]怪物!$B:$J,7,FALSE))</f>
        <v/>
      </c>
      <c r="L339" s="10" t="str">
        <f t="shared" si="44"/>
        <v/>
      </c>
      <c r="M339" s="3" t="str">
        <f t="shared" si="45"/>
        <v/>
      </c>
      <c r="N339" s="3" t="str">
        <f t="shared" si="46"/>
        <v/>
      </c>
      <c r="O339" s="3" t="str">
        <f t="shared" si="47"/>
        <v/>
      </c>
      <c r="P339" s="3"/>
      <c r="Q339" s="3"/>
      <c r="R339" s="3"/>
      <c r="S339" s="3" t="str">
        <f>IF(B339="","",IF(VLOOKUP(D339,[1]怪物!$C:$I,7,FALSE)="","",VLOOKUP(D339,[1]怪物!$C:$I,7,FALSE)))</f>
        <v/>
      </c>
      <c r="X339" s="3">
        <v>0</v>
      </c>
      <c r="Y339" s="3">
        <v>7</v>
      </c>
      <c r="Z339" s="3">
        <v>8</v>
      </c>
      <c r="AA339" s="3">
        <v>4</v>
      </c>
    </row>
    <row r="340" spans="2:27" x14ac:dyDescent="0.2">
      <c r="B340" t="str">
        <f>IF(ISNA(VLOOKUP(X340&amp;"_"&amp;Y340&amp;"_"&amp;Z340,[1]挑战模式!$A:$AS,1,FALSE)),"",IF(VLOOKUP(X340&amp;"_"&amp;Y340&amp;"_"&amp;Z340,[1]挑战模式!$A:$AS,14+AA340,FALSE)="","","Unit_Monster_Season"&amp;X340&amp;"_Challenge"&amp;Y340&amp;"_"&amp;Z340&amp;"_"&amp;AA340))</f>
        <v/>
      </c>
      <c r="D340" s="3" t="str">
        <f>IF(B340="","",VLOOKUP(VLOOKUP(X340&amp;"_"&amp;Y340&amp;"_"&amp;Z340,[1]挑战模式!$A:$AS,14+AA340,FALSE),[1]怪物!$B:$J,2,FALSE))</f>
        <v/>
      </c>
      <c r="E340" s="3" t="str">
        <f>IF(B340="","",VLOOKUP(VLOOKUP(X340&amp;"_"&amp;Y340&amp;"_"&amp;Z340,[1]挑战模式!$A:$AS,14+AA340,FALSE),[1]怪物!$B:$J,6,FALSE)*VLOOKUP(X340&amp;"_"&amp;Y340&amp;"_"&amp;Z340,[1]挑战模式!$A:$AS,10,FALSE))</f>
        <v/>
      </c>
      <c r="F340" s="3" t="str">
        <f t="shared" si="40"/>
        <v/>
      </c>
      <c r="G340" s="3" t="str">
        <f t="shared" si="41"/>
        <v/>
      </c>
      <c r="H340" s="3" t="str">
        <f t="shared" si="42"/>
        <v/>
      </c>
      <c r="I340" s="3" t="str">
        <f>IF(D340="","",VLOOKUP(D340,[1]怪物!$C:$M,11,FALSE))</f>
        <v/>
      </c>
      <c r="J340" s="3" t="str">
        <f t="shared" si="43"/>
        <v/>
      </c>
      <c r="K340" s="3" t="str">
        <f>IF(B340="","",VLOOKUP(VLOOKUP(X340&amp;"_"&amp;Y340&amp;"_"&amp;Z340,[1]挑战模式!$A:$AS,14+AA340,FALSE),[1]怪物!$B:$J,7,FALSE))</f>
        <v/>
      </c>
      <c r="L340" s="10" t="str">
        <f t="shared" si="44"/>
        <v/>
      </c>
      <c r="M340" s="3" t="str">
        <f t="shared" si="45"/>
        <v/>
      </c>
      <c r="N340" s="3" t="str">
        <f t="shared" si="46"/>
        <v/>
      </c>
      <c r="O340" s="3" t="str">
        <f t="shared" si="47"/>
        <v/>
      </c>
      <c r="P340" s="3"/>
      <c r="Q340" s="3"/>
      <c r="R340" s="3"/>
      <c r="S340" s="3" t="str">
        <f>IF(B340="","",IF(VLOOKUP(D340,[1]怪物!$C:$I,7,FALSE)="","",VLOOKUP(D340,[1]怪物!$C:$I,7,FALSE)))</f>
        <v/>
      </c>
      <c r="X340" s="3">
        <v>0</v>
      </c>
      <c r="Y340" s="3">
        <v>7</v>
      </c>
      <c r="Z340" s="3">
        <v>8</v>
      </c>
      <c r="AA340" s="3">
        <v>5</v>
      </c>
    </row>
    <row r="341" spans="2:27" x14ac:dyDescent="0.2">
      <c r="B341" t="str">
        <f>IF(ISNA(VLOOKUP(X341&amp;"_"&amp;Y341&amp;"_"&amp;Z341,[1]挑战模式!$A:$AS,1,FALSE)),"",IF(VLOOKUP(X341&amp;"_"&amp;Y341&amp;"_"&amp;Z341,[1]挑战模式!$A:$AS,14+AA341,FALSE)="","","Unit_Monster_Season"&amp;X341&amp;"_Challenge"&amp;Y341&amp;"_"&amp;Z341&amp;"_"&amp;AA341))</f>
        <v/>
      </c>
      <c r="D341" s="3" t="str">
        <f>IF(B341="","",VLOOKUP(VLOOKUP(X341&amp;"_"&amp;Y341&amp;"_"&amp;Z341,[1]挑战模式!$A:$AS,14+AA341,FALSE),[1]怪物!$B:$J,2,FALSE))</f>
        <v/>
      </c>
      <c r="E341" s="3" t="str">
        <f>IF(B341="","",VLOOKUP(VLOOKUP(X341&amp;"_"&amp;Y341&amp;"_"&amp;Z341,[1]挑战模式!$A:$AS,14+AA341,FALSE),[1]怪物!$B:$J,6,FALSE)*VLOOKUP(X341&amp;"_"&amp;Y341&amp;"_"&amp;Z341,[1]挑战模式!$A:$AS,10,FALSE))</f>
        <v/>
      </c>
      <c r="F341" s="3" t="str">
        <f t="shared" si="40"/>
        <v/>
      </c>
      <c r="G341" s="3" t="str">
        <f t="shared" si="41"/>
        <v/>
      </c>
      <c r="H341" s="3" t="str">
        <f t="shared" si="42"/>
        <v/>
      </c>
      <c r="I341" s="3" t="str">
        <f>IF(D341="","",VLOOKUP(D341,[1]怪物!$C:$M,11,FALSE))</f>
        <v/>
      </c>
      <c r="J341" s="3" t="str">
        <f t="shared" si="43"/>
        <v/>
      </c>
      <c r="K341" s="3" t="str">
        <f>IF(B341="","",VLOOKUP(VLOOKUP(X341&amp;"_"&amp;Y341&amp;"_"&amp;Z341,[1]挑战模式!$A:$AS,14+AA341,FALSE),[1]怪物!$B:$J,7,FALSE))</f>
        <v/>
      </c>
      <c r="L341" s="10" t="str">
        <f t="shared" si="44"/>
        <v/>
      </c>
      <c r="M341" s="3" t="str">
        <f t="shared" si="45"/>
        <v/>
      </c>
      <c r="N341" s="3" t="str">
        <f t="shared" si="46"/>
        <v/>
      </c>
      <c r="O341" s="3" t="str">
        <f t="shared" si="47"/>
        <v/>
      </c>
      <c r="P341" s="3"/>
      <c r="Q341" s="3"/>
      <c r="R341" s="3"/>
      <c r="S341" s="3" t="str">
        <f>IF(B341="","",IF(VLOOKUP(D341,[1]怪物!$C:$I,7,FALSE)="","",VLOOKUP(D341,[1]怪物!$C:$I,7,FALSE)))</f>
        <v/>
      </c>
      <c r="X341" s="3">
        <v>0</v>
      </c>
      <c r="Y341" s="3">
        <v>7</v>
      </c>
      <c r="Z341" s="3">
        <v>8</v>
      </c>
      <c r="AA341" s="3">
        <v>6</v>
      </c>
    </row>
    <row r="342" spans="2:27" x14ac:dyDescent="0.2">
      <c r="B342" t="str">
        <f>IF(ISNA(VLOOKUP(X342&amp;"_"&amp;Y342&amp;"_"&amp;Z342,[1]挑战模式!$A:$AS,1,FALSE)),"",IF(VLOOKUP(X342&amp;"_"&amp;Y342&amp;"_"&amp;Z342,[1]挑战模式!$A:$AS,14+AA342,FALSE)="","","Unit_Monster_Season"&amp;X342&amp;"_Challenge"&amp;Y342&amp;"_"&amp;Z342&amp;"_"&amp;AA342))</f>
        <v>Unit_Monster_Season0_Challenge8_1_1</v>
      </c>
      <c r="D342" s="3" t="str">
        <f>IF(B342="","",VLOOKUP(VLOOKUP(X342&amp;"_"&amp;Y342&amp;"_"&amp;Z342,[1]挑战模式!$A:$AS,14+AA342,FALSE),[1]怪物!$B:$J,2,FALSE))</f>
        <v>ResUnit_Gui2</v>
      </c>
      <c r="E342" s="3">
        <f>IF(B342="","",VLOOKUP(VLOOKUP(X342&amp;"_"&amp;Y342&amp;"_"&amp;Z342,[1]挑战模式!$A:$AS,14+AA342,FALSE),[1]怪物!$B:$J,6,FALSE)*VLOOKUP(X342&amp;"_"&amp;Y342&amp;"_"&amp;Z342,[1]挑战模式!$A:$AS,10,FALSE))</f>
        <v>3.76</v>
      </c>
      <c r="F342" s="3">
        <f t="shared" si="40"/>
        <v>400</v>
      </c>
      <c r="G342" s="3" t="str">
        <f t="shared" si="41"/>
        <v>TRUE</v>
      </c>
      <c r="H342" s="3" t="str">
        <f t="shared" si="42"/>
        <v>1</v>
      </c>
      <c r="I342" s="3">
        <f>IF(D342="","",VLOOKUP(D342,[1]怪物!$C:$M,11,FALSE))</f>
        <v>1</v>
      </c>
      <c r="J342" s="3" t="str">
        <f t="shared" si="43"/>
        <v>0.5</v>
      </c>
      <c r="K342" s="3">
        <f>IF(B342="","",VLOOKUP(VLOOKUP(X342&amp;"_"&amp;Y342&amp;"_"&amp;Z342,[1]挑战模式!$A:$AS,14+AA342,FALSE),[1]怪物!$B:$J,7,FALSE))</f>
        <v>1.5</v>
      </c>
      <c r="L342" s="10" t="str">
        <f t="shared" si="44"/>
        <v>Monster_Season0_Challenge8_1_1</v>
      </c>
      <c r="M342" s="3" t="str">
        <f t="shared" si="45"/>
        <v>DeathShow_1</v>
      </c>
      <c r="N342" s="3" t="str">
        <f t="shared" si="46"/>
        <v>Timeline_Idle1</v>
      </c>
      <c r="O342" s="3" t="str">
        <f t="shared" si="47"/>
        <v>Timeline_Move1</v>
      </c>
      <c r="P342" s="3"/>
      <c r="Q342" s="3"/>
      <c r="R342" s="3"/>
      <c r="S342" s="3" t="str">
        <f>IF(B342="","",IF(VLOOKUP(D342,[1]怪物!$C:$I,7,FALSE)="","",VLOOKUP(D342,[1]怪物!$C:$I,7,FALSE)))</f>
        <v>Skill_Monster_Gui2,NormalAttack</v>
      </c>
      <c r="X342" s="3">
        <v>0</v>
      </c>
      <c r="Y342" s="3">
        <v>8</v>
      </c>
      <c r="Z342" s="3">
        <v>1</v>
      </c>
      <c r="AA342" s="3">
        <v>1</v>
      </c>
    </row>
    <row r="343" spans="2:27" x14ac:dyDescent="0.2">
      <c r="B343" t="str">
        <f>IF(ISNA(VLOOKUP(X343&amp;"_"&amp;Y343&amp;"_"&amp;Z343,[1]挑战模式!$A:$AS,1,FALSE)),"",IF(VLOOKUP(X343&amp;"_"&amp;Y343&amp;"_"&amp;Z343,[1]挑战模式!$A:$AS,14+AA343,FALSE)="","","Unit_Monster_Season"&amp;X343&amp;"_Challenge"&amp;Y343&amp;"_"&amp;Z343&amp;"_"&amp;AA343))</f>
        <v/>
      </c>
      <c r="D343" s="3" t="str">
        <f>IF(B343="","",VLOOKUP(VLOOKUP(X343&amp;"_"&amp;Y343&amp;"_"&amp;Z343,[1]挑战模式!$A:$AS,14+AA343,FALSE),[1]怪物!$B:$J,2,FALSE))</f>
        <v/>
      </c>
      <c r="E343" s="3" t="str">
        <f>IF(B343="","",VLOOKUP(VLOOKUP(X343&amp;"_"&amp;Y343&amp;"_"&amp;Z343,[1]挑战模式!$A:$AS,14+AA343,FALSE),[1]怪物!$B:$J,6,FALSE)*VLOOKUP(X343&amp;"_"&amp;Y343&amp;"_"&amp;Z343,[1]挑战模式!$A:$AS,10,FALSE))</f>
        <v/>
      </c>
      <c r="F343" s="3" t="str">
        <f t="shared" si="40"/>
        <v/>
      </c>
      <c r="G343" s="3" t="str">
        <f t="shared" si="41"/>
        <v/>
      </c>
      <c r="H343" s="3" t="str">
        <f t="shared" si="42"/>
        <v/>
      </c>
      <c r="I343" s="3" t="str">
        <f>IF(D343="","",VLOOKUP(D343,[1]怪物!$C:$M,11,FALSE))</f>
        <v/>
      </c>
      <c r="J343" s="3" t="str">
        <f t="shared" si="43"/>
        <v/>
      </c>
      <c r="K343" s="3" t="str">
        <f>IF(B343="","",VLOOKUP(VLOOKUP(X343&amp;"_"&amp;Y343&amp;"_"&amp;Z343,[1]挑战模式!$A:$AS,14+AA343,FALSE),[1]怪物!$B:$J,7,FALSE))</f>
        <v/>
      </c>
      <c r="L343" s="10" t="str">
        <f t="shared" si="44"/>
        <v/>
      </c>
      <c r="M343" s="3" t="str">
        <f t="shared" si="45"/>
        <v/>
      </c>
      <c r="N343" s="3" t="str">
        <f t="shared" si="46"/>
        <v/>
      </c>
      <c r="O343" s="3" t="str">
        <f t="shared" si="47"/>
        <v/>
      </c>
      <c r="P343" s="3"/>
      <c r="Q343" s="3"/>
      <c r="R343" s="3"/>
      <c r="S343" s="3" t="str">
        <f>IF(B343="","",IF(VLOOKUP(D343,[1]怪物!$C:$I,7,FALSE)="","",VLOOKUP(D343,[1]怪物!$C:$I,7,FALSE)))</f>
        <v/>
      </c>
      <c r="X343" s="3">
        <v>0</v>
      </c>
      <c r="Y343" s="3">
        <v>8</v>
      </c>
      <c r="Z343" s="3">
        <v>1</v>
      </c>
      <c r="AA343" s="3">
        <v>2</v>
      </c>
    </row>
    <row r="344" spans="2:27" x14ac:dyDescent="0.2">
      <c r="B344" t="str">
        <f>IF(ISNA(VLOOKUP(X344&amp;"_"&amp;Y344&amp;"_"&amp;Z344,[1]挑战模式!$A:$AS,1,FALSE)),"",IF(VLOOKUP(X344&amp;"_"&amp;Y344&amp;"_"&amp;Z344,[1]挑战模式!$A:$AS,14+AA344,FALSE)="","","Unit_Monster_Season"&amp;X344&amp;"_Challenge"&amp;Y344&amp;"_"&amp;Z344&amp;"_"&amp;AA344))</f>
        <v/>
      </c>
      <c r="D344" s="3" t="str">
        <f>IF(B344="","",VLOOKUP(VLOOKUP(X344&amp;"_"&amp;Y344&amp;"_"&amp;Z344,[1]挑战模式!$A:$AS,14+AA344,FALSE),[1]怪物!$B:$J,2,FALSE))</f>
        <v/>
      </c>
      <c r="E344" s="3" t="str">
        <f>IF(B344="","",VLOOKUP(VLOOKUP(X344&amp;"_"&amp;Y344&amp;"_"&amp;Z344,[1]挑战模式!$A:$AS,14+AA344,FALSE),[1]怪物!$B:$J,6,FALSE)*VLOOKUP(X344&amp;"_"&amp;Y344&amp;"_"&amp;Z344,[1]挑战模式!$A:$AS,10,FALSE))</f>
        <v/>
      </c>
      <c r="F344" s="3" t="str">
        <f t="shared" si="40"/>
        <v/>
      </c>
      <c r="G344" s="3" t="str">
        <f t="shared" si="41"/>
        <v/>
      </c>
      <c r="H344" s="3" t="str">
        <f t="shared" si="42"/>
        <v/>
      </c>
      <c r="I344" s="3" t="str">
        <f>IF(D344="","",VLOOKUP(D344,[1]怪物!$C:$M,11,FALSE))</f>
        <v/>
      </c>
      <c r="J344" s="3" t="str">
        <f t="shared" si="43"/>
        <v/>
      </c>
      <c r="K344" s="3" t="str">
        <f>IF(B344="","",VLOOKUP(VLOOKUP(X344&amp;"_"&amp;Y344&amp;"_"&amp;Z344,[1]挑战模式!$A:$AS,14+AA344,FALSE),[1]怪物!$B:$J,7,FALSE))</f>
        <v/>
      </c>
      <c r="L344" s="10" t="str">
        <f t="shared" si="44"/>
        <v/>
      </c>
      <c r="M344" s="3" t="str">
        <f t="shared" si="45"/>
        <v/>
      </c>
      <c r="N344" s="3" t="str">
        <f t="shared" si="46"/>
        <v/>
      </c>
      <c r="O344" s="3" t="str">
        <f t="shared" si="47"/>
        <v/>
      </c>
      <c r="P344" s="3"/>
      <c r="Q344" s="3"/>
      <c r="R344" s="3"/>
      <c r="S344" s="3" t="str">
        <f>IF(B344="","",IF(VLOOKUP(D344,[1]怪物!$C:$I,7,FALSE)="","",VLOOKUP(D344,[1]怪物!$C:$I,7,FALSE)))</f>
        <v/>
      </c>
      <c r="X344" s="3">
        <v>0</v>
      </c>
      <c r="Y344" s="3">
        <v>8</v>
      </c>
      <c r="Z344" s="3">
        <v>1</v>
      </c>
      <c r="AA344" s="3">
        <v>3</v>
      </c>
    </row>
    <row r="345" spans="2:27" x14ac:dyDescent="0.2">
      <c r="B345" t="str">
        <f>IF(ISNA(VLOOKUP(X345&amp;"_"&amp;Y345&amp;"_"&amp;Z345,[1]挑战模式!$A:$AS,1,FALSE)),"",IF(VLOOKUP(X345&amp;"_"&amp;Y345&amp;"_"&amp;Z345,[1]挑战模式!$A:$AS,14+AA345,FALSE)="","","Unit_Monster_Season"&amp;X345&amp;"_Challenge"&amp;Y345&amp;"_"&amp;Z345&amp;"_"&amp;AA345))</f>
        <v/>
      </c>
      <c r="D345" s="3" t="str">
        <f>IF(B345="","",VLOOKUP(VLOOKUP(X345&amp;"_"&amp;Y345&amp;"_"&amp;Z345,[1]挑战模式!$A:$AS,14+AA345,FALSE),[1]怪物!$B:$J,2,FALSE))</f>
        <v/>
      </c>
      <c r="E345" s="3" t="str">
        <f>IF(B345="","",VLOOKUP(VLOOKUP(X345&amp;"_"&amp;Y345&amp;"_"&amp;Z345,[1]挑战模式!$A:$AS,14+AA345,FALSE),[1]怪物!$B:$J,6,FALSE)*VLOOKUP(X345&amp;"_"&amp;Y345&amp;"_"&amp;Z345,[1]挑战模式!$A:$AS,10,FALSE))</f>
        <v/>
      </c>
      <c r="F345" s="3" t="str">
        <f t="shared" si="40"/>
        <v/>
      </c>
      <c r="G345" s="3" t="str">
        <f t="shared" si="41"/>
        <v/>
      </c>
      <c r="H345" s="3" t="str">
        <f t="shared" si="42"/>
        <v/>
      </c>
      <c r="I345" s="3" t="str">
        <f>IF(D345="","",VLOOKUP(D345,[1]怪物!$C:$M,11,FALSE))</f>
        <v/>
      </c>
      <c r="J345" s="3" t="str">
        <f t="shared" si="43"/>
        <v/>
      </c>
      <c r="K345" s="3" t="str">
        <f>IF(B345="","",VLOOKUP(VLOOKUP(X345&amp;"_"&amp;Y345&amp;"_"&amp;Z345,[1]挑战模式!$A:$AS,14+AA345,FALSE),[1]怪物!$B:$J,7,FALSE))</f>
        <v/>
      </c>
      <c r="L345" s="10" t="str">
        <f t="shared" si="44"/>
        <v/>
      </c>
      <c r="M345" s="3" t="str">
        <f t="shared" si="45"/>
        <v/>
      </c>
      <c r="N345" s="3" t="str">
        <f t="shared" si="46"/>
        <v/>
      </c>
      <c r="O345" s="3" t="str">
        <f t="shared" si="47"/>
        <v/>
      </c>
      <c r="P345" s="3"/>
      <c r="Q345" s="3"/>
      <c r="R345" s="3"/>
      <c r="S345" s="3" t="str">
        <f>IF(B345="","",IF(VLOOKUP(D345,[1]怪物!$C:$I,7,FALSE)="","",VLOOKUP(D345,[1]怪物!$C:$I,7,FALSE)))</f>
        <v/>
      </c>
      <c r="X345" s="3">
        <v>0</v>
      </c>
      <c r="Y345" s="3">
        <v>8</v>
      </c>
      <c r="Z345" s="3">
        <v>1</v>
      </c>
      <c r="AA345" s="3">
        <v>4</v>
      </c>
    </row>
    <row r="346" spans="2:27" x14ac:dyDescent="0.2">
      <c r="B346" t="str">
        <f>IF(ISNA(VLOOKUP(X346&amp;"_"&amp;Y346&amp;"_"&amp;Z346,[1]挑战模式!$A:$AS,1,FALSE)),"",IF(VLOOKUP(X346&amp;"_"&amp;Y346&amp;"_"&amp;Z346,[1]挑战模式!$A:$AS,14+AA346,FALSE)="","","Unit_Monster_Season"&amp;X346&amp;"_Challenge"&amp;Y346&amp;"_"&amp;Z346&amp;"_"&amp;AA346))</f>
        <v/>
      </c>
      <c r="D346" s="3" t="str">
        <f>IF(B346="","",VLOOKUP(VLOOKUP(X346&amp;"_"&amp;Y346&amp;"_"&amp;Z346,[1]挑战模式!$A:$AS,14+AA346,FALSE),[1]怪物!$B:$J,2,FALSE))</f>
        <v/>
      </c>
      <c r="E346" s="3" t="str">
        <f>IF(B346="","",VLOOKUP(VLOOKUP(X346&amp;"_"&amp;Y346&amp;"_"&amp;Z346,[1]挑战模式!$A:$AS,14+AA346,FALSE),[1]怪物!$B:$J,6,FALSE)*VLOOKUP(X346&amp;"_"&amp;Y346&amp;"_"&amp;Z346,[1]挑战模式!$A:$AS,10,FALSE))</f>
        <v/>
      </c>
      <c r="F346" s="3" t="str">
        <f t="shared" si="40"/>
        <v/>
      </c>
      <c r="G346" s="3" t="str">
        <f t="shared" si="41"/>
        <v/>
      </c>
      <c r="H346" s="3" t="str">
        <f t="shared" si="42"/>
        <v/>
      </c>
      <c r="I346" s="3" t="str">
        <f>IF(D346="","",VLOOKUP(D346,[1]怪物!$C:$M,11,FALSE))</f>
        <v/>
      </c>
      <c r="J346" s="3" t="str">
        <f t="shared" si="43"/>
        <v/>
      </c>
      <c r="K346" s="3" t="str">
        <f>IF(B346="","",VLOOKUP(VLOOKUP(X346&amp;"_"&amp;Y346&amp;"_"&amp;Z346,[1]挑战模式!$A:$AS,14+AA346,FALSE),[1]怪物!$B:$J,7,FALSE))</f>
        <v/>
      </c>
      <c r="L346" s="10" t="str">
        <f t="shared" si="44"/>
        <v/>
      </c>
      <c r="M346" s="3" t="str">
        <f t="shared" si="45"/>
        <v/>
      </c>
      <c r="N346" s="3" t="str">
        <f t="shared" si="46"/>
        <v/>
      </c>
      <c r="O346" s="3" t="str">
        <f t="shared" si="47"/>
        <v/>
      </c>
      <c r="P346" s="3"/>
      <c r="Q346" s="3"/>
      <c r="R346" s="3"/>
      <c r="S346" s="3" t="str">
        <f>IF(B346="","",IF(VLOOKUP(D346,[1]怪物!$C:$I,7,FALSE)="","",VLOOKUP(D346,[1]怪物!$C:$I,7,FALSE)))</f>
        <v/>
      </c>
      <c r="X346" s="3">
        <v>0</v>
      </c>
      <c r="Y346" s="3">
        <v>8</v>
      </c>
      <c r="Z346" s="3">
        <v>1</v>
      </c>
      <c r="AA346" s="3">
        <v>5</v>
      </c>
    </row>
    <row r="347" spans="2:27" x14ac:dyDescent="0.2">
      <c r="B347" t="str">
        <f>IF(ISNA(VLOOKUP(X347&amp;"_"&amp;Y347&amp;"_"&amp;Z347,[1]挑战模式!$A:$AS,1,FALSE)),"",IF(VLOOKUP(X347&amp;"_"&amp;Y347&amp;"_"&amp;Z347,[1]挑战模式!$A:$AS,14+AA347,FALSE)="","","Unit_Monster_Season"&amp;X347&amp;"_Challenge"&amp;Y347&amp;"_"&amp;Z347&amp;"_"&amp;AA347))</f>
        <v/>
      </c>
      <c r="D347" s="3" t="str">
        <f>IF(B347="","",VLOOKUP(VLOOKUP(X347&amp;"_"&amp;Y347&amp;"_"&amp;Z347,[1]挑战模式!$A:$AS,14+AA347,FALSE),[1]怪物!$B:$J,2,FALSE))</f>
        <v/>
      </c>
      <c r="E347" s="3" t="str">
        <f>IF(B347="","",VLOOKUP(VLOOKUP(X347&amp;"_"&amp;Y347&amp;"_"&amp;Z347,[1]挑战模式!$A:$AS,14+AA347,FALSE),[1]怪物!$B:$J,6,FALSE)*VLOOKUP(X347&amp;"_"&amp;Y347&amp;"_"&amp;Z347,[1]挑战模式!$A:$AS,10,FALSE))</f>
        <v/>
      </c>
      <c r="F347" s="3" t="str">
        <f t="shared" si="40"/>
        <v/>
      </c>
      <c r="G347" s="3" t="str">
        <f t="shared" si="41"/>
        <v/>
      </c>
      <c r="H347" s="3" t="str">
        <f t="shared" si="42"/>
        <v/>
      </c>
      <c r="I347" s="3" t="str">
        <f>IF(D347="","",VLOOKUP(D347,[1]怪物!$C:$M,11,FALSE))</f>
        <v/>
      </c>
      <c r="J347" s="3" t="str">
        <f t="shared" si="43"/>
        <v/>
      </c>
      <c r="K347" s="3" t="str">
        <f>IF(B347="","",VLOOKUP(VLOOKUP(X347&amp;"_"&amp;Y347&amp;"_"&amp;Z347,[1]挑战模式!$A:$AS,14+AA347,FALSE),[1]怪物!$B:$J,7,FALSE))</f>
        <v/>
      </c>
      <c r="L347" s="10" t="str">
        <f t="shared" si="44"/>
        <v/>
      </c>
      <c r="M347" s="3" t="str">
        <f t="shared" si="45"/>
        <v/>
      </c>
      <c r="N347" s="3" t="str">
        <f t="shared" si="46"/>
        <v/>
      </c>
      <c r="O347" s="3" t="str">
        <f t="shared" si="47"/>
        <v/>
      </c>
      <c r="P347" s="3"/>
      <c r="Q347" s="3"/>
      <c r="R347" s="3"/>
      <c r="S347" s="3" t="str">
        <f>IF(B347="","",IF(VLOOKUP(D347,[1]怪物!$C:$I,7,FALSE)="","",VLOOKUP(D347,[1]怪物!$C:$I,7,FALSE)))</f>
        <v/>
      </c>
      <c r="X347" s="3">
        <v>0</v>
      </c>
      <c r="Y347" s="3">
        <v>8</v>
      </c>
      <c r="Z347" s="3">
        <v>1</v>
      </c>
      <c r="AA347" s="3">
        <v>6</v>
      </c>
    </row>
    <row r="348" spans="2:27" x14ac:dyDescent="0.2">
      <c r="B348" t="str">
        <f>IF(ISNA(VLOOKUP(X348&amp;"_"&amp;Y348&amp;"_"&amp;Z348,[1]挑战模式!$A:$AS,1,FALSE)),"",IF(VLOOKUP(X348&amp;"_"&amp;Y348&amp;"_"&amp;Z348,[1]挑战模式!$A:$AS,14+AA348,FALSE)="","","Unit_Monster_Season"&amp;X348&amp;"_Challenge"&amp;Y348&amp;"_"&amp;Z348&amp;"_"&amp;AA348))</f>
        <v>Unit_Monster_Season0_Challenge8_2_1</v>
      </c>
      <c r="D348" s="3" t="str">
        <f>IF(B348="","",VLOOKUP(VLOOKUP(X348&amp;"_"&amp;Y348&amp;"_"&amp;Z348,[1]挑战模式!$A:$AS,14+AA348,FALSE),[1]怪物!$B:$J,2,FALSE))</f>
        <v>ResUnit_Gui2</v>
      </c>
      <c r="E348" s="3">
        <f>IF(B348="","",VLOOKUP(VLOOKUP(X348&amp;"_"&amp;Y348&amp;"_"&amp;Z348,[1]挑战模式!$A:$AS,14+AA348,FALSE),[1]怪物!$B:$J,6,FALSE)*VLOOKUP(X348&amp;"_"&amp;Y348&amp;"_"&amp;Z348,[1]挑战模式!$A:$AS,10,FALSE))</f>
        <v>3.76</v>
      </c>
      <c r="F348" s="3">
        <f t="shared" si="40"/>
        <v>400</v>
      </c>
      <c r="G348" s="3" t="str">
        <f t="shared" si="41"/>
        <v>TRUE</v>
      </c>
      <c r="H348" s="3" t="str">
        <f t="shared" si="42"/>
        <v>1</v>
      </c>
      <c r="I348" s="3">
        <f>IF(D348="","",VLOOKUP(D348,[1]怪物!$C:$M,11,FALSE))</f>
        <v>1</v>
      </c>
      <c r="J348" s="3" t="str">
        <f t="shared" si="43"/>
        <v>0.5</v>
      </c>
      <c r="K348" s="3">
        <f>IF(B348="","",VLOOKUP(VLOOKUP(X348&amp;"_"&amp;Y348&amp;"_"&amp;Z348,[1]挑战模式!$A:$AS,14+AA348,FALSE),[1]怪物!$B:$J,7,FALSE))</f>
        <v>1.5</v>
      </c>
      <c r="L348" s="10" t="str">
        <f t="shared" si="44"/>
        <v>Monster_Season0_Challenge8_2_1</v>
      </c>
      <c r="M348" s="3" t="str">
        <f t="shared" si="45"/>
        <v>DeathShow_1</v>
      </c>
      <c r="N348" s="3" t="str">
        <f t="shared" si="46"/>
        <v>Timeline_Idle1</v>
      </c>
      <c r="O348" s="3" t="str">
        <f t="shared" si="47"/>
        <v>Timeline_Move1</v>
      </c>
      <c r="P348" s="3"/>
      <c r="Q348" s="3"/>
      <c r="R348" s="3"/>
      <c r="S348" s="3" t="str">
        <f>IF(B348="","",IF(VLOOKUP(D348,[1]怪物!$C:$I,7,FALSE)="","",VLOOKUP(D348,[1]怪物!$C:$I,7,FALSE)))</f>
        <v>Skill_Monster_Gui2,NormalAttack</v>
      </c>
      <c r="X348" s="3">
        <v>0</v>
      </c>
      <c r="Y348" s="3">
        <v>8</v>
      </c>
      <c r="Z348" s="3">
        <v>2</v>
      </c>
      <c r="AA348" s="3">
        <v>1</v>
      </c>
    </row>
    <row r="349" spans="2:27" x14ac:dyDescent="0.2">
      <c r="B349" t="str">
        <f>IF(ISNA(VLOOKUP(X349&amp;"_"&amp;Y349&amp;"_"&amp;Z349,[1]挑战模式!$A:$AS,1,FALSE)),"",IF(VLOOKUP(X349&amp;"_"&amp;Y349&amp;"_"&amp;Z349,[1]挑战模式!$A:$AS,14+AA349,FALSE)="","","Unit_Monster_Season"&amp;X349&amp;"_Challenge"&amp;Y349&amp;"_"&amp;Z349&amp;"_"&amp;AA349))</f>
        <v>Unit_Monster_Season0_Challenge8_2_2</v>
      </c>
      <c r="D349" s="3" t="str">
        <f>IF(B349="","",VLOOKUP(VLOOKUP(X349&amp;"_"&amp;Y349&amp;"_"&amp;Z349,[1]挑战模式!$A:$AS,14+AA349,FALSE),[1]怪物!$B:$J,2,FALSE))</f>
        <v>ResUnit_BianFu1</v>
      </c>
      <c r="E349" s="3">
        <f>IF(B349="","",VLOOKUP(VLOOKUP(X349&amp;"_"&amp;Y349&amp;"_"&amp;Z349,[1]挑战模式!$A:$AS,14+AA349,FALSE),[1]怪物!$B:$J,6,FALSE)*VLOOKUP(X349&amp;"_"&amp;Y349&amp;"_"&amp;Z349,[1]挑战模式!$A:$AS,10,FALSE))</f>
        <v>3.76</v>
      </c>
      <c r="F349" s="3">
        <f t="shared" si="40"/>
        <v>400</v>
      </c>
      <c r="G349" s="3" t="str">
        <f t="shared" si="41"/>
        <v>TRUE</v>
      </c>
      <c r="H349" s="3" t="str">
        <f t="shared" si="42"/>
        <v>1</v>
      </c>
      <c r="I349" s="3">
        <f>IF(D349="","",VLOOKUP(D349,[1]怪物!$C:$M,11,FALSE))</f>
        <v>1</v>
      </c>
      <c r="J349" s="3" t="str">
        <f t="shared" si="43"/>
        <v>0.5</v>
      </c>
      <c r="K349" s="3">
        <f>IF(B349="","",VLOOKUP(VLOOKUP(X349&amp;"_"&amp;Y349&amp;"_"&amp;Z349,[1]挑战模式!$A:$AS,14+AA349,FALSE),[1]怪物!$B:$J,7,FALSE))</f>
        <v>1</v>
      </c>
      <c r="L349" s="10" t="str">
        <f t="shared" si="44"/>
        <v>Monster_Season0_Challenge8_2_2</v>
      </c>
      <c r="M349" s="3" t="str">
        <f t="shared" si="45"/>
        <v>DeathShow_1</v>
      </c>
      <c r="N349" s="3" t="str">
        <f t="shared" si="46"/>
        <v>Timeline_Idle1</v>
      </c>
      <c r="O349" s="3" t="str">
        <f t="shared" si="47"/>
        <v>Timeline_Move1</v>
      </c>
      <c r="P349" s="3"/>
      <c r="Q349" s="3"/>
      <c r="R349" s="3"/>
      <c r="S349" s="3" t="str">
        <f>IF(B349="","",IF(VLOOKUP(D349,[1]怪物!$C:$I,7,FALSE)="","",VLOOKUP(D349,[1]怪物!$C:$I,7,FALSE)))</f>
        <v/>
      </c>
      <c r="X349" s="3">
        <v>0</v>
      </c>
      <c r="Y349" s="3">
        <v>8</v>
      </c>
      <c r="Z349" s="3">
        <v>2</v>
      </c>
      <c r="AA349" s="3">
        <v>2</v>
      </c>
    </row>
    <row r="350" spans="2:27" x14ac:dyDescent="0.2">
      <c r="B350" t="str">
        <f>IF(ISNA(VLOOKUP(X350&amp;"_"&amp;Y350&amp;"_"&amp;Z350,[1]挑战模式!$A:$AS,1,FALSE)),"",IF(VLOOKUP(X350&amp;"_"&amp;Y350&amp;"_"&amp;Z350,[1]挑战模式!$A:$AS,14+AA350,FALSE)="","","Unit_Monster_Season"&amp;X350&amp;"_Challenge"&amp;Y350&amp;"_"&amp;Z350&amp;"_"&amp;AA350))</f>
        <v/>
      </c>
      <c r="D350" s="3" t="str">
        <f>IF(B350="","",VLOOKUP(VLOOKUP(X350&amp;"_"&amp;Y350&amp;"_"&amp;Z350,[1]挑战模式!$A:$AS,14+AA350,FALSE),[1]怪物!$B:$J,2,FALSE))</f>
        <v/>
      </c>
      <c r="E350" s="3" t="str">
        <f>IF(B350="","",VLOOKUP(VLOOKUP(X350&amp;"_"&amp;Y350&amp;"_"&amp;Z350,[1]挑战模式!$A:$AS,14+AA350,FALSE),[1]怪物!$B:$J,6,FALSE)*VLOOKUP(X350&amp;"_"&amp;Y350&amp;"_"&amp;Z350,[1]挑战模式!$A:$AS,10,FALSE))</f>
        <v/>
      </c>
      <c r="F350" s="3" t="str">
        <f t="shared" si="40"/>
        <v/>
      </c>
      <c r="G350" s="3" t="str">
        <f t="shared" si="41"/>
        <v/>
      </c>
      <c r="H350" s="3" t="str">
        <f t="shared" si="42"/>
        <v/>
      </c>
      <c r="I350" s="3" t="str">
        <f>IF(D350="","",VLOOKUP(D350,[1]怪物!$C:$M,11,FALSE))</f>
        <v/>
      </c>
      <c r="J350" s="3" t="str">
        <f t="shared" si="43"/>
        <v/>
      </c>
      <c r="K350" s="3" t="str">
        <f>IF(B350="","",VLOOKUP(VLOOKUP(X350&amp;"_"&amp;Y350&amp;"_"&amp;Z350,[1]挑战模式!$A:$AS,14+AA350,FALSE),[1]怪物!$B:$J,7,FALSE))</f>
        <v/>
      </c>
      <c r="L350" s="10" t="str">
        <f t="shared" si="44"/>
        <v/>
      </c>
      <c r="M350" s="3" t="str">
        <f t="shared" si="45"/>
        <v/>
      </c>
      <c r="N350" s="3" t="str">
        <f t="shared" si="46"/>
        <v/>
      </c>
      <c r="O350" s="3" t="str">
        <f t="shared" si="47"/>
        <v/>
      </c>
      <c r="P350" s="3"/>
      <c r="Q350" s="3"/>
      <c r="R350" s="3"/>
      <c r="S350" s="3" t="str">
        <f>IF(B350="","",IF(VLOOKUP(D350,[1]怪物!$C:$I,7,FALSE)="","",VLOOKUP(D350,[1]怪物!$C:$I,7,FALSE)))</f>
        <v/>
      </c>
      <c r="X350" s="3">
        <v>0</v>
      </c>
      <c r="Y350" s="3">
        <v>8</v>
      </c>
      <c r="Z350" s="3">
        <v>2</v>
      </c>
      <c r="AA350" s="3">
        <v>3</v>
      </c>
    </row>
    <row r="351" spans="2:27" x14ac:dyDescent="0.2">
      <c r="B351" t="str">
        <f>IF(ISNA(VLOOKUP(X351&amp;"_"&amp;Y351&amp;"_"&amp;Z351,[1]挑战模式!$A:$AS,1,FALSE)),"",IF(VLOOKUP(X351&amp;"_"&amp;Y351&amp;"_"&amp;Z351,[1]挑战模式!$A:$AS,14+AA351,FALSE)="","","Unit_Monster_Season"&amp;X351&amp;"_Challenge"&amp;Y351&amp;"_"&amp;Z351&amp;"_"&amp;AA351))</f>
        <v/>
      </c>
      <c r="D351" s="3" t="str">
        <f>IF(B351="","",VLOOKUP(VLOOKUP(X351&amp;"_"&amp;Y351&amp;"_"&amp;Z351,[1]挑战模式!$A:$AS,14+AA351,FALSE),[1]怪物!$B:$J,2,FALSE))</f>
        <v/>
      </c>
      <c r="E351" s="3" t="str">
        <f>IF(B351="","",VLOOKUP(VLOOKUP(X351&amp;"_"&amp;Y351&amp;"_"&amp;Z351,[1]挑战模式!$A:$AS,14+AA351,FALSE),[1]怪物!$B:$J,6,FALSE)*VLOOKUP(X351&amp;"_"&amp;Y351&amp;"_"&amp;Z351,[1]挑战模式!$A:$AS,10,FALSE))</f>
        <v/>
      </c>
      <c r="F351" s="3" t="str">
        <f t="shared" si="40"/>
        <v/>
      </c>
      <c r="G351" s="3" t="str">
        <f t="shared" si="41"/>
        <v/>
      </c>
      <c r="H351" s="3" t="str">
        <f t="shared" si="42"/>
        <v/>
      </c>
      <c r="I351" s="3" t="str">
        <f>IF(D351="","",VLOOKUP(D351,[1]怪物!$C:$M,11,FALSE))</f>
        <v/>
      </c>
      <c r="J351" s="3" t="str">
        <f t="shared" si="43"/>
        <v/>
      </c>
      <c r="K351" s="3" t="str">
        <f>IF(B351="","",VLOOKUP(VLOOKUP(X351&amp;"_"&amp;Y351&amp;"_"&amp;Z351,[1]挑战模式!$A:$AS,14+AA351,FALSE),[1]怪物!$B:$J,7,FALSE))</f>
        <v/>
      </c>
      <c r="L351" s="10" t="str">
        <f t="shared" si="44"/>
        <v/>
      </c>
      <c r="M351" s="3" t="str">
        <f t="shared" si="45"/>
        <v/>
      </c>
      <c r="N351" s="3" t="str">
        <f t="shared" si="46"/>
        <v/>
      </c>
      <c r="O351" s="3" t="str">
        <f t="shared" si="47"/>
        <v/>
      </c>
      <c r="P351" s="3"/>
      <c r="Q351" s="3"/>
      <c r="R351" s="3"/>
      <c r="S351" s="3" t="str">
        <f>IF(B351="","",IF(VLOOKUP(D351,[1]怪物!$C:$I,7,FALSE)="","",VLOOKUP(D351,[1]怪物!$C:$I,7,FALSE)))</f>
        <v/>
      </c>
      <c r="X351" s="3">
        <v>0</v>
      </c>
      <c r="Y351" s="3">
        <v>8</v>
      </c>
      <c r="Z351" s="3">
        <v>2</v>
      </c>
      <c r="AA351" s="3">
        <v>4</v>
      </c>
    </row>
    <row r="352" spans="2:27" x14ac:dyDescent="0.2">
      <c r="B352" t="str">
        <f>IF(ISNA(VLOOKUP(X352&amp;"_"&amp;Y352&amp;"_"&amp;Z352,[1]挑战模式!$A:$AS,1,FALSE)),"",IF(VLOOKUP(X352&amp;"_"&amp;Y352&amp;"_"&amp;Z352,[1]挑战模式!$A:$AS,14+AA352,FALSE)="","","Unit_Monster_Season"&amp;X352&amp;"_Challenge"&amp;Y352&amp;"_"&amp;Z352&amp;"_"&amp;AA352))</f>
        <v/>
      </c>
      <c r="D352" s="3" t="str">
        <f>IF(B352="","",VLOOKUP(VLOOKUP(X352&amp;"_"&amp;Y352&amp;"_"&amp;Z352,[1]挑战模式!$A:$AS,14+AA352,FALSE),[1]怪物!$B:$J,2,FALSE))</f>
        <v/>
      </c>
      <c r="E352" s="3" t="str">
        <f>IF(B352="","",VLOOKUP(VLOOKUP(X352&amp;"_"&amp;Y352&amp;"_"&amp;Z352,[1]挑战模式!$A:$AS,14+AA352,FALSE),[1]怪物!$B:$J,6,FALSE)*VLOOKUP(X352&amp;"_"&amp;Y352&amp;"_"&amp;Z352,[1]挑战模式!$A:$AS,10,FALSE))</f>
        <v/>
      </c>
      <c r="F352" s="3" t="str">
        <f t="shared" si="40"/>
        <v/>
      </c>
      <c r="G352" s="3" t="str">
        <f t="shared" si="41"/>
        <v/>
      </c>
      <c r="H352" s="3" t="str">
        <f t="shared" si="42"/>
        <v/>
      </c>
      <c r="I352" s="3" t="str">
        <f>IF(D352="","",VLOOKUP(D352,[1]怪物!$C:$M,11,FALSE))</f>
        <v/>
      </c>
      <c r="J352" s="3" t="str">
        <f t="shared" si="43"/>
        <v/>
      </c>
      <c r="K352" s="3" t="str">
        <f>IF(B352="","",VLOOKUP(VLOOKUP(X352&amp;"_"&amp;Y352&amp;"_"&amp;Z352,[1]挑战模式!$A:$AS,14+AA352,FALSE),[1]怪物!$B:$J,7,FALSE))</f>
        <v/>
      </c>
      <c r="L352" s="10" t="str">
        <f t="shared" si="44"/>
        <v/>
      </c>
      <c r="M352" s="3" t="str">
        <f t="shared" si="45"/>
        <v/>
      </c>
      <c r="N352" s="3" t="str">
        <f t="shared" si="46"/>
        <v/>
      </c>
      <c r="O352" s="3" t="str">
        <f t="shared" si="47"/>
        <v/>
      </c>
      <c r="P352" s="3"/>
      <c r="Q352" s="3"/>
      <c r="R352" s="3"/>
      <c r="S352" s="3" t="str">
        <f>IF(B352="","",IF(VLOOKUP(D352,[1]怪物!$C:$I,7,FALSE)="","",VLOOKUP(D352,[1]怪物!$C:$I,7,FALSE)))</f>
        <v/>
      </c>
      <c r="X352" s="3">
        <v>0</v>
      </c>
      <c r="Y352" s="3">
        <v>8</v>
      </c>
      <c r="Z352" s="3">
        <v>2</v>
      </c>
      <c r="AA352" s="3">
        <v>5</v>
      </c>
    </row>
    <row r="353" spans="2:27" x14ac:dyDescent="0.2">
      <c r="B353" t="str">
        <f>IF(ISNA(VLOOKUP(X353&amp;"_"&amp;Y353&amp;"_"&amp;Z353,[1]挑战模式!$A:$AS,1,FALSE)),"",IF(VLOOKUP(X353&amp;"_"&amp;Y353&amp;"_"&amp;Z353,[1]挑战模式!$A:$AS,14+AA353,FALSE)="","","Unit_Monster_Season"&amp;X353&amp;"_Challenge"&amp;Y353&amp;"_"&amp;Z353&amp;"_"&amp;AA353))</f>
        <v/>
      </c>
      <c r="D353" s="3" t="str">
        <f>IF(B353="","",VLOOKUP(VLOOKUP(X353&amp;"_"&amp;Y353&amp;"_"&amp;Z353,[1]挑战模式!$A:$AS,14+AA353,FALSE),[1]怪物!$B:$J,2,FALSE))</f>
        <v/>
      </c>
      <c r="E353" s="3" t="str">
        <f>IF(B353="","",VLOOKUP(VLOOKUP(X353&amp;"_"&amp;Y353&amp;"_"&amp;Z353,[1]挑战模式!$A:$AS,14+AA353,FALSE),[1]怪物!$B:$J,6,FALSE)*VLOOKUP(X353&amp;"_"&amp;Y353&amp;"_"&amp;Z353,[1]挑战模式!$A:$AS,10,FALSE))</f>
        <v/>
      </c>
      <c r="F353" s="3" t="str">
        <f t="shared" si="40"/>
        <v/>
      </c>
      <c r="G353" s="3" t="str">
        <f t="shared" si="41"/>
        <v/>
      </c>
      <c r="H353" s="3" t="str">
        <f t="shared" si="42"/>
        <v/>
      </c>
      <c r="I353" s="3" t="str">
        <f>IF(D353="","",VLOOKUP(D353,[1]怪物!$C:$M,11,FALSE))</f>
        <v/>
      </c>
      <c r="J353" s="3" t="str">
        <f t="shared" si="43"/>
        <v/>
      </c>
      <c r="K353" s="3" t="str">
        <f>IF(B353="","",VLOOKUP(VLOOKUP(X353&amp;"_"&amp;Y353&amp;"_"&amp;Z353,[1]挑战模式!$A:$AS,14+AA353,FALSE),[1]怪物!$B:$J,7,FALSE))</f>
        <v/>
      </c>
      <c r="L353" s="10" t="str">
        <f t="shared" si="44"/>
        <v/>
      </c>
      <c r="M353" s="3" t="str">
        <f t="shared" si="45"/>
        <v/>
      </c>
      <c r="N353" s="3" t="str">
        <f t="shared" si="46"/>
        <v/>
      </c>
      <c r="O353" s="3" t="str">
        <f t="shared" si="47"/>
        <v/>
      </c>
      <c r="S353" s="3" t="str">
        <f>IF(B353="","",IF(VLOOKUP(D353,[1]怪物!$C:$I,7,FALSE)="","",VLOOKUP(D353,[1]怪物!$C:$I,7,FALSE)))</f>
        <v/>
      </c>
      <c r="X353" s="3">
        <v>0</v>
      </c>
      <c r="Y353" s="3">
        <v>8</v>
      </c>
      <c r="Z353" s="3">
        <v>2</v>
      </c>
      <c r="AA353" s="3">
        <v>6</v>
      </c>
    </row>
    <row r="354" spans="2:27" x14ac:dyDescent="0.2">
      <c r="B354" t="str">
        <f>IF(ISNA(VLOOKUP(X354&amp;"_"&amp;Y354&amp;"_"&amp;Z354,[1]挑战模式!$A:$AS,1,FALSE)),"",IF(VLOOKUP(X354&amp;"_"&amp;Y354&amp;"_"&amp;Z354,[1]挑战模式!$A:$AS,14+AA354,FALSE)="","","Unit_Monster_Season"&amp;X354&amp;"_Challenge"&amp;Y354&amp;"_"&amp;Z354&amp;"_"&amp;AA354))</f>
        <v>Unit_Monster_Season0_Challenge8_3_1</v>
      </c>
      <c r="D354" s="3" t="str">
        <f>IF(B354="","",VLOOKUP(VLOOKUP(X354&amp;"_"&amp;Y354&amp;"_"&amp;Z354,[1]挑战模式!$A:$AS,14+AA354,FALSE),[1]怪物!$B:$J,2,FALSE))</f>
        <v>ResUnit_Dan2</v>
      </c>
      <c r="E354" s="3">
        <f>IF(B354="","",VLOOKUP(VLOOKUP(X354&amp;"_"&amp;Y354&amp;"_"&amp;Z354,[1]挑战模式!$A:$AS,14+AA354,FALSE),[1]怪物!$B:$J,6,FALSE)*VLOOKUP(X354&amp;"_"&amp;Y354&amp;"_"&amp;Z354,[1]挑战模式!$A:$AS,10,FALSE))</f>
        <v>3.76</v>
      </c>
      <c r="F354" s="3">
        <f t="shared" si="40"/>
        <v>400</v>
      </c>
      <c r="G354" s="3" t="str">
        <f t="shared" si="41"/>
        <v>TRUE</v>
      </c>
      <c r="H354" s="3" t="str">
        <f t="shared" si="42"/>
        <v>1</v>
      </c>
      <c r="I354" s="3">
        <f>IF(D354="","",VLOOKUP(D354,[1]怪物!$C:$M,11,FALSE))</f>
        <v>1</v>
      </c>
      <c r="J354" s="3" t="str">
        <f t="shared" si="43"/>
        <v>0.5</v>
      </c>
      <c r="K354" s="3">
        <f>IF(B354="","",VLOOKUP(VLOOKUP(X354&amp;"_"&amp;Y354&amp;"_"&amp;Z354,[1]挑战模式!$A:$AS,14+AA354,FALSE),[1]怪物!$B:$J,7,FALSE))</f>
        <v>1.5</v>
      </c>
      <c r="L354" s="10" t="str">
        <f t="shared" si="44"/>
        <v>Monster_Season0_Challenge8_3_1</v>
      </c>
      <c r="M354" s="3" t="str">
        <f t="shared" si="45"/>
        <v>DeathShow_1</v>
      </c>
      <c r="N354" s="3" t="str">
        <f t="shared" si="46"/>
        <v>Timeline_Idle1</v>
      </c>
      <c r="O354" s="3" t="str">
        <f t="shared" si="47"/>
        <v>Timeline_Move1</v>
      </c>
      <c r="P354" s="3"/>
      <c r="Q354" s="3"/>
      <c r="R354" s="3"/>
      <c r="S354" s="3" t="str">
        <f>IF(B354="","",IF(VLOOKUP(D354,[1]怪物!$C:$I,7,FALSE)="","",VLOOKUP(D354,[1]怪物!$C:$I,7,FALSE)))</f>
        <v>Skill_Monster_Dan2,NormalAttack</v>
      </c>
      <c r="X354" s="3">
        <v>0</v>
      </c>
      <c r="Y354" s="3">
        <v>8</v>
      </c>
      <c r="Z354" s="3">
        <v>3</v>
      </c>
      <c r="AA354" s="3">
        <v>1</v>
      </c>
    </row>
    <row r="355" spans="2:27" x14ac:dyDescent="0.2">
      <c r="B355" t="str">
        <f>IF(ISNA(VLOOKUP(X355&amp;"_"&amp;Y355&amp;"_"&amp;Z355,[1]挑战模式!$A:$AS,1,FALSE)),"",IF(VLOOKUP(X355&amp;"_"&amp;Y355&amp;"_"&amp;Z355,[1]挑战模式!$A:$AS,14+AA355,FALSE)="","","Unit_Monster_Season"&amp;X355&amp;"_Challenge"&amp;Y355&amp;"_"&amp;Z355&amp;"_"&amp;AA355))</f>
        <v>Unit_Monster_Season0_Challenge8_3_2</v>
      </c>
      <c r="D355" s="3" t="str">
        <f>IF(B355="","",VLOOKUP(VLOOKUP(X355&amp;"_"&amp;Y355&amp;"_"&amp;Z355,[1]挑战模式!$A:$AS,14+AA355,FALSE),[1]怪物!$B:$J,2,FALSE))</f>
        <v>ResUnit_Dan1</v>
      </c>
      <c r="E355" s="3">
        <f>IF(B355="","",VLOOKUP(VLOOKUP(X355&amp;"_"&amp;Y355&amp;"_"&amp;Z355,[1]挑战模式!$A:$AS,14+AA355,FALSE),[1]怪物!$B:$J,6,FALSE)*VLOOKUP(X355&amp;"_"&amp;Y355&amp;"_"&amp;Z355,[1]挑战模式!$A:$AS,10,FALSE))</f>
        <v>3.76</v>
      </c>
      <c r="F355" s="3">
        <f t="shared" si="40"/>
        <v>400</v>
      </c>
      <c r="G355" s="3" t="str">
        <f t="shared" si="41"/>
        <v>TRUE</v>
      </c>
      <c r="H355" s="3" t="str">
        <f t="shared" si="42"/>
        <v>1</v>
      </c>
      <c r="I355" s="3">
        <f>IF(D355="","",VLOOKUP(D355,[1]怪物!$C:$M,11,FALSE))</f>
        <v>1</v>
      </c>
      <c r="J355" s="3" t="str">
        <f t="shared" si="43"/>
        <v>0.5</v>
      </c>
      <c r="K355" s="3">
        <f>IF(B355="","",VLOOKUP(VLOOKUP(X355&amp;"_"&amp;Y355&amp;"_"&amp;Z355,[1]挑战模式!$A:$AS,14+AA355,FALSE),[1]怪物!$B:$J,7,FALSE))</f>
        <v>1</v>
      </c>
      <c r="L355" s="10" t="str">
        <f t="shared" si="44"/>
        <v>Monster_Season0_Challenge8_3_2</v>
      </c>
      <c r="M355" s="3" t="str">
        <f t="shared" si="45"/>
        <v>DeathShow_1</v>
      </c>
      <c r="N355" s="3" t="str">
        <f t="shared" si="46"/>
        <v>Timeline_Idle1</v>
      </c>
      <c r="O355" s="3" t="str">
        <f t="shared" si="47"/>
        <v>Timeline_Move1</v>
      </c>
      <c r="P355" s="3"/>
      <c r="Q355" s="3"/>
      <c r="R355" s="3"/>
      <c r="S355" s="3" t="str">
        <f>IF(B355="","",IF(VLOOKUP(D355,[1]怪物!$C:$I,7,FALSE)="","",VLOOKUP(D355,[1]怪物!$C:$I,7,FALSE)))</f>
        <v>Skill_Monster_Dan1,NormalAttack</v>
      </c>
      <c r="X355" s="3">
        <v>0</v>
      </c>
      <c r="Y355" s="3">
        <v>8</v>
      </c>
      <c r="Z355" s="3">
        <v>3</v>
      </c>
      <c r="AA355" s="3">
        <v>2</v>
      </c>
    </row>
    <row r="356" spans="2:27" x14ac:dyDescent="0.2">
      <c r="B356" t="str">
        <f>IF(ISNA(VLOOKUP(X356&amp;"_"&amp;Y356&amp;"_"&amp;Z356,[1]挑战模式!$A:$AS,1,FALSE)),"",IF(VLOOKUP(X356&amp;"_"&amp;Y356&amp;"_"&amp;Z356,[1]挑战模式!$A:$AS,14+AA356,FALSE)="","","Unit_Monster_Season"&amp;X356&amp;"_Challenge"&amp;Y356&amp;"_"&amp;Z356&amp;"_"&amp;AA356))</f>
        <v/>
      </c>
      <c r="D356" s="3" t="str">
        <f>IF(B356="","",VLOOKUP(VLOOKUP(X356&amp;"_"&amp;Y356&amp;"_"&amp;Z356,[1]挑战模式!$A:$AS,14+AA356,FALSE),[1]怪物!$B:$J,2,FALSE))</f>
        <v/>
      </c>
      <c r="E356" s="3" t="str">
        <f>IF(B356="","",VLOOKUP(VLOOKUP(X356&amp;"_"&amp;Y356&amp;"_"&amp;Z356,[1]挑战模式!$A:$AS,14+AA356,FALSE),[1]怪物!$B:$J,6,FALSE)*VLOOKUP(X356&amp;"_"&amp;Y356&amp;"_"&amp;Z356,[1]挑战模式!$A:$AS,10,FALSE))</f>
        <v/>
      </c>
      <c r="F356" s="3" t="str">
        <f t="shared" si="40"/>
        <v/>
      </c>
      <c r="G356" s="3" t="str">
        <f t="shared" si="41"/>
        <v/>
      </c>
      <c r="H356" s="3" t="str">
        <f t="shared" si="42"/>
        <v/>
      </c>
      <c r="I356" s="3" t="str">
        <f>IF(D356="","",VLOOKUP(D356,[1]怪物!$C:$M,11,FALSE))</f>
        <v/>
      </c>
      <c r="J356" s="3" t="str">
        <f t="shared" si="43"/>
        <v/>
      </c>
      <c r="K356" s="3" t="str">
        <f>IF(B356="","",VLOOKUP(VLOOKUP(X356&amp;"_"&amp;Y356&amp;"_"&amp;Z356,[1]挑战模式!$A:$AS,14+AA356,FALSE),[1]怪物!$B:$J,7,FALSE))</f>
        <v/>
      </c>
      <c r="L356" s="10" t="str">
        <f t="shared" si="44"/>
        <v/>
      </c>
      <c r="M356" s="3" t="str">
        <f t="shared" si="45"/>
        <v/>
      </c>
      <c r="N356" s="3" t="str">
        <f t="shared" si="46"/>
        <v/>
      </c>
      <c r="O356" s="3" t="str">
        <f t="shared" si="47"/>
        <v/>
      </c>
      <c r="P356" s="3"/>
      <c r="Q356" s="3"/>
      <c r="R356" s="3"/>
      <c r="S356" s="3" t="str">
        <f>IF(B356="","",IF(VLOOKUP(D356,[1]怪物!$C:$I,7,FALSE)="","",VLOOKUP(D356,[1]怪物!$C:$I,7,FALSE)))</f>
        <v/>
      </c>
      <c r="X356" s="3">
        <v>0</v>
      </c>
      <c r="Y356" s="3">
        <v>8</v>
      </c>
      <c r="Z356" s="3">
        <v>3</v>
      </c>
      <c r="AA356" s="3">
        <v>3</v>
      </c>
    </row>
    <row r="357" spans="2:27" x14ac:dyDescent="0.2">
      <c r="B357" t="str">
        <f>IF(ISNA(VLOOKUP(X357&amp;"_"&amp;Y357&amp;"_"&amp;Z357,[1]挑战模式!$A:$AS,1,FALSE)),"",IF(VLOOKUP(X357&amp;"_"&amp;Y357&amp;"_"&amp;Z357,[1]挑战模式!$A:$AS,14+AA357,FALSE)="","","Unit_Monster_Season"&amp;X357&amp;"_Challenge"&amp;Y357&amp;"_"&amp;Z357&amp;"_"&amp;AA357))</f>
        <v/>
      </c>
      <c r="D357" s="3" t="str">
        <f>IF(B357="","",VLOOKUP(VLOOKUP(X357&amp;"_"&amp;Y357&amp;"_"&amp;Z357,[1]挑战模式!$A:$AS,14+AA357,FALSE),[1]怪物!$B:$J,2,FALSE))</f>
        <v/>
      </c>
      <c r="E357" s="3" t="str">
        <f>IF(B357="","",VLOOKUP(VLOOKUP(X357&amp;"_"&amp;Y357&amp;"_"&amp;Z357,[1]挑战模式!$A:$AS,14+AA357,FALSE),[1]怪物!$B:$J,6,FALSE)*VLOOKUP(X357&amp;"_"&amp;Y357&amp;"_"&amp;Z357,[1]挑战模式!$A:$AS,10,FALSE))</f>
        <v/>
      </c>
      <c r="F357" s="3" t="str">
        <f t="shared" si="40"/>
        <v/>
      </c>
      <c r="G357" s="3" t="str">
        <f t="shared" si="41"/>
        <v/>
      </c>
      <c r="H357" s="3" t="str">
        <f t="shared" si="42"/>
        <v/>
      </c>
      <c r="I357" s="3" t="str">
        <f>IF(D357="","",VLOOKUP(D357,[1]怪物!$C:$M,11,FALSE))</f>
        <v/>
      </c>
      <c r="J357" s="3" t="str">
        <f t="shared" si="43"/>
        <v/>
      </c>
      <c r="K357" s="3" t="str">
        <f>IF(B357="","",VLOOKUP(VLOOKUP(X357&amp;"_"&amp;Y357&amp;"_"&amp;Z357,[1]挑战模式!$A:$AS,14+AA357,FALSE),[1]怪物!$B:$J,7,FALSE))</f>
        <v/>
      </c>
      <c r="L357" s="10" t="str">
        <f t="shared" si="44"/>
        <v/>
      </c>
      <c r="M357" s="3" t="str">
        <f t="shared" si="45"/>
        <v/>
      </c>
      <c r="N357" s="3" t="str">
        <f t="shared" si="46"/>
        <v/>
      </c>
      <c r="O357" s="3" t="str">
        <f t="shared" si="47"/>
        <v/>
      </c>
      <c r="P357" s="3"/>
      <c r="Q357" s="3"/>
      <c r="R357" s="3"/>
      <c r="S357" s="3" t="str">
        <f>IF(B357="","",IF(VLOOKUP(D357,[1]怪物!$C:$I,7,FALSE)="","",VLOOKUP(D357,[1]怪物!$C:$I,7,FALSE)))</f>
        <v/>
      </c>
      <c r="X357" s="3">
        <v>0</v>
      </c>
      <c r="Y357" s="3">
        <v>8</v>
      </c>
      <c r="Z357" s="3">
        <v>3</v>
      </c>
      <c r="AA357" s="3">
        <v>4</v>
      </c>
    </row>
    <row r="358" spans="2:27" x14ac:dyDescent="0.2">
      <c r="B358" t="str">
        <f>IF(ISNA(VLOOKUP(X358&amp;"_"&amp;Y358&amp;"_"&amp;Z358,[1]挑战模式!$A:$AS,1,FALSE)),"",IF(VLOOKUP(X358&amp;"_"&amp;Y358&amp;"_"&amp;Z358,[1]挑战模式!$A:$AS,14+AA358,FALSE)="","","Unit_Monster_Season"&amp;X358&amp;"_Challenge"&amp;Y358&amp;"_"&amp;Z358&amp;"_"&amp;AA358))</f>
        <v/>
      </c>
      <c r="D358" s="3" t="str">
        <f>IF(B358="","",VLOOKUP(VLOOKUP(X358&amp;"_"&amp;Y358&amp;"_"&amp;Z358,[1]挑战模式!$A:$AS,14+AA358,FALSE),[1]怪物!$B:$J,2,FALSE))</f>
        <v/>
      </c>
      <c r="E358" s="3" t="str">
        <f>IF(B358="","",VLOOKUP(VLOOKUP(X358&amp;"_"&amp;Y358&amp;"_"&amp;Z358,[1]挑战模式!$A:$AS,14+AA358,FALSE),[1]怪物!$B:$J,6,FALSE)*VLOOKUP(X358&amp;"_"&amp;Y358&amp;"_"&amp;Z358,[1]挑战模式!$A:$AS,10,FALSE))</f>
        <v/>
      </c>
      <c r="F358" s="3" t="str">
        <f t="shared" si="40"/>
        <v/>
      </c>
      <c r="G358" s="3" t="str">
        <f t="shared" si="41"/>
        <v/>
      </c>
      <c r="H358" s="3" t="str">
        <f t="shared" si="42"/>
        <v/>
      </c>
      <c r="I358" s="3" t="str">
        <f>IF(D358="","",VLOOKUP(D358,[1]怪物!$C:$M,11,FALSE))</f>
        <v/>
      </c>
      <c r="J358" s="3" t="str">
        <f t="shared" si="43"/>
        <v/>
      </c>
      <c r="K358" s="3" t="str">
        <f>IF(B358="","",VLOOKUP(VLOOKUP(X358&amp;"_"&amp;Y358&amp;"_"&amp;Z358,[1]挑战模式!$A:$AS,14+AA358,FALSE),[1]怪物!$B:$J,7,FALSE))</f>
        <v/>
      </c>
      <c r="L358" s="10" t="str">
        <f t="shared" si="44"/>
        <v/>
      </c>
      <c r="M358" s="3" t="str">
        <f t="shared" si="45"/>
        <v/>
      </c>
      <c r="N358" s="3" t="str">
        <f t="shared" si="46"/>
        <v/>
      </c>
      <c r="O358" s="3" t="str">
        <f t="shared" si="47"/>
        <v/>
      </c>
      <c r="P358" s="3"/>
      <c r="Q358" s="3"/>
      <c r="R358" s="3"/>
      <c r="S358" s="3" t="str">
        <f>IF(B358="","",IF(VLOOKUP(D358,[1]怪物!$C:$I,7,FALSE)="","",VLOOKUP(D358,[1]怪物!$C:$I,7,FALSE)))</f>
        <v/>
      </c>
      <c r="X358" s="3">
        <v>0</v>
      </c>
      <c r="Y358" s="3">
        <v>8</v>
      </c>
      <c r="Z358" s="3">
        <v>3</v>
      </c>
      <c r="AA358" s="3">
        <v>5</v>
      </c>
    </row>
    <row r="359" spans="2:27" x14ac:dyDescent="0.2">
      <c r="B359" t="str">
        <f>IF(ISNA(VLOOKUP(X359&amp;"_"&amp;Y359&amp;"_"&amp;Z359,[1]挑战模式!$A:$AS,1,FALSE)),"",IF(VLOOKUP(X359&amp;"_"&amp;Y359&amp;"_"&amp;Z359,[1]挑战模式!$A:$AS,14+AA359,FALSE)="","","Unit_Monster_Season"&amp;X359&amp;"_Challenge"&amp;Y359&amp;"_"&amp;Z359&amp;"_"&amp;AA359))</f>
        <v/>
      </c>
      <c r="D359" s="3" t="str">
        <f>IF(B359="","",VLOOKUP(VLOOKUP(X359&amp;"_"&amp;Y359&amp;"_"&amp;Z359,[1]挑战模式!$A:$AS,14+AA359,FALSE),[1]怪物!$B:$J,2,FALSE))</f>
        <v/>
      </c>
      <c r="E359" s="3" t="str">
        <f>IF(B359="","",VLOOKUP(VLOOKUP(X359&amp;"_"&amp;Y359&amp;"_"&amp;Z359,[1]挑战模式!$A:$AS,14+AA359,FALSE),[1]怪物!$B:$J,6,FALSE)*VLOOKUP(X359&amp;"_"&amp;Y359&amp;"_"&amp;Z359,[1]挑战模式!$A:$AS,10,FALSE))</f>
        <v/>
      </c>
      <c r="F359" s="3" t="str">
        <f t="shared" si="40"/>
        <v/>
      </c>
      <c r="G359" s="3" t="str">
        <f t="shared" si="41"/>
        <v/>
      </c>
      <c r="H359" s="3" t="str">
        <f t="shared" si="42"/>
        <v/>
      </c>
      <c r="I359" s="3" t="str">
        <f>IF(D359="","",VLOOKUP(D359,[1]怪物!$C:$M,11,FALSE))</f>
        <v/>
      </c>
      <c r="J359" s="3" t="str">
        <f t="shared" si="43"/>
        <v/>
      </c>
      <c r="K359" s="3" t="str">
        <f>IF(B359="","",VLOOKUP(VLOOKUP(X359&amp;"_"&amp;Y359&amp;"_"&amp;Z359,[1]挑战模式!$A:$AS,14+AA359,FALSE),[1]怪物!$B:$J,7,FALSE))</f>
        <v/>
      </c>
      <c r="L359" s="10" t="str">
        <f t="shared" si="44"/>
        <v/>
      </c>
      <c r="M359" s="3" t="str">
        <f t="shared" si="45"/>
        <v/>
      </c>
      <c r="N359" s="3" t="str">
        <f t="shared" si="46"/>
        <v/>
      </c>
      <c r="O359" s="3" t="str">
        <f t="shared" si="47"/>
        <v/>
      </c>
      <c r="P359" s="3"/>
      <c r="Q359" s="3"/>
      <c r="R359" s="3"/>
      <c r="S359" s="3" t="str">
        <f>IF(B359="","",IF(VLOOKUP(D359,[1]怪物!$C:$I,7,FALSE)="","",VLOOKUP(D359,[1]怪物!$C:$I,7,FALSE)))</f>
        <v/>
      </c>
      <c r="X359" s="3">
        <v>0</v>
      </c>
      <c r="Y359" s="3">
        <v>8</v>
      </c>
      <c r="Z359" s="3">
        <v>3</v>
      </c>
      <c r="AA359" s="3">
        <v>6</v>
      </c>
    </row>
    <row r="360" spans="2:27" x14ac:dyDescent="0.2">
      <c r="B360" t="str">
        <f>IF(ISNA(VLOOKUP(X360&amp;"_"&amp;Y360&amp;"_"&amp;Z360,[1]挑战模式!$A:$AS,1,FALSE)),"",IF(VLOOKUP(X360&amp;"_"&amp;Y360&amp;"_"&amp;Z360,[1]挑战模式!$A:$AS,14+AA360,FALSE)="","","Unit_Monster_Season"&amp;X360&amp;"_Challenge"&amp;Y360&amp;"_"&amp;Z360&amp;"_"&amp;AA360))</f>
        <v>Unit_Monster_Season0_Challenge8_4_1</v>
      </c>
      <c r="D360" s="3" t="str">
        <f>IF(B360="","",VLOOKUP(VLOOKUP(X360&amp;"_"&amp;Y360&amp;"_"&amp;Z360,[1]挑战模式!$A:$AS,14+AA360,FALSE),[1]怪物!$B:$J,2,FALSE))</f>
        <v>ResUnit_Dan2</v>
      </c>
      <c r="E360" s="3">
        <f>IF(B360="","",VLOOKUP(VLOOKUP(X360&amp;"_"&amp;Y360&amp;"_"&amp;Z360,[1]挑战模式!$A:$AS,14+AA360,FALSE),[1]怪物!$B:$J,6,FALSE)*VLOOKUP(X360&amp;"_"&amp;Y360&amp;"_"&amp;Z360,[1]挑战模式!$A:$AS,10,FALSE))</f>
        <v>3.76</v>
      </c>
      <c r="F360" s="3">
        <f t="shared" si="40"/>
        <v>400</v>
      </c>
      <c r="G360" s="3" t="str">
        <f t="shared" si="41"/>
        <v>TRUE</v>
      </c>
      <c r="H360" s="3" t="str">
        <f t="shared" si="42"/>
        <v>1</v>
      </c>
      <c r="I360" s="3">
        <f>IF(D360="","",VLOOKUP(D360,[1]怪物!$C:$M,11,FALSE))</f>
        <v>1</v>
      </c>
      <c r="J360" s="3" t="str">
        <f t="shared" si="43"/>
        <v>0.5</v>
      </c>
      <c r="K360" s="3">
        <f>IF(B360="","",VLOOKUP(VLOOKUP(X360&amp;"_"&amp;Y360&amp;"_"&amp;Z360,[1]挑战模式!$A:$AS,14+AA360,FALSE),[1]怪物!$B:$J,7,FALSE))</f>
        <v>1.5</v>
      </c>
      <c r="L360" s="10" t="str">
        <f t="shared" si="44"/>
        <v>Monster_Season0_Challenge8_4_1</v>
      </c>
      <c r="M360" s="3" t="str">
        <f t="shared" si="45"/>
        <v>DeathShow_1</v>
      </c>
      <c r="N360" s="3" t="str">
        <f t="shared" si="46"/>
        <v>Timeline_Idle1</v>
      </c>
      <c r="O360" s="3" t="str">
        <f t="shared" si="47"/>
        <v>Timeline_Move1</v>
      </c>
      <c r="P360" s="3"/>
      <c r="Q360" s="3"/>
      <c r="R360" s="3"/>
      <c r="S360" s="3" t="str">
        <f>IF(B360="","",IF(VLOOKUP(D360,[1]怪物!$C:$I,7,FALSE)="","",VLOOKUP(D360,[1]怪物!$C:$I,7,FALSE)))</f>
        <v>Skill_Monster_Dan2,NormalAttack</v>
      </c>
      <c r="X360" s="3">
        <v>0</v>
      </c>
      <c r="Y360" s="3">
        <v>8</v>
      </c>
      <c r="Z360" s="3">
        <v>4</v>
      </c>
      <c r="AA360" s="3">
        <v>1</v>
      </c>
    </row>
    <row r="361" spans="2:27" x14ac:dyDescent="0.2">
      <c r="B361" t="str">
        <f>IF(ISNA(VLOOKUP(X361&amp;"_"&amp;Y361&amp;"_"&amp;Z361,[1]挑战模式!$A:$AS,1,FALSE)),"",IF(VLOOKUP(X361&amp;"_"&amp;Y361&amp;"_"&amp;Z361,[1]挑战模式!$A:$AS,14+AA361,FALSE)="","","Unit_Monster_Season"&amp;X361&amp;"_Challenge"&amp;Y361&amp;"_"&amp;Z361&amp;"_"&amp;AA361))</f>
        <v>Unit_Monster_Season0_Challenge8_4_2</v>
      </c>
      <c r="D361" s="3" t="str">
        <f>IF(B361="","",VLOOKUP(VLOOKUP(X361&amp;"_"&amp;Y361&amp;"_"&amp;Z361,[1]挑战模式!$A:$AS,14+AA361,FALSE),[1]怪物!$B:$J,2,FALSE))</f>
        <v>ResUnit_Dan1</v>
      </c>
      <c r="E361" s="3">
        <f>IF(B361="","",VLOOKUP(VLOOKUP(X361&amp;"_"&amp;Y361&amp;"_"&amp;Z361,[1]挑战模式!$A:$AS,14+AA361,FALSE),[1]怪物!$B:$J,6,FALSE)*VLOOKUP(X361&amp;"_"&amp;Y361&amp;"_"&amp;Z361,[1]挑战模式!$A:$AS,10,FALSE))</f>
        <v>3.76</v>
      </c>
      <c r="F361" s="3">
        <f t="shared" si="40"/>
        <v>400</v>
      </c>
      <c r="G361" s="3" t="str">
        <f t="shared" si="41"/>
        <v>TRUE</v>
      </c>
      <c r="H361" s="3" t="str">
        <f t="shared" si="42"/>
        <v>1</v>
      </c>
      <c r="I361" s="3">
        <f>IF(D361="","",VLOOKUP(D361,[1]怪物!$C:$M,11,FALSE))</f>
        <v>1</v>
      </c>
      <c r="J361" s="3" t="str">
        <f t="shared" si="43"/>
        <v>0.5</v>
      </c>
      <c r="K361" s="3">
        <f>IF(B361="","",VLOOKUP(VLOOKUP(X361&amp;"_"&amp;Y361&amp;"_"&amp;Z361,[1]挑战模式!$A:$AS,14+AA361,FALSE),[1]怪物!$B:$J,7,FALSE))</f>
        <v>1</v>
      </c>
      <c r="L361" s="10" t="str">
        <f t="shared" si="44"/>
        <v>Monster_Season0_Challenge8_4_2</v>
      </c>
      <c r="M361" s="3" t="str">
        <f t="shared" si="45"/>
        <v>DeathShow_1</v>
      </c>
      <c r="N361" s="3" t="str">
        <f t="shared" si="46"/>
        <v>Timeline_Idle1</v>
      </c>
      <c r="O361" s="3" t="str">
        <f t="shared" si="47"/>
        <v>Timeline_Move1</v>
      </c>
      <c r="P361" s="3"/>
      <c r="Q361" s="3"/>
      <c r="R361" s="3"/>
      <c r="S361" s="3" t="str">
        <f>IF(B361="","",IF(VLOOKUP(D361,[1]怪物!$C:$I,7,FALSE)="","",VLOOKUP(D361,[1]怪物!$C:$I,7,FALSE)))</f>
        <v>Skill_Monster_Dan1,NormalAttack</v>
      </c>
      <c r="X361" s="3">
        <v>0</v>
      </c>
      <c r="Y361" s="3">
        <v>8</v>
      </c>
      <c r="Z361" s="3">
        <v>4</v>
      </c>
      <c r="AA361" s="3">
        <v>2</v>
      </c>
    </row>
    <row r="362" spans="2:27" x14ac:dyDescent="0.2">
      <c r="B362" t="str">
        <f>IF(ISNA(VLOOKUP(X362&amp;"_"&amp;Y362&amp;"_"&amp;Z362,[1]挑战模式!$A:$AS,1,FALSE)),"",IF(VLOOKUP(X362&amp;"_"&amp;Y362&amp;"_"&amp;Z362,[1]挑战模式!$A:$AS,14+AA362,FALSE)="","","Unit_Monster_Season"&amp;X362&amp;"_Challenge"&amp;Y362&amp;"_"&amp;Z362&amp;"_"&amp;AA362))</f>
        <v>Unit_Monster_Season0_Challenge8_4_3</v>
      </c>
      <c r="D362" s="3" t="str">
        <f>IF(B362="","",VLOOKUP(VLOOKUP(X362&amp;"_"&amp;Y362&amp;"_"&amp;Z362,[1]挑战模式!$A:$AS,14+AA362,FALSE),[1]怪物!$B:$J,2,FALSE))</f>
        <v>ResUnit_BianFu1</v>
      </c>
      <c r="E362" s="3">
        <f>IF(B362="","",VLOOKUP(VLOOKUP(X362&amp;"_"&amp;Y362&amp;"_"&amp;Z362,[1]挑战模式!$A:$AS,14+AA362,FALSE),[1]怪物!$B:$J,6,FALSE)*VLOOKUP(X362&amp;"_"&amp;Y362&amp;"_"&amp;Z362,[1]挑战模式!$A:$AS,10,FALSE))</f>
        <v>3.76</v>
      </c>
      <c r="F362" s="3">
        <f t="shared" si="40"/>
        <v>400</v>
      </c>
      <c r="G362" s="3" t="str">
        <f t="shared" si="41"/>
        <v>TRUE</v>
      </c>
      <c r="H362" s="3" t="str">
        <f t="shared" si="42"/>
        <v>1</v>
      </c>
      <c r="I362" s="3">
        <f>IF(D362="","",VLOOKUP(D362,[1]怪物!$C:$M,11,FALSE))</f>
        <v>1</v>
      </c>
      <c r="J362" s="3" t="str">
        <f t="shared" si="43"/>
        <v>0.5</v>
      </c>
      <c r="K362" s="3">
        <f>IF(B362="","",VLOOKUP(VLOOKUP(X362&amp;"_"&amp;Y362&amp;"_"&amp;Z362,[1]挑战模式!$A:$AS,14+AA362,FALSE),[1]怪物!$B:$J,7,FALSE))</f>
        <v>1</v>
      </c>
      <c r="L362" s="10" t="str">
        <f t="shared" si="44"/>
        <v>Monster_Season0_Challenge8_4_3</v>
      </c>
      <c r="M362" s="3" t="str">
        <f t="shared" si="45"/>
        <v>DeathShow_1</v>
      </c>
      <c r="N362" s="3" t="str">
        <f t="shared" si="46"/>
        <v>Timeline_Idle1</v>
      </c>
      <c r="O362" s="3" t="str">
        <f t="shared" si="47"/>
        <v>Timeline_Move1</v>
      </c>
      <c r="P362" s="3"/>
      <c r="Q362" s="3"/>
      <c r="R362" s="3"/>
      <c r="S362" s="3" t="str">
        <f>IF(B362="","",IF(VLOOKUP(D362,[1]怪物!$C:$I,7,FALSE)="","",VLOOKUP(D362,[1]怪物!$C:$I,7,FALSE)))</f>
        <v/>
      </c>
      <c r="X362" s="3">
        <v>0</v>
      </c>
      <c r="Y362" s="3">
        <v>8</v>
      </c>
      <c r="Z362" s="3">
        <v>4</v>
      </c>
      <c r="AA362" s="3">
        <v>3</v>
      </c>
    </row>
    <row r="363" spans="2:27" x14ac:dyDescent="0.2">
      <c r="B363" t="str">
        <f>IF(ISNA(VLOOKUP(X363&amp;"_"&amp;Y363&amp;"_"&amp;Z363,[1]挑战模式!$A:$AS,1,FALSE)),"",IF(VLOOKUP(X363&amp;"_"&amp;Y363&amp;"_"&amp;Z363,[1]挑战模式!$A:$AS,14+AA363,FALSE)="","","Unit_Monster_Season"&amp;X363&amp;"_Challenge"&amp;Y363&amp;"_"&amp;Z363&amp;"_"&amp;AA363))</f>
        <v/>
      </c>
      <c r="D363" s="3" t="str">
        <f>IF(B363="","",VLOOKUP(VLOOKUP(X363&amp;"_"&amp;Y363&amp;"_"&amp;Z363,[1]挑战模式!$A:$AS,14+AA363,FALSE),[1]怪物!$B:$J,2,FALSE))</f>
        <v/>
      </c>
      <c r="E363" s="3" t="str">
        <f>IF(B363="","",VLOOKUP(VLOOKUP(X363&amp;"_"&amp;Y363&amp;"_"&amp;Z363,[1]挑战模式!$A:$AS,14+AA363,FALSE),[1]怪物!$B:$J,6,FALSE)*VLOOKUP(X363&amp;"_"&amp;Y363&amp;"_"&amp;Z363,[1]挑战模式!$A:$AS,10,FALSE))</f>
        <v/>
      </c>
      <c r="F363" s="3" t="str">
        <f t="shared" si="40"/>
        <v/>
      </c>
      <c r="G363" s="3" t="str">
        <f t="shared" si="41"/>
        <v/>
      </c>
      <c r="H363" s="3" t="str">
        <f t="shared" si="42"/>
        <v/>
      </c>
      <c r="I363" s="3" t="str">
        <f>IF(D363="","",VLOOKUP(D363,[1]怪物!$C:$M,11,FALSE))</f>
        <v/>
      </c>
      <c r="J363" s="3" t="str">
        <f t="shared" si="43"/>
        <v/>
      </c>
      <c r="K363" s="3" t="str">
        <f>IF(B363="","",VLOOKUP(VLOOKUP(X363&amp;"_"&amp;Y363&amp;"_"&amp;Z363,[1]挑战模式!$A:$AS,14+AA363,FALSE),[1]怪物!$B:$J,7,FALSE))</f>
        <v/>
      </c>
      <c r="L363" s="10" t="str">
        <f t="shared" si="44"/>
        <v/>
      </c>
      <c r="M363" s="3" t="str">
        <f t="shared" si="45"/>
        <v/>
      </c>
      <c r="N363" s="3" t="str">
        <f t="shared" si="46"/>
        <v/>
      </c>
      <c r="O363" s="3" t="str">
        <f t="shared" si="47"/>
        <v/>
      </c>
      <c r="P363" s="3"/>
      <c r="Q363" s="3"/>
      <c r="R363" s="3"/>
      <c r="S363" s="3" t="str">
        <f>IF(B363="","",IF(VLOOKUP(D363,[1]怪物!$C:$I,7,FALSE)="","",VLOOKUP(D363,[1]怪物!$C:$I,7,FALSE)))</f>
        <v/>
      </c>
      <c r="X363" s="3">
        <v>0</v>
      </c>
      <c r="Y363" s="3">
        <v>8</v>
      </c>
      <c r="Z363" s="3">
        <v>4</v>
      </c>
      <c r="AA363" s="3">
        <v>4</v>
      </c>
    </row>
    <row r="364" spans="2:27" x14ac:dyDescent="0.2">
      <c r="B364" t="str">
        <f>IF(ISNA(VLOOKUP(X364&amp;"_"&amp;Y364&amp;"_"&amp;Z364,[1]挑战模式!$A:$AS,1,FALSE)),"",IF(VLOOKUP(X364&amp;"_"&amp;Y364&amp;"_"&amp;Z364,[1]挑战模式!$A:$AS,14+AA364,FALSE)="","","Unit_Monster_Season"&amp;X364&amp;"_Challenge"&amp;Y364&amp;"_"&amp;Z364&amp;"_"&amp;AA364))</f>
        <v/>
      </c>
      <c r="D364" s="3" t="str">
        <f>IF(B364="","",VLOOKUP(VLOOKUP(X364&amp;"_"&amp;Y364&amp;"_"&amp;Z364,[1]挑战模式!$A:$AS,14+AA364,FALSE),[1]怪物!$B:$J,2,FALSE))</f>
        <v/>
      </c>
      <c r="E364" s="3" t="str">
        <f>IF(B364="","",VLOOKUP(VLOOKUP(X364&amp;"_"&amp;Y364&amp;"_"&amp;Z364,[1]挑战模式!$A:$AS,14+AA364,FALSE),[1]怪物!$B:$J,6,FALSE)*VLOOKUP(X364&amp;"_"&amp;Y364&amp;"_"&amp;Z364,[1]挑战模式!$A:$AS,10,FALSE))</f>
        <v/>
      </c>
      <c r="F364" s="3" t="str">
        <f t="shared" si="40"/>
        <v/>
      </c>
      <c r="G364" s="3" t="str">
        <f t="shared" si="41"/>
        <v/>
      </c>
      <c r="H364" s="3" t="str">
        <f t="shared" si="42"/>
        <v/>
      </c>
      <c r="I364" s="3" t="str">
        <f>IF(D364="","",VLOOKUP(D364,[1]怪物!$C:$M,11,FALSE))</f>
        <v/>
      </c>
      <c r="J364" s="3" t="str">
        <f t="shared" si="43"/>
        <v/>
      </c>
      <c r="K364" s="3" t="str">
        <f>IF(B364="","",VLOOKUP(VLOOKUP(X364&amp;"_"&amp;Y364&amp;"_"&amp;Z364,[1]挑战模式!$A:$AS,14+AA364,FALSE),[1]怪物!$B:$J,7,FALSE))</f>
        <v/>
      </c>
      <c r="L364" s="10" t="str">
        <f t="shared" si="44"/>
        <v/>
      </c>
      <c r="M364" s="3" t="str">
        <f t="shared" si="45"/>
        <v/>
      </c>
      <c r="N364" s="3" t="str">
        <f t="shared" si="46"/>
        <v/>
      </c>
      <c r="O364" s="3" t="str">
        <f t="shared" si="47"/>
        <v/>
      </c>
      <c r="P364" s="3"/>
      <c r="Q364" s="3"/>
      <c r="R364" s="3"/>
      <c r="S364" s="3" t="str">
        <f>IF(B364="","",IF(VLOOKUP(D364,[1]怪物!$C:$I,7,FALSE)="","",VLOOKUP(D364,[1]怪物!$C:$I,7,FALSE)))</f>
        <v/>
      </c>
      <c r="X364" s="3">
        <v>0</v>
      </c>
      <c r="Y364" s="3">
        <v>8</v>
      </c>
      <c r="Z364" s="3">
        <v>4</v>
      </c>
      <c r="AA364" s="3">
        <v>5</v>
      </c>
    </row>
    <row r="365" spans="2:27" x14ac:dyDescent="0.2">
      <c r="B365" t="str">
        <f>IF(ISNA(VLOOKUP(X365&amp;"_"&amp;Y365&amp;"_"&amp;Z365,[1]挑战模式!$A:$AS,1,FALSE)),"",IF(VLOOKUP(X365&amp;"_"&amp;Y365&amp;"_"&amp;Z365,[1]挑战模式!$A:$AS,14+AA365,FALSE)="","","Unit_Monster_Season"&amp;X365&amp;"_Challenge"&amp;Y365&amp;"_"&amp;Z365&amp;"_"&amp;AA365))</f>
        <v/>
      </c>
      <c r="D365" s="3" t="str">
        <f>IF(B365="","",VLOOKUP(VLOOKUP(X365&amp;"_"&amp;Y365&amp;"_"&amp;Z365,[1]挑战模式!$A:$AS,14+AA365,FALSE),[1]怪物!$B:$J,2,FALSE))</f>
        <v/>
      </c>
      <c r="E365" s="3" t="str">
        <f>IF(B365="","",VLOOKUP(VLOOKUP(X365&amp;"_"&amp;Y365&amp;"_"&amp;Z365,[1]挑战模式!$A:$AS,14+AA365,FALSE),[1]怪物!$B:$J,6,FALSE)*VLOOKUP(X365&amp;"_"&amp;Y365&amp;"_"&amp;Z365,[1]挑战模式!$A:$AS,10,FALSE))</f>
        <v/>
      </c>
      <c r="F365" s="3" t="str">
        <f t="shared" si="40"/>
        <v/>
      </c>
      <c r="G365" s="3" t="str">
        <f t="shared" si="41"/>
        <v/>
      </c>
      <c r="H365" s="3" t="str">
        <f t="shared" si="42"/>
        <v/>
      </c>
      <c r="I365" s="3" t="str">
        <f>IF(D365="","",VLOOKUP(D365,[1]怪物!$C:$M,11,FALSE))</f>
        <v/>
      </c>
      <c r="J365" s="3" t="str">
        <f t="shared" si="43"/>
        <v/>
      </c>
      <c r="K365" s="3" t="str">
        <f>IF(B365="","",VLOOKUP(VLOOKUP(X365&amp;"_"&amp;Y365&amp;"_"&amp;Z365,[1]挑战模式!$A:$AS,14+AA365,FALSE),[1]怪物!$B:$J,7,FALSE))</f>
        <v/>
      </c>
      <c r="L365" s="10" t="str">
        <f t="shared" si="44"/>
        <v/>
      </c>
      <c r="M365" s="3" t="str">
        <f t="shared" si="45"/>
        <v/>
      </c>
      <c r="N365" s="3" t="str">
        <f t="shared" si="46"/>
        <v/>
      </c>
      <c r="O365" s="3" t="str">
        <f t="shared" si="47"/>
        <v/>
      </c>
      <c r="P365" s="3"/>
      <c r="Q365" s="3"/>
      <c r="R365" s="3"/>
      <c r="S365" s="3" t="str">
        <f>IF(B365="","",IF(VLOOKUP(D365,[1]怪物!$C:$I,7,FALSE)="","",VLOOKUP(D365,[1]怪物!$C:$I,7,FALSE)))</f>
        <v/>
      </c>
      <c r="X365" s="3">
        <v>0</v>
      </c>
      <c r="Y365" s="3">
        <v>8</v>
      </c>
      <c r="Z365" s="3">
        <v>4</v>
      </c>
      <c r="AA365" s="3">
        <v>6</v>
      </c>
    </row>
    <row r="366" spans="2:27" x14ac:dyDescent="0.2">
      <c r="B366" t="str">
        <f>IF(ISNA(VLOOKUP(X366&amp;"_"&amp;Y366&amp;"_"&amp;Z366,[1]挑战模式!$A:$AS,1,FALSE)),"",IF(VLOOKUP(X366&amp;"_"&amp;Y366&amp;"_"&amp;Z366,[1]挑战模式!$A:$AS,14+AA366,FALSE)="","","Unit_Monster_Season"&amp;X366&amp;"_Challenge"&amp;Y366&amp;"_"&amp;Z366&amp;"_"&amp;AA366))</f>
        <v>Unit_Monster_Season0_Challenge8_5_1</v>
      </c>
      <c r="D366" s="3" t="str">
        <f>IF(B366="","",VLOOKUP(VLOOKUP(X366&amp;"_"&amp;Y366&amp;"_"&amp;Z366,[1]挑战模式!$A:$AS,14+AA366,FALSE),[1]怪物!$B:$J,2,FALSE))</f>
        <v>ResUnit_Gui2</v>
      </c>
      <c r="E366" s="3">
        <f>IF(B366="","",VLOOKUP(VLOOKUP(X366&amp;"_"&amp;Y366&amp;"_"&amp;Z366,[1]挑战模式!$A:$AS,14+AA366,FALSE),[1]怪物!$B:$J,6,FALSE)*VLOOKUP(X366&amp;"_"&amp;Y366&amp;"_"&amp;Z366,[1]挑战模式!$A:$AS,10,FALSE))</f>
        <v>3.76</v>
      </c>
      <c r="F366" s="3">
        <f t="shared" si="40"/>
        <v>400</v>
      </c>
      <c r="G366" s="3" t="str">
        <f t="shared" si="41"/>
        <v>TRUE</v>
      </c>
      <c r="H366" s="3" t="str">
        <f t="shared" si="42"/>
        <v>1</v>
      </c>
      <c r="I366" s="3">
        <f>IF(D366="","",VLOOKUP(D366,[1]怪物!$C:$M,11,FALSE))</f>
        <v>1</v>
      </c>
      <c r="J366" s="3" t="str">
        <f t="shared" si="43"/>
        <v>0.5</v>
      </c>
      <c r="K366" s="3">
        <f>IF(B366="","",VLOOKUP(VLOOKUP(X366&amp;"_"&amp;Y366&amp;"_"&amp;Z366,[1]挑战模式!$A:$AS,14+AA366,FALSE),[1]怪物!$B:$J,7,FALSE))</f>
        <v>1.5</v>
      </c>
      <c r="L366" s="10" t="str">
        <f t="shared" si="44"/>
        <v>Monster_Season0_Challenge8_5_1</v>
      </c>
      <c r="M366" s="3" t="str">
        <f t="shared" si="45"/>
        <v>DeathShow_1</v>
      </c>
      <c r="N366" s="3" t="str">
        <f t="shared" si="46"/>
        <v>Timeline_Idle1</v>
      </c>
      <c r="O366" s="3" t="str">
        <f t="shared" si="47"/>
        <v>Timeline_Move1</v>
      </c>
      <c r="P366" s="3"/>
      <c r="Q366" s="3"/>
      <c r="R366" s="3"/>
      <c r="S366" s="3" t="str">
        <f>IF(B366="","",IF(VLOOKUP(D366,[1]怪物!$C:$I,7,FALSE)="","",VLOOKUP(D366,[1]怪物!$C:$I,7,FALSE)))</f>
        <v>Skill_Monster_Gui2,NormalAttack</v>
      </c>
      <c r="X366" s="3">
        <v>0</v>
      </c>
      <c r="Y366" s="3">
        <v>8</v>
      </c>
      <c r="Z366" s="3">
        <v>5</v>
      </c>
      <c r="AA366" s="3">
        <v>1</v>
      </c>
    </row>
    <row r="367" spans="2:27" x14ac:dyDescent="0.2">
      <c r="B367" t="str">
        <f>IF(ISNA(VLOOKUP(X367&amp;"_"&amp;Y367&amp;"_"&amp;Z367,[1]挑战模式!$A:$AS,1,FALSE)),"",IF(VLOOKUP(X367&amp;"_"&amp;Y367&amp;"_"&amp;Z367,[1]挑战模式!$A:$AS,14+AA367,FALSE)="","","Unit_Monster_Season"&amp;X367&amp;"_Challenge"&amp;Y367&amp;"_"&amp;Z367&amp;"_"&amp;AA367))</f>
        <v>Unit_Monster_Season0_Challenge8_5_2</v>
      </c>
      <c r="D367" s="3" t="str">
        <f>IF(B367="","",VLOOKUP(VLOOKUP(X367&amp;"_"&amp;Y367&amp;"_"&amp;Z367,[1]挑战模式!$A:$AS,14+AA367,FALSE),[1]怪物!$B:$J,2,FALSE))</f>
        <v>ResUnit_Dan1</v>
      </c>
      <c r="E367" s="3">
        <f>IF(B367="","",VLOOKUP(VLOOKUP(X367&amp;"_"&amp;Y367&amp;"_"&amp;Z367,[1]挑战模式!$A:$AS,14+AA367,FALSE),[1]怪物!$B:$J,6,FALSE)*VLOOKUP(X367&amp;"_"&amp;Y367&amp;"_"&amp;Z367,[1]挑战模式!$A:$AS,10,FALSE))</f>
        <v>3.76</v>
      </c>
      <c r="F367" s="3">
        <f t="shared" si="40"/>
        <v>400</v>
      </c>
      <c r="G367" s="3" t="str">
        <f t="shared" si="41"/>
        <v>TRUE</v>
      </c>
      <c r="H367" s="3" t="str">
        <f t="shared" si="42"/>
        <v>1</v>
      </c>
      <c r="I367" s="3">
        <f>IF(D367="","",VLOOKUP(D367,[1]怪物!$C:$M,11,FALSE))</f>
        <v>1</v>
      </c>
      <c r="J367" s="3" t="str">
        <f t="shared" si="43"/>
        <v>0.5</v>
      </c>
      <c r="K367" s="3">
        <f>IF(B367="","",VLOOKUP(VLOOKUP(X367&amp;"_"&amp;Y367&amp;"_"&amp;Z367,[1]挑战模式!$A:$AS,14+AA367,FALSE),[1]怪物!$B:$J,7,FALSE))</f>
        <v>1</v>
      </c>
      <c r="L367" s="10" t="str">
        <f t="shared" si="44"/>
        <v>Monster_Season0_Challenge8_5_2</v>
      </c>
      <c r="M367" s="3" t="str">
        <f t="shared" si="45"/>
        <v>DeathShow_1</v>
      </c>
      <c r="N367" s="3" t="str">
        <f t="shared" si="46"/>
        <v>Timeline_Idle1</v>
      </c>
      <c r="O367" s="3" t="str">
        <f t="shared" si="47"/>
        <v>Timeline_Move1</v>
      </c>
      <c r="P367" s="3"/>
      <c r="Q367" s="3"/>
      <c r="R367" s="3"/>
      <c r="S367" s="3" t="str">
        <f>IF(B367="","",IF(VLOOKUP(D367,[1]怪物!$C:$I,7,FALSE)="","",VLOOKUP(D367,[1]怪物!$C:$I,7,FALSE)))</f>
        <v>Skill_Monster_Dan1,NormalAttack</v>
      </c>
      <c r="X367" s="3">
        <v>0</v>
      </c>
      <c r="Y367" s="3">
        <v>8</v>
      </c>
      <c r="Z367" s="3">
        <v>5</v>
      </c>
      <c r="AA367" s="3">
        <v>2</v>
      </c>
    </row>
    <row r="368" spans="2:27" x14ac:dyDescent="0.2">
      <c r="B368" t="str">
        <f>IF(ISNA(VLOOKUP(X368&amp;"_"&amp;Y368&amp;"_"&amp;Z368,[1]挑战模式!$A:$AS,1,FALSE)),"",IF(VLOOKUP(X368&amp;"_"&amp;Y368&amp;"_"&amp;Z368,[1]挑战模式!$A:$AS,14+AA368,FALSE)="","","Unit_Monster_Season"&amp;X368&amp;"_Challenge"&amp;Y368&amp;"_"&amp;Z368&amp;"_"&amp;AA368))</f>
        <v>Unit_Monster_Season0_Challenge8_5_3</v>
      </c>
      <c r="D368" s="3" t="str">
        <f>IF(B368="","",VLOOKUP(VLOOKUP(X368&amp;"_"&amp;Y368&amp;"_"&amp;Z368,[1]挑战模式!$A:$AS,14+AA368,FALSE),[1]怪物!$B:$J,2,FALSE))</f>
        <v>ResUnit_BianFu1</v>
      </c>
      <c r="E368" s="3">
        <f>IF(B368="","",VLOOKUP(VLOOKUP(X368&amp;"_"&amp;Y368&amp;"_"&amp;Z368,[1]挑战模式!$A:$AS,14+AA368,FALSE),[1]怪物!$B:$J,6,FALSE)*VLOOKUP(X368&amp;"_"&amp;Y368&amp;"_"&amp;Z368,[1]挑战模式!$A:$AS,10,FALSE))</f>
        <v>3.76</v>
      </c>
      <c r="F368" s="3">
        <f t="shared" si="40"/>
        <v>400</v>
      </c>
      <c r="G368" s="3" t="str">
        <f t="shared" si="41"/>
        <v>TRUE</v>
      </c>
      <c r="H368" s="3" t="str">
        <f t="shared" si="42"/>
        <v>1</v>
      </c>
      <c r="I368" s="3">
        <f>IF(D368="","",VLOOKUP(D368,[1]怪物!$C:$M,11,FALSE))</f>
        <v>1</v>
      </c>
      <c r="J368" s="3" t="str">
        <f t="shared" si="43"/>
        <v>0.5</v>
      </c>
      <c r="K368" s="3">
        <f>IF(B368="","",VLOOKUP(VLOOKUP(X368&amp;"_"&amp;Y368&amp;"_"&amp;Z368,[1]挑战模式!$A:$AS,14+AA368,FALSE),[1]怪物!$B:$J,7,FALSE))</f>
        <v>1</v>
      </c>
      <c r="L368" s="10" t="str">
        <f t="shared" si="44"/>
        <v>Monster_Season0_Challenge8_5_3</v>
      </c>
      <c r="M368" s="3" t="str">
        <f t="shared" si="45"/>
        <v>DeathShow_1</v>
      </c>
      <c r="N368" s="3" t="str">
        <f t="shared" si="46"/>
        <v>Timeline_Idle1</v>
      </c>
      <c r="O368" s="3" t="str">
        <f t="shared" si="47"/>
        <v>Timeline_Move1</v>
      </c>
      <c r="P368" s="3"/>
      <c r="Q368" s="3"/>
      <c r="R368" s="3"/>
      <c r="S368" s="3" t="str">
        <f>IF(B368="","",IF(VLOOKUP(D368,[1]怪物!$C:$I,7,FALSE)="","",VLOOKUP(D368,[1]怪物!$C:$I,7,FALSE)))</f>
        <v/>
      </c>
      <c r="X368" s="3">
        <v>0</v>
      </c>
      <c r="Y368" s="3">
        <v>8</v>
      </c>
      <c r="Z368" s="3">
        <v>5</v>
      </c>
      <c r="AA368" s="3">
        <v>3</v>
      </c>
    </row>
    <row r="369" spans="2:27" x14ac:dyDescent="0.2">
      <c r="B369" t="str">
        <f>IF(ISNA(VLOOKUP(X369&amp;"_"&amp;Y369&amp;"_"&amp;Z369,[1]挑战模式!$A:$AS,1,FALSE)),"",IF(VLOOKUP(X369&amp;"_"&amp;Y369&amp;"_"&amp;Z369,[1]挑战模式!$A:$AS,14+AA369,FALSE)="","","Unit_Monster_Season"&amp;X369&amp;"_Challenge"&amp;Y369&amp;"_"&amp;Z369&amp;"_"&amp;AA369))</f>
        <v/>
      </c>
      <c r="D369" s="3" t="str">
        <f>IF(B369="","",VLOOKUP(VLOOKUP(X369&amp;"_"&amp;Y369&amp;"_"&amp;Z369,[1]挑战模式!$A:$AS,14+AA369,FALSE),[1]怪物!$B:$J,2,FALSE))</f>
        <v/>
      </c>
      <c r="E369" s="3" t="str">
        <f>IF(B369="","",VLOOKUP(VLOOKUP(X369&amp;"_"&amp;Y369&amp;"_"&amp;Z369,[1]挑战模式!$A:$AS,14+AA369,FALSE),[1]怪物!$B:$J,6,FALSE)*VLOOKUP(X369&amp;"_"&amp;Y369&amp;"_"&amp;Z369,[1]挑战模式!$A:$AS,10,FALSE))</f>
        <v/>
      </c>
      <c r="F369" s="3" t="str">
        <f t="shared" si="40"/>
        <v/>
      </c>
      <c r="G369" s="3" t="str">
        <f t="shared" si="41"/>
        <v/>
      </c>
      <c r="H369" s="3" t="str">
        <f t="shared" si="42"/>
        <v/>
      </c>
      <c r="I369" s="3" t="str">
        <f>IF(D369="","",VLOOKUP(D369,[1]怪物!$C:$M,11,FALSE))</f>
        <v/>
      </c>
      <c r="J369" s="3" t="str">
        <f t="shared" si="43"/>
        <v/>
      </c>
      <c r="K369" s="3" t="str">
        <f>IF(B369="","",VLOOKUP(VLOOKUP(X369&amp;"_"&amp;Y369&amp;"_"&amp;Z369,[1]挑战模式!$A:$AS,14+AA369,FALSE),[1]怪物!$B:$J,7,FALSE))</f>
        <v/>
      </c>
      <c r="L369" s="10" t="str">
        <f t="shared" si="44"/>
        <v/>
      </c>
      <c r="M369" s="3" t="str">
        <f t="shared" si="45"/>
        <v/>
      </c>
      <c r="N369" s="3" t="str">
        <f t="shared" si="46"/>
        <v/>
      </c>
      <c r="O369" s="3" t="str">
        <f t="shared" si="47"/>
        <v/>
      </c>
      <c r="P369" s="3"/>
      <c r="Q369" s="3"/>
      <c r="R369" s="3"/>
      <c r="S369" s="3" t="str">
        <f>IF(B369="","",IF(VLOOKUP(D369,[1]怪物!$C:$I,7,FALSE)="","",VLOOKUP(D369,[1]怪物!$C:$I,7,FALSE)))</f>
        <v/>
      </c>
      <c r="X369" s="3">
        <v>0</v>
      </c>
      <c r="Y369" s="3">
        <v>8</v>
      </c>
      <c r="Z369" s="3">
        <v>5</v>
      </c>
      <c r="AA369" s="3">
        <v>4</v>
      </c>
    </row>
    <row r="370" spans="2:27" x14ac:dyDescent="0.2">
      <c r="B370" t="str">
        <f>IF(ISNA(VLOOKUP(X370&amp;"_"&amp;Y370&amp;"_"&amp;Z370,[1]挑战模式!$A:$AS,1,FALSE)),"",IF(VLOOKUP(X370&amp;"_"&amp;Y370&amp;"_"&amp;Z370,[1]挑战模式!$A:$AS,14+AA370,FALSE)="","","Unit_Monster_Season"&amp;X370&amp;"_Challenge"&amp;Y370&amp;"_"&amp;Z370&amp;"_"&amp;AA370))</f>
        <v/>
      </c>
      <c r="D370" s="3" t="str">
        <f>IF(B370="","",VLOOKUP(VLOOKUP(X370&amp;"_"&amp;Y370&amp;"_"&amp;Z370,[1]挑战模式!$A:$AS,14+AA370,FALSE),[1]怪物!$B:$J,2,FALSE))</f>
        <v/>
      </c>
      <c r="E370" s="3" t="str">
        <f>IF(B370="","",VLOOKUP(VLOOKUP(X370&amp;"_"&amp;Y370&amp;"_"&amp;Z370,[1]挑战模式!$A:$AS,14+AA370,FALSE),[1]怪物!$B:$J,6,FALSE)*VLOOKUP(X370&amp;"_"&amp;Y370&amp;"_"&amp;Z370,[1]挑战模式!$A:$AS,10,FALSE))</f>
        <v/>
      </c>
      <c r="F370" s="3" t="str">
        <f t="shared" si="40"/>
        <v/>
      </c>
      <c r="G370" s="3" t="str">
        <f t="shared" si="41"/>
        <v/>
      </c>
      <c r="H370" s="3" t="str">
        <f t="shared" si="42"/>
        <v/>
      </c>
      <c r="I370" s="3" t="str">
        <f>IF(D370="","",VLOOKUP(D370,[1]怪物!$C:$M,11,FALSE))</f>
        <v/>
      </c>
      <c r="J370" s="3" t="str">
        <f t="shared" si="43"/>
        <v/>
      </c>
      <c r="K370" s="3" t="str">
        <f>IF(B370="","",VLOOKUP(VLOOKUP(X370&amp;"_"&amp;Y370&amp;"_"&amp;Z370,[1]挑战模式!$A:$AS,14+AA370,FALSE),[1]怪物!$B:$J,7,FALSE))</f>
        <v/>
      </c>
      <c r="L370" s="10" t="str">
        <f t="shared" si="44"/>
        <v/>
      </c>
      <c r="M370" s="3" t="str">
        <f t="shared" si="45"/>
        <v/>
      </c>
      <c r="N370" s="3" t="str">
        <f t="shared" si="46"/>
        <v/>
      </c>
      <c r="O370" s="3" t="str">
        <f t="shared" si="47"/>
        <v/>
      </c>
      <c r="P370" s="3"/>
      <c r="Q370" s="3"/>
      <c r="R370" s="3"/>
      <c r="S370" s="3" t="str">
        <f>IF(B370="","",IF(VLOOKUP(D370,[1]怪物!$C:$I,7,FALSE)="","",VLOOKUP(D370,[1]怪物!$C:$I,7,FALSE)))</f>
        <v/>
      </c>
      <c r="X370" s="3">
        <v>0</v>
      </c>
      <c r="Y370" s="3">
        <v>8</v>
      </c>
      <c r="Z370" s="3">
        <v>5</v>
      </c>
      <c r="AA370" s="3">
        <v>5</v>
      </c>
    </row>
    <row r="371" spans="2:27" x14ac:dyDescent="0.2">
      <c r="B371" t="str">
        <f>IF(ISNA(VLOOKUP(X371&amp;"_"&amp;Y371&amp;"_"&amp;Z371,[1]挑战模式!$A:$AS,1,FALSE)),"",IF(VLOOKUP(X371&amp;"_"&amp;Y371&amp;"_"&amp;Z371,[1]挑战模式!$A:$AS,14+AA371,FALSE)="","","Unit_Monster_Season"&amp;X371&amp;"_Challenge"&amp;Y371&amp;"_"&amp;Z371&amp;"_"&amp;AA371))</f>
        <v/>
      </c>
      <c r="D371" s="3" t="str">
        <f>IF(B371="","",VLOOKUP(VLOOKUP(X371&amp;"_"&amp;Y371&amp;"_"&amp;Z371,[1]挑战模式!$A:$AS,14+AA371,FALSE),[1]怪物!$B:$J,2,FALSE))</f>
        <v/>
      </c>
      <c r="E371" s="3" t="str">
        <f>IF(B371="","",VLOOKUP(VLOOKUP(X371&amp;"_"&amp;Y371&amp;"_"&amp;Z371,[1]挑战模式!$A:$AS,14+AA371,FALSE),[1]怪物!$B:$J,6,FALSE)*VLOOKUP(X371&amp;"_"&amp;Y371&amp;"_"&amp;Z371,[1]挑战模式!$A:$AS,10,FALSE))</f>
        <v/>
      </c>
      <c r="F371" s="3" t="str">
        <f t="shared" si="40"/>
        <v/>
      </c>
      <c r="G371" s="3" t="str">
        <f t="shared" si="41"/>
        <v/>
      </c>
      <c r="H371" s="3" t="str">
        <f t="shared" si="42"/>
        <v/>
      </c>
      <c r="I371" s="3" t="str">
        <f>IF(D371="","",VLOOKUP(D371,[1]怪物!$C:$M,11,FALSE))</f>
        <v/>
      </c>
      <c r="J371" s="3" t="str">
        <f t="shared" si="43"/>
        <v/>
      </c>
      <c r="K371" s="3" t="str">
        <f>IF(B371="","",VLOOKUP(VLOOKUP(X371&amp;"_"&amp;Y371&amp;"_"&amp;Z371,[1]挑战模式!$A:$AS,14+AA371,FALSE),[1]怪物!$B:$J,7,FALSE))</f>
        <v/>
      </c>
      <c r="L371" s="10" t="str">
        <f t="shared" si="44"/>
        <v/>
      </c>
      <c r="M371" s="3" t="str">
        <f t="shared" si="45"/>
        <v/>
      </c>
      <c r="N371" s="3" t="str">
        <f t="shared" si="46"/>
        <v/>
      </c>
      <c r="O371" s="3" t="str">
        <f t="shared" si="47"/>
        <v/>
      </c>
      <c r="P371" s="3"/>
      <c r="Q371" s="3"/>
      <c r="R371" s="3"/>
      <c r="S371" s="3" t="str">
        <f>IF(B371="","",IF(VLOOKUP(D371,[1]怪物!$C:$I,7,FALSE)="","",VLOOKUP(D371,[1]怪物!$C:$I,7,FALSE)))</f>
        <v/>
      </c>
      <c r="X371" s="3">
        <v>0</v>
      </c>
      <c r="Y371" s="3">
        <v>8</v>
      </c>
      <c r="Z371" s="3">
        <v>5</v>
      </c>
      <c r="AA371" s="3">
        <v>6</v>
      </c>
    </row>
    <row r="372" spans="2:27" x14ac:dyDescent="0.2">
      <c r="B372" t="str">
        <f>IF(ISNA(VLOOKUP(X372&amp;"_"&amp;Y372&amp;"_"&amp;Z372,[1]挑战模式!$A:$AS,1,FALSE)),"",IF(VLOOKUP(X372&amp;"_"&amp;Y372&amp;"_"&amp;Z372,[1]挑战模式!$A:$AS,14+AA372,FALSE)="","","Unit_Monster_Season"&amp;X372&amp;"_Challenge"&amp;Y372&amp;"_"&amp;Z372&amp;"_"&amp;AA372))</f>
        <v>Unit_Monster_Season0_Challenge8_6_1</v>
      </c>
      <c r="D372" s="3" t="str">
        <f>IF(B372="","",VLOOKUP(VLOOKUP(X372&amp;"_"&amp;Y372&amp;"_"&amp;Z372,[1]挑战模式!$A:$AS,14+AA372,FALSE),[1]怪物!$B:$J,2,FALSE))</f>
        <v>ResUnit_Gui2</v>
      </c>
      <c r="E372" s="3">
        <f>IF(B372="","",VLOOKUP(VLOOKUP(X372&amp;"_"&amp;Y372&amp;"_"&amp;Z372,[1]挑战模式!$A:$AS,14+AA372,FALSE),[1]怪物!$B:$J,6,FALSE)*VLOOKUP(X372&amp;"_"&amp;Y372&amp;"_"&amp;Z372,[1]挑战模式!$A:$AS,10,FALSE))</f>
        <v>3.76</v>
      </c>
      <c r="F372" s="3">
        <f t="shared" si="40"/>
        <v>400</v>
      </c>
      <c r="G372" s="3" t="str">
        <f t="shared" si="41"/>
        <v>TRUE</v>
      </c>
      <c r="H372" s="3" t="str">
        <f t="shared" si="42"/>
        <v>1</v>
      </c>
      <c r="I372" s="3">
        <f>IF(D372="","",VLOOKUP(D372,[1]怪物!$C:$M,11,FALSE))</f>
        <v>1</v>
      </c>
      <c r="J372" s="3" t="str">
        <f t="shared" si="43"/>
        <v>0.5</v>
      </c>
      <c r="K372" s="3">
        <f>IF(B372="","",VLOOKUP(VLOOKUP(X372&amp;"_"&amp;Y372&amp;"_"&amp;Z372,[1]挑战模式!$A:$AS,14+AA372,FALSE),[1]怪物!$B:$J,7,FALSE))</f>
        <v>1.5</v>
      </c>
      <c r="L372" s="10" t="str">
        <f t="shared" si="44"/>
        <v>Monster_Season0_Challenge8_6_1</v>
      </c>
      <c r="M372" s="3" t="str">
        <f t="shared" si="45"/>
        <v>DeathShow_1</v>
      </c>
      <c r="N372" s="3" t="str">
        <f t="shared" si="46"/>
        <v>Timeline_Idle1</v>
      </c>
      <c r="O372" s="3" t="str">
        <f t="shared" si="47"/>
        <v>Timeline_Move1</v>
      </c>
      <c r="P372" s="3"/>
      <c r="Q372" s="3"/>
      <c r="R372" s="3"/>
      <c r="S372" s="3" t="str">
        <f>IF(B372="","",IF(VLOOKUP(D372,[1]怪物!$C:$I,7,FALSE)="","",VLOOKUP(D372,[1]怪物!$C:$I,7,FALSE)))</f>
        <v>Skill_Monster_Gui2,NormalAttack</v>
      </c>
      <c r="X372" s="3">
        <v>0</v>
      </c>
      <c r="Y372" s="3">
        <v>8</v>
      </c>
      <c r="Z372" s="3">
        <v>6</v>
      </c>
      <c r="AA372" s="3">
        <v>1</v>
      </c>
    </row>
    <row r="373" spans="2:27" x14ac:dyDescent="0.2">
      <c r="B373" t="str">
        <f>IF(ISNA(VLOOKUP(X373&amp;"_"&amp;Y373&amp;"_"&amp;Z373,[1]挑战模式!$A:$AS,1,FALSE)),"",IF(VLOOKUP(X373&amp;"_"&amp;Y373&amp;"_"&amp;Z373,[1]挑战模式!$A:$AS,14+AA373,FALSE)="","","Unit_Monster_Season"&amp;X373&amp;"_Challenge"&amp;Y373&amp;"_"&amp;Z373&amp;"_"&amp;AA373))</f>
        <v>Unit_Monster_Season0_Challenge8_6_2</v>
      </c>
      <c r="D373" s="3" t="str">
        <f>IF(B373="","",VLOOKUP(VLOOKUP(X373&amp;"_"&amp;Y373&amp;"_"&amp;Z373,[1]挑战模式!$A:$AS,14+AA373,FALSE),[1]怪物!$B:$J,2,FALSE))</f>
        <v>ResUnit_Dan2</v>
      </c>
      <c r="E373" s="3">
        <f>IF(B373="","",VLOOKUP(VLOOKUP(X373&amp;"_"&amp;Y373&amp;"_"&amp;Z373,[1]挑战模式!$A:$AS,14+AA373,FALSE),[1]怪物!$B:$J,6,FALSE)*VLOOKUP(X373&amp;"_"&amp;Y373&amp;"_"&amp;Z373,[1]挑战模式!$A:$AS,10,FALSE))</f>
        <v>3.76</v>
      </c>
      <c r="F373" s="3">
        <f t="shared" si="40"/>
        <v>400</v>
      </c>
      <c r="G373" s="3" t="str">
        <f t="shared" si="41"/>
        <v>TRUE</v>
      </c>
      <c r="H373" s="3" t="str">
        <f t="shared" si="42"/>
        <v>1</v>
      </c>
      <c r="I373" s="3">
        <f>IF(D373="","",VLOOKUP(D373,[1]怪物!$C:$M,11,FALSE))</f>
        <v>1</v>
      </c>
      <c r="J373" s="3" t="str">
        <f t="shared" si="43"/>
        <v>0.5</v>
      </c>
      <c r="K373" s="3">
        <f>IF(B373="","",VLOOKUP(VLOOKUP(X373&amp;"_"&amp;Y373&amp;"_"&amp;Z373,[1]挑战模式!$A:$AS,14+AA373,FALSE),[1]怪物!$B:$J,7,FALSE))</f>
        <v>1.5</v>
      </c>
      <c r="L373" s="10" t="str">
        <f t="shared" si="44"/>
        <v>Monster_Season0_Challenge8_6_2</v>
      </c>
      <c r="M373" s="3" t="str">
        <f t="shared" si="45"/>
        <v>DeathShow_1</v>
      </c>
      <c r="N373" s="3" t="str">
        <f t="shared" si="46"/>
        <v>Timeline_Idle1</v>
      </c>
      <c r="O373" s="3" t="str">
        <f t="shared" si="47"/>
        <v>Timeline_Move1</v>
      </c>
      <c r="P373" s="3"/>
      <c r="Q373" s="3"/>
      <c r="R373" s="3"/>
      <c r="S373" s="3" t="str">
        <f>IF(B373="","",IF(VLOOKUP(D373,[1]怪物!$C:$I,7,FALSE)="","",VLOOKUP(D373,[1]怪物!$C:$I,7,FALSE)))</f>
        <v>Skill_Monster_Dan2,NormalAttack</v>
      </c>
      <c r="X373" s="3">
        <v>0</v>
      </c>
      <c r="Y373" s="3">
        <v>8</v>
      </c>
      <c r="Z373" s="3">
        <v>6</v>
      </c>
      <c r="AA373" s="3">
        <v>2</v>
      </c>
    </row>
    <row r="374" spans="2:27" x14ac:dyDescent="0.2">
      <c r="B374" t="str">
        <f>IF(ISNA(VLOOKUP(X374&amp;"_"&amp;Y374&amp;"_"&amp;Z374,[1]挑战模式!$A:$AS,1,FALSE)),"",IF(VLOOKUP(X374&amp;"_"&amp;Y374&amp;"_"&amp;Z374,[1]挑战模式!$A:$AS,14+AA374,FALSE)="","","Unit_Monster_Season"&amp;X374&amp;"_Challenge"&amp;Y374&amp;"_"&amp;Z374&amp;"_"&amp;AA374))</f>
        <v>Unit_Monster_Season0_Challenge8_6_3</v>
      </c>
      <c r="D374" s="3" t="str">
        <f>IF(B374="","",VLOOKUP(VLOOKUP(X374&amp;"_"&amp;Y374&amp;"_"&amp;Z374,[1]挑战模式!$A:$AS,14+AA374,FALSE),[1]怪物!$B:$J,2,FALSE))</f>
        <v>ResUnit_BianFu1</v>
      </c>
      <c r="E374" s="3">
        <f>IF(B374="","",VLOOKUP(VLOOKUP(X374&amp;"_"&amp;Y374&amp;"_"&amp;Z374,[1]挑战模式!$A:$AS,14+AA374,FALSE),[1]怪物!$B:$J,6,FALSE)*VLOOKUP(X374&amp;"_"&amp;Y374&amp;"_"&amp;Z374,[1]挑战模式!$A:$AS,10,FALSE))</f>
        <v>3.76</v>
      </c>
      <c r="F374" s="3">
        <f t="shared" si="40"/>
        <v>400</v>
      </c>
      <c r="G374" s="3" t="str">
        <f t="shared" si="41"/>
        <v>TRUE</v>
      </c>
      <c r="H374" s="3" t="str">
        <f t="shared" si="42"/>
        <v>1</v>
      </c>
      <c r="I374" s="3">
        <f>IF(D374="","",VLOOKUP(D374,[1]怪物!$C:$M,11,FALSE))</f>
        <v>1</v>
      </c>
      <c r="J374" s="3" t="str">
        <f t="shared" si="43"/>
        <v>0.5</v>
      </c>
      <c r="K374" s="3">
        <f>IF(B374="","",VLOOKUP(VLOOKUP(X374&amp;"_"&amp;Y374&amp;"_"&amp;Z374,[1]挑战模式!$A:$AS,14+AA374,FALSE),[1]怪物!$B:$J,7,FALSE))</f>
        <v>1</v>
      </c>
      <c r="L374" s="10" t="str">
        <f t="shared" si="44"/>
        <v>Monster_Season0_Challenge8_6_3</v>
      </c>
      <c r="M374" s="3" t="str">
        <f t="shared" si="45"/>
        <v>DeathShow_1</v>
      </c>
      <c r="N374" s="3" t="str">
        <f t="shared" si="46"/>
        <v>Timeline_Idle1</v>
      </c>
      <c r="O374" s="3" t="str">
        <f t="shared" si="47"/>
        <v>Timeline_Move1</v>
      </c>
      <c r="P374" s="3"/>
      <c r="Q374" s="3"/>
      <c r="R374" s="3"/>
      <c r="S374" s="3" t="str">
        <f>IF(B374="","",IF(VLOOKUP(D374,[1]怪物!$C:$I,7,FALSE)="","",VLOOKUP(D374,[1]怪物!$C:$I,7,FALSE)))</f>
        <v/>
      </c>
      <c r="X374" s="3">
        <v>0</v>
      </c>
      <c r="Y374" s="3">
        <v>8</v>
      </c>
      <c r="Z374" s="3">
        <v>6</v>
      </c>
      <c r="AA374" s="3">
        <v>3</v>
      </c>
    </row>
    <row r="375" spans="2:27" x14ac:dyDescent="0.2">
      <c r="B375" t="str">
        <f>IF(ISNA(VLOOKUP(X375&amp;"_"&amp;Y375&amp;"_"&amp;Z375,[1]挑战模式!$A:$AS,1,FALSE)),"",IF(VLOOKUP(X375&amp;"_"&amp;Y375&amp;"_"&amp;Z375,[1]挑战模式!$A:$AS,14+AA375,FALSE)="","","Unit_Monster_Season"&amp;X375&amp;"_Challenge"&amp;Y375&amp;"_"&amp;Z375&amp;"_"&amp;AA375))</f>
        <v>Unit_Monster_Season0_Challenge8_6_4</v>
      </c>
      <c r="D375" s="3" t="str">
        <f>IF(B375="","",VLOOKUP(VLOOKUP(X375&amp;"_"&amp;Y375&amp;"_"&amp;Z375,[1]挑战模式!$A:$AS,14+AA375,FALSE),[1]怪物!$B:$J,2,FALSE))</f>
        <v>ResUnit_Dan1</v>
      </c>
      <c r="E375" s="3">
        <f>IF(B375="","",VLOOKUP(VLOOKUP(X375&amp;"_"&amp;Y375&amp;"_"&amp;Z375,[1]挑战模式!$A:$AS,14+AA375,FALSE),[1]怪物!$B:$J,6,FALSE)*VLOOKUP(X375&amp;"_"&amp;Y375&amp;"_"&amp;Z375,[1]挑战模式!$A:$AS,10,FALSE))</f>
        <v>3.76</v>
      </c>
      <c r="F375" s="3">
        <f t="shared" si="40"/>
        <v>400</v>
      </c>
      <c r="G375" s="3" t="str">
        <f t="shared" si="41"/>
        <v>TRUE</v>
      </c>
      <c r="H375" s="3" t="str">
        <f t="shared" si="42"/>
        <v>1</v>
      </c>
      <c r="I375" s="3">
        <f>IF(D375="","",VLOOKUP(D375,[1]怪物!$C:$M,11,FALSE))</f>
        <v>1</v>
      </c>
      <c r="J375" s="3" t="str">
        <f t="shared" si="43"/>
        <v>0.5</v>
      </c>
      <c r="K375" s="3">
        <f>IF(B375="","",VLOOKUP(VLOOKUP(X375&amp;"_"&amp;Y375&amp;"_"&amp;Z375,[1]挑战模式!$A:$AS,14+AA375,FALSE),[1]怪物!$B:$J,7,FALSE))</f>
        <v>1</v>
      </c>
      <c r="L375" s="10" t="str">
        <f t="shared" si="44"/>
        <v>Monster_Season0_Challenge8_6_4</v>
      </c>
      <c r="M375" s="3" t="str">
        <f t="shared" si="45"/>
        <v>DeathShow_1</v>
      </c>
      <c r="N375" s="3" t="str">
        <f t="shared" si="46"/>
        <v>Timeline_Idle1</v>
      </c>
      <c r="O375" s="3" t="str">
        <f t="shared" si="47"/>
        <v>Timeline_Move1</v>
      </c>
      <c r="P375" s="3"/>
      <c r="Q375" s="3"/>
      <c r="R375" s="3"/>
      <c r="S375" s="3" t="str">
        <f>IF(B375="","",IF(VLOOKUP(D375,[1]怪物!$C:$I,7,FALSE)="","",VLOOKUP(D375,[1]怪物!$C:$I,7,FALSE)))</f>
        <v>Skill_Monster_Dan1,NormalAttack</v>
      </c>
      <c r="X375" s="3">
        <v>0</v>
      </c>
      <c r="Y375" s="3">
        <v>8</v>
      </c>
      <c r="Z375" s="3">
        <v>6</v>
      </c>
      <c r="AA375" s="3">
        <v>4</v>
      </c>
    </row>
    <row r="376" spans="2:27" x14ac:dyDescent="0.2">
      <c r="B376" t="str">
        <f>IF(ISNA(VLOOKUP(X376&amp;"_"&amp;Y376&amp;"_"&amp;Z376,[1]挑战模式!$A:$AS,1,FALSE)),"",IF(VLOOKUP(X376&amp;"_"&amp;Y376&amp;"_"&amp;Z376,[1]挑战模式!$A:$AS,14+AA376,FALSE)="","","Unit_Monster_Season"&amp;X376&amp;"_Challenge"&amp;Y376&amp;"_"&amp;Z376&amp;"_"&amp;AA376))</f>
        <v/>
      </c>
      <c r="D376" s="3" t="str">
        <f>IF(B376="","",VLOOKUP(VLOOKUP(X376&amp;"_"&amp;Y376&amp;"_"&amp;Z376,[1]挑战模式!$A:$AS,14+AA376,FALSE),[1]怪物!$B:$J,2,FALSE))</f>
        <v/>
      </c>
      <c r="E376" s="3" t="str">
        <f>IF(B376="","",VLOOKUP(VLOOKUP(X376&amp;"_"&amp;Y376&amp;"_"&amp;Z376,[1]挑战模式!$A:$AS,14+AA376,FALSE),[1]怪物!$B:$J,6,FALSE)*VLOOKUP(X376&amp;"_"&amp;Y376&amp;"_"&amp;Z376,[1]挑战模式!$A:$AS,10,FALSE))</f>
        <v/>
      </c>
      <c r="F376" s="3" t="str">
        <f t="shared" si="40"/>
        <v/>
      </c>
      <c r="G376" s="3" t="str">
        <f t="shared" si="41"/>
        <v/>
      </c>
      <c r="H376" s="3" t="str">
        <f t="shared" si="42"/>
        <v/>
      </c>
      <c r="I376" s="3" t="str">
        <f>IF(D376="","",VLOOKUP(D376,[1]怪物!$C:$M,11,FALSE))</f>
        <v/>
      </c>
      <c r="J376" s="3" t="str">
        <f t="shared" si="43"/>
        <v/>
      </c>
      <c r="K376" s="3" t="str">
        <f>IF(B376="","",VLOOKUP(VLOOKUP(X376&amp;"_"&amp;Y376&amp;"_"&amp;Z376,[1]挑战模式!$A:$AS,14+AA376,FALSE),[1]怪物!$B:$J,7,FALSE))</f>
        <v/>
      </c>
      <c r="L376" s="10" t="str">
        <f t="shared" si="44"/>
        <v/>
      </c>
      <c r="M376" s="3" t="str">
        <f t="shared" si="45"/>
        <v/>
      </c>
      <c r="N376" s="3" t="str">
        <f t="shared" si="46"/>
        <v/>
      </c>
      <c r="O376" s="3" t="str">
        <f t="shared" si="47"/>
        <v/>
      </c>
      <c r="P376" s="3"/>
      <c r="Q376" s="3"/>
      <c r="R376" s="3"/>
      <c r="S376" s="3" t="str">
        <f>IF(B376="","",IF(VLOOKUP(D376,[1]怪物!$C:$I,7,FALSE)="","",VLOOKUP(D376,[1]怪物!$C:$I,7,FALSE)))</f>
        <v/>
      </c>
      <c r="X376" s="3">
        <v>0</v>
      </c>
      <c r="Y376" s="3">
        <v>8</v>
      </c>
      <c r="Z376" s="3">
        <v>6</v>
      </c>
      <c r="AA376" s="3">
        <v>5</v>
      </c>
    </row>
    <row r="377" spans="2:27" x14ac:dyDescent="0.2">
      <c r="B377" t="str">
        <f>IF(ISNA(VLOOKUP(X377&amp;"_"&amp;Y377&amp;"_"&amp;Z377,[1]挑战模式!$A:$AS,1,FALSE)),"",IF(VLOOKUP(X377&amp;"_"&amp;Y377&amp;"_"&amp;Z377,[1]挑战模式!$A:$AS,14+AA377,FALSE)="","","Unit_Monster_Season"&amp;X377&amp;"_Challenge"&amp;Y377&amp;"_"&amp;Z377&amp;"_"&amp;AA377))</f>
        <v/>
      </c>
      <c r="D377" s="3" t="str">
        <f>IF(B377="","",VLOOKUP(VLOOKUP(X377&amp;"_"&amp;Y377&amp;"_"&amp;Z377,[1]挑战模式!$A:$AS,14+AA377,FALSE),[1]怪物!$B:$J,2,FALSE))</f>
        <v/>
      </c>
      <c r="E377" s="3" t="str">
        <f>IF(B377="","",VLOOKUP(VLOOKUP(X377&amp;"_"&amp;Y377&amp;"_"&amp;Z377,[1]挑战模式!$A:$AS,14+AA377,FALSE),[1]怪物!$B:$J,6,FALSE)*VLOOKUP(X377&amp;"_"&amp;Y377&amp;"_"&amp;Z377,[1]挑战模式!$A:$AS,10,FALSE))</f>
        <v/>
      </c>
      <c r="F377" s="3" t="str">
        <f t="shared" si="40"/>
        <v/>
      </c>
      <c r="G377" s="3" t="str">
        <f t="shared" si="41"/>
        <v/>
      </c>
      <c r="H377" s="3" t="str">
        <f t="shared" si="42"/>
        <v/>
      </c>
      <c r="I377" s="3" t="str">
        <f>IF(D377="","",VLOOKUP(D377,[1]怪物!$C:$M,11,FALSE))</f>
        <v/>
      </c>
      <c r="J377" s="3" t="str">
        <f t="shared" si="43"/>
        <v/>
      </c>
      <c r="K377" s="3" t="str">
        <f>IF(B377="","",VLOOKUP(VLOOKUP(X377&amp;"_"&amp;Y377&amp;"_"&amp;Z377,[1]挑战模式!$A:$AS,14+AA377,FALSE),[1]怪物!$B:$J,7,FALSE))</f>
        <v/>
      </c>
      <c r="L377" s="10" t="str">
        <f t="shared" si="44"/>
        <v/>
      </c>
      <c r="M377" s="3" t="str">
        <f t="shared" si="45"/>
        <v/>
      </c>
      <c r="N377" s="3" t="str">
        <f t="shared" si="46"/>
        <v/>
      </c>
      <c r="O377" s="3" t="str">
        <f t="shared" si="47"/>
        <v/>
      </c>
      <c r="P377" s="3"/>
      <c r="Q377" s="3"/>
      <c r="R377" s="3"/>
      <c r="S377" s="3" t="str">
        <f>IF(B377="","",IF(VLOOKUP(D377,[1]怪物!$C:$I,7,FALSE)="","",VLOOKUP(D377,[1]怪物!$C:$I,7,FALSE)))</f>
        <v/>
      </c>
      <c r="X377" s="3">
        <v>0</v>
      </c>
      <c r="Y377" s="3">
        <v>8</v>
      </c>
      <c r="Z377" s="3">
        <v>6</v>
      </c>
      <c r="AA377" s="3">
        <v>6</v>
      </c>
    </row>
    <row r="378" spans="2:27" x14ac:dyDescent="0.2">
      <c r="B378" t="str">
        <f>IF(ISNA(VLOOKUP(X378&amp;"_"&amp;Y378&amp;"_"&amp;Z378,[1]挑战模式!$A:$AS,1,FALSE)),"",IF(VLOOKUP(X378&amp;"_"&amp;Y378&amp;"_"&amp;Z378,[1]挑战模式!$A:$AS,14+AA378,FALSE)="","","Unit_Monster_Season"&amp;X378&amp;"_Challenge"&amp;Y378&amp;"_"&amp;Z378&amp;"_"&amp;AA378))</f>
        <v/>
      </c>
      <c r="D378" s="3" t="str">
        <f>IF(B378="","",VLOOKUP(VLOOKUP(X378&amp;"_"&amp;Y378&amp;"_"&amp;Z378,[1]挑战模式!$A:$AS,14+AA378,FALSE),[1]怪物!$B:$J,2,FALSE))</f>
        <v/>
      </c>
      <c r="E378" s="3" t="str">
        <f>IF(B378="","",VLOOKUP(VLOOKUP(X378&amp;"_"&amp;Y378&amp;"_"&amp;Z378,[1]挑战模式!$A:$AS,14+AA378,FALSE),[1]怪物!$B:$J,6,FALSE)*VLOOKUP(X378&amp;"_"&amp;Y378&amp;"_"&amp;Z378,[1]挑战模式!$A:$AS,10,FALSE))</f>
        <v/>
      </c>
      <c r="F378" s="3" t="str">
        <f t="shared" si="40"/>
        <v/>
      </c>
      <c r="G378" s="3" t="str">
        <f t="shared" si="41"/>
        <v/>
      </c>
      <c r="H378" s="3" t="str">
        <f t="shared" si="42"/>
        <v/>
      </c>
      <c r="I378" s="3" t="str">
        <f>IF(D378="","",VLOOKUP(D378,[1]怪物!$C:$M,11,FALSE))</f>
        <v/>
      </c>
      <c r="J378" s="3" t="str">
        <f t="shared" si="43"/>
        <v/>
      </c>
      <c r="K378" s="3" t="str">
        <f>IF(B378="","",VLOOKUP(VLOOKUP(X378&amp;"_"&amp;Y378&amp;"_"&amp;Z378,[1]挑战模式!$A:$AS,14+AA378,FALSE),[1]怪物!$B:$J,7,FALSE))</f>
        <v/>
      </c>
      <c r="L378" s="10" t="str">
        <f t="shared" si="44"/>
        <v/>
      </c>
      <c r="M378" s="3" t="str">
        <f t="shared" si="45"/>
        <v/>
      </c>
      <c r="N378" s="3" t="str">
        <f t="shared" si="46"/>
        <v/>
      </c>
      <c r="O378" s="3" t="str">
        <f t="shared" si="47"/>
        <v/>
      </c>
      <c r="P378" s="3"/>
      <c r="Q378" s="3"/>
      <c r="R378" s="3"/>
      <c r="S378" s="3" t="str">
        <f>IF(B378="","",IF(VLOOKUP(D378,[1]怪物!$C:$I,7,FALSE)="","",VLOOKUP(D378,[1]怪物!$C:$I,7,FALSE)))</f>
        <v/>
      </c>
      <c r="X378" s="3">
        <v>0</v>
      </c>
      <c r="Y378" s="3">
        <v>8</v>
      </c>
      <c r="Z378" s="3">
        <v>7</v>
      </c>
      <c r="AA378" s="3">
        <v>1</v>
      </c>
    </row>
    <row r="379" spans="2:27" x14ac:dyDescent="0.2">
      <c r="B379" t="str">
        <f>IF(ISNA(VLOOKUP(X379&amp;"_"&amp;Y379&amp;"_"&amp;Z379,[1]挑战模式!$A:$AS,1,FALSE)),"",IF(VLOOKUP(X379&amp;"_"&amp;Y379&amp;"_"&amp;Z379,[1]挑战模式!$A:$AS,14+AA379,FALSE)="","","Unit_Monster_Season"&amp;X379&amp;"_Challenge"&amp;Y379&amp;"_"&amp;Z379&amp;"_"&amp;AA379))</f>
        <v/>
      </c>
      <c r="D379" s="3" t="str">
        <f>IF(B379="","",VLOOKUP(VLOOKUP(X379&amp;"_"&amp;Y379&amp;"_"&amp;Z379,[1]挑战模式!$A:$AS,14+AA379,FALSE),[1]怪物!$B:$J,2,FALSE))</f>
        <v/>
      </c>
      <c r="E379" s="3" t="str">
        <f>IF(B379="","",VLOOKUP(VLOOKUP(X379&amp;"_"&amp;Y379&amp;"_"&amp;Z379,[1]挑战模式!$A:$AS,14+AA379,FALSE),[1]怪物!$B:$J,6,FALSE)*VLOOKUP(X379&amp;"_"&amp;Y379&amp;"_"&amp;Z379,[1]挑战模式!$A:$AS,10,FALSE))</f>
        <v/>
      </c>
      <c r="F379" s="3" t="str">
        <f t="shared" si="40"/>
        <v/>
      </c>
      <c r="G379" s="3" t="str">
        <f t="shared" si="41"/>
        <v/>
      </c>
      <c r="H379" s="3" t="str">
        <f t="shared" si="42"/>
        <v/>
      </c>
      <c r="I379" s="3" t="str">
        <f>IF(D379="","",VLOOKUP(D379,[1]怪物!$C:$M,11,FALSE))</f>
        <v/>
      </c>
      <c r="J379" s="3" t="str">
        <f t="shared" si="43"/>
        <v/>
      </c>
      <c r="K379" s="3" t="str">
        <f>IF(B379="","",VLOOKUP(VLOOKUP(X379&amp;"_"&amp;Y379&amp;"_"&amp;Z379,[1]挑战模式!$A:$AS,14+AA379,FALSE),[1]怪物!$B:$J,7,FALSE))</f>
        <v/>
      </c>
      <c r="L379" s="10" t="str">
        <f t="shared" si="44"/>
        <v/>
      </c>
      <c r="M379" s="3" t="str">
        <f t="shared" si="45"/>
        <v/>
      </c>
      <c r="N379" s="3" t="str">
        <f t="shared" si="46"/>
        <v/>
      </c>
      <c r="O379" s="3" t="str">
        <f t="shared" si="47"/>
        <v/>
      </c>
      <c r="P379" s="3"/>
      <c r="Q379" s="3"/>
      <c r="R379" s="3"/>
      <c r="S379" s="3" t="str">
        <f>IF(B379="","",IF(VLOOKUP(D379,[1]怪物!$C:$I,7,FALSE)="","",VLOOKUP(D379,[1]怪物!$C:$I,7,FALSE)))</f>
        <v/>
      </c>
      <c r="X379" s="3">
        <v>0</v>
      </c>
      <c r="Y379" s="3">
        <v>8</v>
      </c>
      <c r="Z379" s="3">
        <v>7</v>
      </c>
      <c r="AA379" s="3">
        <v>2</v>
      </c>
    </row>
    <row r="380" spans="2:27" x14ac:dyDescent="0.2">
      <c r="B380" t="str">
        <f>IF(ISNA(VLOOKUP(X380&amp;"_"&amp;Y380&amp;"_"&amp;Z380,[1]挑战模式!$A:$AS,1,FALSE)),"",IF(VLOOKUP(X380&amp;"_"&amp;Y380&amp;"_"&amp;Z380,[1]挑战模式!$A:$AS,14+AA380,FALSE)="","","Unit_Monster_Season"&amp;X380&amp;"_Challenge"&amp;Y380&amp;"_"&amp;Z380&amp;"_"&amp;AA380))</f>
        <v/>
      </c>
      <c r="D380" s="3" t="str">
        <f>IF(B380="","",VLOOKUP(VLOOKUP(X380&amp;"_"&amp;Y380&amp;"_"&amp;Z380,[1]挑战模式!$A:$AS,14+AA380,FALSE),[1]怪物!$B:$J,2,FALSE))</f>
        <v/>
      </c>
      <c r="E380" s="3" t="str">
        <f>IF(B380="","",VLOOKUP(VLOOKUP(X380&amp;"_"&amp;Y380&amp;"_"&amp;Z380,[1]挑战模式!$A:$AS,14+AA380,FALSE),[1]怪物!$B:$J,6,FALSE)*VLOOKUP(X380&amp;"_"&amp;Y380&amp;"_"&amp;Z380,[1]挑战模式!$A:$AS,10,FALSE))</f>
        <v/>
      </c>
      <c r="F380" s="3" t="str">
        <f t="shared" si="40"/>
        <v/>
      </c>
      <c r="G380" s="3" t="str">
        <f t="shared" si="41"/>
        <v/>
      </c>
      <c r="H380" s="3" t="str">
        <f t="shared" si="42"/>
        <v/>
      </c>
      <c r="I380" s="3" t="str">
        <f>IF(D380="","",VLOOKUP(D380,[1]怪物!$C:$M,11,FALSE))</f>
        <v/>
      </c>
      <c r="J380" s="3" t="str">
        <f t="shared" si="43"/>
        <v/>
      </c>
      <c r="K380" s="3" t="str">
        <f>IF(B380="","",VLOOKUP(VLOOKUP(X380&amp;"_"&amp;Y380&amp;"_"&amp;Z380,[1]挑战模式!$A:$AS,14+AA380,FALSE),[1]怪物!$B:$J,7,FALSE))</f>
        <v/>
      </c>
      <c r="L380" s="10" t="str">
        <f t="shared" si="44"/>
        <v/>
      </c>
      <c r="M380" s="3" t="str">
        <f t="shared" si="45"/>
        <v/>
      </c>
      <c r="N380" s="3" t="str">
        <f t="shared" si="46"/>
        <v/>
      </c>
      <c r="O380" s="3" t="str">
        <f t="shared" si="47"/>
        <v/>
      </c>
      <c r="P380" s="3"/>
      <c r="Q380" s="3"/>
      <c r="R380" s="3"/>
      <c r="S380" s="3" t="str">
        <f>IF(B380="","",IF(VLOOKUP(D380,[1]怪物!$C:$I,7,FALSE)="","",VLOOKUP(D380,[1]怪物!$C:$I,7,FALSE)))</f>
        <v/>
      </c>
      <c r="X380" s="3">
        <v>0</v>
      </c>
      <c r="Y380" s="3">
        <v>8</v>
      </c>
      <c r="Z380" s="3">
        <v>7</v>
      </c>
      <c r="AA380" s="3">
        <v>3</v>
      </c>
    </row>
    <row r="381" spans="2:27" x14ac:dyDescent="0.2">
      <c r="B381" t="str">
        <f>IF(ISNA(VLOOKUP(X381&amp;"_"&amp;Y381&amp;"_"&amp;Z381,[1]挑战模式!$A:$AS,1,FALSE)),"",IF(VLOOKUP(X381&amp;"_"&amp;Y381&amp;"_"&amp;Z381,[1]挑战模式!$A:$AS,14+AA381,FALSE)="","","Unit_Monster_Season"&amp;X381&amp;"_Challenge"&amp;Y381&amp;"_"&amp;Z381&amp;"_"&amp;AA381))</f>
        <v/>
      </c>
      <c r="D381" s="3" t="str">
        <f>IF(B381="","",VLOOKUP(VLOOKUP(X381&amp;"_"&amp;Y381&amp;"_"&amp;Z381,[1]挑战模式!$A:$AS,14+AA381,FALSE),[1]怪物!$B:$J,2,FALSE))</f>
        <v/>
      </c>
      <c r="E381" s="3" t="str">
        <f>IF(B381="","",VLOOKUP(VLOOKUP(X381&amp;"_"&amp;Y381&amp;"_"&amp;Z381,[1]挑战模式!$A:$AS,14+AA381,FALSE),[1]怪物!$B:$J,6,FALSE)*VLOOKUP(X381&amp;"_"&amp;Y381&amp;"_"&amp;Z381,[1]挑战模式!$A:$AS,10,FALSE))</f>
        <v/>
      </c>
      <c r="F381" s="3" t="str">
        <f t="shared" si="40"/>
        <v/>
      </c>
      <c r="G381" s="3" t="str">
        <f t="shared" si="41"/>
        <v/>
      </c>
      <c r="H381" s="3" t="str">
        <f t="shared" si="42"/>
        <v/>
      </c>
      <c r="I381" s="3" t="str">
        <f>IF(D381="","",VLOOKUP(D381,[1]怪物!$C:$M,11,FALSE))</f>
        <v/>
      </c>
      <c r="J381" s="3" t="str">
        <f t="shared" si="43"/>
        <v/>
      </c>
      <c r="K381" s="3" t="str">
        <f>IF(B381="","",VLOOKUP(VLOOKUP(X381&amp;"_"&amp;Y381&amp;"_"&amp;Z381,[1]挑战模式!$A:$AS,14+AA381,FALSE),[1]怪物!$B:$J,7,FALSE))</f>
        <v/>
      </c>
      <c r="L381" s="10" t="str">
        <f t="shared" si="44"/>
        <v/>
      </c>
      <c r="M381" s="3" t="str">
        <f t="shared" si="45"/>
        <v/>
      </c>
      <c r="N381" s="3" t="str">
        <f t="shared" si="46"/>
        <v/>
      </c>
      <c r="O381" s="3" t="str">
        <f t="shared" si="47"/>
        <v/>
      </c>
      <c r="P381" s="3"/>
      <c r="Q381" s="3"/>
      <c r="R381" s="3"/>
      <c r="S381" s="3" t="str">
        <f>IF(B381="","",IF(VLOOKUP(D381,[1]怪物!$C:$I,7,FALSE)="","",VLOOKUP(D381,[1]怪物!$C:$I,7,FALSE)))</f>
        <v/>
      </c>
      <c r="X381" s="3">
        <v>0</v>
      </c>
      <c r="Y381" s="3">
        <v>8</v>
      </c>
      <c r="Z381" s="3">
        <v>7</v>
      </c>
      <c r="AA381" s="3">
        <v>4</v>
      </c>
    </row>
    <row r="382" spans="2:27" x14ac:dyDescent="0.2">
      <c r="B382" t="str">
        <f>IF(ISNA(VLOOKUP(X382&amp;"_"&amp;Y382&amp;"_"&amp;Z382,[1]挑战模式!$A:$AS,1,FALSE)),"",IF(VLOOKUP(X382&amp;"_"&amp;Y382&amp;"_"&amp;Z382,[1]挑战模式!$A:$AS,14+AA382,FALSE)="","","Unit_Monster_Season"&amp;X382&amp;"_Challenge"&amp;Y382&amp;"_"&amp;Z382&amp;"_"&amp;AA382))</f>
        <v/>
      </c>
      <c r="D382" s="3" t="str">
        <f>IF(B382="","",VLOOKUP(VLOOKUP(X382&amp;"_"&amp;Y382&amp;"_"&amp;Z382,[1]挑战模式!$A:$AS,14+AA382,FALSE),[1]怪物!$B:$J,2,FALSE))</f>
        <v/>
      </c>
      <c r="E382" s="3" t="str">
        <f>IF(B382="","",VLOOKUP(VLOOKUP(X382&amp;"_"&amp;Y382&amp;"_"&amp;Z382,[1]挑战模式!$A:$AS,14+AA382,FALSE),[1]怪物!$B:$J,6,FALSE)*VLOOKUP(X382&amp;"_"&amp;Y382&amp;"_"&amp;Z382,[1]挑战模式!$A:$AS,10,FALSE))</f>
        <v/>
      </c>
      <c r="F382" s="3" t="str">
        <f t="shared" si="40"/>
        <v/>
      </c>
      <c r="G382" s="3" t="str">
        <f t="shared" si="41"/>
        <v/>
      </c>
      <c r="H382" s="3" t="str">
        <f t="shared" si="42"/>
        <v/>
      </c>
      <c r="I382" s="3" t="str">
        <f>IF(D382="","",VLOOKUP(D382,[1]怪物!$C:$M,11,FALSE))</f>
        <v/>
      </c>
      <c r="J382" s="3" t="str">
        <f t="shared" si="43"/>
        <v/>
      </c>
      <c r="K382" s="3" t="str">
        <f>IF(B382="","",VLOOKUP(VLOOKUP(X382&amp;"_"&amp;Y382&amp;"_"&amp;Z382,[1]挑战模式!$A:$AS,14+AA382,FALSE),[1]怪物!$B:$J,7,FALSE))</f>
        <v/>
      </c>
      <c r="L382" s="10" t="str">
        <f t="shared" si="44"/>
        <v/>
      </c>
      <c r="M382" s="3" t="str">
        <f t="shared" si="45"/>
        <v/>
      </c>
      <c r="N382" s="3" t="str">
        <f t="shared" si="46"/>
        <v/>
      </c>
      <c r="O382" s="3" t="str">
        <f t="shared" si="47"/>
        <v/>
      </c>
      <c r="P382" s="3"/>
      <c r="Q382" s="3"/>
      <c r="R382" s="3"/>
      <c r="S382" s="3" t="str">
        <f>IF(B382="","",IF(VLOOKUP(D382,[1]怪物!$C:$I,7,FALSE)="","",VLOOKUP(D382,[1]怪物!$C:$I,7,FALSE)))</f>
        <v/>
      </c>
      <c r="X382" s="3">
        <v>0</v>
      </c>
      <c r="Y382" s="3">
        <v>8</v>
      </c>
      <c r="Z382" s="3">
        <v>7</v>
      </c>
      <c r="AA382" s="3">
        <v>5</v>
      </c>
    </row>
    <row r="383" spans="2:27" x14ac:dyDescent="0.2">
      <c r="B383" t="str">
        <f>IF(ISNA(VLOOKUP(X383&amp;"_"&amp;Y383&amp;"_"&amp;Z383,[1]挑战模式!$A:$AS,1,FALSE)),"",IF(VLOOKUP(X383&amp;"_"&amp;Y383&amp;"_"&amp;Z383,[1]挑战模式!$A:$AS,14+AA383,FALSE)="","","Unit_Monster_Season"&amp;X383&amp;"_Challenge"&amp;Y383&amp;"_"&amp;Z383&amp;"_"&amp;AA383))</f>
        <v/>
      </c>
      <c r="D383" s="3" t="str">
        <f>IF(B383="","",VLOOKUP(VLOOKUP(X383&amp;"_"&amp;Y383&amp;"_"&amp;Z383,[1]挑战模式!$A:$AS,14+AA383,FALSE),[1]怪物!$B:$J,2,FALSE))</f>
        <v/>
      </c>
      <c r="E383" s="3" t="str">
        <f>IF(B383="","",VLOOKUP(VLOOKUP(X383&amp;"_"&amp;Y383&amp;"_"&amp;Z383,[1]挑战模式!$A:$AS,14+AA383,FALSE),[1]怪物!$B:$J,6,FALSE)*VLOOKUP(X383&amp;"_"&amp;Y383&amp;"_"&amp;Z383,[1]挑战模式!$A:$AS,10,FALSE))</f>
        <v/>
      </c>
      <c r="F383" s="3" t="str">
        <f t="shared" si="40"/>
        <v/>
      </c>
      <c r="G383" s="3" t="str">
        <f t="shared" si="41"/>
        <v/>
      </c>
      <c r="H383" s="3" t="str">
        <f t="shared" si="42"/>
        <v/>
      </c>
      <c r="I383" s="3" t="str">
        <f>IF(D383="","",VLOOKUP(D383,[1]怪物!$C:$M,11,FALSE))</f>
        <v/>
      </c>
      <c r="J383" s="3" t="str">
        <f t="shared" si="43"/>
        <v/>
      </c>
      <c r="K383" s="3" t="str">
        <f>IF(B383="","",VLOOKUP(VLOOKUP(X383&amp;"_"&amp;Y383&amp;"_"&amp;Z383,[1]挑战模式!$A:$AS,14+AA383,FALSE),[1]怪物!$B:$J,7,FALSE))</f>
        <v/>
      </c>
      <c r="L383" s="10" t="str">
        <f t="shared" si="44"/>
        <v/>
      </c>
      <c r="M383" s="3" t="str">
        <f t="shared" si="45"/>
        <v/>
      </c>
      <c r="N383" s="3" t="str">
        <f t="shared" si="46"/>
        <v/>
      </c>
      <c r="O383" s="3" t="str">
        <f t="shared" si="47"/>
        <v/>
      </c>
      <c r="P383" s="3"/>
      <c r="Q383" s="3"/>
      <c r="R383" s="3"/>
      <c r="S383" s="3" t="str">
        <f>IF(B383="","",IF(VLOOKUP(D383,[1]怪物!$C:$I,7,FALSE)="","",VLOOKUP(D383,[1]怪物!$C:$I,7,FALSE)))</f>
        <v/>
      </c>
      <c r="X383" s="3">
        <v>0</v>
      </c>
      <c r="Y383" s="3">
        <v>8</v>
      </c>
      <c r="Z383" s="3">
        <v>7</v>
      </c>
      <c r="AA383" s="3">
        <v>6</v>
      </c>
    </row>
    <row r="384" spans="2:27" x14ac:dyDescent="0.2">
      <c r="B384" t="str">
        <f>IF(ISNA(VLOOKUP(X384&amp;"_"&amp;Y384&amp;"_"&amp;Z384,[1]挑战模式!$A:$AS,1,FALSE)),"",IF(VLOOKUP(X384&amp;"_"&amp;Y384&amp;"_"&amp;Z384,[1]挑战模式!$A:$AS,14+AA384,FALSE)="","","Unit_Monster_Season"&amp;X384&amp;"_Challenge"&amp;Y384&amp;"_"&amp;Z384&amp;"_"&amp;AA384))</f>
        <v/>
      </c>
      <c r="D384" s="3" t="str">
        <f>IF(B384="","",VLOOKUP(VLOOKUP(X384&amp;"_"&amp;Y384&amp;"_"&amp;Z384,[1]挑战模式!$A:$AS,14+AA384,FALSE),[1]怪物!$B:$J,2,FALSE))</f>
        <v/>
      </c>
      <c r="E384" s="3" t="str">
        <f>IF(B384="","",VLOOKUP(VLOOKUP(X384&amp;"_"&amp;Y384&amp;"_"&amp;Z384,[1]挑战模式!$A:$AS,14+AA384,FALSE),[1]怪物!$B:$J,6,FALSE)*VLOOKUP(X384&amp;"_"&amp;Y384&amp;"_"&amp;Z384,[1]挑战模式!$A:$AS,10,FALSE))</f>
        <v/>
      </c>
      <c r="F384" s="3" t="str">
        <f t="shared" si="40"/>
        <v/>
      </c>
      <c r="G384" s="3" t="str">
        <f t="shared" si="41"/>
        <v/>
      </c>
      <c r="H384" s="3" t="str">
        <f t="shared" si="42"/>
        <v/>
      </c>
      <c r="I384" s="3" t="str">
        <f>IF(D384="","",VLOOKUP(D384,[1]怪物!$C:$M,11,FALSE))</f>
        <v/>
      </c>
      <c r="J384" s="3" t="str">
        <f t="shared" si="43"/>
        <v/>
      </c>
      <c r="K384" s="3" t="str">
        <f>IF(B384="","",VLOOKUP(VLOOKUP(X384&amp;"_"&amp;Y384&amp;"_"&amp;Z384,[1]挑战模式!$A:$AS,14+AA384,FALSE),[1]怪物!$B:$J,7,FALSE))</f>
        <v/>
      </c>
      <c r="L384" s="10" t="str">
        <f t="shared" si="44"/>
        <v/>
      </c>
      <c r="M384" s="3" t="str">
        <f t="shared" si="45"/>
        <v/>
      </c>
      <c r="N384" s="3" t="str">
        <f t="shared" si="46"/>
        <v/>
      </c>
      <c r="O384" s="3" t="str">
        <f t="shared" si="47"/>
        <v/>
      </c>
      <c r="P384" s="3"/>
      <c r="Q384" s="3"/>
      <c r="R384" s="3"/>
      <c r="S384" s="3" t="str">
        <f>IF(B384="","",IF(VLOOKUP(D384,[1]怪物!$C:$I,7,FALSE)="","",VLOOKUP(D384,[1]怪物!$C:$I,7,FALSE)))</f>
        <v/>
      </c>
      <c r="X384" s="3">
        <v>0</v>
      </c>
      <c r="Y384" s="3">
        <v>8</v>
      </c>
      <c r="Z384" s="3">
        <v>8</v>
      </c>
      <c r="AA384" s="3">
        <v>1</v>
      </c>
    </row>
    <row r="385" spans="2:27" x14ac:dyDescent="0.2">
      <c r="B385" t="str">
        <f>IF(ISNA(VLOOKUP(X385&amp;"_"&amp;Y385&amp;"_"&amp;Z385,[1]挑战模式!$A:$AS,1,FALSE)),"",IF(VLOOKUP(X385&amp;"_"&amp;Y385&amp;"_"&amp;Z385,[1]挑战模式!$A:$AS,14+AA385,FALSE)="","","Unit_Monster_Season"&amp;X385&amp;"_Challenge"&amp;Y385&amp;"_"&amp;Z385&amp;"_"&amp;AA385))</f>
        <v/>
      </c>
      <c r="D385" s="3" t="str">
        <f>IF(B385="","",VLOOKUP(VLOOKUP(X385&amp;"_"&amp;Y385&amp;"_"&amp;Z385,[1]挑战模式!$A:$AS,14+AA385,FALSE),[1]怪物!$B:$J,2,FALSE))</f>
        <v/>
      </c>
      <c r="E385" s="3" t="str">
        <f>IF(B385="","",VLOOKUP(VLOOKUP(X385&amp;"_"&amp;Y385&amp;"_"&amp;Z385,[1]挑战模式!$A:$AS,14+AA385,FALSE),[1]怪物!$B:$J,6,FALSE)*VLOOKUP(X385&amp;"_"&amp;Y385&amp;"_"&amp;Z385,[1]挑战模式!$A:$AS,10,FALSE))</f>
        <v/>
      </c>
      <c r="F385" s="3" t="str">
        <f t="shared" si="40"/>
        <v/>
      </c>
      <c r="G385" s="3" t="str">
        <f t="shared" si="41"/>
        <v/>
      </c>
      <c r="H385" s="3" t="str">
        <f t="shared" si="42"/>
        <v/>
      </c>
      <c r="I385" s="3" t="str">
        <f>IF(D385="","",VLOOKUP(D385,[1]怪物!$C:$M,11,FALSE))</f>
        <v/>
      </c>
      <c r="J385" s="3" t="str">
        <f t="shared" si="43"/>
        <v/>
      </c>
      <c r="K385" s="3" t="str">
        <f>IF(B385="","",VLOOKUP(VLOOKUP(X385&amp;"_"&amp;Y385&amp;"_"&amp;Z385,[1]挑战模式!$A:$AS,14+AA385,FALSE),[1]怪物!$B:$J,7,FALSE))</f>
        <v/>
      </c>
      <c r="L385" s="10" t="str">
        <f t="shared" si="44"/>
        <v/>
      </c>
      <c r="M385" s="3" t="str">
        <f t="shared" si="45"/>
        <v/>
      </c>
      <c r="N385" s="3" t="str">
        <f t="shared" si="46"/>
        <v/>
      </c>
      <c r="O385" s="3" t="str">
        <f t="shared" si="47"/>
        <v/>
      </c>
      <c r="P385" s="3"/>
      <c r="Q385" s="3"/>
      <c r="R385" s="3"/>
      <c r="S385" s="3" t="str">
        <f>IF(B385="","",IF(VLOOKUP(D385,[1]怪物!$C:$I,7,FALSE)="","",VLOOKUP(D385,[1]怪物!$C:$I,7,FALSE)))</f>
        <v/>
      </c>
      <c r="X385" s="3">
        <v>0</v>
      </c>
      <c r="Y385" s="3">
        <v>8</v>
      </c>
      <c r="Z385" s="3">
        <v>8</v>
      </c>
      <c r="AA385" s="3">
        <v>2</v>
      </c>
    </row>
    <row r="386" spans="2:27" x14ac:dyDescent="0.2">
      <c r="B386" t="str">
        <f>IF(ISNA(VLOOKUP(X386&amp;"_"&amp;Y386&amp;"_"&amp;Z386,[1]挑战模式!$A:$AS,1,FALSE)),"",IF(VLOOKUP(X386&amp;"_"&amp;Y386&amp;"_"&amp;Z386,[1]挑战模式!$A:$AS,14+AA386,FALSE)="","","Unit_Monster_Season"&amp;X386&amp;"_Challenge"&amp;Y386&amp;"_"&amp;Z386&amp;"_"&amp;AA386))</f>
        <v/>
      </c>
      <c r="D386" s="3" t="str">
        <f>IF(B386="","",VLOOKUP(VLOOKUP(X386&amp;"_"&amp;Y386&amp;"_"&amp;Z386,[1]挑战模式!$A:$AS,14+AA386,FALSE),[1]怪物!$B:$J,2,FALSE))</f>
        <v/>
      </c>
      <c r="E386" s="3" t="str">
        <f>IF(B386="","",VLOOKUP(VLOOKUP(X386&amp;"_"&amp;Y386&amp;"_"&amp;Z386,[1]挑战模式!$A:$AS,14+AA386,FALSE),[1]怪物!$B:$J,6,FALSE)*VLOOKUP(X386&amp;"_"&amp;Y386&amp;"_"&amp;Z386,[1]挑战模式!$A:$AS,10,FALSE))</f>
        <v/>
      </c>
      <c r="F386" s="3" t="str">
        <f t="shared" si="40"/>
        <v/>
      </c>
      <c r="G386" s="3" t="str">
        <f t="shared" si="41"/>
        <v/>
      </c>
      <c r="H386" s="3" t="str">
        <f t="shared" si="42"/>
        <v/>
      </c>
      <c r="I386" s="3" t="str">
        <f>IF(D386="","",VLOOKUP(D386,[1]怪物!$C:$M,11,FALSE))</f>
        <v/>
      </c>
      <c r="J386" s="3" t="str">
        <f t="shared" si="43"/>
        <v/>
      </c>
      <c r="K386" s="3" t="str">
        <f>IF(B386="","",VLOOKUP(VLOOKUP(X386&amp;"_"&amp;Y386&amp;"_"&amp;Z386,[1]挑战模式!$A:$AS,14+AA386,FALSE),[1]怪物!$B:$J,7,FALSE))</f>
        <v/>
      </c>
      <c r="L386" s="10" t="str">
        <f t="shared" si="44"/>
        <v/>
      </c>
      <c r="M386" s="3" t="str">
        <f t="shared" si="45"/>
        <v/>
      </c>
      <c r="N386" s="3" t="str">
        <f t="shared" si="46"/>
        <v/>
      </c>
      <c r="O386" s="3" t="str">
        <f t="shared" si="47"/>
        <v/>
      </c>
      <c r="P386" s="3"/>
      <c r="Q386" s="3"/>
      <c r="R386" s="3"/>
      <c r="S386" s="3" t="str">
        <f>IF(B386="","",IF(VLOOKUP(D386,[1]怪物!$C:$I,7,FALSE)="","",VLOOKUP(D386,[1]怪物!$C:$I,7,FALSE)))</f>
        <v/>
      </c>
      <c r="X386" s="3">
        <v>0</v>
      </c>
      <c r="Y386" s="3">
        <v>8</v>
      </c>
      <c r="Z386" s="3">
        <v>8</v>
      </c>
      <c r="AA386" s="3">
        <v>3</v>
      </c>
    </row>
    <row r="387" spans="2:27" x14ac:dyDescent="0.2">
      <c r="B387" t="str">
        <f>IF(ISNA(VLOOKUP(X387&amp;"_"&amp;Y387&amp;"_"&amp;Z387,[1]挑战模式!$A:$AS,1,FALSE)),"",IF(VLOOKUP(X387&amp;"_"&amp;Y387&amp;"_"&amp;Z387,[1]挑战模式!$A:$AS,14+AA387,FALSE)="","","Unit_Monster_Season"&amp;X387&amp;"_Challenge"&amp;Y387&amp;"_"&amp;Z387&amp;"_"&amp;AA387))</f>
        <v/>
      </c>
      <c r="D387" s="3" t="str">
        <f>IF(B387="","",VLOOKUP(VLOOKUP(X387&amp;"_"&amp;Y387&amp;"_"&amp;Z387,[1]挑战模式!$A:$AS,14+AA387,FALSE),[1]怪物!$B:$J,2,FALSE))</f>
        <v/>
      </c>
      <c r="E387" s="3" t="str">
        <f>IF(B387="","",VLOOKUP(VLOOKUP(X387&amp;"_"&amp;Y387&amp;"_"&amp;Z387,[1]挑战模式!$A:$AS,14+AA387,FALSE),[1]怪物!$B:$J,6,FALSE)*VLOOKUP(X387&amp;"_"&amp;Y387&amp;"_"&amp;Z387,[1]挑战模式!$A:$AS,10,FALSE))</f>
        <v/>
      </c>
      <c r="F387" s="3" t="str">
        <f t="shared" si="40"/>
        <v/>
      </c>
      <c r="G387" s="3" t="str">
        <f t="shared" si="41"/>
        <v/>
      </c>
      <c r="H387" s="3" t="str">
        <f t="shared" si="42"/>
        <v/>
      </c>
      <c r="I387" s="3" t="str">
        <f>IF(D387="","",VLOOKUP(D387,[1]怪物!$C:$M,11,FALSE))</f>
        <v/>
      </c>
      <c r="J387" s="3" t="str">
        <f t="shared" si="43"/>
        <v/>
      </c>
      <c r="K387" s="3" t="str">
        <f>IF(B387="","",VLOOKUP(VLOOKUP(X387&amp;"_"&amp;Y387&amp;"_"&amp;Z387,[1]挑战模式!$A:$AS,14+AA387,FALSE),[1]怪物!$B:$J,7,FALSE))</f>
        <v/>
      </c>
      <c r="L387" s="10" t="str">
        <f t="shared" si="44"/>
        <v/>
      </c>
      <c r="M387" s="3" t="str">
        <f t="shared" si="45"/>
        <v/>
      </c>
      <c r="N387" s="3" t="str">
        <f t="shared" si="46"/>
        <v/>
      </c>
      <c r="O387" s="3" t="str">
        <f t="shared" si="47"/>
        <v/>
      </c>
      <c r="P387" s="3"/>
      <c r="Q387" s="3"/>
      <c r="R387" s="3"/>
      <c r="S387" s="3" t="str">
        <f>IF(B387="","",IF(VLOOKUP(D387,[1]怪物!$C:$I,7,FALSE)="","",VLOOKUP(D387,[1]怪物!$C:$I,7,FALSE)))</f>
        <v/>
      </c>
      <c r="X387" s="3">
        <v>0</v>
      </c>
      <c r="Y387" s="3">
        <v>8</v>
      </c>
      <c r="Z387" s="3">
        <v>8</v>
      </c>
      <c r="AA387" s="3">
        <v>4</v>
      </c>
    </row>
    <row r="388" spans="2:27" x14ac:dyDescent="0.2">
      <c r="B388" t="str">
        <f>IF(ISNA(VLOOKUP(X388&amp;"_"&amp;Y388&amp;"_"&amp;Z388,[1]挑战模式!$A:$AS,1,FALSE)),"",IF(VLOOKUP(X388&amp;"_"&amp;Y388&amp;"_"&amp;Z388,[1]挑战模式!$A:$AS,14+AA388,FALSE)="","","Unit_Monster_Season"&amp;X388&amp;"_Challenge"&amp;Y388&amp;"_"&amp;Z388&amp;"_"&amp;AA388))</f>
        <v/>
      </c>
      <c r="D388" s="3" t="str">
        <f>IF(B388="","",VLOOKUP(VLOOKUP(X388&amp;"_"&amp;Y388&amp;"_"&amp;Z388,[1]挑战模式!$A:$AS,14+AA388,FALSE),[1]怪物!$B:$J,2,FALSE))</f>
        <v/>
      </c>
      <c r="E388" s="3" t="str">
        <f>IF(B388="","",VLOOKUP(VLOOKUP(X388&amp;"_"&amp;Y388&amp;"_"&amp;Z388,[1]挑战模式!$A:$AS,14+AA388,FALSE),[1]怪物!$B:$J,6,FALSE)*VLOOKUP(X388&amp;"_"&amp;Y388&amp;"_"&amp;Z388,[1]挑战模式!$A:$AS,10,FALSE))</f>
        <v/>
      </c>
      <c r="F388" s="3" t="str">
        <f t="shared" si="40"/>
        <v/>
      </c>
      <c r="G388" s="3" t="str">
        <f t="shared" si="41"/>
        <v/>
      </c>
      <c r="H388" s="3" t="str">
        <f t="shared" si="42"/>
        <v/>
      </c>
      <c r="I388" s="3" t="str">
        <f>IF(D388="","",VLOOKUP(D388,[1]怪物!$C:$M,11,FALSE))</f>
        <v/>
      </c>
      <c r="J388" s="3" t="str">
        <f t="shared" si="43"/>
        <v/>
      </c>
      <c r="K388" s="3" t="str">
        <f>IF(B388="","",VLOOKUP(VLOOKUP(X388&amp;"_"&amp;Y388&amp;"_"&amp;Z388,[1]挑战模式!$A:$AS,14+AA388,FALSE),[1]怪物!$B:$J,7,FALSE))</f>
        <v/>
      </c>
      <c r="L388" s="10" t="str">
        <f t="shared" si="44"/>
        <v/>
      </c>
      <c r="M388" s="3" t="str">
        <f t="shared" si="45"/>
        <v/>
      </c>
      <c r="N388" s="3" t="str">
        <f t="shared" si="46"/>
        <v/>
      </c>
      <c r="O388" s="3" t="str">
        <f t="shared" si="47"/>
        <v/>
      </c>
      <c r="P388" s="3"/>
      <c r="Q388" s="3"/>
      <c r="R388" s="3"/>
      <c r="S388" s="3" t="str">
        <f>IF(B388="","",IF(VLOOKUP(D388,[1]怪物!$C:$I,7,FALSE)="","",VLOOKUP(D388,[1]怪物!$C:$I,7,FALSE)))</f>
        <v/>
      </c>
      <c r="X388" s="3">
        <v>0</v>
      </c>
      <c r="Y388" s="3">
        <v>8</v>
      </c>
      <c r="Z388" s="3">
        <v>8</v>
      </c>
      <c r="AA388" s="3">
        <v>5</v>
      </c>
    </row>
    <row r="389" spans="2:27" x14ac:dyDescent="0.2">
      <c r="B389" t="str">
        <f>IF(ISNA(VLOOKUP(X389&amp;"_"&amp;Y389&amp;"_"&amp;Z389,[1]挑战模式!$A:$AS,1,FALSE)),"",IF(VLOOKUP(X389&amp;"_"&amp;Y389&amp;"_"&amp;Z389,[1]挑战模式!$A:$AS,14+AA389,FALSE)="","","Unit_Monster_Season"&amp;X389&amp;"_Challenge"&amp;Y389&amp;"_"&amp;Z389&amp;"_"&amp;AA389))</f>
        <v/>
      </c>
      <c r="D389" s="3" t="str">
        <f>IF(B389="","",VLOOKUP(VLOOKUP(X389&amp;"_"&amp;Y389&amp;"_"&amp;Z389,[1]挑战模式!$A:$AS,14+AA389,FALSE),[1]怪物!$B:$J,2,FALSE))</f>
        <v/>
      </c>
      <c r="E389" s="3" t="str">
        <f>IF(B389="","",VLOOKUP(VLOOKUP(X389&amp;"_"&amp;Y389&amp;"_"&amp;Z389,[1]挑战模式!$A:$AS,14+AA389,FALSE),[1]怪物!$B:$J,6,FALSE)*VLOOKUP(X389&amp;"_"&amp;Y389&amp;"_"&amp;Z389,[1]挑战模式!$A:$AS,10,FALSE))</f>
        <v/>
      </c>
      <c r="F389" s="3" t="str">
        <f t="shared" si="40"/>
        <v/>
      </c>
      <c r="G389" s="3" t="str">
        <f t="shared" si="41"/>
        <v/>
      </c>
      <c r="H389" s="3" t="str">
        <f t="shared" si="42"/>
        <v/>
      </c>
      <c r="I389" s="3" t="str">
        <f>IF(D389="","",VLOOKUP(D389,[1]怪物!$C:$M,11,FALSE))</f>
        <v/>
      </c>
      <c r="J389" s="3" t="str">
        <f t="shared" si="43"/>
        <v/>
      </c>
      <c r="K389" s="3" t="str">
        <f>IF(B389="","",VLOOKUP(VLOOKUP(X389&amp;"_"&amp;Y389&amp;"_"&amp;Z389,[1]挑战模式!$A:$AS,14+AA389,FALSE),[1]怪物!$B:$J,7,FALSE))</f>
        <v/>
      </c>
      <c r="L389" s="10" t="str">
        <f t="shared" si="44"/>
        <v/>
      </c>
      <c r="M389" s="3" t="str">
        <f t="shared" si="45"/>
        <v/>
      </c>
      <c r="N389" s="3" t="str">
        <f t="shared" si="46"/>
        <v/>
      </c>
      <c r="O389" s="3" t="str">
        <f t="shared" si="47"/>
        <v/>
      </c>
      <c r="P389" s="3"/>
      <c r="Q389" s="3"/>
      <c r="R389" s="3"/>
      <c r="S389" s="3" t="str">
        <f>IF(B389="","",IF(VLOOKUP(D389,[1]怪物!$C:$I,7,FALSE)="","",VLOOKUP(D389,[1]怪物!$C:$I,7,FALSE)))</f>
        <v/>
      </c>
      <c r="X389" s="3">
        <v>0</v>
      </c>
      <c r="Y389" s="3">
        <v>8</v>
      </c>
      <c r="Z389" s="3">
        <v>8</v>
      </c>
      <c r="AA389" s="3">
        <v>6</v>
      </c>
    </row>
    <row r="390" spans="2:27" x14ac:dyDescent="0.2">
      <c r="B390" t="str">
        <f>IF(ISNA(VLOOKUP(X390&amp;"_"&amp;Y390&amp;"_"&amp;Z390,[1]挑战模式!$A:$AS,1,FALSE)),"",IF(VLOOKUP(X390&amp;"_"&amp;Y390&amp;"_"&amp;Z390,[1]挑战模式!$A:$AS,14+AA390,FALSE)="","","Unit_Monster_Season"&amp;X390&amp;"_Challenge"&amp;Y390&amp;"_"&amp;Z390&amp;"_"&amp;AA390))</f>
        <v>Unit_Monster_Season0_Challenge9_1_1</v>
      </c>
      <c r="D390" s="3" t="str">
        <f>IF(B390="","",VLOOKUP(VLOOKUP(X390&amp;"_"&amp;Y390&amp;"_"&amp;Z390,[1]挑战模式!$A:$AS,14+AA390,FALSE),[1]怪物!$B:$J,2,FALSE))</f>
        <v>ResUnit_ZhongZi2</v>
      </c>
      <c r="E390" s="3">
        <f>IF(B390="","",VLOOKUP(VLOOKUP(X390&amp;"_"&amp;Y390&amp;"_"&amp;Z390,[1]挑战模式!$A:$AS,14+AA390,FALSE),[1]怪物!$B:$J,6,FALSE)*VLOOKUP(X390&amp;"_"&amp;Y390&amp;"_"&amp;Z390,[1]挑战模式!$A:$AS,10,FALSE))</f>
        <v>4</v>
      </c>
      <c r="F390" s="3">
        <f t="shared" si="40"/>
        <v>400</v>
      </c>
      <c r="G390" s="3" t="str">
        <f t="shared" si="41"/>
        <v>TRUE</v>
      </c>
      <c r="H390" s="3" t="str">
        <f t="shared" si="42"/>
        <v>1</v>
      </c>
      <c r="I390" s="3">
        <f>IF(D390="","",VLOOKUP(D390,[1]怪物!$C:$M,11,FALSE))</f>
        <v>1</v>
      </c>
      <c r="J390" s="3" t="str">
        <f t="shared" si="43"/>
        <v>0.5</v>
      </c>
      <c r="K390" s="3">
        <f>IF(B390="","",VLOOKUP(VLOOKUP(X390&amp;"_"&amp;Y390&amp;"_"&amp;Z390,[1]挑战模式!$A:$AS,14+AA390,FALSE),[1]怪物!$B:$J,7,FALSE))</f>
        <v>1.5</v>
      </c>
      <c r="L390" s="10" t="str">
        <f t="shared" si="44"/>
        <v>Monster_Season0_Challenge9_1_1</v>
      </c>
      <c r="M390" s="3" t="str">
        <f t="shared" si="45"/>
        <v>DeathShow_1</v>
      </c>
      <c r="N390" s="3" t="str">
        <f t="shared" si="46"/>
        <v>Timeline_Idle1</v>
      </c>
      <c r="O390" s="3" t="str">
        <f t="shared" si="47"/>
        <v>Timeline_Move1</v>
      </c>
      <c r="P390" s="3"/>
      <c r="Q390" s="3"/>
      <c r="R390" s="3"/>
      <c r="S390" s="3" t="str">
        <f>IF(B390="","",IF(VLOOKUP(D390,[1]怪物!$C:$I,7,FALSE)="","",VLOOKUP(D390,[1]怪物!$C:$I,7,FALSE)))</f>
        <v>Skill_Monster_ZhongZi2,NormalAttack</v>
      </c>
      <c r="X390" s="3">
        <v>0</v>
      </c>
      <c r="Y390" s="3">
        <v>9</v>
      </c>
      <c r="Z390" s="3">
        <v>1</v>
      </c>
      <c r="AA390" s="3">
        <v>1</v>
      </c>
    </row>
    <row r="391" spans="2:27" x14ac:dyDescent="0.2">
      <c r="B391" t="str">
        <f>IF(ISNA(VLOOKUP(X391&amp;"_"&amp;Y391&amp;"_"&amp;Z391,[1]挑战模式!$A:$AS,1,FALSE)),"",IF(VLOOKUP(X391&amp;"_"&amp;Y391&amp;"_"&amp;Z391,[1]挑战模式!$A:$AS,14+AA391,FALSE)="","","Unit_Monster_Season"&amp;X391&amp;"_Challenge"&amp;Y391&amp;"_"&amp;Z391&amp;"_"&amp;AA391))</f>
        <v/>
      </c>
      <c r="D391" s="3" t="str">
        <f>IF(B391="","",VLOOKUP(VLOOKUP(X391&amp;"_"&amp;Y391&amp;"_"&amp;Z391,[1]挑战模式!$A:$AS,14+AA391,FALSE),[1]怪物!$B:$J,2,FALSE))</f>
        <v/>
      </c>
      <c r="E391" s="3" t="str">
        <f>IF(B391="","",VLOOKUP(VLOOKUP(X391&amp;"_"&amp;Y391&amp;"_"&amp;Z391,[1]挑战模式!$A:$AS,14+AA391,FALSE),[1]怪物!$B:$J,6,FALSE)*VLOOKUP(X391&amp;"_"&amp;Y391&amp;"_"&amp;Z391,[1]挑战模式!$A:$AS,10,FALSE))</f>
        <v/>
      </c>
      <c r="F391" s="3" t="str">
        <f t="shared" ref="F391:F454" si="48">IF(B391="","",400)</f>
        <v/>
      </c>
      <c r="G391" s="3" t="str">
        <f t="shared" ref="G391:G454" si="49">IF(B391="","","TRUE")</f>
        <v/>
      </c>
      <c r="H391" s="3" t="str">
        <f t="shared" ref="H391:H454" si="50">IF(B391="","","1")</f>
        <v/>
      </c>
      <c r="I391" s="3" t="str">
        <f>IF(D391="","",VLOOKUP(D391,[1]怪物!$C:$M,11,FALSE))</f>
        <v/>
      </c>
      <c r="J391" s="3" t="str">
        <f t="shared" ref="J391:J454" si="51">IF(B391="","","0.5")</f>
        <v/>
      </c>
      <c r="K391" s="3" t="str">
        <f>IF(B391="","",VLOOKUP(VLOOKUP(X391&amp;"_"&amp;Y391&amp;"_"&amp;Z391,[1]挑战模式!$A:$AS,14+AA391,FALSE),[1]怪物!$B:$J,7,FALSE))</f>
        <v/>
      </c>
      <c r="L391" s="10" t="str">
        <f t="shared" ref="L391:L454" si="52">IF(B391="","",RIGHT(B391,LEN(B391)-5))</f>
        <v/>
      </c>
      <c r="M391" s="3" t="str">
        <f t="shared" ref="M391:M454" si="53">IF(B391="","","DeathShow_1")</f>
        <v/>
      </c>
      <c r="N391" s="3" t="str">
        <f t="shared" ref="N391:N454" si="54">IF(B391="","","Timeline_Idle1")</f>
        <v/>
      </c>
      <c r="O391" s="3" t="str">
        <f t="shared" ref="O391:O454" si="55">IF(B391="","","Timeline_Move1")</f>
        <v/>
      </c>
      <c r="P391" s="3"/>
      <c r="Q391" s="3"/>
      <c r="R391" s="3"/>
      <c r="S391" s="3" t="str">
        <f>IF(B391="","",IF(VLOOKUP(D391,[1]怪物!$C:$I,7,FALSE)="","",VLOOKUP(D391,[1]怪物!$C:$I,7,FALSE)))</f>
        <v/>
      </c>
      <c r="X391" s="3">
        <v>0</v>
      </c>
      <c r="Y391" s="3">
        <v>9</v>
      </c>
      <c r="Z391" s="3">
        <v>1</v>
      </c>
      <c r="AA391" s="3">
        <v>2</v>
      </c>
    </row>
    <row r="392" spans="2:27" x14ac:dyDescent="0.2">
      <c r="B392" t="str">
        <f>IF(ISNA(VLOOKUP(X392&amp;"_"&amp;Y392&amp;"_"&amp;Z392,[1]挑战模式!$A:$AS,1,FALSE)),"",IF(VLOOKUP(X392&amp;"_"&amp;Y392&amp;"_"&amp;Z392,[1]挑战模式!$A:$AS,14+AA392,FALSE)="","","Unit_Monster_Season"&amp;X392&amp;"_Challenge"&amp;Y392&amp;"_"&amp;Z392&amp;"_"&amp;AA392))</f>
        <v/>
      </c>
      <c r="D392" s="3" t="str">
        <f>IF(B392="","",VLOOKUP(VLOOKUP(X392&amp;"_"&amp;Y392&amp;"_"&amp;Z392,[1]挑战模式!$A:$AS,14+AA392,FALSE),[1]怪物!$B:$J,2,FALSE))</f>
        <v/>
      </c>
      <c r="E392" s="3" t="str">
        <f>IF(B392="","",VLOOKUP(VLOOKUP(X392&amp;"_"&amp;Y392&amp;"_"&amp;Z392,[1]挑战模式!$A:$AS,14+AA392,FALSE),[1]怪物!$B:$J,6,FALSE)*VLOOKUP(X392&amp;"_"&amp;Y392&amp;"_"&amp;Z392,[1]挑战模式!$A:$AS,10,FALSE))</f>
        <v/>
      </c>
      <c r="F392" s="3" t="str">
        <f t="shared" si="48"/>
        <v/>
      </c>
      <c r="G392" s="3" t="str">
        <f t="shared" si="49"/>
        <v/>
      </c>
      <c r="H392" s="3" t="str">
        <f t="shared" si="50"/>
        <v/>
      </c>
      <c r="I392" s="3" t="str">
        <f>IF(D392="","",VLOOKUP(D392,[1]怪物!$C:$M,11,FALSE))</f>
        <v/>
      </c>
      <c r="J392" s="3" t="str">
        <f t="shared" si="51"/>
        <v/>
      </c>
      <c r="K392" s="3" t="str">
        <f>IF(B392="","",VLOOKUP(VLOOKUP(X392&amp;"_"&amp;Y392&amp;"_"&amp;Z392,[1]挑战模式!$A:$AS,14+AA392,FALSE),[1]怪物!$B:$J,7,FALSE))</f>
        <v/>
      </c>
      <c r="L392" s="10" t="str">
        <f t="shared" si="52"/>
        <v/>
      </c>
      <c r="M392" s="3" t="str">
        <f t="shared" si="53"/>
        <v/>
      </c>
      <c r="N392" s="3" t="str">
        <f t="shared" si="54"/>
        <v/>
      </c>
      <c r="O392" s="3" t="str">
        <f t="shared" si="55"/>
        <v/>
      </c>
      <c r="P392" s="3"/>
      <c r="Q392" s="3"/>
      <c r="R392" s="3"/>
      <c r="S392" s="3" t="str">
        <f>IF(B392="","",IF(VLOOKUP(D392,[1]怪物!$C:$I,7,FALSE)="","",VLOOKUP(D392,[1]怪物!$C:$I,7,FALSE)))</f>
        <v/>
      </c>
      <c r="X392" s="3">
        <v>0</v>
      </c>
      <c r="Y392" s="3">
        <v>9</v>
      </c>
      <c r="Z392" s="3">
        <v>1</v>
      </c>
      <c r="AA392" s="3">
        <v>3</v>
      </c>
    </row>
    <row r="393" spans="2:27" x14ac:dyDescent="0.2">
      <c r="B393" t="str">
        <f>IF(ISNA(VLOOKUP(X393&amp;"_"&amp;Y393&amp;"_"&amp;Z393,[1]挑战模式!$A:$AS,1,FALSE)),"",IF(VLOOKUP(X393&amp;"_"&amp;Y393&amp;"_"&amp;Z393,[1]挑战模式!$A:$AS,14+AA393,FALSE)="","","Unit_Monster_Season"&amp;X393&amp;"_Challenge"&amp;Y393&amp;"_"&amp;Z393&amp;"_"&amp;AA393))</f>
        <v/>
      </c>
      <c r="D393" s="3" t="str">
        <f>IF(B393="","",VLOOKUP(VLOOKUP(X393&amp;"_"&amp;Y393&amp;"_"&amp;Z393,[1]挑战模式!$A:$AS,14+AA393,FALSE),[1]怪物!$B:$J,2,FALSE))</f>
        <v/>
      </c>
      <c r="E393" s="3" t="str">
        <f>IF(B393="","",VLOOKUP(VLOOKUP(X393&amp;"_"&amp;Y393&amp;"_"&amp;Z393,[1]挑战模式!$A:$AS,14+AA393,FALSE),[1]怪物!$B:$J,6,FALSE)*VLOOKUP(X393&amp;"_"&amp;Y393&amp;"_"&amp;Z393,[1]挑战模式!$A:$AS,10,FALSE))</f>
        <v/>
      </c>
      <c r="F393" s="3" t="str">
        <f t="shared" si="48"/>
        <v/>
      </c>
      <c r="G393" s="3" t="str">
        <f t="shared" si="49"/>
        <v/>
      </c>
      <c r="H393" s="3" t="str">
        <f t="shared" si="50"/>
        <v/>
      </c>
      <c r="I393" s="3" t="str">
        <f>IF(D393="","",VLOOKUP(D393,[1]怪物!$C:$M,11,FALSE))</f>
        <v/>
      </c>
      <c r="J393" s="3" t="str">
        <f t="shared" si="51"/>
        <v/>
      </c>
      <c r="K393" s="3" t="str">
        <f>IF(B393="","",VLOOKUP(VLOOKUP(X393&amp;"_"&amp;Y393&amp;"_"&amp;Z393,[1]挑战模式!$A:$AS,14+AA393,FALSE),[1]怪物!$B:$J,7,FALSE))</f>
        <v/>
      </c>
      <c r="L393" s="10" t="str">
        <f t="shared" si="52"/>
        <v/>
      </c>
      <c r="M393" s="3" t="str">
        <f t="shared" si="53"/>
        <v/>
      </c>
      <c r="N393" s="3" t="str">
        <f t="shared" si="54"/>
        <v/>
      </c>
      <c r="O393" s="3" t="str">
        <f t="shared" si="55"/>
        <v/>
      </c>
      <c r="P393" s="3"/>
      <c r="Q393" s="3"/>
      <c r="R393" s="3"/>
      <c r="S393" s="3" t="str">
        <f>IF(B393="","",IF(VLOOKUP(D393,[1]怪物!$C:$I,7,FALSE)="","",VLOOKUP(D393,[1]怪物!$C:$I,7,FALSE)))</f>
        <v/>
      </c>
      <c r="X393" s="3">
        <v>0</v>
      </c>
      <c r="Y393" s="3">
        <v>9</v>
      </c>
      <c r="Z393" s="3">
        <v>1</v>
      </c>
      <c r="AA393" s="3">
        <v>4</v>
      </c>
    </row>
    <row r="394" spans="2:27" x14ac:dyDescent="0.2">
      <c r="B394" t="str">
        <f>IF(ISNA(VLOOKUP(X394&amp;"_"&amp;Y394&amp;"_"&amp;Z394,[1]挑战模式!$A:$AS,1,FALSE)),"",IF(VLOOKUP(X394&amp;"_"&amp;Y394&amp;"_"&amp;Z394,[1]挑战模式!$A:$AS,14+AA394,FALSE)="","","Unit_Monster_Season"&amp;X394&amp;"_Challenge"&amp;Y394&amp;"_"&amp;Z394&amp;"_"&amp;AA394))</f>
        <v/>
      </c>
      <c r="D394" s="3" t="str">
        <f>IF(B394="","",VLOOKUP(VLOOKUP(X394&amp;"_"&amp;Y394&amp;"_"&amp;Z394,[1]挑战模式!$A:$AS,14+AA394,FALSE),[1]怪物!$B:$J,2,FALSE))</f>
        <v/>
      </c>
      <c r="E394" s="3" t="str">
        <f>IF(B394="","",VLOOKUP(VLOOKUP(X394&amp;"_"&amp;Y394&amp;"_"&amp;Z394,[1]挑战模式!$A:$AS,14+AA394,FALSE),[1]怪物!$B:$J,6,FALSE)*VLOOKUP(X394&amp;"_"&amp;Y394&amp;"_"&amp;Z394,[1]挑战模式!$A:$AS,10,FALSE))</f>
        <v/>
      </c>
      <c r="F394" s="3" t="str">
        <f t="shared" si="48"/>
        <v/>
      </c>
      <c r="G394" s="3" t="str">
        <f t="shared" si="49"/>
        <v/>
      </c>
      <c r="H394" s="3" t="str">
        <f t="shared" si="50"/>
        <v/>
      </c>
      <c r="I394" s="3" t="str">
        <f>IF(D394="","",VLOOKUP(D394,[1]怪物!$C:$M,11,FALSE))</f>
        <v/>
      </c>
      <c r="J394" s="3" t="str">
        <f t="shared" si="51"/>
        <v/>
      </c>
      <c r="K394" s="3" t="str">
        <f>IF(B394="","",VLOOKUP(VLOOKUP(X394&amp;"_"&amp;Y394&amp;"_"&amp;Z394,[1]挑战模式!$A:$AS,14+AA394,FALSE),[1]怪物!$B:$J,7,FALSE))</f>
        <v/>
      </c>
      <c r="L394" s="10" t="str">
        <f t="shared" si="52"/>
        <v/>
      </c>
      <c r="M394" s="3" t="str">
        <f t="shared" si="53"/>
        <v/>
      </c>
      <c r="N394" s="3" t="str">
        <f t="shared" si="54"/>
        <v/>
      </c>
      <c r="O394" s="3" t="str">
        <f t="shared" si="55"/>
        <v/>
      </c>
      <c r="P394" s="3"/>
      <c r="Q394" s="3"/>
      <c r="R394" s="3"/>
      <c r="S394" s="3" t="str">
        <f>IF(B394="","",IF(VLOOKUP(D394,[1]怪物!$C:$I,7,FALSE)="","",VLOOKUP(D394,[1]怪物!$C:$I,7,FALSE)))</f>
        <v/>
      </c>
      <c r="X394" s="3">
        <v>0</v>
      </c>
      <c r="Y394" s="3">
        <v>9</v>
      </c>
      <c r="Z394" s="3">
        <v>1</v>
      </c>
      <c r="AA394" s="3">
        <v>5</v>
      </c>
    </row>
    <row r="395" spans="2:27" x14ac:dyDescent="0.2">
      <c r="B395" t="str">
        <f>IF(ISNA(VLOOKUP(X395&amp;"_"&amp;Y395&amp;"_"&amp;Z395,[1]挑战模式!$A:$AS,1,FALSE)),"",IF(VLOOKUP(X395&amp;"_"&amp;Y395&amp;"_"&amp;Z395,[1]挑战模式!$A:$AS,14+AA395,FALSE)="","","Unit_Monster_Season"&amp;X395&amp;"_Challenge"&amp;Y395&amp;"_"&amp;Z395&amp;"_"&amp;AA395))</f>
        <v/>
      </c>
      <c r="D395" s="3" t="str">
        <f>IF(B395="","",VLOOKUP(VLOOKUP(X395&amp;"_"&amp;Y395&amp;"_"&amp;Z395,[1]挑战模式!$A:$AS,14+AA395,FALSE),[1]怪物!$B:$J,2,FALSE))</f>
        <v/>
      </c>
      <c r="E395" s="3" t="str">
        <f>IF(B395="","",VLOOKUP(VLOOKUP(X395&amp;"_"&amp;Y395&amp;"_"&amp;Z395,[1]挑战模式!$A:$AS,14+AA395,FALSE),[1]怪物!$B:$J,6,FALSE)*VLOOKUP(X395&amp;"_"&amp;Y395&amp;"_"&amp;Z395,[1]挑战模式!$A:$AS,10,FALSE))</f>
        <v/>
      </c>
      <c r="F395" s="3" t="str">
        <f t="shared" si="48"/>
        <v/>
      </c>
      <c r="G395" s="3" t="str">
        <f t="shared" si="49"/>
        <v/>
      </c>
      <c r="H395" s="3" t="str">
        <f t="shared" si="50"/>
        <v/>
      </c>
      <c r="I395" s="3" t="str">
        <f>IF(D395="","",VLOOKUP(D395,[1]怪物!$C:$M,11,FALSE))</f>
        <v/>
      </c>
      <c r="J395" s="3" t="str">
        <f t="shared" si="51"/>
        <v/>
      </c>
      <c r="K395" s="3" t="str">
        <f>IF(B395="","",VLOOKUP(VLOOKUP(X395&amp;"_"&amp;Y395&amp;"_"&amp;Z395,[1]挑战模式!$A:$AS,14+AA395,FALSE),[1]怪物!$B:$J,7,FALSE))</f>
        <v/>
      </c>
      <c r="L395" s="10" t="str">
        <f t="shared" si="52"/>
        <v/>
      </c>
      <c r="M395" s="3" t="str">
        <f t="shared" si="53"/>
        <v/>
      </c>
      <c r="N395" s="3" t="str">
        <f t="shared" si="54"/>
        <v/>
      </c>
      <c r="O395" s="3" t="str">
        <f t="shared" si="55"/>
        <v/>
      </c>
      <c r="P395" s="3"/>
      <c r="Q395" s="3"/>
      <c r="R395" s="3"/>
      <c r="S395" s="3" t="str">
        <f>IF(B395="","",IF(VLOOKUP(D395,[1]怪物!$C:$I,7,FALSE)="","",VLOOKUP(D395,[1]怪物!$C:$I,7,FALSE)))</f>
        <v/>
      </c>
      <c r="X395" s="3">
        <v>0</v>
      </c>
      <c r="Y395" s="3">
        <v>9</v>
      </c>
      <c r="Z395" s="3">
        <v>1</v>
      </c>
      <c r="AA395" s="3">
        <v>6</v>
      </c>
    </row>
    <row r="396" spans="2:27" x14ac:dyDescent="0.2">
      <c r="B396" t="str">
        <f>IF(ISNA(VLOOKUP(X396&amp;"_"&amp;Y396&amp;"_"&amp;Z396,[1]挑战模式!$A:$AS,1,FALSE)),"",IF(VLOOKUP(X396&amp;"_"&amp;Y396&amp;"_"&amp;Z396,[1]挑战模式!$A:$AS,14+AA396,FALSE)="","","Unit_Monster_Season"&amp;X396&amp;"_Challenge"&amp;Y396&amp;"_"&amp;Z396&amp;"_"&amp;AA396))</f>
        <v>Unit_Monster_Season0_Challenge9_2_1</v>
      </c>
      <c r="D396" s="3" t="str">
        <f>IF(B396="","",VLOOKUP(VLOOKUP(X396&amp;"_"&amp;Y396&amp;"_"&amp;Z396,[1]挑战模式!$A:$AS,14+AA396,FALSE),[1]怪物!$B:$J,2,FALSE))</f>
        <v>ResUnit_ZhongZi2</v>
      </c>
      <c r="E396" s="3">
        <f>IF(B396="","",VLOOKUP(VLOOKUP(X396&amp;"_"&amp;Y396&amp;"_"&amp;Z396,[1]挑战模式!$A:$AS,14+AA396,FALSE),[1]怪物!$B:$J,6,FALSE)*VLOOKUP(X396&amp;"_"&amp;Y396&amp;"_"&amp;Z396,[1]挑战模式!$A:$AS,10,FALSE))</f>
        <v>4</v>
      </c>
      <c r="F396" s="3">
        <f t="shared" si="48"/>
        <v>400</v>
      </c>
      <c r="G396" s="3" t="str">
        <f t="shared" si="49"/>
        <v>TRUE</v>
      </c>
      <c r="H396" s="3" t="str">
        <f t="shared" si="50"/>
        <v>1</v>
      </c>
      <c r="I396" s="3">
        <f>IF(D396="","",VLOOKUP(D396,[1]怪物!$C:$M,11,FALSE))</f>
        <v>1</v>
      </c>
      <c r="J396" s="3" t="str">
        <f t="shared" si="51"/>
        <v>0.5</v>
      </c>
      <c r="K396" s="3">
        <f>IF(B396="","",VLOOKUP(VLOOKUP(X396&amp;"_"&amp;Y396&amp;"_"&amp;Z396,[1]挑战模式!$A:$AS,14+AA396,FALSE),[1]怪物!$B:$J,7,FALSE))</f>
        <v>1.5</v>
      </c>
      <c r="L396" s="10" t="str">
        <f t="shared" si="52"/>
        <v>Monster_Season0_Challenge9_2_1</v>
      </c>
      <c r="M396" s="3" t="str">
        <f t="shared" si="53"/>
        <v>DeathShow_1</v>
      </c>
      <c r="N396" s="3" t="str">
        <f t="shared" si="54"/>
        <v>Timeline_Idle1</v>
      </c>
      <c r="O396" s="3" t="str">
        <f t="shared" si="55"/>
        <v>Timeline_Move1</v>
      </c>
      <c r="P396" s="3"/>
      <c r="Q396" s="3"/>
      <c r="R396" s="3"/>
      <c r="S396" s="3" t="str">
        <f>IF(B396="","",IF(VLOOKUP(D396,[1]怪物!$C:$I,7,FALSE)="","",VLOOKUP(D396,[1]怪物!$C:$I,7,FALSE)))</f>
        <v>Skill_Monster_ZhongZi2,NormalAttack</v>
      </c>
      <c r="X396" s="3">
        <v>0</v>
      </c>
      <c r="Y396" s="3">
        <v>9</v>
      </c>
      <c r="Z396" s="3">
        <v>2</v>
      </c>
      <c r="AA396" s="3">
        <v>1</v>
      </c>
    </row>
    <row r="397" spans="2:27" x14ac:dyDescent="0.2">
      <c r="B397" t="str">
        <f>IF(ISNA(VLOOKUP(X397&amp;"_"&amp;Y397&amp;"_"&amp;Z397,[1]挑战模式!$A:$AS,1,FALSE)),"",IF(VLOOKUP(X397&amp;"_"&amp;Y397&amp;"_"&amp;Z397,[1]挑战模式!$A:$AS,14+AA397,FALSE)="","","Unit_Monster_Season"&amp;X397&amp;"_Challenge"&amp;Y397&amp;"_"&amp;Z397&amp;"_"&amp;AA397))</f>
        <v>Unit_Monster_Season0_Challenge9_2_2</v>
      </c>
      <c r="D397" s="3" t="str">
        <f>IF(B397="","",VLOOKUP(VLOOKUP(X397&amp;"_"&amp;Y397&amp;"_"&amp;Z397,[1]挑战模式!$A:$AS,14+AA397,FALSE),[1]怪物!$B:$J,2,FALSE))</f>
        <v>ResUnit_Dan2</v>
      </c>
      <c r="E397" s="3">
        <f>IF(B397="","",VLOOKUP(VLOOKUP(X397&amp;"_"&amp;Y397&amp;"_"&amp;Z397,[1]挑战模式!$A:$AS,14+AA397,FALSE),[1]怪物!$B:$J,6,FALSE)*VLOOKUP(X397&amp;"_"&amp;Y397&amp;"_"&amp;Z397,[1]挑战模式!$A:$AS,10,FALSE))</f>
        <v>4</v>
      </c>
      <c r="F397" s="3">
        <f t="shared" si="48"/>
        <v>400</v>
      </c>
      <c r="G397" s="3" t="str">
        <f t="shared" si="49"/>
        <v>TRUE</v>
      </c>
      <c r="H397" s="3" t="str">
        <f t="shared" si="50"/>
        <v>1</v>
      </c>
      <c r="I397" s="3">
        <f>IF(D397="","",VLOOKUP(D397,[1]怪物!$C:$M,11,FALSE))</f>
        <v>1</v>
      </c>
      <c r="J397" s="3" t="str">
        <f t="shared" si="51"/>
        <v>0.5</v>
      </c>
      <c r="K397" s="3">
        <f>IF(B397="","",VLOOKUP(VLOOKUP(X397&amp;"_"&amp;Y397&amp;"_"&amp;Z397,[1]挑战模式!$A:$AS,14+AA397,FALSE),[1]怪物!$B:$J,7,FALSE))</f>
        <v>1.5</v>
      </c>
      <c r="L397" s="10" t="str">
        <f t="shared" si="52"/>
        <v>Monster_Season0_Challenge9_2_2</v>
      </c>
      <c r="M397" s="3" t="str">
        <f t="shared" si="53"/>
        <v>DeathShow_1</v>
      </c>
      <c r="N397" s="3" t="str">
        <f t="shared" si="54"/>
        <v>Timeline_Idle1</v>
      </c>
      <c r="O397" s="3" t="str">
        <f t="shared" si="55"/>
        <v>Timeline_Move1</v>
      </c>
      <c r="P397" s="3"/>
      <c r="Q397" s="3"/>
      <c r="R397" s="3"/>
      <c r="S397" s="3" t="str">
        <f>IF(B397="","",IF(VLOOKUP(D397,[1]怪物!$C:$I,7,FALSE)="","",VLOOKUP(D397,[1]怪物!$C:$I,7,FALSE)))</f>
        <v>Skill_Monster_Dan2,NormalAttack</v>
      </c>
      <c r="X397" s="3">
        <v>0</v>
      </c>
      <c r="Y397" s="3">
        <v>9</v>
      </c>
      <c r="Z397" s="3">
        <v>2</v>
      </c>
      <c r="AA397" s="3">
        <v>2</v>
      </c>
    </row>
    <row r="398" spans="2:27" x14ac:dyDescent="0.2">
      <c r="B398" t="str">
        <f>IF(ISNA(VLOOKUP(X398&amp;"_"&amp;Y398&amp;"_"&amp;Z398,[1]挑战模式!$A:$AS,1,FALSE)),"",IF(VLOOKUP(X398&amp;"_"&amp;Y398&amp;"_"&amp;Z398,[1]挑战模式!$A:$AS,14+AA398,FALSE)="","","Unit_Monster_Season"&amp;X398&amp;"_Challenge"&amp;Y398&amp;"_"&amp;Z398&amp;"_"&amp;AA398))</f>
        <v/>
      </c>
      <c r="D398" s="3" t="str">
        <f>IF(B398="","",VLOOKUP(VLOOKUP(X398&amp;"_"&amp;Y398&amp;"_"&amp;Z398,[1]挑战模式!$A:$AS,14+AA398,FALSE),[1]怪物!$B:$J,2,FALSE))</f>
        <v/>
      </c>
      <c r="E398" s="3" t="str">
        <f>IF(B398="","",VLOOKUP(VLOOKUP(X398&amp;"_"&amp;Y398&amp;"_"&amp;Z398,[1]挑战模式!$A:$AS,14+AA398,FALSE),[1]怪物!$B:$J,6,FALSE)*VLOOKUP(X398&amp;"_"&amp;Y398&amp;"_"&amp;Z398,[1]挑战模式!$A:$AS,10,FALSE))</f>
        <v/>
      </c>
      <c r="F398" s="3" t="str">
        <f t="shared" si="48"/>
        <v/>
      </c>
      <c r="G398" s="3" t="str">
        <f t="shared" si="49"/>
        <v/>
      </c>
      <c r="H398" s="3" t="str">
        <f t="shared" si="50"/>
        <v/>
      </c>
      <c r="I398" s="3" t="str">
        <f>IF(D398="","",VLOOKUP(D398,[1]怪物!$C:$M,11,FALSE))</f>
        <v/>
      </c>
      <c r="J398" s="3" t="str">
        <f t="shared" si="51"/>
        <v/>
      </c>
      <c r="K398" s="3" t="str">
        <f>IF(B398="","",VLOOKUP(VLOOKUP(X398&amp;"_"&amp;Y398&amp;"_"&amp;Z398,[1]挑战模式!$A:$AS,14+AA398,FALSE),[1]怪物!$B:$J,7,FALSE))</f>
        <v/>
      </c>
      <c r="L398" s="10" t="str">
        <f t="shared" si="52"/>
        <v/>
      </c>
      <c r="M398" s="3" t="str">
        <f t="shared" si="53"/>
        <v/>
      </c>
      <c r="N398" s="3" t="str">
        <f t="shared" si="54"/>
        <v/>
      </c>
      <c r="O398" s="3" t="str">
        <f t="shared" si="55"/>
        <v/>
      </c>
      <c r="P398" s="3"/>
      <c r="Q398" s="3"/>
      <c r="R398" s="3"/>
      <c r="S398" s="3" t="str">
        <f>IF(B398="","",IF(VLOOKUP(D398,[1]怪物!$C:$I,7,FALSE)="","",VLOOKUP(D398,[1]怪物!$C:$I,7,FALSE)))</f>
        <v/>
      </c>
      <c r="X398" s="3">
        <v>0</v>
      </c>
      <c r="Y398" s="3">
        <v>9</v>
      </c>
      <c r="Z398" s="3">
        <v>2</v>
      </c>
      <c r="AA398" s="3">
        <v>3</v>
      </c>
    </row>
    <row r="399" spans="2:27" x14ac:dyDescent="0.2">
      <c r="B399" t="str">
        <f>IF(ISNA(VLOOKUP(X399&amp;"_"&amp;Y399&amp;"_"&amp;Z399,[1]挑战模式!$A:$AS,1,FALSE)),"",IF(VLOOKUP(X399&amp;"_"&amp;Y399&amp;"_"&amp;Z399,[1]挑战模式!$A:$AS,14+AA399,FALSE)="","","Unit_Monster_Season"&amp;X399&amp;"_Challenge"&amp;Y399&amp;"_"&amp;Z399&amp;"_"&amp;AA399))</f>
        <v/>
      </c>
      <c r="D399" s="3" t="str">
        <f>IF(B399="","",VLOOKUP(VLOOKUP(X399&amp;"_"&amp;Y399&amp;"_"&amp;Z399,[1]挑战模式!$A:$AS,14+AA399,FALSE),[1]怪物!$B:$J,2,FALSE))</f>
        <v/>
      </c>
      <c r="E399" s="3" t="str">
        <f>IF(B399="","",VLOOKUP(VLOOKUP(X399&amp;"_"&amp;Y399&amp;"_"&amp;Z399,[1]挑战模式!$A:$AS,14+AA399,FALSE),[1]怪物!$B:$J,6,FALSE)*VLOOKUP(X399&amp;"_"&amp;Y399&amp;"_"&amp;Z399,[1]挑战模式!$A:$AS,10,FALSE))</f>
        <v/>
      </c>
      <c r="F399" s="3" t="str">
        <f t="shared" si="48"/>
        <v/>
      </c>
      <c r="G399" s="3" t="str">
        <f t="shared" si="49"/>
        <v/>
      </c>
      <c r="H399" s="3" t="str">
        <f t="shared" si="50"/>
        <v/>
      </c>
      <c r="I399" s="3" t="str">
        <f>IF(D399="","",VLOOKUP(D399,[1]怪物!$C:$M,11,FALSE))</f>
        <v/>
      </c>
      <c r="J399" s="3" t="str">
        <f t="shared" si="51"/>
        <v/>
      </c>
      <c r="K399" s="3" t="str">
        <f>IF(B399="","",VLOOKUP(VLOOKUP(X399&amp;"_"&amp;Y399&amp;"_"&amp;Z399,[1]挑战模式!$A:$AS,14+AA399,FALSE),[1]怪物!$B:$J,7,FALSE))</f>
        <v/>
      </c>
      <c r="L399" s="10" t="str">
        <f t="shared" si="52"/>
        <v/>
      </c>
      <c r="M399" s="3" t="str">
        <f t="shared" si="53"/>
        <v/>
      </c>
      <c r="N399" s="3" t="str">
        <f t="shared" si="54"/>
        <v/>
      </c>
      <c r="O399" s="3" t="str">
        <f t="shared" si="55"/>
        <v/>
      </c>
      <c r="P399" s="3"/>
      <c r="Q399" s="3"/>
      <c r="R399" s="3"/>
      <c r="S399" s="3" t="str">
        <f>IF(B399="","",IF(VLOOKUP(D399,[1]怪物!$C:$I,7,FALSE)="","",VLOOKUP(D399,[1]怪物!$C:$I,7,FALSE)))</f>
        <v/>
      </c>
      <c r="X399" s="3">
        <v>0</v>
      </c>
      <c r="Y399" s="3">
        <v>9</v>
      </c>
      <c r="Z399" s="3">
        <v>2</v>
      </c>
      <c r="AA399" s="3">
        <v>4</v>
      </c>
    </row>
    <row r="400" spans="2:27" x14ac:dyDescent="0.2">
      <c r="B400" t="str">
        <f>IF(ISNA(VLOOKUP(X400&amp;"_"&amp;Y400&amp;"_"&amp;Z400,[1]挑战模式!$A:$AS,1,FALSE)),"",IF(VLOOKUP(X400&amp;"_"&amp;Y400&amp;"_"&amp;Z400,[1]挑战模式!$A:$AS,14+AA400,FALSE)="","","Unit_Monster_Season"&amp;X400&amp;"_Challenge"&amp;Y400&amp;"_"&amp;Z400&amp;"_"&amp;AA400))</f>
        <v/>
      </c>
      <c r="D400" s="3" t="str">
        <f>IF(B400="","",VLOOKUP(VLOOKUP(X400&amp;"_"&amp;Y400&amp;"_"&amp;Z400,[1]挑战模式!$A:$AS,14+AA400,FALSE),[1]怪物!$B:$J,2,FALSE))</f>
        <v/>
      </c>
      <c r="E400" s="3" t="str">
        <f>IF(B400="","",VLOOKUP(VLOOKUP(X400&amp;"_"&amp;Y400&amp;"_"&amp;Z400,[1]挑战模式!$A:$AS,14+AA400,FALSE),[1]怪物!$B:$J,6,FALSE)*VLOOKUP(X400&amp;"_"&amp;Y400&amp;"_"&amp;Z400,[1]挑战模式!$A:$AS,10,FALSE))</f>
        <v/>
      </c>
      <c r="F400" s="3" t="str">
        <f t="shared" si="48"/>
        <v/>
      </c>
      <c r="G400" s="3" t="str">
        <f t="shared" si="49"/>
        <v/>
      </c>
      <c r="H400" s="3" t="str">
        <f t="shared" si="50"/>
        <v/>
      </c>
      <c r="I400" s="3" t="str">
        <f>IF(D400="","",VLOOKUP(D400,[1]怪物!$C:$M,11,FALSE))</f>
        <v/>
      </c>
      <c r="J400" s="3" t="str">
        <f t="shared" si="51"/>
        <v/>
      </c>
      <c r="K400" s="3" t="str">
        <f>IF(B400="","",VLOOKUP(VLOOKUP(X400&amp;"_"&amp;Y400&amp;"_"&amp;Z400,[1]挑战模式!$A:$AS,14+AA400,FALSE),[1]怪物!$B:$J,7,FALSE))</f>
        <v/>
      </c>
      <c r="L400" s="10" t="str">
        <f t="shared" si="52"/>
        <v/>
      </c>
      <c r="M400" s="3" t="str">
        <f t="shared" si="53"/>
        <v/>
      </c>
      <c r="N400" s="3" t="str">
        <f t="shared" si="54"/>
        <v/>
      </c>
      <c r="O400" s="3" t="str">
        <f t="shared" si="55"/>
        <v/>
      </c>
      <c r="P400" s="3"/>
      <c r="Q400" s="3"/>
      <c r="R400" s="3"/>
      <c r="S400" s="3" t="str">
        <f>IF(B400="","",IF(VLOOKUP(D400,[1]怪物!$C:$I,7,FALSE)="","",VLOOKUP(D400,[1]怪物!$C:$I,7,FALSE)))</f>
        <v/>
      </c>
      <c r="X400" s="3">
        <v>0</v>
      </c>
      <c r="Y400" s="3">
        <v>9</v>
      </c>
      <c r="Z400" s="3">
        <v>2</v>
      </c>
      <c r="AA400" s="3">
        <v>5</v>
      </c>
    </row>
    <row r="401" spans="2:27" x14ac:dyDescent="0.2">
      <c r="B401" t="str">
        <f>IF(ISNA(VLOOKUP(X401&amp;"_"&amp;Y401&amp;"_"&amp;Z401,[1]挑战模式!$A:$AS,1,FALSE)),"",IF(VLOOKUP(X401&amp;"_"&amp;Y401&amp;"_"&amp;Z401,[1]挑战模式!$A:$AS,14+AA401,FALSE)="","","Unit_Monster_Season"&amp;X401&amp;"_Challenge"&amp;Y401&amp;"_"&amp;Z401&amp;"_"&amp;AA401))</f>
        <v/>
      </c>
      <c r="D401" s="3" t="str">
        <f>IF(B401="","",VLOOKUP(VLOOKUP(X401&amp;"_"&amp;Y401&amp;"_"&amp;Z401,[1]挑战模式!$A:$AS,14+AA401,FALSE),[1]怪物!$B:$J,2,FALSE))</f>
        <v/>
      </c>
      <c r="E401" s="3" t="str">
        <f>IF(B401="","",VLOOKUP(VLOOKUP(X401&amp;"_"&amp;Y401&amp;"_"&amp;Z401,[1]挑战模式!$A:$AS,14+AA401,FALSE),[1]怪物!$B:$J,6,FALSE)*VLOOKUP(X401&amp;"_"&amp;Y401&amp;"_"&amp;Z401,[1]挑战模式!$A:$AS,10,FALSE))</f>
        <v/>
      </c>
      <c r="F401" s="3" t="str">
        <f t="shared" si="48"/>
        <v/>
      </c>
      <c r="G401" s="3" t="str">
        <f t="shared" si="49"/>
        <v/>
      </c>
      <c r="H401" s="3" t="str">
        <f t="shared" si="50"/>
        <v/>
      </c>
      <c r="I401" s="3" t="str">
        <f>IF(D401="","",VLOOKUP(D401,[1]怪物!$C:$M,11,FALSE))</f>
        <v/>
      </c>
      <c r="J401" s="3" t="str">
        <f t="shared" si="51"/>
        <v/>
      </c>
      <c r="K401" s="3" t="str">
        <f>IF(B401="","",VLOOKUP(VLOOKUP(X401&amp;"_"&amp;Y401&amp;"_"&amp;Z401,[1]挑战模式!$A:$AS,14+AA401,FALSE),[1]怪物!$B:$J,7,FALSE))</f>
        <v/>
      </c>
      <c r="L401" s="10" t="str">
        <f t="shared" si="52"/>
        <v/>
      </c>
      <c r="M401" s="3" t="str">
        <f t="shared" si="53"/>
        <v/>
      </c>
      <c r="N401" s="3" t="str">
        <f t="shared" si="54"/>
        <v/>
      </c>
      <c r="O401" s="3" t="str">
        <f t="shared" si="55"/>
        <v/>
      </c>
      <c r="P401" s="3"/>
      <c r="Q401" s="3"/>
      <c r="R401" s="3"/>
      <c r="S401" s="3" t="str">
        <f>IF(B401="","",IF(VLOOKUP(D401,[1]怪物!$C:$I,7,FALSE)="","",VLOOKUP(D401,[1]怪物!$C:$I,7,FALSE)))</f>
        <v/>
      </c>
      <c r="X401" s="3">
        <v>0</v>
      </c>
      <c r="Y401" s="3">
        <v>9</v>
      </c>
      <c r="Z401" s="3">
        <v>2</v>
      </c>
      <c r="AA401" s="3">
        <v>6</v>
      </c>
    </row>
    <row r="402" spans="2:27" x14ac:dyDescent="0.2">
      <c r="B402" t="str">
        <f>IF(ISNA(VLOOKUP(X402&amp;"_"&amp;Y402&amp;"_"&amp;Z402,[1]挑战模式!$A:$AS,1,FALSE)),"",IF(VLOOKUP(X402&amp;"_"&amp;Y402&amp;"_"&amp;Z402,[1]挑战模式!$A:$AS,14+AA402,FALSE)="","","Unit_Monster_Season"&amp;X402&amp;"_Challenge"&amp;Y402&amp;"_"&amp;Z402&amp;"_"&amp;AA402))</f>
        <v>Unit_Monster_Season0_Challenge9_3_1</v>
      </c>
      <c r="D402" s="3" t="str">
        <f>IF(B402="","",VLOOKUP(VLOOKUP(X402&amp;"_"&amp;Y402&amp;"_"&amp;Z402,[1]挑战模式!$A:$AS,14+AA402,FALSE),[1]怪物!$B:$J,2,FALSE))</f>
        <v>ResUnit_Gui2</v>
      </c>
      <c r="E402" s="3">
        <f>IF(B402="","",VLOOKUP(VLOOKUP(X402&amp;"_"&amp;Y402&amp;"_"&amp;Z402,[1]挑战模式!$A:$AS,14+AA402,FALSE),[1]怪物!$B:$J,6,FALSE)*VLOOKUP(X402&amp;"_"&amp;Y402&amp;"_"&amp;Z402,[1]挑战模式!$A:$AS,10,FALSE))</f>
        <v>4</v>
      </c>
      <c r="F402" s="3">
        <f t="shared" si="48"/>
        <v>400</v>
      </c>
      <c r="G402" s="3" t="str">
        <f t="shared" si="49"/>
        <v>TRUE</v>
      </c>
      <c r="H402" s="3" t="str">
        <f t="shared" si="50"/>
        <v>1</v>
      </c>
      <c r="I402" s="3">
        <f>IF(D402="","",VLOOKUP(D402,[1]怪物!$C:$M,11,FALSE))</f>
        <v>1</v>
      </c>
      <c r="J402" s="3" t="str">
        <f t="shared" si="51"/>
        <v>0.5</v>
      </c>
      <c r="K402" s="3">
        <f>IF(B402="","",VLOOKUP(VLOOKUP(X402&amp;"_"&amp;Y402&amp;"_"&amp;Z402,[1]挑战模式!$A:$AS,14+AA402,FALSE),[1]怪物!$B:$J,7,FALSE))</f>
        <v>1.5</v>
      </c>
      <c r="L402" s="10" t="str">
        <f t="shared" si="52"/>
        <v>Monster_Season0_Challenge9_3_1</v>
      </c>
      <c r="M402" s="3" t="str">
        <f t="shared" si="53"/>
        <v>DeathShow_1</v>
      </c>
      <c r="N402" s="3" t="str">
        <f t="shared" si="54"/>
        <v>Timeline_Idle1</v>
      </c>
      <c r="O402" s="3" t="str">
        <f t="shared" si="55"/>
        <v>Timeline_Move1</v>
      </c>
      <c r="P402" s="3"/>
      <c r="Q402" s="3"/>
      <c r="R402" s="3"/>
      <c r="S402" s="3" t="str">
        <f>IF(B402="","",IF(VLOOKUP(D402,[1]怪物!$C:$I,7,FALSE)="","",VLOOKUP(D402,[1]怪物!$C:$I,7,FALSE)))</f>
        <v>Skill_Monster_Gui2,NormalAttack</v>
      </c>
      <c r="X402" s="3">
        <v>0</v>
      </c>
      <c r="Y402" s="3">
        <v>9</v>
      </c>
      <c r="Z402" s="3">
        <v>3</v>
      </c>
      <c r="AA402" s="3">
        <v>1</v>
      </c>
    </row>
    <row r="403" spans="2:27" x14ac:dyDescent="0.2">
      <c r="B403" t="str">
        <f>IF(ISNA(VLOOKUP(X403&amp;"_"&amp;Y403&amp;"_"&amp;Z403,[1]挑战模式!$A:$AS,1,FALSE)),"",IF(VLOOKUP(X403&amp;"_"&amp;Y403&amp;"_"&amp;Z403,[1]挑战模式!$A:$AS,14+AA403,FALSE)="","","Unit_Monster_Season"&amp;X403&amp;"_Challenge"&amp;Y403&amp;"_"&amp;Z403&amp;"_"&amp;AA403))</f>
        <v>Unit_Monster_Season0_Challenge9_3_2</v>
      </c>
      <c r="D403" s="3" t="str">
        <f>IF(B403="","",VLOOKUP(VLOOKUP(X403&amp;"_"&amp;Y403&amp;"_"&amp;Z403,[1]挑战模式!$A:$AS,14+AA403,FALSE),[1]怪物!$B:$J,2,FALSE))</f>
        <v>ResUnit_BianFu1</v>
      </c>
      <c r="E403" s="3">
        <f>IF(B403="","",VLOOKUP(VLOOKUP(X403&amp;"_"&amp;Y403&amp;"_"&amp;Z403,[1]挑战模式!$A:$AS,14+AA403,FALSE),[1]怪物!$B:$J,6,FALSE)*VLOOKUP(X403&amp;"_"&amp;Y403&amp;"_"&amp;Z403,[1]挑战模式!$A:$AS,10,FALSE))</f>
        <v>4</v>
      </c>
      <c r="F403" s="3">
        <f t="shared" si="48"/>
        <v>400</v>
      </c>
      <c r="G403" s="3" t="str">
        <f t="shared" si="49"/>
        <v>TRUE</v>
      </c>
      <c r="H403" s="3" t="str">
        <f t="shared" si="50"/>
        <v>1</v>
      </c>
      <c r="I403" s="3">
        <f>IF(D403="","",VLOOKUP(D403,[1]怪物!$C:$M,11,FALSE))</f>
        <v>1</v>
      </c>
      <c r="J403" s="3" t="str">
        <f t="shared" si="51"/>
        <v>0.5</v>
      </c>
      <c r="K403" s="3">
        <f>IF(B403="","",VLOOKUP(VLOOKUP(X403&amp;"_"&amp;Y403&amp;"_"&amp;Z403,[1]挑战模式!$A:$AS,14+AA403,FALSE),[1]怪物!$B:$J,7,FALSE))</f>
        <v>1</v>
      </c>
      <c r="L403" s="10" t="str">
        <f t="shared" si="52"/>
        <v>Monster_Season0_Challenge9_3_2</v>
      </c>
      <c r="M403" s="3" t="str">
        <f t="shared" si="53"/>
        <v>DeathShow_1</v>
      </c>
      <c r="N403" s="3" t="str">
        <f t="shared" si="54"/>
        <v>Timeline_Idle1</v>
      </c>
      <c r="O403" s="3" t="str">
        <f t="shared" si="55"/>
        <v>Timeline_Move1</v>
      </c>
      <c r="P403" s="3"/>
      <c r="Q403" s="3"/>
      <c r="R403" s="3"/>
      <c r="S403" s="3" t="str">
        <f>IF(B403="","",IF(VLOOKUP(D403,[1]怪物!$C:$I,7,FALSE)="","",VLOOKUP(D403,[1]怪物!$C:$I,7,FALSE)))</f>
        <v/>
      </c>
      <c r="X403" s="3">
        <v>0</v>
      </c>
      <c r="Y403" s="3">
        <v>9</v>
      </c>
      <c r="Z403" s="3">
        <v>3</v>
      </c>
      <c r="AA403" s="3">
        <v>2</v>
      </c>
    </row>
    <row r="404" spans="2:27" x14ac:dyDescent="0.2">
      <c r="B404" t="str">
        <f>IF(ISNA(VLOOKUP(X404&amp;"_"&amp;Y404&amp;"_"&amp;Z404,[1]挑战模式!$A:$AS,1,FALSE)),"",IF(VLOOKUP(X404&amp;"_"&amp;Y404&amp;"_"&amp;Z404,[1]挑战模式!$A:$AS,14+AA404,FALSE)="","","Unit_Monster_Season"&amp;X404&amp;"_Challenge"&amp;Y404&amp;"_"&amp;Z404&amp;"_"&amp;AA404))</f>
        <v>Unit_Monster_Season0_Challenge9_3_3</v>
      </c>
      <c r="D404" s="3" t="str">
        <f>IF(B404="","",VLOOKUP(VLOOKUP(X404&amp;"_"&amp;Y404&amp;"_"&amp;Z404,[1]挑战模式!$A:$AS,14+AA404,FALSE),[1]怪物!$B:$J,2,FALSE))</f>
        <v>ResUnit_Dan1</v>
      </c>
      <c r="E404" s="3">
        <f>IF(B404="","",VLOOKUP(VLOOKUP(X404&amp;"_"&amp;Y404&amp;"_"&amp;Z404,[1]挑战模式!$A:$AS,14+AA404,FALSE),[1]怪物!$B:$J,6,FALSE)*VLOOKUP(X404&amp;"_"&amp;Y404&amp;"_"&amp;Z404,[1]挑战模式!$A:$AS,10,FALSE))</f>
        <v>4</v>
      </c>
      <c r="F404" s="3">
        <f t="shared" si="48"/>
        <v>400</v>
      </c>
      <c r="G404" s="3" t="str">
        <f t="shared" si="49"/>
        <v>TRUE</v>
      </c>
      <c r="H404" s="3" t="str">
        <f t="shared" si="50"/>
        <v>1</v>
      </c>
      <c r="I404" s="3">
        <f>IF(D404="","",VLOOKUP(D404,[1]怪物!$C:$M,11,FALSE))</f>
        <v>1</v>
      </c>
      <c r="J404" s="3" t="str">
        <f t="shared" si="51"/>
        <v>0.5</v>
      </c>
      <c r="K404" s="3">
        <f>IF(B404="","",VLOOKUP(VLOOKUP(X404&amp;"_"&amp;Y404&amp;"_"&amp;Z404,[1]挑战模式!$A:$AS,14+AA404,FALSE),[1]怪物!$B:$J,7,FALSE))</f>
        <v>1</v>
      </c>
      <c r="L404" s="10" t="str">
        <f t="shared" si="52"/>
        <v>Monster_Season0_Challenge9_3_3</v>
      </c>
      <c r="M404" s="3" t="str">
        <f t="shared" si="53"/>
        <v>DeathShow_1</v>
      </c>
      <c r="N404" s="3" t="str">
        <f t="shared" si="54"/>
        <v>Timeline_Idle1</v>
      </c>
      <c r="O404" s="3" t="str">
        <f t="shared" si="55"/>
        <v>Timeline_Move1</v>
      </c>
      <c r="S404" s="3" t="str">
        <f>IF(B404="","",IF(VLOOKUP(D404,[1]怪物!$C:$I,7,FALSE)="","",VLOOKUP(D404,[1]怪物!$C:$I,7,FALSE)))</f>
        <v>Skill_Monster_Dan1,NormalAttack</v>
      </c>
      <c r="X404" s="3">
        <v>0</v>
      </c>
      <c r="Y404" s="3">
        <v>9</v>
      </c>
      <c r="Z404" s="3">
        <v>3</v>
      </c>
      <c r="AA404" s="3">
        <v>3</v>
      </c>
    </row>
    <row r="405" spans="2:27" x14ac:dyDescent="0.2">
      <c r="B405" t="str">
        <f>IF(ISNA(VLOOKUP(X405&amp;"_"&amp;Y405&amp;"_"&amp;Z405,[1]挑战模式!$A:$AS,1,FALSE)),"",IF(VLOOKUP(X405&amp;"_"&amp;Y405&amp;"_"&amp;Z405,[1]挑战模式!$A:$AS,14+AA405,FALSE)="","","Unit_Monster_Season"&amp;X405&amp;"_Challenge"&amp;Y405&amp;"_"&amp;Z405&amp;"_"&amp;AA405))</f>
        <v/>
      </c>
      <c r="D405" s="3" t="str">
        <f>IF(B405="","",VLOOKUP(VLOOKUP(X405&amp;"_"&amp;Y405&amp;"_"&amp;Z405,[1]挑战模式!$A:$AS,14+AA405,FALSE),[1]怪物!$B:$J,2,FALSE))</f>
        <v/>
      </c>
      <c r="E405" s="3" t="str">
        <f>IF(B405="","",VLOOKUP(VLOOKUP(X405&amp;"_"&amp;Y405&amp;"_"&amp;Z405,[1]挑战模式!$A:$AS,14+AA405,FALSE),[1]怪物!$B:$J,6,FALSE)*VLOOKUP(X405&amp;"_"&amp;Y405&amp;"_"&amp;Z405,[1]挑战模式!$A:$AS,10,FALSE))</f>
        <v/>
      </c>
      <c r="F405" s="3" t="str">
        <f t="shared" si="48"/>
        <v/>
      </c>
      <c r="G405" s="3" t="str">
        <f t="shared" si="49"/>
        <v/>
      </c>
      <c r="H405" s="3" t="str">
        <f t="shared" si="50"/>
        <v/>
      </c>
      <c r="I405" s="3" t="str">
        <f>IF(D405="","",VLOOKUP(D405,[1]怪物!$C:$M,11,FALSE))</f>
        <v/>
      </c>
      <c r="J405" s="3" t="str">
        <f t="shared" si="51"/>
        <v/>
      </c>
      <c r="K405" s="3" t="str">
        <f>IF(B405="","",VLOOKUP(VLOOKUP(X405&amp;"_"&amp;Y405&amp;"_"&amp;Z405,[1]挑战模式!$A:$AS,14+AA405,FALSE),[1]怪物!$B:$J,7,FALSE))</f>
        <v/>
      </c>
      <c r="L405" s="10" t="str">
        <f t="shared" si="52"/>
        <v/>
      </c>
      <c r="M405" s="3" t="str">
        <f t="shared" si="53"/>
        <v/>
      </c>
      <c r="N405" s="3" t="str">
        <f t="shared" si="54"/>
        <v/>
      </c>
      <c r="O405" s="3" t="str">
        <f t="shared" si="55"/>
        <v/>
      </c>
      <c r="S405" s="3" t="str">
        <f>IF(B405="","",IF(VLOOKUP(D405,[1]怪物!$C:$I,7,FALSE)="","",VLOOKUP(D405,[1]怪物!$C:$I,7,FALSE)))</f>
        <v/>
      </c>
      <c r="X405" s="3">
        <v>0</v>
      </c>
      <c r="Y405" s="3">
        <v>9</v>
      </c>
      <c r="Z405" s="3">
        <v>3</v>
      </c>
      <c r="AA405" s="3">
        <v>4</v>
      </c>
    </row>
    <row r="406" spans="2:27" x14ac:dyDescent="0.2">
      <c r="B406" t="str">
        <f>IF(ISNA(VLOOKUP(X406&amp;"_"&amp;Y406&amp;"_"&amp;Z406,[1]挑战模式!$A:$AS,1,FALSE)),"",IF(VLOOKUP(X406&amp;"_"&amp;Y406&amp;"_"&amp;Z406,[1]挑战模式!$A:$AS,14+AA406,FALSE)="","","Unit_Monster_Season"&amp;X406&amp;"_Challenge"&amp;Y406&amp;"_"&amp;Z406&amp;"_"&amp;AA406))</f>
        <v/>
      </c>
      <c r="D406" s="3" t="str">
        <f>IF(B406="","",VLOOKUP(VLOOKUP(X406&amp;"_"&amp;Y406&amp;"_"&amp;Z406,[1]挑战模式!$A:$AS,14+AA406,FALSE),[1]怪物!$B:$J,2,FALSE))</f>
        <v/>
      </c>
      <c r="E406" s="3" t="str">
        <f>IF(B406="","",VLOOKUP(VLOOKUP(X406&amp;"_"&amp;Y406&amp;"_"&amp;Z406,[1]挑战模式!$A:$AS,14+AA406,FALSE),[1]怪物!$B:$J,6,FALSE)*VLOOKUP(X406&amp;"_"&amp;Y406&amp;"_"&amp;Z406,[1]挑战模式!$A:$AS,10,FALSE))</f>
        <v/>
      </c>
      <c r="F406" s="3" t="str">
        <f t="shared" si="48"/>
        <v/>
      </c>
      <c r="G406" s="3" t="str">
        <f t="shared" si="49"/>
        <v/>
      </c>
      <c r="H406" s="3" t="str">
        <f t="shared" si="50"/>
        <v/>
      </c>
      <c r="I406" s="3" t="str">
        <f>IF(D406="","",VLOOKUP(D406,[1]怪物!$C:$M,11,FALSE))</f>
        <v/>
      </c>
      <c r="J406" s="3" t="str">
        <f t="shared" si="51"/>
        <v/>
      </c>
      <c r="K406" s="3" t="str">
        <f>IF(B406="","",VLOOKUP(VLOOKUP(X406&amp;"_"&amp;Y406&amp;"_"&amp;Z406,[1]挑战模式!$A:$AS,14+AA406,FALSE),[1]怪物!$B:$J,7,FALSE))</f>
        <v/>
      </c>
      <c r="L406" s="10" t="str">
        <f t="shared" si="52"/>
        <v/>
      </c>
      <c r="M406" s="3" t="str">
        <f t="shared" si="53"/>
        <v/>
      </c>
      <c r="N406" s="3" t="str">
        <f t="shared" si="54"/>
        <v/>
      </c>
      <c r="O406" s="3" t="str">
        <f t="shared" si="55"/>
        <v/>
      </c>
      <c r="S406" s="3" t="str">
        <f>IF(B406="","",IF(VLOOKUP(D406,[1]怪物!$C:$I,7,FALSE)="","",VLOOKUP(D406,[1]怪物!$C:$I,7,FALSE)))</f>
        <v/>
      </c>
      <c r="X406" s="3">
        <v>0</v>
      </c>
      <c r="Y406" s="3">
        <v>9</v>
      </c>
      <c r="Z406" s="3">
        <v>3</v>
      </c>
      <c r="AA406" s="3">
        <v>5</v>
      </c>
    </row>
    <row r="407" spans="2:27" x14ac:dyDescent="0.2">
      <c r="B407" t="str">
        <f>IF(ISNA(VLOOKUP(X407&amp;"_"&amp;Y407&amp;"_"&amp;Z407,[1]挑战模式!$A:$AS,1,FALSE)),"",IF(VLOOKUP(X407&amp;"_"&amp;Y407&amp;"_"&amp;Z407,[1]挑战模式!$A:$AS,14+AA407,FALSE)="","","Unit_Monster_Season"&amp;X407&amp;"_Challenge"&amp;Y407&amp;"_"&amp;Z407&amp;"_"&amp;AA407))</f>
        <v/>
      </c>
      <c r="D407" s="3" t="str">
        <f>IF(B407="","",VLOOKUP(VLOOKUP(X407&amp;"_"&amp;Y407&amp;"_"&amp;Z407,[1]挑战模式!$A:$AS,14+AA407,FALSE),[1]怪物!$B:$J,2,FALSE))</f>
        <v/>
      </c>
      <c r="E407" s="3" t="str">
        <f>IF(B407="","",VLOOKUP(VLOOKUP(X407&amp;"_"&amp;Y407&amp;"_"&amp;Z407,[1]挑战模式!$A:$AS,14+AA407,FALSE),[1]怪物!$B:$J,6,FALSE)*VLOOKUP(X407&amp;"_"&amp;Y407&amp;"_"&amp;Z407,[1]挑战模式!$A:$AS,10,FALSE))</f>
        <v/>
      </c>
      <c r="F407" s="3" t="str">
        <f t="shared" si="48"/>
        <v/>
      </c>
      <c r="G407" s="3" t="str">
        <f t="shared" si="49"/>
        <v/>
      </c>
      <c r="H407" s="3" t="str">
        <f t="shared" si="50"/>
        <v/>
      </c>
      <c r="I407" s="3" t="str">
        <f>IF(D407="","",VLOOKUP(D407,[1]怪物!$C:$M,11,FALSE))</f>
        <v/>
      </c>
      <c r="J407" s="3" t="str">
        <f t="shared" si="51"/>
        <v/>
      </c>
      <c r="K407" s="3" t="str">
        <f>IF(B407="","",VLOOKUP(VLOOKUP(X407&amp;"_"&amp;Y407&amp;"_"&amp;Z407,[1]挑战模式!$A:$AS,14+AA407,FALSE),[1]怪物!$B:$J,7,FALSE))</f>
        <v/>
      </c>
      <c r="L407" s="10" t="str">
        <f t="shared" si="52"/>
        <v/>
      </c>
      <c r="M407" s="3" t="str">
        <f t="shared" si="53"/>
        <v/>
      </c>
      <c r="N407" s="3" t="str">
        <f t="shared" si="54"/>
        <v/>
      </c>
      <c r="O407" s="3" t="str">
        <f t="shared" si="55"/>
        <v/>
      </c>
      <c r="S407" s="3" t="str">
        <f>IF(B407="","",IF(VLOOKUP(D407,[1]怪物!$C:$I,7,FALSE)="","",VLOOKUP(D407,[1]怪物!$C:$I,7,FALSE)))</f>
        <v/>
      </c>
      <c r="X407" s="3">
        <v>0</v>
      </c>
      <c r="Y407" s="3">
        <v>9</v>
      </c>
      <c r="Z407" s="3">
        <v>3</v>
      </c>
      <c r="AA407" s="3">
        <v>6</v>
      </c>
    </row>
    <row r="408" spans="2:27" x14ac:dyDescent="0.2">
      <c r="B408" t="str">
        <f>IF(ISNA(VLOOKUP(X408&amp;"_"&amp;Y408&amp;"_"&amp;Z408,[1]挑战模式!$A:$AS,1,FALSE)),"",IF(VLOOKUP(X408&amp;"_"&amp;Y408&amp;"_"&amp;Z408,[1]挑战模式!$A:$AS,14+AA408,FALSE)="","","Unit_Monster_Season"&amp;X408&amp;"_Challenge"&amp;Y408&amp;"_"&amp;Z408&amp;"_"&amp;AA408))</f>
        <v>Unit_Monster_Season0_Challenge9_4_1</v>
      </c>
      <c r="D408" s="3" t="str">
        <f>IF(B408="","",VLOOKUP(VLOOKUP(X408&amp;"_"&amp;Y408&amp;"_"&amp;Z408,[1]挑战模式!$A:$AS,14+AA408,FALSE),[1]怪物!$B:$J,2,FALSE))</f>
        <v>ResUnit_Gui2</v>
      </c>
      <c r="E408" s="3">
        <f>IF(B408="","",VLOOKUP(VLOOKUP(X408&amp;"_"&amp;Y408&amp;"_"&amp;Z408,[1]挑战模式!$A:$AS,14+AA408,FALSE),[1]怪物!$B:$J,6,FALSE)*VLOOKUP(X408&amp;"_"&amp;Y408&amp;"_"&amp;Z408,[1]挑战模式!$A:$AS,10,FALSE))</f>
        <v>4</v>
      </c>
      <c r="F408" s="3">
        <f t="shared" si="48"/>
        <v>400</v>
      </c>
      <c r="G408" s="3" t="str">
        <f t="shared" si="49"/>
        <v>TRUE</v>
      </c>
      <c r="H408" s="3" t="str">
        <f t="shared" si="50"/>
        <v>1</v>
      </c>
      <c r="I408" s="3">
        <f>IF(D408="","",VLOOKUP(D408,[1]怪物!$C:$M,11,FALSE))</f>
        <v>1</v>
      </c>
      <c r="J408" s="3" t="str">
        <f t="shared" si="51"/>
        <v>0.5</v>
      </c>
      <c r="K408" s="3">
        <f>IF(B408="","",VLOOKUP(VLOOKUP(X408&amp;"_"&amp;Y408&amp;"_"&amp;Z408,[1]挑战模式!$A:$AS,14+AA408,FALSE),[1]怪物!$B:$J,7,FALSE))</f>
        <v>1.5</v>
      </c>
      <c r="L408" s="10" t="str">
        <f t="shared" si="52"/>
        <v>Monster_Season0_Challenge9_4_1</v>
      </c>
      <c r="M408" s="3" t="str">
        <f t="shared" si="53"/>
        <v>DeathShow_1</v>
      </c>
      <c r="N408" s="3" t="str">
        <f t="shared" si="54"/>
        <v>Timeline_Idle1</v>
      </c>
      <c r="O408" s="3" t="str">
        <f t="shared" si="55"/>
        <v>Timeline_Move1</v>
      </c>
      <c r="S408" s="3" t="str">
        <f>IF(B408="","",IF(VLOOKUP(D408,[1]怪物!$C:$I,7,FALSE)="","",VLOOKUP(D408,[1]怪物!$C:$I,7,FALSE)))</f>
        <v>Skill_Monster_Gui2,NormalAttack</v>
      </c>
      <c r="X408" s="3">
        <v>0</v>
      </c>
      <c r="Y408" s="3">
        <v>9</v>
      </c>
      <c r="Z408" s="3">
        <v>4</v>
      </c>
      <c r="AA408" s="3">
        <v>1</v>
      </c>
    </row>
    <row r="409" spans="2:27" x14ac:dyDescent="0.2">
      <c r="B409" t="str">
        <f>IF(ISNA(VLOOKUP(X409&amp;"_"&amp;Y409&amp;"_"&amp;Z409,[1]挑战模式!$A:$AS,1,FALSE)),"",IF(VLOOKUP(X409&amp;"_"&amp;Y409&amp;"_"&amp;Z409,[1]挑战模式!$A:$AS,14+AA409,FALSE)="","","Unit_Monster_Season"&amp;X409&amp;"_Challenge"&amp;Y409&amp;"_"&amp;Z409&amp;"_"&amp;AA409))</f>
        <v>Unit_Monster_Season0_Challenge9_4_2</v>
      </c>
      <c r="D409" s="3" t="str">
        <f>IF(B409="","",VLOOKUP(VLOOKUP(X409&amp;"_"&amp;Y409&amp;"_"&amp;Z409,[1]挑战模式!$A:$AS,14+AA409,FALSE),[1]怪物!$B:$J,2,FALSE))</f>
        <v>ResUnit_Dan2</v>
      </c>
      <c r="E409" s="3">
        <f>IF(B409="","",VLOOKUP(VLOOKUP(X409&amp;"_"&amp;Y409&amp;"_"&amp;Z409,[1]挑战模式!$A:$AS,14+AA409,FALSE),[1]怪物!$B:$J,6,FALSE)*VLOOKUP(X409&amp;"_"&amp;Y409&amp;"_"&amp;Z409,[1]挑战模式!$A:$AS,10,FALSE))</f>
        <v>4</v>
      </c>
      <c r="F409" s="3">
        <f t="shared" si="48"/>
        <v>400</v>
      </c>
      <c r="G409" s="3" t="str">
        <f t="shared" si="49"/>
        <v>TRUE</v>
      </c>
      <c r="H409" s="3" t="str">
        <f t="shared" si="50"/>
        <v>1</v>
      </c>
      <c r="I409" s="3">
        <f>IF(D409="","",VLOOKUP(D409,[1]怪物!$C:$M,11,FALSE))</f>
        <v>1</v>
      </c>
      <c r="J409" s="3" t="str">
        <f t="shared" si="51"/>
        <v>0.5</v>
      </c>
      <c r="K409" s="3">
        <f>IF(B409="","",VLOOKUP(VLOOKUP(X409&amp;"_"&amp;Y409&amp;"_"&amp;Z409,[1]挑战模式!$A:$AS,14+AA409,FALSE),[1]怪物!$B:$J,7,FALSE))</f>
        <v>1.5</v>
      </c>
      <c r="L409" s="10" t="str">
        <f t="shared" si="52"/>
        <v>Monster_Season0_Challenge9_4_2</v>
      </c>
      <c r="M409" s="3" t="str">
        <f t="shared" si="53"/>
        <v>DeathShow_1</v>
      </c>
      <c r="N409" s="3" t="str">
        <f t="shared" si="54"/>
        <v>Timeline_Idle1</v>
      </c>
      <c r="O409" s="3" t="str">
        <f t="shared" si="55"/>
        <v>Timeline_Move1</v>
      </c>
      <c r="S409" s="3" t="str">
        <f>IF(B409="","",IF(VLOOKUP(D409,[1]怪物!$C:$I,7,FALSE)="","",VLOOKUP(D409,[1]怪物!$C:$I,7,FALSE)))</f>
        <v>Skill_Monster_Dan2,NormalAttack</v>
      </c>
      <c r="X409" s="3">
        <v>0</v>
      </c>
      <c r="Y409" s="3">
        <v>9</v>
      </c>
      <c r="Z409" s="3">
        <v>4</v>
      </c>
      <c r="AA409" s="3">
        <v>2</v>
      </c>
    </row>
    <row r="410" spans="2:27" x14ac:dyDescent="0.2">
      <c r="B410" t="str">
        <f>IF(ISNA(VLOOKUP(X410&amp;"_"&amp;Y410&amp;"_"&amp;Z410,[1]挑战模式!$A:$AS,1,FALSE)),"",IF(VLOOKUP(X410&amp;"_"&amp;Y410&amp;"_"&amp;Z410,[1]挑战模式!$A:$AS,14+AA410,FALSE)="","","Unit_Monster_Season"&amp;X410&amp;"_Challenge"&amp;Y410&amp;"_"&amp;Z410&amp;"_"&amp;AA410))</f>
        <v>Unit_Monster_Season0_Challenge9_4_3</v>
      </c>
      <c r="D410" s="3" t="str">
        <f>IF(B410="","",VLOOKUP(VLOOKUP(X410&amp;"_"&amp;Y410&amp;"_"&amp;Z410,[1]挑战模式!$A:$AS,14+AA410,FALSE),[1]怪物!$B:$J,2,FALSE))</f>
        <v>ResUnit_BianFu1</v>
      </c>
      <c r="E410" s="3">
        <f>IF(B410="","",VLOOKUP(VLOOKUP(X410&amp;"_"&amp;Y410&amp;"_"&amp;Z410,[1]挑战模式!$A:$AS,14+AA410,FALSE),[1]怪物!$B:$J,6,FALSE)*VLOOKUP(X410&amp;"_"&amp;Y410&amp;"_"&amp;Z410,[1]挑战模式!$A:$AS,10,FALSE))</f>
        <v>4</v>
      </c>
      <c r="F410" s="3">
        <f t="shared" si="48"/>
        <v>400</v>
      </c>
      <c r="G410" s="3" t="str">
        <f t="shared" si="49"/>
        <v>TRUE</v>
      </c>
      <c r="H410" s="3" t="str">
        <f t="shared" si="50"/>
        <v>1</v>
      </c>
      <c r="I410" s="3">
        <f>IF(D410="","",VLOOKUP(D410,[1]怪物!$C:$M,11,FALSE))</f>
        <v>1</v>
      </c>
      <c r="J410" s="3" t="str">
        <f t="shared" si="51"/>
        <v>0.5</v>
      </c>
      <c r="K410" s="3">
        <f>IF(B410="","",VLOOKUP(VLOOKUP(X410&amp;"_"&amp;Y410&amp;"_"&amp;Z410,[1]挑战模式!$A:$AS,14+AA410,FALSE),[1]怪物!$B:$J,7,FALSE))</f>
        <v>1</v>
      </c>
      <c r="L410" s="10" t="str">
        <f t="shared" si="52"/>
        <v>Monster_Season0_Challenge9_4_3</v>
      </c>
      <c r="M410" s="3" t="str">
        <f t="shared" si="53"/>
        <v>DeathShow_1</v>
      </c>
      <c r="N410" s="3" t="str">
        <f t="shared" si="54"/>
        <v>Timeline_Idle1</v>
      </c>
      <c r="O410" s="3" t="str">
        <f t="shared" si="55"/>
        <v>Timeline_Move1</v>
      </c>
      <c r="S410" s="3" t="str">
        <f>IF(B410="","",IF(VLOOKUP(D410,[1]怪物!$C:$I,7,FALSE)="","",VLOOKUP(D410,[1]怪物!$C:$I,7,FALSE)))</f>
        <v/>
      </c>
      <c r="X410" s="3">
        <v>0</v>
      </c>
      <c r="Y410" s="3">
        <v>9</v>
      </c>
      <c r="Z410" s="3">
        <v>4</v>
      </c>
      <c r="AA410" s="3">
        <v>3</v>
      </c>
    </row>
    <row r="411" spans="2:27" x14ac:dyDescent="0.2">
      <c r="B411" t="str">
        <f>IF(ISNA(VLOOKUP(X411&amp;"_"&amp;Y411&amp;"_"&amp;Z411,[1]挑战模式!$A:$AS,1,FALSE)),"",IF(VLOOKUP(X411&amp;"_"&amp;Y411&amp;"_"&amp;Z411,[1]挑战模式!$A:$AS,14+AA411,FALSE)="","","Unit_Monster_Season"&amp;X411&amp;"_Challenge"&amp;Y411&amp;"_"&amp;Z411&amp;"_"&amp;AA411))</f>
        <v>Unit_Monster_Season0_Challenge9_4_4</v>
      </c>
      <c r="D411" s="3" t="str">
        <f>IF(B411="","",VLOOKUP(VLOOKUP(X411&amp;"_"&amp;Y411&amp;"_"&amp;Z411,[1]挑战模式!$A:$AS,14+AA411,FALSE),[1]怪物!$B:$J,2,FALSE))</f>
        <v>ResUnit_Dan1</v>
      </c>
      <c r="E411" s="3">
        <f>IF(B411="","",VLOOKUP(VLOOKUP(X411&amp;"_"&amp;Y411&amp;"_"&amp;Z411,[1]挑战模式!$A:$AS,14+AA411,FALSE),[1]怪物!$B:$J,6,FALSE)*VLOOKUP(X411&amp;"_"&amp;Y411&amp;"_"&amp;Z411,[1]挑战模式!$A:$AS,10,FALSE))</f>
        <v>4</v>
      </c>
      <c r="F411" s="3">
        <f t="shared" si="48"/>
        <v>400</v>
      </c>
      <c r="G411" s="3" t="str">
        <f t="shared" si="49"/>
        <v>TRUE</v>
      </c>
      <c r="H411" s="3" t="str">
        <f t="shared" si="50"/>
        <v>1</v>
      </c>
      <c r="I411" s="3">
        <f>IF(D411="","",VLOOKUP(D411,[1]怪物!$C:$M,11,FALSE))</f>
        <v>1</v>
      </c>
      <c r="J411" s="3" t="str">
        <f t="shared" si="51"/>
        <v>0.5</v>
      </c>
      <c r="K411" s="3">
        <f>IF(B411="","",VLOOKUP(VLOOKUP(X411&amp;"_"&amp;Y411&amp;"_"&amp;Z411,[1]挑战模式!$A:$AS,14+AA411,FALSE),[1]怪物!$B:$J,7,FALSE))</f>
        <v>1</v>
      </c>
      <c r="L411" s="10" t="str">
        <f t="shared" si="52"/>
        <v>Monster_Season0_Challenge9_4_4</v>
      </c>
      <c r="M411" s="3" t="str">
        <f t="shared" si="53"/>
        <v>DeathShow_1</v>
      </c>
      <c r="N411" s="3" t="str">
        <f t="shared" si="54"/>
        <v>Timeline_Idle1</v>
      </c>
      <c r="O411" s="3" t="str">
        <f t="shared" si="55"/>
        <v>Timeline_Move1</v>
      </c>
      <c r="S411" s="3" t="str">
        <f>IF(B411="","",IF(VLOOKUP(D411,[1]怪物!$C:$I,7,FALSE)="","",VLOOKUP(D411,[1]怪物!$C:$I,7,FALSE)))</f>
        <v>Skill_Monster_Dan1,NormalAttack</v>
      </c>
      <c r="X411" s="3">
        <v>0</v>
      </c>
      <c r="Y411" s="3">
        <v>9</v>
      </c>
      <c r="Z411" s="3">
        <v>4</v>
      </c>
      <c r="AA411" s="3">
        <v>4</v>
      </c>
    </row>
    <row r="412" spans="2:27" x14ac:dyDescent="0.2">
      <c r="B412" t="str">
        <f>IF(ISNA(VLOOKUP(X412&amp;"_"&amp;Y412&amp;"_"&amp;Z412,[1]挑战模式!$A:$AS,1,FALSE)),"",IF(VLOOKUP(X412&amp;"_"&amp;Y412&amp;"_"&amp;Z412,[1]挑战模式!$A:$AS,14+AA412,FALSE)="","","Unit_Monster_Season"&amp;X412&amp;"_Challenge"&amp;Y412&amp;"_"&amp;Z412&amp;"_"&amp;AA412))</f>
        <v/>
      </c>
      <c r="D412" s="3" t="str">
        <f>IF(B412="","",VLOOKUP(VLOOKUP(X412&amp;"_"&amp;Y412&amp;"_"&amp;Z412,[1]挑战模式!$A:$AS,14+AA412,FALSE),[1]怪物!$B:$J,2,FALSE))</f>
        <v/>
      </c>
      <c r="E412" s="3" t="str">
        <f>IF(B412="","",VLOOKUP(VLOOKUP(X412&amp;"_"&amp;Y412&amp;"_"&amp;Z412,[1]挑战模式!$A:$AS,14+AA412,FALSE),[1]怪物!$B:$J,6,FALSE)*VLOOKUP(X412&amp;"_"&amp;Y412&amp;"_"&amp;Z412,[1]挑战模式!$A:$AS,10,FALSE))</f>
        <v/>
      </c>
      <c r="F412" s="3" t="str">
        <f t="shared" si="48"/>
        <v/>
      </c>
      <c r="G412" s="3" t="str">
        <f t="shared" si="49"/>
        <v/>
      </c>
      <c r="H412" s="3" t="str">
        <f t="shared" si="50"/>
        <v/>
      </c>
      <c r="I412" s="3" t="str">
        <f>IF(D412="","",VLOOKUP(D412,[1]怪物!$C:$M,11,FALSE))</f>
        <v/>
      </c>
      <c r="J412" s="3" t="str">
        <f t="shared" si="51"/>
        <v/>
      </c>
      <c r="K412" s="3" t="str">
        <f>IF(B412="","",VLOOKUP(VLOOKUP(X412&amp;"_"&amp;Y412&amp;"_"&amp;Z412,[1]挑战模式!$A:$AS,14+AA412,FALSE),[1]怪物!$B:$J,7,FALSE))</f>
        <v/>
      </c>
      <c r="L412" s="10" t="str">
        <f t="shared" si="52"/>
        <v/>
      </c>
      <c r="M412" s="3" t="str">
        <f t="shared" si="53"/>
        <v/>
      </c>
      <c r="N412" s="3" t="str">
        <f t="shared" si="54"/>
        <v/>
      </c>
      <c r="O412" s="3" t="str">
        <f t="shared" si="55"/>
        <v/>
      </c>
      <c r="S412" s="3" t="str">
        <f>IF(B412="","",IF(VLOOKUP(D412,[1]怪物!$C:$I,7,FALSE)="","",VLOOKUP(D412,[1]怪物!$C:$I,7,FALSE)))</f>
        <v/>
      </c>
      <c r="X412" s="3">
        <v>0</v>
      </c>
      <c r="Y412" s="3">
        <v>9</v>
      </c>
      <c r="Z412" s="3">
        <v>4</v>
      </c>
      <c r="AA412" s="3">
        <v>5</v>
      </c>
    </row>
    <row r="413" spans="2:27" x14ac:dyDescent="0.2">
      <c r="B413" t="str">
        <f>IF(ISNA(VLOOKUP(X413&amp;"_"&amp;Y413&amp;"_"&amp;Z413,[1]挑战模式!$A:$AS,1,FALSE)),"",IF(VLOOKUP(X413&amp;"_"&amp;Y413&amp;"_"&amp;Z413,[1]挑战模式!$A:$AS,14+AA413,FALSE)="","","Unit_Monster_Season"&amp;X413&amp;"_Challenge"&amp;Y413&amp;"_"&amp;Z413&amp;"_"&amp;AA413))</f>
        <v/>
      </c>
      <c r="D413" s="3" t="str">
        <f>IF(B413="","",VLOOKUP(VLOOKUP(X413&amp;"_"&amp;Y413&amp;"_"&amp;Z413,[1]挑战模式!$A:$AS,14+AA413,FALSE),[1]怪物!$B:$J,2,FALSE))</f>
        <v/>
      </c>
      <c r="E413" s="3" t="str">
        <f>IF(B413="","",VLOOKUP(VLOOKUP(X413&amp;"_"&amp;Y413&amp;"_"&amp;Z413,[1]挑战模式!$A:$AS,14+AA413,FALSE),[1]怪物!$B:$J,6,FALSE)*VLOOKUP(X413&amp;"_"&amp;Y413&amp;"_"&amp;Z413,[1]挑战模式!$A:$AS,10,FALSE))</f>
        <v/>
      </c>
      <c r="F413" s="3" t="str">
        <f t="shared" si="48"/>
        <v/>
      </c>
      <c r="G413" s="3" t="str">
        <f t="shared" si="49"/>
        <v/>
      </c>
      <c r="H413" s="3" t="str">
        <f t="shared" si="50"/>
        <v/>
      </c>
      <c r="I413" s="3" t="str">
        <f>IF(D413="","",VLOOKUP(D413,[1]怪物!$C:$M,11,FALSE))</f>
        <v/>
      </c>
      <c r="J413" s="3" t="str">
        <f t="shared" si="51"/>
        <v/>
      </c>
      <c r="K413" s="3" t="str">
        <f>IF(B413="","",VLOOKUP(VLOOKUP(X413&amp;"_"&amp;Y413&amp;"_"&amp;Z413,[1]挑战模式!$A:$AS,14+AA413,FALSE),[1]怪物!$B:$J,7,FALSE))</f>
        <v/>
      </c>
      <c r="L413" s="10" t="str">
        <f t="shared" si="52"/>
        <v/>
      </c>
      <c r="M413" s="3" t="str">
        <f t="shared" si="53"/>
        <v/>
      </c>
      <c r="N413" s="3" t="str">
        <f t="shared" si="54"/>
        <v/>
      </c>
      <c r="O413" s="3" t="str">
        <f t="shared" si="55"/>
        <v/>
      </c>
      <c r="S413" s="3" t="str">
        <f>IF(B413="","",IF(VLOOKUP(D413,[1]怪物!$C:$I,7,FALSE)="","",VLOOKUP(D413,[1]怪物!$C:$I,7,FALSE)))</f>
        <v/>
      </c>
      <c r="X413" s="3">
        <v>0</v>
      </c>
      <c r="Y413" s="3">
        <v>9</v>
      </c>
      <c r="Z413" s="3">
        <v>4</v>
      </c>
      <c r="AA413" s="3">
        <v>6</v>
      </c>
    </row>
    <row r="414" spans="2:27" x14ac:dyDescent="0.2">
      <c r="B414" t="str">
        <f>IF(ISNA(VLOOKUP(X414&amp;"_"&amp;Y414&amp;"_"&amp;Z414,[1]挑战模式!$A:$AS,1,FALSE)),"",IF(VLOOKUP(X414&amp;"_"&amp;Y414&amp;"_"&amp;Z414,[1]挑战模式!$A:$AS,14+AA414,FALSE)="","","Unit_Monster_Season"&amp;X414&amp;"_Challenge"&amp;Y414&amp;"_"&amp;Z414&amp;"_"&amp;AA414))</f>
        <v>Unit_Monster_Season0_Challenge9_5_1</v>
      </c>
      <c r="D414" s="3" t="str">
        <f>IF(B414="","",VLOOKUP(VLOOKUP(X414&amp;"_"&amp;Y414&amp;"_"&amp;Z414,[1]挑战模式!$A:$AS,14+AA414,FALSE),[1]怪物!$B:$J,2,FALSE))</f>
        <v>ResUnit_ZhongZi2</v>
      </c>
      <c r="E414" s="3">
        <f>IF(B414="","",VLOOKUP(VLOOKUP(X414&amp;"_"&amp;Y414&amp;"_"&amp;Z414,[1]挑战模式!$A:$AS,14+AA414,FALSE),[1]怪物!$B:$J,6,FALSE)*VLOOKUP(X414&amp;"_"&amp;Y414&amp;"_"&amp;Z414,[1]挑战模式!$A:$AS,10,FALSE))</f>
        <v>4</v>
      </c>
      <c r="F414" s="3">
        <f t="shared" si="48"/>
        <v>400</v>
      </c>
      <c r="G414" s="3" t="str">
        <f t="shared" si="49"/>
        <v>TRUE</v>
      </c>
      <c r="H414" s="3" t="str">
        <f t="shared" si="50"/>
        <v>1</v>
      </c>
      <c r="I414" s="3">
        <f>IF(D414="","",VLOOKUP(D414,[1]怪物!$C:$M,11,FALSE))</f>
        <v>1</v>
      </c>
      <c r="J414" s="3" t="str">
        <f t="shared" si="51"/>
        <v>0.5</v>
      </c>
      <c r="K414" s="3">
        <f>IF(B414="","",VLOOKUP(VLOOKUP(X414&amp;"_"&amp;Y414&amp;"_"&amp;Z414,[1]挑战模式!$A:$AS,14+AA414,FALSE),[1]怪物!$B:$J,7,FALSE))</f>
        <v>1.5</v>
      </c>
      <c r="L414" s="10" t="str">
        <f t="shared" si="52"/>
        <v>Monster_Season0_Challenge9_5_1</v>
      </c>
      <c r="M414" s="3" t="str">
        <f t="shared" si="53"/>
        <v>DeathShow_1</v>
      </c>
      <c r="N414" s="3" t="str">
        <f t="shared" si="54"/>
        <v>Timeline_Idle1</v>
      </c>
      <c r="O414" s="3" t="str">
        <f t="shared" si="55"/>
        <v>Timeline_Move1</v>
      </c>
      <c r="S414" s="3" t="str">
        <f>IF(B414="","",IF(VLOOKUP(D414,[1]怪物!$C:$I,7,FALSE)="","",VLOOKUP(D414,[1]怪物!$C:$I,7,FALSE)))</f>
        <v>Skill_Monster_ZhongZi2,NormalAttack</v>
      </c>
      <c r="X414" s="3">
        <v>0</v>
      </c>
      <c r="Y414" s="3">
        <v>9</v>
      </c>
      <c r="Z414" s="3">
        <v>5</v>
      </c>
      <c r="AA414" s="3">
        <v>1</v>
      </c>
    </row>
    <row r="415" spans="2:27" x14ac:dyDescent="0.2">
      <c r="B415" t="str">
        <f>IF(ISNA(VLOOKUP(X415&amp;"_"&amp;Y415&amp;"_"&amp;Z415,[1]挑战模式!$A:$AS,1,FALSE)),"",IF(VLOOKUP(X415&amp;"_"&amp;Y415&amp;"_"&amp;Z415,[1]挑战模式!$A:$AS,14+AA415,FALSE)="","","Unit_Monster_Season"&amp;X415&amp;"_Challenge"&amp;Y415&amp;"_"&amp;Z415&amp;"_"&amp;AA415))</f>
        <v>Unit_Monster_Season0_Challenge9_5_2</v>
      </c>
      <c r="D415" s="3" t="str">
        <f>IF(B415="","",VLOOKUP(VLOOKUP(X415&amp;"_"&amp;Y415&amp;"_"&amp;Z415,[1]挑战模式!$A:$AS,14+AA415,FALSE),[1]怪物!$B:$J,2,FALSE))</f>
        <v>ResUnit_Gui2</v>
      </c>
      <c r="E415" s="3">
        <f>IF(B415="","",VLOOKUP(VLOOKUP(X415&amp;"_"&amp;Y415&amp;"_"&amp;Z415,[1]挑战模式!$A:$AS,14+AA415,FALSE),[1]怪物!$B:$J,6,FALSE)*VLOOKUP(X415&amp;"_"&amp;Y415&amp;"_"&amp;Z415,[1]挑战模式!$A:$AS,10,FALSE))</f>
        <v>4</v>
      </c>
      <c r="F415" s="3">
        <f t="shared" si="48"/>
        <v>400</v>
      </c>
      <c r="G415" s="3" t="str">
        <f t="shared" si="49"/>
        <v>TRUE</v>
      </c>
      <c r="H415" s="3" t="str">
        <f t="shared" si="50"/>
        <v>1</v>
      </c>
      <c r="I415" s="3">
        <f>IF(D415="","",VLOOKUP(D415,[1]怪物!$C:$M,11,FALSE))</f>
        <v>1</v>
      </c>
      <c r="J415" s="3" t="str">
        <f t="shared" si="51"/>
        <v>0.5</v>
      </c>
      <c r="K415" s="3">
        <f>IF(B415="","",VLOOKUP(VLOOKUP(X415&amp;"_"&amp;Y415&amp;"_"&amp;Z415,[1]挑战模式!$A:$AS,14+AA415,FALSE),[1]怪物!$B:$J,7,FALSE))</f>
        <v>1.5</v>
      </c>
      <c r="L415" s="10" t="str">
        <f t="shared" si="52"/>
        <v>Monster_Season0_Challenge9_5_2</v>
      </c>
      <c r="M415" s="3" t="str">
        <f t="shared" si="53"/>
        <v>DeathShow_1</v>
      </c>
      <c r="N415" s="3" t="str">
        <f t="shared" si="54"/>
        <v>Timeline_Idle1</v>
      </c>
      <c r="O415" s="3" t="str">
        <f t="shared" si="55"/>
        <v>Timeline_Move1</v>
      </c>
      <c r="S415" s="3" t="str">
        <f>IF(B415="","",IF(VLOOKUP(D415,[1]怪物!$C:$I,7,FALSE)="","",VLOOKUP(D415,[1]怪物!$C:$I,7,FALSE)))</f>
        <v>Skill_Monster_Gui2,NormalAttack</v>
      </c>
      <c r="X415" s="3">
        <v>0</v>
      </c>
      <c r="Y415" s="3">
        <v>9</v>
      </c>
      <c r="Z415" s="3">
        <v>5</v>
      </c>
      <c r="AA415" s="3">
        <v>2</v>
      </c>
    </row>
    <row r="416" spans="2:27" x14ac:dyDescent="0.2">
      <c r="B416" t="str">
        <f>IF(ISNA(VLOOKUP(X416&amp;"_"&amp;Y416&amp;"_"&amp;Z416,[1]挑战模式!$A:$AS,1,FALSE)),"",IF(VLOOKUP(X416&amp;"_"&amp;Y416&amp;"_"&amp;Z416,[1]挑战模式!$A:$AS,14+AA416,FALSE)="","","Unit_Monster_Season"&amp;X416&amp;"_Challenge"&amp;Y416&amp;"_"&amp;Z416&amp;"_"&amp;AA416))</f>
        <v>Unit_Monster_Season0_Challenge9_5_3</v>
      </c>
      <c r="D416" s="3" t="str">
        <f>IF(B416="","",VLOOKUP(VLOOKUP(X416&amp;"_"&amp;Y416&amp;"_"&amp;Z416,[1]挑战模式!$A:$AS,14+AA416,FALSE),[1]怪物!$B:$J,2,FALSE))</f>
        <v>ResUnit_BianFu1</v>
      </c>
      <c r="E416" s="3">
        <f>IF(B416="","",VLOOKUP(VLOOKUP(X416&amp;"_"&amp;Y416&amp;"_"&amp;Z416,[1]挑战模式!$A:$AS,14+AA416,FALSE),[1]怪物!$B:$J,6,FALSE)*VLOOKUP(X416&amp;"_"&amp;Y416&amp;"_"&amp;Z416,[1]挑战模式!$A:$AS,10,FALSE))</f>
        <v>4</v>
      </c>
      <c r="F416" s="3">
        <f t="shared" si="48"/>
        <v>400</v>
      </c>
      <c r="G416" s="3" t="str">
        <f t="shared" si="49"/>
        <v>TRUE</v>
      </c>
      <c r="H416" s="3" t="str">
        <f t="shared" si="50"/>
        <v>1</v>
      </c>
      <c r="I416" s="3">
        <f>IF(D416="","",VLOOKUP(D416,[1]怪物!$C:$M,11,FALSE))</f>
        <v>1</v>
      </c>
      <c r="J416" s="3" t="str">
        <f t="shared" si="51"/>
        <v>0.5</v>
      </c>
      <c r="K416" s="3">
        <f>IF(B416="","",VLOOKUP(VLOOKUP(X416&amp;"_"&amp;Y416&amp;"_"&amp;Z416,[1]挑战模式!$A:$AS,14+AA416,FALSE),[1]怪物!$B:$J,7,FALSE))</f>
        <v>1</v>
      </c>
      <c r="L416" s="10" t="str">
        <f t="shared" si="52"/>
        <v>Monster_Season0_Challenge9_5_3</v>
      </c>
      <c r="M416" s="3" t="str">
        <f t="shared" si="53"/>
        <v>DeathShow_1</v>
      </c>
      <c r="N416" s="3" t="str">
        <f t="shared" si="54"/>
        <v>Timeline_Idle1</v>
      </c>
      <c r="O416" s="3" t="str">
        <f t="shared" si="55"/>
        <v>Timeline_Move1</v>
      </c>
      <c r="S416" s="3" t="str">
        <f>IF(B416="","",IF(VLOOKUP(D416,[1]怪物!$C:$I,7,FALSE)="","",VLOOKUP(D416,[1]怪物!$C:$I,7,FALSE)))</f>
        <v/>
      </c>
      <c r="X416" s="3">
        <v>0</v>
      </c>
      <c r="Y416" s="3">
        <v>9</v>
      </c>
      <c r="Z416" s="3">
        <v>5</v>
      </c>
      <c r="AA416" s="3">
        <v>3</v>
      </c>
    </row>
    <row r="417" spans="2:27" x14ac:dyDescent="0.2">
      <c r="B417" t="str">
        <f>IF(ISNA(VLOOKUP(X417&amp;"_"&amp;Y417&amp;"_"&amp;Z417,[1]挑战模式!$A:$AS,1,FALSE)),"",IF(VLOOKUP(X417&amp;"_"&amp;Y417&amp;"_"&amp;Z417,[1]挑战模式!$A:$AS,14+AA417,FALSE)="","","Unit_Monster_Season"&amp;X417&amp;"_Challenge"&amp;Y417&amp;"_"&amp;Z417&amp;"_"&amp;AA417))</f>
        <v/>
      </c>
      <c r="D417" s="3" t="str">
        <f>IF(B417="","",VLOOKUP(VLOOKUP(X417&amp;"_"&amp;Y417&amp;"_"&amp;Z417,[1]挑战模式!$A:$AS,14+AA417,FALSE),[1]怪物!$B:$J,2,FALSE))</f>
        <v/>
      </c>
      <c r="E417" s="3" t="str">
        <f>IF(B417="","",VLOOKUP(VLOOKUP(X417&amp;"_"&amp;Y417&amp;"_"&amp;Z417,[1]挑战模式!$A:$AS,14+AA417,FALSE),[1]怪物!$B:$J,6,FALSE)*VLOOKUP(X417&amp;"_"&amp;Y417&amp;"_"&amp;Z417,[1]挑战模式!$A:$AS,10,FALSE))</f>
        <v/>
      </c>
      <c r="F417" s="3" t="str">
        <f t="shared" si="48"/>
        <v/>
      </c>
      <c r="G417" s="3" t="str">
        <f t="shared" si="49"/>
        <v/>
      </c>
      <c r="H417" s="3" t="str">
        <f t="shared" si="50"/>
        <v/>
      </c>
      <c r="I417" s="3" t="str">
        <f>IF(D417="","",VLOOKUP(D417,[1]怪物!$C:$M,11,FALSE))</f>
        <v/>
      </c>
      <c r="J417" s="3" t="str">
        <f t="shared" si="51"/>
        <v/>
      </c>
      <c r="K417" s="3" t="str">
        <f>IF(B417="","",VLOOKUP(VLOOKUP(X417&amp;"_"&amp;Y417&amp;"_"&amp;Z417,[1]挑战模式!$A:$AS,14+AA417,FALSE),[1]怪物!$B:$J,7,FALSE))</f>
        <v/>
      </c>
      <c r="L417" s="10" t="str">
        <f t="shared" si="52"/>
        <v/>
      </c>
      <c r="M417" s="3" t="str">
        <f t="shared" si="53"/>
        <v/>
      </c>
      <c r="N417" s="3" t="str">
        <f t="shared" si="54"/>
        <v/>
      </c>
      <c r="O417" s="3" t="str">
        <f t="shared" si="55"/>
        <v/>
      </c>
      <c r="S417" s="3" t="str">
        <f>IF(B417="","",IF(VLOOKUP(D417,[1]怪物!$C:$I,7,FALSE)="","",VLOOKUP(D417,[1]怪物!$C:$I,7,FALSE)))</f>
        <v/>
      </c>
      <c r="X417" s="3">
        <v>0</v>
      </c>
      <c r="Y417" s="3">
        <v>9</v>
      </c>
      <c r="Z417" s="3">
        <v>5</v>
      </c>
      <c r="AA417" s="3">
        <v>4</v>
      </c>
    </row>
    <row r="418" spans="2:27" x14ac:dyDescent="0.2">
      <c r="B418" t="str">
        <f>IF(ISNA(VLOOKUP(X418&amp;"_"&amp;Y418&amp;"_"&amp;Z418,[1]挑战模式!$A:$AS,1,FALSE)),"",IF(VLOOKUP(X418&amp;"_"&amp;Y418&amp;"_"&amp;Z418,[1]挑战模式!$A:$AS,14+AA418,FALSE)="","","Unit_Monster_Season"&amp;X418&amp;"_Challenge"&amp;Y418&amp;"_"&amp;Z418&amp;"_"&amp;AA418))</f>
        <v/>
      </c>
      <c r="D418" s="3" t="str">
        <f>IF(B418="","",VLOOKUP(VLOOKUP(X418&amp;"_"&amp;Y418&amp;"_"&amp;Z418,[1]挑战模式!$A:$AS,14+AA418,FALSE),[1]怪物!$B:$J,2,FALSE))</f>
        <v/>
      </c>
      <c r="E418" s="3" t="str">
        <f>IF(B418="","",VLOOKUP(VLOOKUP(X418&amp;"_"&amp;Y418&amp;"_"&amp;Z418,[1]挑战模式!$A:$AS,14+AA418,FALSE),[1]怪物!$B:$J,6,FALSE)*VLOOKUP(X418&amp;"_"&amp;Y418&amp;"_"&amp;Z418,[1]挑战模式!$A:$AS,10,FALSE))</f>
        <v/>
      </c>
      <c r="F418" s="3" t="str">
        <f t="shared" si="48"/>
        <v/>
      </c>
      <c r="G418" s="3" t="str">
        <f t="shared" si="49"/>
        <v/>
      </c>
      <c r="H418" s="3" t="str">
        <f t="shared" si="50"/>
        <v/>
      </c>
      <c r="I418" s="3" t="str">
        <f>IF(D418="","",VLOOKUP(D418,[1]怪物!$C:$M,11,FALSE))</f>
        <v/>
      </c>
      <c r="J418" s="3" t="str">
        <f t="shared" si="51"/>
        <v/>
      </c>
      <c r="K418" s="3" t="str">
        <f>IF(B418="","",VLOOKUP(VLOOKUP(X418&amp;"_"&amp;Y418&amp;"_"&amp;Z418,[1]挑战模式!$A:$AS,14+AA418,FALSE),[1]怪物!$B:$J,7,FALSE))</f>
        <v/>
      </c>
      <c r="L418" s="10" t="str">
        <f t="shared" si="52"/>
        <v/>
      </c>
      <c r="M418" s="3" t="str">
        <f t="shared" si="53"/>
        <v/>
      </c>
      <c r="N418" s="3" t="str">
        <f t="shared" si="54"/>
        <v/>
      </c>
      <c r="O418" s="3" t="str">
        <f t="shared" si="55"/>
        <v/>
      </c>
      <c r="S418" s="3" t="str">
        <f>IF(B418="","",IF(VLOOKUP(D418,[1]怪物!$C:$I,7,FALSE)="","",VLOOKUP(D418,[1]怪物!$C:$I,7,FALSE)))</f>
        <v/>
      </c>
      <c r="X418" s="3">
        <v>0</v>
      </c>
      <c r="Y418" s="3">
        <v>9</v>
      </c>
      <c r="Z418" s="3">
        <v>5</v>
      </c>
      <c r="AA418" s="3">
        <v>5</v>
      </c>
    </row>
    <row r="419" spans="2:27" x14ac:dyDescent="0.2">
      <c r="B419" t="str">
        <f>IF(ISNA(VLOOKUP(X419&amp;"_"&amp;Y419&amp;"_"&amp;Z419,[1]挑战模式!$A:$AS,1,FALSE)),"",IF(VLOOKUP(X419&amp;"_"&amp;Y419&amp;"_"&amp;Z419,[1]挑战模式!$A:$AS,14+AA419,FALSE)="","","Unit_Monster_Season"&amp;X419&amp;"_Challenge"&amp;Y419&amp;"_"&amp;Z419&amp;"_"&amp;AA419))</f>
        <v/>
      </c>
      <c r="D419" s="3" t="str">
        <f>IF(B419="","",VLOOKUP(VLOOKUP(X419&amp;"_"&amp;Y419&amp;"_"&amp;Z419,[1]挑战模式!$A:$AS,14+AA419,FALSE),[1]怪物!$B:$J,2,FALSE))</f>
        <v/>
      </c>
      <c r="E419" s="3" t="str">
        <f>IF(B419="","",VLOOKUP(VLOOKUP(X419&amp;"_"&amp;Y419&amp;"_"&amp;Z419,[1]挑战模式!$A:$AS,14+AA419,FALSE),[1]怪物!$B:$J,6,FALSE)*VLOOKUP(X419&amp;"_"&amp;Y419&amp;"_"&amp;Z419,[1]挑战模式!$A:$AS,10,FALSE))</f>
        <v/>
      </c>
      <c r="F419" s="3" t="str">
        <f t="shared" si="48"/>
        <v/>
      </c>
      <c r="G419" s="3" t="str">
        <f t="shared" si="49"/>
        <v/>
      </c>
      <c r="H419" s="3" t="str">
        <f t="shared" si="50"/>
        <v/>
      </c>
      <c r="I419" s="3" t="str">
        <f>IF(D419="","",VLOOKUP(D419,[1]怪物!$C:$M,11,FALSE))</f>
        <v/>
      </c>
      <c r="J419" s="3" t="str">
        <f t="shared" si="51"/>
        <v/>
      </c>
      <c r="K419" s="3" t="str">
        <f>IF(B419="","",VLOOKUP(VLOOKUP(X419&amp;"_"&amp;Y419&amp;"_"&amp;Z419,[1]挑战模式!$A:$AS,14+AA419,FALSE),[1]怪物!$B:$J,7,FALSE))</f>
        <v/>
      </c>
      <c r="L419" s="10" t="str">
        <f t="shared" si="52"/>
        <v/>
      </c>
      <c r="M419" s="3" t="str">
        <f t="shared" si="53"/>
        <v/>
      </c>
      <c r="N419" s="3" t="str">
        <f t="shared" si="54"/>
        <v/>
      </c>
      <c r="O419" s="3" t="str">
        <f t="shared" si="55"/>
        <v/>
      </c>
      <c r="S419" s="3" t="str">
        <f>IF(B419="","",IF(VLOOKUP(D419,[1]怪物!$C:$I,7,FALSE)="","",VLOOKUP(D419,[1]怪物!$C:$I,7,FALSE)))</f>
        <v/>
      </c>
      <c r="X419" s="3">
        <v>0</v>
      </c>
      <c r="Y419" s="3">
        <v>9</v>
      </c>
      <c r="Z419" s="3">
        <v>5</v>
      </c>
      <c r="AA419" s="3">
        <v>6</v>
      </c>
    </row>
    <row r="420" spans="2:27" x14ac:dyDescent="0.2">
      <c r="B420" t="str">
        <f>IF(ISNA(VLOOKUP(X420&amp;"_"&amp;Y420&amp;"_"&amp;Z420,[1]挑战模式!$A:$AS,1,FALSE)),"",IF(VLOOKUP(X420&amp;"_"&amp;Y420&amp;"_"&amp;Z420,[1]挑战模式!$A:$AS,14+AA420,FALSE)="","","Unit_Monster_Season"&amp;X420&amp;"_Challenge"&amp;Y420&amp;"_"&amp;Z420&amp;"_"&amp;AA420))</f>
        <v>Unit_Monster_Season0_Challenge9_6_1</v>
      </c>
      <c r="D420" s="3" t="str">
        <f>IF(B420="","",VLOOKUP(VLOOKUP(X420&amp;"_"&amp;Y420&amp;"_"&amp;Z420,[1]挑战模式!$A:$AS,14+AA420,FALSE),[1]怪物!$B:$J,2,FALSE))</f>
        <v>ResUnit_ZhongZi2</v>
      </c>
      <c r="E420" s="3">
        <f>IF(B420="","",VLOOKUP(VLOOKUP(X420&amp;"_"&amp;Y420&amp;"_"&amp;Z420,[1]挑战模式!$A:$AS,14+AA420,FALSE),[1]怪物!$B:$J,6,FALSE)*VLOOKUP(X420&amp;"_"&amp;Y420&amp;"_"&amp;Z420,[1]挑战模式!$A:$AS,10,FALSE))</f>
        <v>4</v>
      </c>
      <c r="F420" s="3">
        <f t="shared" si="48"/>
        <v>400</v>
      </c>
      <c r="G420" s="3" t="str">
        <f t="shared" si="49"/>
        <v>TRUE</v>
      </c>
      <c r="H420" s="3" t="str">
        <f t="shared" si="50"/>
        <v>1</v>
      </c>
      <c r="I420" s="3">
        <f>IF(D420="","",VLOOKUP(D420,[1]怪物!$C:$M,11,FALSE))</f>
        <v>1</v>
      </c>
      <c r="J420" s="3" t="str">
        <f t="shared" si="51"/>
        <v>0.5</v>
      </c>
      <c r="K420" s="3">
        <f>IF(B420="","",VLOOKUP(VLOOKUP(X420&amp;"_"&amp;Y420&amp;"_"&amp;Z420,[1]挑战模式!$A:$AS,14+AA420,FALSE),[1]怪物!$B:$J,7,FALSE))</f>
        <v>1.5</v>
      </c>
      <c r="L420" s="10" t="str">
        <f t="shared" si="52"/>
        <v>Monster_Season0_Challenge9_6_1</v>
      </c>
      <c r="M420" s="3" t="str">
        <f t="shared" si="53"/>
        <v>DeathShow_1</v>
      </c>
      <c r="N420" s="3" t="str">
        <f t="shared" si="54"/>
        <v>Timeline_Idle1</v>
      </c>
      <c r="O420" s="3" t="str">
        <f t="shared" si="55"/>
        <v>Timeline_Move1</v>
      </c>
      <c r="S420" s="3" t="str">
        <f>IF(B420="","",IF(VLOOKUP(D420,[1]怪物!$C:$I,7,FALSE)="","",VLOOKUP(D420,[1]怪物!$C:$I,7,FALSE)))</f>
        <v>Skill_Monster_ZhongZi2,NormalAttack</v>
      </c>
      <c r="X420" s="3">
        <v>0</v>
      </c>
      <c r="Y420" s="3">
        <v>9</v>
      </c>
      <c r="Z420" s="3">
        <v>6</v>
      </c>
      <c r="AA420" s="3">
        <v>1</v>
      </c>
    </row>
    <row r="421" spans="2:27" x14ac:dyDescent="0.2">
      <c r="B421" t="str">
        <f>IF(ISNA(VLOOKUP(X421&amp;"_"&amp;Y421&amp;"_"&amp;Z421,[1]挑战模式!$A:$AS,1,FALSE)),"",IF(VLOOKUP(X421&amp;"_"&amp;Y421&amp;"_"&amp;Z421,[1]挑战模式!$A:$AS,14+AA421,FALSE)="","","Unit_Monster_Season"&amp;X421&amp;"_Challenge"&amp;Y421&amp;"_"&amp;Z421&amp;"_"&amp;AA421))</f>
        <v>Unit_Monster_Season0_Challenge9_6_2</v>
      </c>
      <c r="D421" s="3" t="str">
        <f>IF(B421="","",VLOOKUP(VLOOKUP(X421&amp;"_"&amp;Y421&amp;"_"&amp;Z421,[1]挑战模式!$A:$AS,14+AA421,FALSE),[1]怪物!$B:$J,2,FALSE))</f>
        <v>ResUnit_Gui2</v>
      </c>
      <c r="E421" s="3">
        <f>IF(B421="","",VLOOKUP(VLOOKUP(X421&amp;"_"&amp;Y421&amp;"_"&amp;Z421,[1]挑战模式!$A:$AS,14+AA421,FALSE),[1]怪物!$B:$J,6,FALSE)*VLOOKUP(X421&amp;"_"&amp;Y421&amp;"_"&amp;Z421,[1]挑战模式!$A:$AS,10,FALSE))</f>
        <v>4</v>
      </c>
      <c r="F421" s="3">
        <f t="shared" si="48"/>
        <v>400</v>
      </c>
      <c r="G421" s="3" t="str">
        <f t="shared" si="49"/>
        <v>TRUE</v>
      </c>
      <c r="H421" s="3" t="str">
        <f t="shared" si="50"/>
        <v>1</v>
      </c>
      <c r="I421" s="3">
        <f>IF(D421="","",VLOOKUP(D421,[1]怪物!$C:$M,11,FALSE))</f>
        <v>1</v>
      </c>
      <c r="J421" s="3" t="str">
        <f t="shared" si="51"/>
        <v>0.5</v>
      </c>
      <c r="K421" s="3">
        <f>IF(B421="","",VLOOKUP(VLOOKUP(X421&amp;"_"&amp;Y421&amp;"_"&amp;Z421,[1]挑战模式!$A:$AS,14+AA421,FALSE),[1]怪物!$B:$J,7,FALSE))</f>
        <v>1.5</v>
      </c>
      <c r="L421" s="10" t="str">
        <f t="shared" si="52"/>
        <v>Monster_Season0_Challenge9_6_2</v>
      </c>
      <c r="M421" s="3" t="str">
        <f t="shared" si="53"/>
        <v>DeathShow_1</v>
      </c>
      <c r="N421" s="3" t="str">
        <f t="shared" si="54"/>
        <v>Timeline_Idle1</v>
      </c>
      <c r="O421" s="3" t="str">
        <f t="shared" si="55"/>
        <v>Timeline_Move1</v>
      </c>
      <c r="S421" s="3" t="str">
        <f>IF(B421="","",IF(VLOOKUP(D421,[1]怪物!$C:$I,7,FALSE)="","",VLOOKUP(D421,[1]怪物!$C:$I,7,FALSE)))</f>
        <v>Skill_Monster_Gui2,NormalAttack</v>
      </c>
      <c r="X421" s="3">
        <v>0</v>
      </c>
      <c r="Y421" s="3">
        <v>9</v>
      </c>
      <c r="Z421" s="3">
        <v>6</v>
      </c>
      <c r="AA421" s="3">
        <v>2</v>
      </c>
    </row>
    <row r="422" spans="2:27" x14ac:dyDescent="0.2">
      <c r="B422" t="str">
        <f>IF(ISNA(VLOOKUP(X422&amp;"_"&amp;Y422&amp;"_"&amp;Z422,[1]挑战模式!$A:$AS,1,FALSE)),"",IF(VLOOKUP(X422&amp;"_"&amp;Y422&amp;"_"&amp;Z422,[1]挑战模式!$A:$AS,14+AA422,FALSE)="","","Unit_Monster_Season"&amp;X422&amp;"_Challenge"&amp;Y422&amp;"_"&amp;Z422&amp;"_"&amp;AA422))</f>
        <v>Unit_Monster_Season0_Challenge9_6_3</v>
      </c>
      <c r="D422" s="3" t="str">
        <f>IF(B422="","",VLOOKUP(VLOOKUP(X422&amp;"_"&amp;Y422&amp;"_"&amp;Z422,[1]挑战模式!$A:$AS,14+AA422,FALSE),[1]怪物!$B:$J,2,FALSE))</f>
        <v>ResUnit_Dan1</v>
      </c>
      <c r="E422" s="3">
        <f>IF(B422="","",VLOOKUP(VLOOKUP(X422&amp;"_"&amp;Y422&amp;"_"&amp;Z422,[1]挑战模式!$A:$AS,14+AA422,FALSE),[1]怪物!$B:$J,6,FALSE)*VLOOKUP(X422&amp;"_"&amp;Y422&amp;"_"&amp;Z422,[1]挑战模式!$A:$AS,10,FALSE))</f>
        <v>4</v>
      </c>
      <c r="F422" s="3">
        <f t="shared" si="48"/>
        <v>400</v>
      </c>
      <c r="G422" s="3" t="str">
        <f t="shared" si="49"/>
        <v>TRUE</v>
      </c>
      <c r="H422" s="3" t="str">
        <f t="shared" si="50"/>
        <v>1</v>
      </c>
      <c r="I422" s="3">
        <f>IF(D422="","",VLOOKUP(D422,[1]怪物!$C:$M,11,FALSE))</f>
        <v>1</v>
      </c>
      <c r="J422" s="3" t="str">
        <f t="shared" si="51"/>
        <v>0.5</v>
      </c>
      <c r="K422" s="3">
        <f>IF(B422="","",VLOOKUP(VLOOKUP(X422&amp;"_"&amp;Y422&amp;"_"&amp;Z422,[1]挑战模式!$A:$AS,14+AA422,FALSE),[1]怪物!$B:$J,7,FALSE))</f>
        <v>1</v>
      </c>
      <c r="L422" s="10" t="str">
        <f t="shared" si="52"/>
        <v>Monster_Season0_Challenge9_6_3</v>
      </c>
      <c r="M422" s="3" t="str">
        <f t="shared" si="53"/>
        <v>DeathShow_1</v>
      </c>
      <c r="N422" s="3" t="str">
        <f t="shared" si="54"/>
        <v>Timeline_Idle1</v>
      </c>
      <c r="O422" s="3" t="str">
        <f t="shared" si="55"/>
        <v>Timeline_Move1</v>
      </c>
      <c r="S422" s="3" t="str">
        <f>IF(B422="","",IF(VLOOKUP(D422,[1]怪物!$C:$I,7,FALSE)="","",VLOOKUP(D422,[1]怪物!$C:$I,7,FALSE)))</f>
        <v>Skill_Monster_Dan1,NormalAttack</v>
      </c>
      <c r="X422" s="3">
        <v>0</v>
      </c>
      <c r="Y422" s="3">
        <v>9</v>
      </c>
      <c r="Z422" s="3">
        <v>6</v>
      </c>
      <c r="AA422" s="3">
        <v>3</v>
      </c>
    </row>
    <row r="423" spans="2:27" x14ac:dyDescent="0.2">
      <c r="B423" t="str">
        <f>IF(ISNA(VLOOKUP(X423&amp;"_"&amp;Y423&amp;"_"&amp;Z423,[1]挑战模式!$A:$AS,1,FALSE)),"",IF(VLOOKUP(X423&amp;"_"&amp;Y423&amp;"_"&amp;Z423,[1]挑战模式!$A:$AS,14+AA423,FALSE)="","","Unit_Monster_Season"&amp;X423&amp;"_Challenge"&amp;Y423&amp;"_"&amp;Z423&amp;"_"&amp;AA423))</f>
        <v>Unit_Monster_Season0_Challenge9_6_4</v>
      </c>
      <c r="D423" s="3" t="str">
        <f>IF(B423="","",VLOOKUP(VLOOKUP(X423&amp;"_"&amp;Y423&amp;"_"&amp;Z423,[1]挑战模式!$A:$AS,14+AA423,FALSE),[1]怪物!$B:$J,2,FALSE))</f>
        <v>ResUnit_Dan2</v>
      </c>
      <c r="E423" s="3">
        <f>IF(B423="","",VLOOKUP(VLOOKUP(X423&amp;"_"&amp;Y423&amp;"_"&amp;Z423,[1]挑战模式!$A:$AS,14+AA423,FALSE),[1]怪物!$B:$J,6,FALSE)*VLOOKUP(X423&amp;"_"&amp;Y423&amp;"_"&amp;Z423,[1]挑战模式!$A:$AS,10,FALSE))</f>
        <v>4</v>
      </c>
      <c r="F423" s="3">
        <f t="shared" si="48"/>
        <v>400</v>
      </c>
      <c r="G423" s="3" t="str">
        <f t="shared" si="49"/>
        <v>TRUE</v>
      </c>
      <c r="H423" s="3" t="str">
        <f t="shared" si="50"/>
        <v>1</v>
      </c>
      <c r="I423" s="3">
        <f>IF(D423="","",VLOOKUP(D423,[1]怪物!$C:$M,11,FALSE))</f>
        <v>1</v>
      </c>
      <c r="J423" s="3" t="str">
        <f t="shared" si="51"/>
        <v>0.5</v>
      </c>
      <c r="K423" s="3">
        <f>IF(B423="","",VLOOKUP(VLOOKUP(X423&amp;"_"&amp;Y423&amp;"_"&amp;Z423,[1]挑战模式!$A:$AS,14+AA423,FALSE),[1]怪物!$B:$J,7,FALSE))</f>
        <v>1.5</v>
      </c>
      <c r="L423" s="10" t="str">
        <f t="shared" si="52"/>
        <v>Monster_Season0_Challenge9_6_4</v>
      </c>
      <c r="M423" s="3" t="str">
        <f t="shared" si="53"/>
        <v>DeathShow_1</v>
      </c>
      <c r="N423" s="3" t="str">
        <f t="shared" si="54"/>
        <v>Timeline_Idle1</v>
      </c>
      <c r="O423" s="3" t="str">
        <f t="shared" si="55"/>
        <v>Timeline_Move1</v>
      </c>
      <c r="S423" s="3" t="str">
        <f>IF(B423="","",IF(VLOOKUP(D423,[1]怪物!$C:$I,7,FALSE)="","",VLOOKUP(D423,[1]怪物!$C:$I,7,FALSE)))</f>
        <v>Skill_Monster_Dan2,NormalAttack</v>
      </c>
      <c r="X423" s="3">
        <v>0</v>
      </c>
      <c r="Y423" s="3">
        <v>9</v>
      </c>
      <c r="Z423" s="3">
        <v>6</v>
      </c>
      <c r="AA423" s="3">
        <v>4</v>
      </c>
    </row>
    <row r="424" spans="2:27" x14ac:dyDescent="0.2">
      <c r="B424" t="str">
        <f>IF(ISNA(VLOOKUP(X424&amp;"_"&amp;Y424&amp;"_"&amp;Z424,[1]挑战模式!$A:$AS,1,FALSE)),"",IF(VLOOKUP(X424&amp;"_"&amp;Y424&amp;"_"&amp;Z424,[1]挑战模式!$A:$AS,14+AA424,FALSE)="","","Unit_Monster_Season"&amp;X424&amp;"_Challenge"&amp;Y424&amp;"_"&amp;Z424&amp;"_"&amp;AA424))</f>
        <v/>
      </c>
      <c r="D424" s="3" t="str">
        <f>IF(B424="","",VLOOKUP(VLOOKUP(X424&amp;"_"&amp;Y424&amp;"_"&amp;Z424,[1]挑战模式!$A:$AS,14+AA424,FALSE),[1]怪物!$B:$J,2,FALSE))</f>
        <v/>
      </c>
      <c r="E424" s="3" t="str">
        <f>IF(B424="","",VLOOKUP(VLOOKUP(X424&amp;"_"&amp;Y424&amp;"_"&amp;Z424,[1]挑战模式!$A:$AS,14+AA424,FALSE),[1]怪物!$B:$J,6,FALSE)*VLOOKUP(X424&amp;"_"&amp;Y424&amp;"_"&amp;Z424,[1]挑战模式!$A:$AS,10,FALSE))</f>
        <v/>
      </c>
      <c r="F424" s="3" t="str">
        <f t="shared" si="48"/>
        <v/>
      </c>
      <c r="G424" s="3" t="str">
        <f t="shared" si="49"/>
        <v/>
      </c>
      <c r="H424" s="3" t="str">
        <f t="shared" si="50"/>
        <v/>
      </c>
      <c r="I424" s="3" t="str">
        <f>IF(D424="","",VLOOKUP(D424,[1]怪物!$C:$M,11,FALSE))</f>
        <v/>
      </c>
      <c r="J424" s="3" t="str">
        <f t="shared" si="51"/>
        <v/>
      </c>
      <c r="K424" s="3" t="str">
        <f>IF(B424="","",VLOOKUP(VLOOKUP(X424&amp;"_"&amp;Y424&amp;"_"&amp;Z424,[1]挑战模式!$A:$AS,14+AA424,FALSE),[1]怪物!$B:$J,7,FALSE))</f>
        <v/>
      </c>
      <c r="L424" s="10" t="str">
        <f t="shared" si="52"/>
        <v/>
      </c>
      <c r="M424" s="3" t="str">
        <f t="shared" si="53"/>
        <v/>
      </c>
      <c r="N424" s="3" t="str">
        <f t="shared" si="54"/>
        <v/>
      </c>
      <c r="O424" s="3" t="str">
        <f t="shared" si="55"/>
        <v/>
      </c>
      <c r="S424" s="3" t="str">
        <f>IF(B424="","",IF(VLOOKUP(D424,[1]怪物!$C:$I,7,FALSE)="","",VLOOKUP(D424,[1]怪物!$C:$I,7,FALSE)))</f>
        <v/>
      </c>
      <c r="X424" s="3">
        <v>0</v>
      </c>
      <c r="Y424" s="3">
        <v>9</v>
      </c>
      <c r="Z424" s="3">
        <v>6</v>
      </c>
      <c r="AA424" s="3">
        <v>5</v>
      </c>
    </row>
    <row r="425" spans="2:27" x14ac:dyDescent="0.2">
      <c r="B425" t="str">
        <f>IF(ISNA(VLOOKUP(X425&amp;"_"&amp;Y425&amp;"_"&amp;Z425,[1]挑战模式!$A:$AS,1,FALSE)),"",IF(VLOOKUP(X425&amp;"_"&amp;Y425&amp;"_"&amp;Z425,[1]挑战模式!$A:$AS,14+AA425,FALSE)="","","Unit_Monster_Season"&amp;X425&amp;"_Challenge"&amp;Y425&amp;"_"&amp;Z425&amp;"_"&amp;AA425))</f>
        <v/>
      </c>
      <c r="D425" s="3" t="str">
        <f>IF(B425="","",VLOOKUP(VLOOKUP(X425&amp;"_"&amp;Y425&amp;"_"&amp;Z425,[1]挑战模式!$A:$AS,14+AA425,FALSE),[1]怪物!$B:$J,2,FALSE))</f>
        <v/>
      </c>
      <c r="E425" s="3" t="str">
        <f>IF(B425="","",VLOOKUP(VLOOKUP(X425&amp;"_"&amp;Y425&amp;"_"&amp;Z425,[1]挑战模式!$A:$AS,14+AA425,FALSE),[1]怪物!$B:$J,6,FALSE)*VLOOKUP(X425&amp;"_"&amp;Y425&amp;"_"&amp;Z425,[1]挑战模式!$A:$AS,10,FALSE))</f>
        <v/>
      </c>
      <c r="F425" s="3" t="str">
        <f t="shared" si="48"/>
        <v/>
      </c>
      <c r="G425" s="3" t="str">
        <f t="shared" si="49"/>
        <v/>
      </c>
      <c r="H425" s="3" t="str">
        <f t="shared" si="50"/>
        <v/>
      </c>
      <c r="I425" s="3" t="str">
        <f>IF(D425="","",VLOOKUP(D425,[1]怪物!$C:$M,11,FALSE))</f>
        <v/>
      </c>
      <c r="J425" s="3" t="str">
        <f t="shared" si="51"/>
        <v/>
      </c>
      <c r="K425" s="3" t="str">
        <f>IF(B425="","",VLOOKUP(VLOOKUP(X425&amp;"_"&amp;Y425&amp;"_"&amp;Z425,[1]挑战模式!$A:$AS,14+AA425,FALSE),[1]怪物!$B:$J,7,FALSE))</f>
        <v/>
      </c>
      <c r="L425" s="10" t="str">
        <f t="shared" si="52"/>
        <v/>
      </c>
      <c r="M425" s="3" t="str">
        <f t="shared" si="53"/>
        <v/>
      </c>
      <c r="N425" s="3" t="str">
        <f t="shared" si="54"/>
        <v/>
      </c>
      <c r="O425" s="3" t="str">
        <f t="shared" si="55"/>
        <v/>
      </c>
      <c r="S425" s="3" t="str">
        <f>IF(B425="","",IF(VLOOKUP(D425,[1]怪物!$C:$I,7,FALSE)="","",VLOOKUP(D425,[1]怪物!$C:$I,7,FALSE)))</f>
        <v/>
      </c>
      <c r="X425" s="3">
        <v>0</v>
      </c>
      <c r="Y425" s="3">
        <v>9</v>
      </c>
      <c r="Z425" s="3">
        <v>6</v>
      </c>
      <c r="AA425" s="3">
        <v>6</v>
      </c>
    </row>
    <row r="426" spans="2:27" x14ac:dyDescent="0.2">
      <c r="B426" t="str">
        <f>IF(ISNA(VLOOKUP(X426&amp;"_"&amp;Y426&amp;"_"&amp;Z426,[1]挑战模式!$A:$AS,1,FALSE)),"",IF(VLOOKUP(X426&amp;"_"&amp;Y426&amp;"_"&amp;Z426,[1]挑战模式!$A:$AS,14+AA426,FALSE)="","","Unit_Monster_Season"&amp;X426&amp;"_Challenge"&amp;Y426&amp;"_"&amp;Z426&amp;"_"&amp;AA426))</f>
        <v/>
      </c>
      <c r="D426" s="3" t="str">
        <f>IF(B426="","",VLOOKUP(VLOOKUP(X426&amp;"_"&amp;Y426&amp;"_"&amp;Z426,[1]挑战模式!$A:$AS,14+AA426,FALSE),[1]怪物!$B:$J,2,FALSE))</f>
        <v/>
      </c>
      <c r="E426" s="3" t="str">
        <f>IF(B426="","",VLOOKUP(VLOOKUP(X426&amp;"_"&amp;Y426&amp;"_"&amp;Z426,[1]挑战模式!$A:$AS,14+AA426,FALSE),[1]怪物!$B:$J,6,FALSE)*VLOOKUP(X426&amp;"_"&amp;Y426&amp;"_"&amp;Z426,[1]挑战模式!$A:$AS,10,FALSE))</f>
        <v/>
      </c>
      <c r="F426" s="3" t="str">
        <f t="shared" si="48"/>
        <v/>
      </c>
      <c r="G426" s="3" t="str">
        <f t="shared" si="49"/>
        <v/>
      </c>
      <c r="H426" s="3" t="str">
        <f t="shared" si="50"/>
        <v/>
      </c>
      <c r="I426" s="3" t="str">
        <f>IF(D426="","",VLOOKUP(D426,[1]怪物!$C:$M,11,FALSE))</f>
        <v/>
      </c>
      <c r="J426" s="3" t="str">
        <f t="shared" si="51"/>
        <v/>
      </c>
      <c r="K426" s="3" t="str">
        <f>IF(B426="","",VLOOKUP(VLOOKUP(X426&amp;"_"&amp;Y426&amp;"_"&amp;Z426,[1]挑战模式!$A:$AS,14+AA426,FALSE),[1]怪物!$B:$J,7,FALSE))</f>
        <v/>
      </c>
      <c r="L426" s="10" t="str">
        <f t="shared" si="52"/>
        <v/>
      </c>
      <c r="M426" s="3" t="str">
        <f t="shared" si="53"/>
        <v/>
      </c>
      <c r="N426" s="3" t="str">
        <f t="shared" si="54"/>
        <v/>
      </c>
      <c r="O426" s="3" t="str">
        <f t="shared" si="55"/>
        <v/>
      </c>
      <c r="S426" s="3" t="str">
        <f>IF(B426="","",IF(VLOOKUP(D426,[1]怪物!$C:$I,7,FALSE)="","",VLOOKUP(D426,[1]怪物!$C:$I,7,FALSE)))</f>
        <v/>
      </c>
      <c r="X426" s="3">
        <v>0</v>
      </c>
      <c r="Y426" s="3">
        <v>9</v>
      </c>
      <c r="Z426" s="3">
        <v>7</v>
      </c>
      <c r="AA426" s="3">
        <v>1</v>
      </c>
    </row>
    <row r="427" spans="2:27" x14ac:dyDescent="0.2">
      <c r="B427" t="str">
        <f>IF(ISNA(VLOOKUP(X427&amp;"_"&amp;Y427&amp;"_"&amp;Z427,[1]挑战模式!$A:$AS,1,FALSE)),"",IF(VLOOKUP(X427&amp;"_"&amp;Y427&amp;"_"&amp;Z427,[1]挑战模式!$A:$AS,14+AA427,FALSE)="","","Unit_Monster_Season"&amp;X427&amp;"_Challenge"&amp;Y427&amp;"_"&amp;Z427&amp;"_"&amp;AA427))</f>
        <v/>
      </c>
      <c r="D427" s="3" t="str">
        <f>IF(B427="","",VLOOKUP(VLOOKUP(X427&amp;"_"&amp;Y427&amp;"_"&amp;Z427,[1]挑战模式!$A:$AS,14+AA427,FALSE),[1]怪物!$B:$J,2,FALSE))</f>
        <v/>
      </c>
      <c r="E427" s="3" t="str">
        <f>IF(B427="","",VLOOKUP(VLOOKUP(X427&amp;"_"&amp;Y427&amp;"_"&amp;Z427,[1]挑战模式!$A:$AS,14+AA427,FALSE),[1]怪物!$B:$J,6,FALSE)*VLOOKUP(X427&amp;"_"&amp;Y427&amp;"_"&amp;Z427,[1]挑战模式!$A:$AS,10,FALSE))</f>
        <v/>
      </c>
      <c r="F427" s="3" t="str">
        <f t="shared" si="48"/>
        <v/>
      </c>
      <c r="G427" s="3" t="str">
        <f t="shared" si="49"/>
        <v/>
      </c>
      <c r="H427" s="3" t="str">
        <f t="shared" si="50"/>
        <v/>
      </c>
      <c r="I427" s="3" t="str">
        <f>IF(D427="","",VLOOKUP(D427,[1]怪物!$C:$M,11,FALSE))</f>
        <v/>
      </c>
      <c r="J427" s="3" t="str">
        <f t="shared" si="51"/>
        <v/>
      </c>
      <c r="K427" s="3" t="str">
        <f>IF(B427="","",VLOOKUP(VLOOKUP(X427&amp;"_"&amp;Y427&amp;"_"&amp;Z427,[1]挑战模式!$A:$AS,14+AA427,FALSE),[1]怪物!$B:$J,7,FALSE))</f>
        <v/>
      </c>
      <c r="L427" s="10" t="str">
        <f t="shared" si="52"/>
        <v/>
      </c>
      <c r="M427" s="3" t="str">
        <f t="shared" si="53"/>
        <v/>
      </c>
      <c r="N427" s="3" t="str">
        <f t="shared" si="54"/>
        <v/>
      </c>
      <c r="O427" s="3" t="str">
        <f t="shared" si="55"/>
        <v/>
      </c>
      <c r="S427" s="3" t="str">
        <f>IF(B427="","",IF(VLOOKUP(D427,[1]怪物!$C:$I,7,FALSE)="","",VLOOKUP(D427,[1]怪物!$C:$I,7,FALSE)))</f>
        <v/>
      </c>
      <c r="X427" s="3">
        <v>0</v>
      </c>
      <c r="Y427" s="3">
        <v>9</v>
      </c>
      <c r="Z427" s="3">
        <v>7</v>
      </c>
      <c r="AA427" s="3">
        <v>2</v>
      </c>
    </row>
    <row r="428" spans="2:27" x14ac:dyDescent="0.2">
      <c r="B428" t="str">
        <f>IF(ISNA(VLOOKUP(X428&amp;"_"&amp;Y428&amp;"_"&amp;Z428,[1]挑战模式!$A:$AS,1,FALSE)),"",IF(VLOOKUP(X428&amp;"_"&amp;Y428&amp;"_"&amp;Z428,[1]挑战模式!$A:$AS,14+AA428,FALSE)="","","Unit_Monster_Season"&amp;X428&amp;"_Challenge"&amp;Y428&amp;"_"&amp;Z428&amp;"_"&amp;AA428))</f>
        <v/>
      </c>
      <c r="D428" s="3" t="str">
        <f>IF(B428="","",VLOOKUP(VLOOKUP(X428&amp;"_"&amp;Y428&amp;"_"&amp;Z428,[1]挑战模式!$A:$AS,14+AA428,FALSE),[1]怪物!$B:$J,2,FALSE))</f>
        <v/>
      </c>
      <c r="E428" s="3" t="str">
        <f>IF(B428="","",VLOOKUP(VLOOKUP(X428&amp;"_"&amp;Y428&amp;"_"&amp;Z428,[1]挑战模式!$A:$AS,14+AA428,FALSE),[1]怪物!$B:$J,6,FALSE)*VLOOKUP(X428&amp;"_"&amp;Y428&amp;"_"&amp;Z428,[1]挑战模式!$A:$AS,10,FALSE))</f>
        <v/>
      </c>
      <c r="F428" s="3" t="str">
        <f t="shared" si="48"/>
        <v/>
      </c>
      <c r="G428" s="3" t="str">
        <f t="shared" si="49"/>
        <v/>
      </c>
      <c r="H428" s="3" t="str">
        <f t="shared" si="50"/>
        <v/>
      </c>
      <c r="I428" s="3" t="str">
        <f>IF(D428="","",VLOOKUP(D428,[1]怪物!$C:$M,11,FALSE))</f>
        <v/>
      </c>
      <c r="J428" s="3" t="str">
        <f t="shared" si="51"/>
        <v/>
      </c>
      <c r="K428" s="3" t="str">
        <f>IF(B428="","",VLOOKUP(VLOOKUP(X428&amp;"_"&amp;Y428&amp;"_"&amp;Z428,[1]挑战模式!$A:$AS,14+AA428,FALSE),[1]怪物!$B:$J,7,FALSE))</f>
        <v/>
      </c>
      <c r="L428" s="10" t="str">
        <f t="shared" si="52"/>
        <v/>
      </c>
      <c r="M428" s="3" t="str">
        <f t="shared" si="53"/>
        <v/>
      </c>
      <c r="N428" s="3" t="str">
        <f t="shared" si="54"/>
        <v/>
      </c>
      <c r="O428" s="3" t="str">
        <f t="shared" si="55"/>
        <v/>
      </c>
      <c r="S428" s="3" t="str">
        <f>IF(B428="","",IF(VLOOKUP(D428,[1]怪物!$C:$I,7,FALSE)="","",VLOOKUP(D428,[1]怪物!$C:$I,7,FALSE)))</f>
        <v/>
      </c>
      <c r="X428" s="3">
        <v>0</v>
      </c>
      <c r="Y428" s="3">
        <v>9</v>
      </c>
      <c r="Z428" s="3">
        <v>7</v>
      </c>
      <c r="AA428" s="3">
        <v>3</v>
      </c>
    </row>
    <row r="429" spans="2:27" x14ac:dyDescent="0.2">
      <c r="B429" t="str">
        <f>IF(ISNA(VLOOKUP(X429&amp;"_"&amp;Y429&amp;"_"&amp;Z429,[1]挑战模式!$A:$AS,1,FALSE)),"",IF(VLOOKUP(X429&amp;"_"&amp;Y429&amp;"_"&amp;Z429,[1]挑战模式!$A:$AS,14+AA429,FALSE)="","","Unit_Monster_Season"&amp;X429&amp;"_Challenge"&amp;Y429&amp;"_"&amp;Z429&amp;"_"&amp;AA429))</f>
        <v/>
      </c>
      <c r="D429" s="3" t="str">
        <f>IF(B429="","",VLOOKUP(VLOOKUP(X429&amp;"_"&amp;Y429&amp;"_"&amp;Z429,[1]挑战模式!$A:$AS,14+AA429,FALSE),[1]怪物!$B:$J,2,FALSE))</f>
        <v/>
      </c>
      <c r="E429" s="3" t="str">
        <f>IF(B429="","",VLOOKUP(VLOOKUP(X429&amp;"_"&amp;Y429&amp;"_"&amp;Z429,[1]挑战模式!$A:$AS,14+AA429,FALSE),[1]怪物!$B:$J,6,FALSE)*VLOOKUP(X429&amp;"_"&amp;Y429&amp;"_"&amp;Z429,[1]挑战模式!$A:$AS,10,FALSE))</f>
        <v/>
      </c>
      <c r="F429" s="3" t="str">
        <f t="shared" si="48"/>
        <v/>
      </c>
      <c r="G429" s="3" t="str">
        <f t="shared" si="49"/>
        <v/>
      </c>
      <c r="H429" s="3" t="str">
        <f t="shared" si="50"/>
        <v/>
      </c>
      <c r="I429" s="3" t="str">
        <f>IF(D429="","",VLOOKUP(D429,[1]怪物!$C:$M,11,FALSE))</f>
        <v/>
      </c>
      <c r="J429" s="3" t="str">
        <f t="shared" si="51"/>
        <v/>
      </c>
      <c r="K429" s="3" t="str">
        <f>IF(B429="","",VLOOKUP(VLOOKUP(X429&amp;"_"&amp;Y429&amp;"_"&amp;Z429,[1]挑战模式!$A:$AS,14+AA429,FALSE),[1]怪物!$B:$J,7,FALSE))</f>
        <v/>
      </c>
      <c r="L429" s="10" t="str">
        <f t="shared" si="52"/>
        <v/>
      </c>
      <c r="M429" s="3" t="str">
        <f t="shared" si="53"/>
        <v/>
      </c>
      <c r="N429" s="3" t="str">
        <f t="shared" si="54"/>
        <v/>
      </c>
      <c r="O429" s="3" t="str">
        <f t="shared" si="55"/>
        <v/>
      </c>
      <c r="S429" s="3" t="str">
        <f>IF(B429="","",IF(VLOOKUP(D429,[1]怪物!$C:$I,7,FALSE)="","",VLOOKUP(D429,[1]怪物!$C:$I,7,FALSE)))</f>
        <v/>
      </c>
      <c r="X429" s="3">
        <v>0</v>
      </c>
      <c r="Y429" s="3">
        <v>9</v>
      </c>
      <c r="Z429" s="3">
        <v>7</v>
      </c>
      <c r="AA429" s="3">
        <v>4</v>
      </c>
    </row>
    <row r="430" spans="2:27" x14ac:dyDescent="0.2">
      <c r="B430" t="str">
        <f>IF(ISNA(VLOOKUP(X430&amp;"_"&amp;Y430&amp;"_"&amp;Z430,[1]挑战模式!$A:$AS,1,FALSE)),"",IF(VLOOKUP(X430&amp;"_"&amp;Y430&amp;"_"&amp;Z430,[1]挑战模式!$A:$AS,14+AA430,FALSE)="","","Unit_Monster_Season"&amp;X430&amp;"_Challenge"&amp;Y430&amp;"_"&amp;Z430&amp;"_"&amp;AA430))</f>
        <v/>
      </c>
      <c r="D430" s="3" t="str">
        <f>IF(B430="","",VLOOKUP(VLOOKUP(X430&amp;"_"&amp;Y430&amp;"_"&amp;Z430,[1]挑战模式!$A:$AS,14+AA430,FALSE),[1]怪物!$B:$J,2,FALSE))</f>
        <v/>
      </c>
      <c r="E430" s="3" t="str">
        <f>IF(B430="","",VLOOKUP(VLOOKUP(X430&amp;"_"&amp;Y430&amp;"_"&amp;Z430,[1]挑战模式!$A:$AS,14+AA430,FALSE),[1]怪物!$B:$J,6,FALSE)*VLOOKUP(X430&amp;"_"&amp;Y430&amp;"_"&amp;Z430,[1]挑战模式!$A:$AS,10,FALSE))</f>
        <v/>
      </c>
      <c r="F430" s="3" t="str">
        <f t="shared" si="48"/>
        <v/>
      </c>
      <c r="G430" s="3" t="str">
        <f t="shared" si="49"/>
        <v/>
      </c>
      <c r="H430" s="3" t="str">
        <f t="shared" si="50"/>
        <v/>
      </c>
      <c r="I430" s="3" t="str">
        <f>IF(D430="","",VLOOKUP(D430,[1]怪物!$C:$M,11,FALSE))</f>
        <v/>
      </c>
      <c r="J430" s="3" t="str">
        <f t="shared" si="51"/>
        <v/>
      </c>
      <c r="K430" s="3" t="str">
        <f>IF(B430="","",VLOOKUP(VLOOKUP(X430&amp;"_"&amp;Y430&amp;"_"&amp;Z430,[1]挑战模式!$A:$AS,14+AA430,FALSE),[1]怪物!$B:$J,7,FALSE))</f>
        <v/>
      </c>
      <c r="L430" s="10" t="str">
        <f t="shared" si="52"/>
        <v/>
      </c>
      <c r="M430" s="3" t="str">
        <f t="shared" si="53"/>
        <v/>
      </c>
      <c r="N430" s="3" t="str">
        <f t="shared" si="54"/>
        <v/>
      </c>
      <c r="O430" s="3" t="str">
        <f t="shared" si="55"/>
        <v/>
      </c>
      <c r="S430" s="3" t="str">
        <f>IF(B430="","",IF(VLOOKUP(D430,[1]怪物!$C:$I,7,FALSE)="","",VLOOKUP(D430,[1]怪物!$C:$I,7,FALSE)))</f>
        <v/>
      </c>
      <c r="X430" s="3">
        <v>0</v>
      </c>
      <c r="Y430" s="3">
        <v>9</v>
      </c>
      <c r="Z430" s="3">
        <v>7</v>
      </c>
      <c r="AA430" s="3">
        <v>5</v>
      </c>
    </row>
    <row r="431" spans="2:27" x14ac:dyDescent="0.2">
      <c r="B431" t="str">
        <f>IF(ISNA(VLOOKUP(X431&amp;"_"&amp;Y431&amp;"_"&amp;Z431,[1]挑战模式!$A:$AS,1,FALSE)),"",IF(VLOOKUP(X431&amp;"_"&amp;Y431&amp;"_"&amp;Z431,[1]挑战模式!$A:$AS,14+AA431,FALSE)="","","Unit_Monster_Season"&amp;X431&amp;"_Challenge"&amp;Y431&amp;"_"&amp;Z431&amp;"_"&amp;AA431))</f>
        <v/>
      </c>
      <c r="D431" s="3" t="str">
        <f>IF(B431="","",VLOOKUP(VLOOKUP(X431&amp;"_"&amp;Y431&amp;"_"&amp;Z431,[1]挑战模式!$A:$AS,14+AA431,FALSE),[1]怪物!$B:$J,2,FALSE))</f>
        <v/>
      </c>
      <c r="E431" s="3" t="str">
        <f>IF(B431="","",VLOOKUP(VLOOKUP(X431&amp;"_"&amp;Y431&amp;"_"&amp;Z431,[1]挑战模式!$A:$AS,14+AA431,FALSE),[1]怪物!$B:$J,6,FALSE)*VLOOKUP(X431&amp;"_"&amp;Y431&amp;"_"&amp;Z431,[1]挑战模式!$A:$AS,10,FALSE))</f>
        <v/>
      </c>
      <c r="F431" s="3" t="str">
        <f t="shared" si="48"/>
        <v/>
      </c>
      <c r="G431" s="3" t="str">
        <f t="shared" si="49"/>
        <v/>
      </c>
      <c r="H431" s="3" t="str">
        <f t="shared" si="50"/>
        <v/>
      </c>
      <c r="I431" s="3" t="str">
        <f>IF(D431="","",VLOOKUP(D431,[1]怪物!$C:$M,11,FALSE))</f>
        <v/>
      </c>
      <c r="J431" s="3" t="str">
        <f t="shared" si="51"/>
        <v/>
      </c>
      <c r="K431" s="3" t="str">
        <f>IF(B431="","",VLOOKUP(VLOOKUP(X431&amp;"_"&amp;Y431&amp;"_"&amp;Z431,[1]挑战模式!$A:$AS,14+AA431,FALSE),[1]怪物!$B:$J,7,FALSE))</f>
        <v/>
      </c>
      <c r="L431" s="10" t="str">
        <f t="shared" si="52"/>
        <v/>
      </c>
      <c r="M431" s="3" t="str">
        <f t="shared" si="53"/>
        <v/>
      </c>
      <c r="N431" s="3" t="str">
        <f t="shared" si="54"/>
        <v/>
      </c>
      <c r="O431" s="3" t="str">
        <f t="shared" si="55"/>
        <v/>
      </c>
      <c r="S431" s="3" t="str">
        <f>IF(B431="","",IF(VLOOKUP(D431,[1]怪物!$C:$I,7,FALSE)="","",VLOOKUP(D431,[1]怪物!$C:$I,7,FALSE)))</f>
        <v/>
      </c>
      <c r="X431" s="3">
        <v>0</v>
      </c>
      <c r="Y431" s="3">
        <v>9</v>
      </c>
      <c r="Z431" s="3">
        <v>7</v>
      </c>
      <c r="AA431" s="3">
        <v>6</v>
      </c>
    </row>
    <row r="432" spans="2:27" x14ac:dyDescent="0.2">
      <c r="B432" t="str">
        <f>IF(ISNA(VLOOKUP(X432&amp;"_"&amp;Y432&amp;"_"&amp;Z432,[1]挑战模式!$A:$AS,1,FALSE)),"",IF(VLOOKUP(X432&amp;"_"&amp;Y432&amp;"_"&amp;Z432,[1]挑战模式!$A:$AS,14+AA432,FALSE)="","","Unit_Monster_Season"&amp;X432&amp;"_Challenge"&amp;Y432&amp;"_"&amp;Z432&amp;"_"&amp;AA432))</f>
        <v/>
      </c>
      <c r="D432" s="3" t="str">
        <f>IF(B432="","",VLOOKUP(VLOOKUP(X432&amp;"_"&amp;Y432&amp;"_"&amp;Z432,[1]挑战模式!$A:$AS,14+AA432,FALSE),[1]怪物!$B:$J,2,FALSE))</f>
        <v/>
      </c>
      <c r="E432" s="3" t="str">
        <f>IF(B432="","",VLOOKUP(VLOOKUP(X432&amp;"_"&amp;Y432&amp;"_"&amp;Z432,[1]挑战模式!$A:$AS,14+AA432,FALSE),[1]怪物!$B:$J,6,FALSE)*VLOOKUP(X432&amp;"_"&amp;Y432&amp;"_"&amp;Z432,[1]挑战模式!$A:$AS,10,FALSE))</f>
        <v/>
      </c>
      <c r="F432" s="3" t="str">
        <f t="shared" si="48"/>
        <v/>
      </c>
      <c r="G432" s="3" t="str">
        <f t="shared" si="49"/>
        <v/>
      </c>
      <c r="H432" s="3" t="str">
        <f t="shared" si="50"/>
        <v/>
      </c>
      <c r="I432" s="3" t="str">
        <f>IF(D432="","",VLOOKUP(D432,[1]怪物!$C:$M,11,FALSE))</f>
        <v/>
      </c>
      <c r="J432" s="3" t="str">
        <f t="shared" si="51"/>
        <v/>
      </c>
      <c r="K432" s="3" t="str">
        <f>IF(B432="","",VLOOKUP(VLOOKUP(X432&amp;"_"&amp;Y432&amp;"_"&amp;Z432,[1]挑战模式!$A:$AS,14+AA432,FALSE),[1]怪物!$B:$J,7,FALSE))</f>
        <v/>
      </c>
      <c r="L432" s="10" t="str">
        <f t="shared" si="52"/>
        <v/>
      </c>
      <c r="M432" s="3" t="str">
        <f t="shared" si="53"/>
        <v/>
      </c>
      <c r="N432" s="3" t="str">
        <f t="shared" si="54"/>
        <v/>
      </c>
      <c r="O432" s="3" t="str">
        <f t="shared" si="55"/>
        <v/>
      </c>
      <c r="S432" s="3" t="str">
        <f>IF(B432="","",IF(VLOOKUP(D432,[1]怪物!$C:$I,7,FALSE)="","",VLOOKUP(D432,[1]怪物!$C:$I,7,FALSE)))</f>
        <v/>
      </c>
      <c r="X432" s="3">
        <v>0</v>
      </c>
      <c r="Y432" s="3">
        <v>9</v>
      </c>
      <c r="Z432" s="3">
        <v>8</v>
      </c>
      <c r="AA432" s="3">
        <v>1</v>
      </c>
    </row>
    <row r="433" spans="2:27" x14ac:dyDescent="0.2">
      <c r="B433" t="str">
        <f>IF(ISNA(VLOOKUP(X433&amp;"_"&amp;Y433&amp;"_"&amp;Z433,[1]挑战模式!$A:$AS,1,FALSE)),"",IF(VLOOKUP(X433&amp;"_"&amp;Y433&amp;"_"&amp;Z433,[1]挑战模式!$A:$AS,14+AA433,FALSE)="","","Unit_Monster_Season"&amp;X433&amp;"_Challenge"&amp;Y433&amp;"_"&amp;Z433&amp;"_"&amp;AA433))</f>
        <v/>
      </c>
      <c r="D433" s="3" t="str">
        <f>IF(B433="","",VLOOKUP(VLOOKUP(X433&amp;"_"&amp;Y433&amp;"_"&amp;Z433,[1]挑战模式!$A:$AS,14+AA433,FALSE),[1]怪物!$B:$J,2,FALSE))</f>
        <v/>
      </c>
      <c r="E433" s="3" t="str">
        <f>IF(B433="","",VLOOKUP(VLOOKUP(X433&amp;"_"&amp;Y433&amp;"_"&amp;Z433,[1]挑战模式!$A:$AS,14+AA433,FALSE),[1]怪物!$B:$J,6,FALSE)*VLOOKUP(X433&amp;"_"&amp;Y433&amp;"_"&amp;Z433,[1]挑战模式!$A:$AS,10,FALSE))</f>
        <v/>
      </c>
      <c r="F433" s="3" t="str">
        <f t="shared" si="48"/>
        <v/>
      </c>
      <c r="G433" s="3" t="str">
        <f t="shared" si="49"/>
        <v/>
      </c>
      <c r="H433" s="3" t="str">
        <f t="shared" si="50"/>
        <v/>
      </c>
      <c r="I433" s="3" t="str">
        <f>IF(D433="","",VLOOKUP(D433,[1]怪物!$C:$M,11,FALSE))</f>
        <v/>
      </c>
      <c r="J433" s="3" t="str">
        <f t="shared" si="51"/>
        <v/>
      </c>
      <c r="K433" s="3" t="str">
        <f>IF(B433="","",VLOOKUP(VLOOKUP(X433&amp;"_"&amp;Y433&amp;"_"&amp;Z433,[1]挑战模式!$A:$AS,14+AA433,FALSE),[1]怪物!$B:$J,7,FALSE))</f>
        <v/>
      </c>
      <c r="L433" s="10" t="str">
        <f t="shared" si="52"/>
        <v/>
      </c>
      <c r="M433" s="3" t="str">
        <f t="shared" si="53"/>
        <v/>
      </c>
      <c r="N433" s="3" t="str">
        <f t="shared" si="54"/>
        <v/>
      </c>
      <c r="O433" s="3" t="str">
        <f t="shared" si="55"/>
        <v/>
      </c>
      <c r="S433" s="3" t="str">
        <f>IF(B433="","",IF(VLOOKUP(D433,[1]怪物!$C:$I,7,FALSE)="","",VLOOKUP(D433,[1]怪物!$C:$I,7,FALSE)))</f>
        <v/>
      </c>
      <c r="X433" s="3">
        <v>0</v>
      </c>
      <c r="Y433" s="3">
        <v>9</v>
      </c>
      <c r="Z433" s="3">
        <v>8</v>
      </c>
      <c r="AA433" s="3">
        <v>2</v>
      </c>
    </row>
    <row r="434" spans="2:27" x14ac:dyDescent="0.2">
      <c r="B434" t="str">
        <f>IF(ISNA(VLOOKUP(X434&amp;"_"&amp;Y434&amp;"_"&amp;Z434,[1]挑战模式!$A:$AS,1,FALSE)),"",IF(VLOOKUP(X434&amp;"_"&amp;Y434&amp;"_"&amp;Z434,[1]挑战模式!$A:$AS,14+AA434,FALSE)="","","Unit_Monster_Season"&amp;X434&amp;"_Challenge"&amp;Y434&amp;"_"&amp;Z434&amp;"_"&amp;AA434))</f>
        <v/>
      </c>
      <c r="D434" s="3" t="str">
        <f>IF(B434="","",VLOOKUP(VLOOKUP(X434&amp;"_"&amp;Y434&amp;"_"&amp;Z434,[1]挑战模式!$A:$AS,14+AA434,FALSE),[1]怪物!$B:$J,2,FALSE))</f>
        <v/>
      </c>
      <c r="E434" s="3" t="str">
        <f>IF(B434="","",VLOOKUP(VLOOKUP(X434&amp;"_"&amp;Y434&amp;"_"&amp;Z434,[1]挑战模式!$A:$AS,14+AA434,FALSE),[1]怪物!$B:$J,6,FALSE)*VLOOKUP(X434&amp;"_"&amp;Y434&amp;"_"&amp;Z434,[1]挑战模式!$A:$AS,10,FALSE))</f>
        <v/>
      </c>
      <c r="F434" s="3" t="str">
        <f t="shared" si="48"/>
        <v/>
      </c>
      <c r="G434" s="3" t="str">
        <f t="shared" si="49"/>
        <v/>
      </c>
      <c r="H434" s="3" t="str">
        <f t="shared" si="50"/>
        <v/>
      </c>
      <c r="I434" s="3" t="str">
        <f>IF(D434="","",VLOOKUP(D434,[1]怪物!$C:$M,11,FALSE))</f>
        <v/>
      </c>
      <c r="J434" s="3" t="str">
        <f t="shared" si="51"/>
        <v/>
      </c>
      <c r="K434" s="3" t="str">
        <f>IF(B434="","",VLOOKUP(VLOOKUP(X434&amp;"_"&amp;Y434&amp;"_"&amp;Z434,[1]挑战模式!$A:$AS,14+AA434,FALSE),[1]怪物!$B:$J,7,FALSE))</f>
        <v/>
      </c>
      <c r="L434" s="10" t="str">
        <f t="shared" si="52"/>
        <v/>
      </c>
      <c r="M434" s="3" t="str">
        <f t="shared" si="53"/>
        <v/>
      </c>
      <c r="N434" s="3" t="str">
        <f t="shared" si="54"/>
        <v/>
      </c>
      <c r="O434" s="3" t="str">
        <f t="shared" si="55"/>
        <v/>
      </c>
      <c r="S434" s="3" t="str">
        <f>IF(B434="","",IF(VLOOKUP(D434,[1]怪物!$C:$I,7,FALSE)="","",VLOOKUP(D434,[1]怪物!$C:$I,7,FALSE)))</f>
        <v/>
      </c>
      <c r="X434" s="3">
        <v>0</v>
      </c>
      <c r="Y434" s="3">
        <v>9</v>
      </c>
      <c r="Z434" s="3">
        <v>8</v>
      </c>
      <c r="AA434" s="3">
        <v>3</v>
      </c>
    </row>
    <row r="435" spans="2:27" x14ac:dyDescent="0.2">
      <c r="B435" t="str">
        <f>IF(ISNA(VLOOKUP(X435&amp;"_"&amp;Y435&amp;"_"&amp;Z435,[1]挑战模式!$A:$AS,1,FALSE)),"",IF(VLOOKUP(X435&amp;"_"&amp;Y435&amp;"_"&amp;Z435,[1]挑战模式!$A:$AS,14+AA435,FALSE)="","","Unit_Monster_Season"&amp;X435&amp;"_Challenge"&amp;Y435&amp;"_"&amp;Z435&amp;"_"&amp;AA435))</f>
        <v/>
      </c>
      <c r="D435" s="3" t="str">
        <f>IF(B435="","",VLOOKUP(VLOOKUP(X435&amp;"_"&amp;Y435&amp;"_"&amp;Z435,[1]挑战模式!$A:$AS,14+AA435,FALSE),[1]怪物!$B:$J,2,FALSE))</f>
        <v/>
      </c>
      <c r="E435" s="3" t="str">
        <f>IF(B435="","",VLOOKUP(VLOOKUP(X435&amp;"_"&amp;Y435&amp;"_"&amp;Z435,[1]挑战模式!$A:$AS,14+AA435,FALSE),[1]怪物!$B:$J,6,FALSE)*VLOOKUP(X435&amp;"_"&amp;Y435&amp;"_"&amp;Z435,[1]挑战模式!$A:$AS,10,FALSE))</f>
        <v/>
      </c>
      <c r="F435" s="3" t="str">
        <f t="shared" si="48"/>
        <v/>
      </c>
      <c r="G435" s="3" t="str">
        <f t="shared" si="49"/>
        <v/>
      </c>
      <c r="H435" s="3" t="str">
        <f t="shared" si="50"/>
        <v/>
      </c>
      <c r="I435" s="3" t="str">
        <f>IF(D435="","",VLOOKUP(D435,[1]怪物!$C:$M,11,FALSE))</f>
        <v/>
      </c>
      <c r="J435" s="3" t="str">
        <f t="shared" si="51"/>
        <v/>
      </c>
      <c r="K435" s="3" t="str">
        <f>IF(B435="","",VLOOKUP(VLOOKUP(X435&amp;"_"&amp;Y435&amp;"_"&amp;Z435,[1]挑战模式!$A:$AS,14+AA435,FALSE),[1]怪物!$B:$J,7,FALSE))</f>
        <v/>
      </c>
      <c r="L435" s="10" t="str">
        <f t="shared" si="52"/>
        <v/>
      </c>
      <c r="M435" s="3" t="str">
        <f t="shared" si="53"/>
        <v/>
      </c>
      <c r="N435" s="3" t="str">
        <f t="shared" si="54"/>
        <v/>
      </c>
      <c r="O435" s="3" t="str">
        <f t="shared" si="55"/>
        <v/>
      </c>
      <c r="S435" s="3" t="str">
        <f>IF(B435="","",IF(VLOOKUP(D435,[1]怪物!$C:$I,7,FALSE)="","",VLOOKUP(D435,[1]怪物!$C:$I,7,FALSE)))</f>
        <v/>
      </c>
      <c r="X435" s="3">
        <v>0</v>
      </c>
      <c r="Y435" s="3">
        <v>9</v>
      </c>
      <c r="Z435" s="3">
        <v>8</v>
      </c>
      <c r="AA435" s="3">
        <v>4</v>
      </c>
    </row>
    <row r="436" spans="2:27" x14ac:dyDescent="0.2">
      <c r="B436" t="str">
        <f>IF(ISNA(VLOOKUP(X436&amp;"_"&amp;Y436&amp;"_"&amp;Z436,[1]挑战模式!$A:$AS,1,FALSE)),"",IF(VLOOKUP(X436&amp;"_"&amp;Y436&amp;"_"&amp;Z436,[1]挑战模式!$A:$AS,14+AA436,FALSE)="","","Unit_Monster_Season"&amp;X436&amp;"_Challenge"&amp;Y436&amp;"_"&amp;Z436&amp;"_"&amp;AA436))</f>
        <v/>
      </c>
      <c r="D436" s="3" t="str">
        <f>IF(B436="","",VLOOKUP(VLOOKUP(X436&amp;"_"&amp;Y436&amp;"_"&amp;Z436,[1]挑战模式!$A:$AS,14+AA436,FALSE),[1]怪物!$B:$J,2,FALSE))</f>
        <v/>
      </c>
      <c r="E436" s="3" t="str">
        <f>IF(B436="","",VLOOKUP(VLOOKUP(X436&amp;"_"&amp;Y436&amp;"_"&amp;Z436,[1]挑战模式!$A:$AS,14+AA436,FALSE),[1]怪物!$B:$J,6,FALSE)*VLOOKUP(X436&amp;"_"&amp;Y436&amp;"_"&amp;Z436,[1]挑战模式!$A:$AS,10,FALSE))</f>
        <v/>
      </c>
      <c r="F436" s="3" t="str">
        <f t="shared" si="48"/>
        <v/>
      </c>
      <c r="G436" s="3" t="str">
        <f t="shared" si="49"/>
        <v/>
      </c>
      <c r="H436" s="3" t="str">
        <f t="shared" si="50"/>
        <v/>
      </c>
      <c r="I436" s="3" t="str">
        <f>IF(D436="","",VLOOKUP(D436,[1]怪物!$C:$M,11,FALSE))</f>
        <v/>
      </c>
      <c r="J436" s="3" t="str">
        <f t="shared" si="51"/>
        <v/>
      </c>
      <c r="K436" s="3" t="str">
        <f>IF(B436="","",VLOOKUP(VLOOKUP(X436&amp;"_"&amp;Y436&amp;"_"&amp;Z436,[1]挑战模式!$A:$AS,14+AA436,FALSE),[1]怪物!$B:$J,7,FALSE))</f>
        <v/>
      </c>
      <c r="L436" s="10" t="str">
        <f t="shared" si="52"/>
        <v/>
      </c>
      <c r="M436" s="3" t="str">
        <f t="shared" si="53"/>
        <v/>
      </c>
      <c r="N436" s="3" t="str">
        <f t="shared" si="54"/>
        <v/>
      </c>
      <c r="O436" s="3" t="str">
        <f t="shared" si="55"/>
        <v/>
      </c>
      <c r="S436" s="3" t="str">
        <f>IF(B436="","",IF(VLOOKUP(D436,[1]怪物!$C:$I,7,FALSE)="","",VLOOKUP(D436,[1]怪物!$C:$I,7,FALSE)))</f>
        <v/>
      </c>
      <c r="X436" s="3">
        <v>0</v>
      </c>
      <c r="Y436" s="3">
        <v>9</v>
      </c>
      <c r="Z436" s="3">
        <v>8</v>
      </c>
      <c r="AA436" s="3">
        <v>5</v>
      </c>
    </row>
    <row r="437" spans="2:27" x14ac:dyDescent="0.2">
      <c r="B437" t="str">
        <f>IF(ISNA(VLOOKUP(X437&amp;"_"&amp;Y437&amp;"_"&amp;Z437,[1]挑战模式!$A:$AS,1,FALSE)),"",IF(VLOOKUP(X437&amp;"_"&amp;Y437&amp;"_"&amp;Z437,[1]挑战模式!$A:$AS,14+AA437,FALSE)="","","Unit_Monster_Season"&amp;X437&amp;"_Challenge"&amp;Y437&amp;"_"&amp;Z437&amp;"_"&amp;AA437))</f>
        <v/>
      </c>
      <c r="D437" s="3" t="str">
        <f>IF(B437="","",VLOOKUP(VLOOKUP(X437&amp;"_"&amp;Y437&amp;"_"&amp;Z437,[1]挑战模式!$A:$AS,14+AA437,FALSE),[1]怪物!$B:$J,2,FALSE))</f>
        <v/>
      </c>
      <c r="E437" s="3" t="str">
        <f>IF(B437="","",VLOOKUP(VLOOKUP(X437&amp;"_"&amp;Y437&amp;"_"&amp;Z437,[1]挑战模式!$A:$AS,14+AA437,FALSE),[1]怪物!$B:$J,6,FALSE)*VLOOKUP(X437&amp;"_"&amp;Y437&amp;"_"&amp;Z437,[1]挑战模式!$A:$AS,10,FALSE))</f>
        <v/>
      </c>
      <c r="F437" s="3" t="str">
        <f t="shared" si="48"/>
        <v/>
      </c>
      <c r="G437" s="3" t="str">
        <f t="shared" si="49"/>
        <v/>
      </c>
      <c r="H437" s="3" t="str">
        <f t="shared" si="50"/>
        <v/>
      </c>
      <c r="I437" s="3" t="str">
        <f>IF(D437="","",VLOOKUP(D437,[1]怪物!$C:$M,11,FALSE))</f>
        <v/>
      </c>
      <c r="J437" s="3" t="str">
        <f t="shared" si="51"/>
        <v/>
      </c>
      <c r="K437" s="3" t="str">
        <f>IF(B437="","",VLOOKUP(VLOOKUP(X437&amp;"_"&amp;Y437&amp;"_"&amp;Z437,[1]挑战模式!$A:$AS,14+AA437,FALSE),[1]怪物!$B:$J,7,FALSE))</f>
        <v/>
      </c>
      <c r="L437" s="10" t="str">
        <f t="shared" si="52"/>
        <v/>
      </c>
      <c r="M437" s="3" t="str">
        <f t="shared" si="53"/>
        <v/>
      </c>
      <c r="N437" s="3" t="str">
        <f t="shared" si="54"/>
        <v/>
      </c>
      <c r="O437" s="3" t="str">
        <f t="shared" si="55"/>
        <v/>
      </c>
      <c r="S437" s="3" t="str">
        <f>IF(B437="","",IF(VLOOKUP(D437,[1]怪物!$C:$I,7,FALSE)="","",VLOOKUP(D437,[1]怪物!$C:$I,7,FALSE)))</f>
        <v/>
      </c>
      <c r="X437" s="3">
        <v>0</v>
      </c>
      <c r="Y437" s="3">
        <v>9</v>
      </c>
      <c r="Z437" s="3">
        <v>8</v>
      </c>
      <c r="AA437" s="3">
        <v>6</v>
      </c>
    </row>
    <row r="438" spans="2:27" x14ac:dyDescent="0.2">
      <c r="B438" t="str">
        <f>IF(ISNA(VLOOKUP(X438&amp;"_"&amp;Y438&amp;"_"&amp;Z438,[1]挑战模式!$A:$AS,1,FALSE)),"",IF(VLOOKUP(X438&amp;"_"&amp;Y438&amp;"_"&amp;Z438,[1]挑战模式!$A:$AS,14+AA438,FALSE)="","","Unit_Monster_Season"&amp;X438&amp;"_Challenge"&amp;Y438&amp;"_"&amp;Z438&amp;"_"&amp;AA438))</f>
        <v>Unit_Monster_Season0_Challenge10_1_1</v>
      </c>
      <c r="D438" s="3" t="str">
        <f>IF(B438="","",VLOOKUP(VLOOKUP(X438&amp;"_"&amp;Y438&amp;"_"&amp;Z438,[1]挑战模式!$A:$AS,14+AA438,FALSE),[1]怪物!$B:$J,2,FALSE))</f>
        <v>ResUnit_Dan2</v>
      </c>
      <c r="E438" s="3">
        <f>IF(B438="","",VLOOKUP(VLOOKUP(X438&amp;"_"&amp;Y438&amp;"_"&amp;Z438,[1]挑战模式!$A:$AS,14+AA438,FALSE),[1]怪物!$B:$J,6,FALSE)*VLOOKUP(X438&amp;"_"&amp;Y438&amp;"_"&amp;Z438,[1]挑战模式!$A:$AS,10,FALSE))</f>
        <v>4.26</v>
      </c>
      <c r="F438" s="3">
        <f t="shared" si="48"/>
        <v>400</v>
      </c>
      <c r="G438" s="3" t="str">
        <f t="shared" si="49"/>
        <v>TRUE</v>
      </c>
      <c r="H438" s="3" t="str">
        <f t="shared" si="50"/>
        <v>1</v>
      </c>
      <c r="I438" s="3">
        <f>IF(D438="","",VLOOKUP(D438,[1]怪物!$C:$M,11,FALSE))</f>
        <v>1</v>
      </c>
      <c r="J438" s="3" t="str">
        <f t="shared" si="51"/>
        <v>0.5</v>
      </c>
      <c r="K438" s="3">
        <f>IF(B438="","",VLOOKUP(VLOOKUP(X438&amp;"_"&amp;Y438&amp;"_"&amp;Z438,[1]挑战模式!$A:$AS,14+AA438,FALSE),[1]怪物!$B:$J,7,FALSE))</f>
        <v>1.5</v>
      </c>
      <c r="L438" s="10" t="str">
        <f t="shared" si="52"/>
        <v>Monster_Season0_Challenge10_1_1</v>
      </c>
      <c r="M438" s="3" t="str">
        <f t="shared" si="53"/>
        <v>DeathShow_1</v>
      </c>
      <c r="N438" s="3" t="str">
        <f t="shared" si="54"/>
        <v>Timeline_Idle1</v>
      </c>
      <c r="O438" s="3" t="str">
        <f t="shared" si="55"/>
        <v>Timeline_Move1</v>
      </c>
      <c r="S438" s="3" t="str">
        <f>IF(B438="","",IF(VLOOKUP(D438,[1]怪物!$C:$I,7,FALSE)="","",VLOOKUP(D438,[1]怪物!$C:$I,7,FALSE)))</f>
        <v>Skill_Monster_Dan2,NormalAttack</v>
      </c>
      <c r="X438" s="3">
        <v>0</v>
      </c>
      <c r="Y438" s="3">
        <v>10</v>
      </c>
      <c r="Z438" s="3">
        <v>1</v>
      </c>
      <c r="AA438" s="3">
        <v>1</v>
      </c>
    </row>
    <row r="439" spans="2:27" x14ac:dyDescent="0.2">
      <c r="B439" t="str">
        <f>IF(ISNA(VLOOKUP(X439&amp;"_"&amp;Y439&amp;"_"&amp;Z439,[1]挑战模式!$A:$AS,1,FALSE)),"",IF(VLOOKUP(X439&amp;"_"&amp;Y439&amp;"_"&amp;Z439,[1]挑战模式!$A:$AS,14+AA439,FALSE)="","","Unit_Monster_Season"&amp;X439&amp;"_Challenge"&amp;Y439&amp;"_"&amp;Z439&amp;"_"&amp;AA439))</f>
        <v>Unit_Monster_Season0_Challenge10_1_2</v>
      </c>
      <c r="D439" s="3" t="str">
        <f>IF(B439="","",VLOOKUP(VLOOKUP(X439&amp;"_"&amp;Y439&amp;"_"&amp;Z439,[1]挑战模式!$A:$AS,14+AA439,FALSE),[1]怪物!$B:$J,2,FALSE))</f>
        <v>ResUnit_BianFu1</v>
      </c>
      <c r="E439" s="3">
        <f>IF(B439="","",VLOOKUP(VLOOKUP(X439&amp;"_"&amp;Y439&amp;"_"&amp;Z439,[1]挑战模式!$A:$AS,14+AA439,FALSE),[1]怪物!$B:$J,6,FALSE)*VLOOKUP(X439&amp;"_"&amp;Y439&amp;"_"&amp;Z439,[1]挑战模式!$A:$AS,10,FALSE))</f>
        <v>4.26</v>
      </c>
      <c r="F439" s="3">
        <f t="shared" si="48"/>
        <v>400</v>
      </c>
      <c r="G439" s="3" t="str">
        <f t="shared" si="49"/>
        <v>TRUE</v>
      </c>
      <c r="H439" s="3" t="str">
        <f t="shared" si="50"/>
        <v>1</v>
      </c>
      <c r="I439" s="3">
        <f>IF(D439="","",VLOOKUP(D439,[1]怪物!$C:$M,11,FALSE))</f>
        <v>1</v>
      </c>
      <c r="J439" s="3" t="str">
        <f t="shared" si="51"/>
        <v>0.5</v>
      </c>
      <c r="K439" s="3">
        <f>IF(B439="","",VLOOKUP(VLOOKUP(X439&amp;"_"&amp;Y439&amp;"_"&amp;Z439,[1]挑战模式!$A:$AS,14+AA439,FALSE),[1]怪物!$B:$J,7,FALSE))</f>
        <v>1</v>
      </c>
      <c r="L439" s="10" t="str">
        <f t="shared" si="52"/>
        <v>Monster_Season0_Challenge10_1_2</v>
      </c>
      <c r="M439" s="3" t="str">
        <f t="shared" si="53"/>
        <v>DeathShow_1</v>
      </c>
      <c r="N439" s="3" t="str">
        <f t="shared" si="54"/>
        <v>Timeline_Idle1</v>
      </c>
      <c r="O439" s="3" t="str">
        <f t="shared" si="55"/>
        <v>Timeline_Move1</v>
      </c>
      <c r="S439" s="3" t="str">
        <f>IF(B439="","",IF(VLOOKUP(D439,[1]怪物!$C:$I,7,FALSE)="","",VLOOKUP(D439,[1]怪物!$C:$I,7,FALSE)))</f>
        <v/>
      </c>
      <c r="X439" s="3">
        <v>0</v>
      </c>
      <c r="Y439" s="3">
        <v>10</v>
      </c>
      <c r="Z439" s="3">
        <v>1</v>
      </c>
      <c r="AA439" s="3">
        <v>2</v>
      </c>
    </row>
    <row r="440" spans="2:27" x14ac:dyDescent="0.2">
      <c r="B440" t="str">
        <f>IF(ISNA(VLOOKUP(X440&amp;"_"&amp;Y440&amp;"_"&amp;Z440,[1]挑战模式!$A:$AS,1,FALSE)),"",IF(VLOOKUP(X440&amp;"_"&amp;Y440&amp;"_"&amp;Z440,[1]挑战模式!$A:$AS,14+AA440,FALSE)="","","Unit_Monster_Season"&amp;X440&amp;"_Challenge"&amp;Y440&amp;"_"&amp;Z440&amp;"_"&amp;AA440))</f>
        <v/>
      </c>
      <c r="D440" s="3" t="str">
        <f>IF(B440="","",VLOOKUP(VLOOKUP(X440&amp;"_"&amp;Y440&amp;"_"&amp;Z440,[1]挑战模式!$A:$AS,14+AA440,FALSE),[1]怪物!$B:$J,2,FALSE))</f>
        <v/>
      </c>
      <c r="E440" s="3" t="str">
        <f>IF(B440="","",VLOOKUP(VLOOKUP(X440&amp;"_"&amp;Y440&amp;"_"&amp;Z440,[1]挑战模式!$A:$AS,14+AA440,FALSE),[1]怪物!$B:$J,6,FALSE)*VLOOKUP(X440&amp;"_"&amp;Y440&amp;"_"&amp;Z440,[1]挑战模式!$A:$AS,10,FALSE))</f>
        <v/>
      </c>
      <c r="F440" s="3" t="str">
        <f t="shared" si="48"/>
        <v/>
      </c>
      <c r="G440" s="3" t="str">
        <f t="shared" si="49"/>
        <v/>
      </c>
      <c r="H440" s="3" t="str">
        <f t="shared" si="50"/>
        <v/>
      </c>
      <c r="I440" s="3" t="str">
        <f>IF(D440="","",VLOOKUP(D440,[1]怪物!$C:$M,11,FALSE))</f>
        <v/>
      </c>
      <c r="J440" s="3" t="str">
        <f t="shared" si="51"/>
        <v/>
      </c>
      <c r="K440" s="3" t="str">
        <f>IF(B440="","",VLOOKUP(VLOOKUP(X440&amp;"_"&amp;Y440&amp;"_"&amp;Z440,[1]挑战模式!$A:$AS,14+AA440,FALSE),[1]怪物!$B:$J,7,FALSE))</f>
        <v/>
      </c>
      <c r="L440" s="10" t="str">
        <f t="shared" si="52"/>
        <v/>
      </c>
      <c r="M440" s="3" t="str">
        <f t="shared" si="53"/>
        <v/>
      </c>
      <c r="N440" s="3" t="str">
        <f t="shared" si="54"/>
        <v/>
      </c>
      <c r="O440" s="3" t="str">
        <f t="shared" si="55"/>
        <v/>
      </c>
      <c r="S440" s="3" t="str">
        <f>IF(B440="","",IF(VLOOKUP(D440,[1]怪物!$C:$I,7,FALSE)="","",VLOOKUP(D440,[1]怪物!$C:$I,7,FALSE)))</f>
        <v/>
      </c>
      <c r="X440" s="3">
        <v>0</v>
      </c>
      <c r="Y440" s="3">
        <v>10</v>
      </c>
      <c r="Z440" s="3">
        <v>1</v>
      </c>
      <c r="AA440" s="3">
        <v>3</v>
      </c>
    </row>
    <row r="441" spans="2:27" x14ac:dyDescent="0.2">
      <c r="B441" t="str">
        <f>IF(ISNA(VLOOKUP(X441&amp;"_"&amp;Y441&amp;"_"&amp;Z441,[1]挑战模式!$A:$AS,1,FALSE)),"",IF(VLOOKUP(X441&amp;"_"&amp;Y441&amp;"_"&amp;Z441,[1]挑战模式!$A:$AS,14+AA441,FALSE)="","","Unit_Monster_Season"&amp;X441&amp;"_Challenge"&amp;Y441&amp;"_"&amp;Z441&amp;"_"&amp;AA441))</f>
        <v/>
      </c>
      <c r="D441" s="3" t="str">
        <f>IF(B441="","",VLOOKUP(VLOOKUP(X441&amp;"_"&amp;Y441&amp;"_"&amp;Z441,[1]挑战模式!$A:$AS,14+AA441,FALSE),[1]怪物!$B:$J,2,FALSE))</f>
        <v/>
      </c>
      <c r="E441" s="3" t="str">
        <f>IF(B441="","",VLOOKUP(VLOOKUP(X441&amp;"_"&amp;Y441&amp;"_"&amp;Z441,[1]挑战模式!$A:$AS,14+AA441,FALSE),[1]怪物!$B:$J,6,FALSE)*VLOOKUP(X441&amp;"_"&amp;Y441&amp;"_"&amp;Z441,[1]挑战模式!$A:$AS,10,FALSE))</f>
        <v/>
      </c>
      <c r="F441" s="3" t="str">
        <f t="shared" si="48"/>
        <v/>
      </c>
      <c r="G441" s="3" t="str">
        <f t="shared" si="49"/>
        <v/>
      </c>
      <c r="H441" s="3" t="str">
        <f t="shared" si="50"/>
        <v/>
      </c>
      <c r="I441" s="3" t="str">
        <f>IF(D441="","",VLOOKUP(D441,[1]怪物!$C:$M,11,FALSE))</f>
        <v/>
      </c>
      <c r="J441" s="3" t="str">
        <f t="shared" si="51"/>
        <v/>
      </c>
      <c r="K441" s="3" t="str">
        <f>IF(B441="","",VLOOKUP(VLOOKUP(X441&amp;"_"&amp;Y441&amp;"_"&amp;Z441,[1]挑战模式!$A:$AS,14+AA441,FALSE),[1]怪物!$B:$J,7,FALSE))</f>
        <v/>
      </c>
      <c r="L441" s="10" t="str">
        <f t="shared" si="52"/>
        <v/>
      </c>
      <c r="M441" s="3" t="str">
        <f t="shared" si="53"/>
        <v/>
      </c>
      <c r="N441" s="3" t="str">
        <f t="shared" si="54"/>
        <v/>
      </c>
      <c r="O441" s="3" t="str">
        <f t="shared" si="55"/>
        <v/>
      </c>
      <c r="S441" s="3" t="str">
        <f>IF(B441="","",IF(VLOOKUP(D441,[1]怪物!$C:$I,7,FALSE)="","",VLOOKUP(D441,[1]怪物!$C:$I,7,FALSE)))</f>
        <v/>
      </c>
      <c r="X441" s="3">
        <v>0</v>
      </c>
      <c r="Y441" s="3">
        <v>10</v>
      </c>
      <c r="Z441" s="3">
        <v>1</v>
      </c>
      <c r="AA441" s="3">
        <v>4</v>
      </c>
    </row>
    <row r="442" spans="2:27" x14ac:dyDescent="0.2">
      <c r="B442" t="str">
        <f>IF(ISNA(VLOOKUP(X442&amp;"_"&amp;Y442&amp;"_"&amp;Z442,[1]挑战模式!$A:$AS,1,FALSE)),"",IF(VLOOKUP(X442&amp;"_"&amp;Y442&amp;"_"&amp;Z442,[1]挑战模式!$A:$AS,14+AA442,FALSE)="","","Unit_Monster_Season"&amp;X442&amp;"_Challenge"&amp;Y442&amp;"_"&amp;Z442&amp;"_"&amp;AA442))</f>
        <v/>
      </c>
      <c r="D442" s="3" t="str">
        <f>IF(B442="","",VLOOKUP(VLOOKUP(X442&amp;"_"&amp;Y442&amp;"_"&amp;Z442,[1]挑战模式!$A:$AS,14+AA442,FALSE),[1]怪物!$B:$J,2,FALSE))</f>
        <v/>
      </c>
      <c r="E442" s="3" t="str">
        <f>IF(B442="","",VLOOKUP(VLOOKUP(X442&amp;"_"&amp;Y442&amp;"_"&amp;Z442,[1]挑战模式!$A:$AS,14+AA442,FALSE),[1]怪物!$B:$J,6,FALSE)*VLOOKUP(X442&amp;"_"&amp;Y442&amp;"_"&amp;Z442,[1]挑战模式!$A:$AS,10,FALSE))</f>
        <v/>
      </c>
      <c r="F442" s="3" t="str">
        <f t="shared" si="48"/>
        <v/>
      </c>
      <c r="G442" s="3" t="str">
        <f t="shared" si="49"/>
        <v/>
      </c>
      <c r="H442" s="3" t="str">
        <f t="shared" si="50"/>
        <v/>
      </c>
      <c r="I442" s="3" t="str">
        <f>IF(D442="","",VLOOKUP(D442,[1]怪物!$C:$M,11,FALSE))</f>
        <v/>
      </c>
      <c r="J442" s="3" t="str">
        <f t="shared" si="51"/>
        <v/>
      </c>
      <c r="K442" s="3" t="str">
        <f>IF(B442="","",VLOOKUP(VLOOKUP(X442&amp;"_"&amp;Y442&amp;"_"&amp;Z442,[1]挑战模式!$A:$AS,14+AA442,FALSE),[1]怪物!$B:$J,7,FALSE))</f>
        <v/>
      </c>
      <c r="L442" s="10" t="str">
        <f t="shared" si="52"/>
        <v/>
      </c>
      <c r="M442" s="3" t="str">
        <f t="shared" si="53"/>
        <v/>
      </c>
      <c r="N442" s="3" t="str">
        <f t="shared" si="54"/>
        <v/>
      </c>
      <c r="O442" s="3" t="str">
        <f t="shared" si="55"/>
        <v/>
      </c>
      <c r="S442" s="3" t="str">
        <f>IF(B442="","",IF(VLOOKUP(D442,[1]怪物!$C:$I,7,FALSE)="","",VLOOKUP(D442,[1]怪物!$C:$I,7,FALSE)))</f>
        <v/>
      </c>
      <c r="X442" s="3">
        <v>0</v>
      </c>
      <c r="Y442" s="3">
        <v>10</v>
      </c>
      <c r="Z442" s="3">
        <v>1</v>
      </c>
      <c r="AA442" s="3">
        <v>5</v>
      </c>
    </row>
    <row r="443" spans="2:27" x14ac:dyDescent="0.2">
      <c r="B443" t="str">
        <f>IF(ISNA(VLOOKUP(X443&amp;"_"&amp;Y443&amp;"_"&amp;Z443,[1]挑战模式!$A:$AS,1,FALSE)),"",IF(VLOOKUP(X443&amp;"_"&amp;Y443&amp;"_"&amp;Z443,[1]挑战模式!$A:$AS,14+AA443,FALSE)="","","Unit_Monster_Season"&amp;X443&amp;"_Challenge"&amp;Y443&amp;"_"&amp;Z443&amp;"_"&amp;AA443))</f>
        <v/>
      </c>
      <c r="D443" s="3" t="str">
        <f>IF(B443="","",VLOOKUP(VLOOKUP(X443&amp;"_"&amp;Y443&amp;"_"&amp;Z443,[1]挑战模式!$A:$AS,14+AA443,FALSE),[1]怪物!$B:$J,2,FALSE))</f>
        <v/>
      </c>
      <c r="E443" s="3" t="str">
        <f>IF(B443="","",VLOOKUP(VLOOKUP(X443&amp;"_"&amp;Y443&amp;"_"&amp;Z443,[1]挑战模式!$A:$AS,14+AA443,FALSE),[1]怪物!$B:$J,6,FALSE)*VLOOKUP(X443&amp;"_"&amp;Y443&amp;"_"&amp;Z443,[1]挑战模式!$A:$AS,10,FALSE))</f>
        <v/>
      </c>
      <c r="F443" s="3" t="str">
        <f t="shared" si="48"/>
        <v/>
      </c>
      <c r="G443" s="3" t="str">
        <f t="shared" si="49"/>
        <v/>
      </c>
      <c r="H443" s="3" t="str">
        <f t="shared" si="50"/>
        <v/>
      </c>
      <c r="I443" s="3" t="str">
        <f>IF(D443="","",VLOOKUP(D443,[1]怪物!$C:$M,11,FALSE))</f>
        <v/>
      </c>
      <c r="J443" s="3" t="str">
        <f t="shared" si="51"/>
        <v/>
      </c>
      <c r="K443" s="3" t="str">
        <f>IF(B443="","",VLOOKUP(VLOOKUP(X443&amp;"_"&amp;Y443&amp;"_"&amp;Z443,[1]挑战模式!$A:$AS,14+AA443,FALSE),[1]怪物!$B:$J,7,FALSE))</f>
        <v/>
      </c>
      <c r="L443" s="10" t="str">
        <f t="shared" si="52"/>
        <v/>
      </c>
      <c r="M443" s="3" t="str">
        <f t="shared" si="53"/>
        <v/>
      </c>
      <c r="N443" s="3" t="str">
        <f t="shared" si="54"/>
        <v/>
      </c>
      <c r="O443" s="3" t="str">
        <f t="shared" si="55"/>
        <v/>
      </c>
      <c r="S443" s="3" t="str">
        <f>IF(B443="","",IF(VLOOKUP(D443,[1]怪物!$C:$I,7,FALSE)="","",VLOOKUP(D443,[1]怪物!$C:$I,7,FALSE)))</f>
        <v/>
      </c>
      <c r="X443" s="3">
        <v>0</v>
      </c>
      <c r="Y443" s="3">
        <v>10</v>
      </c>
      <c r="Z443" s="3">
        <v>1</v>
      </c>
      <c r="AA443" s="3">
        <v>6</v>
      </c>
    </row>
    <row r="444" spans="2:27" x14ac:dyDescent="0.2">
      <c r="B444" t="str">
        <f>IF(ISNA(VLOOKUP(X444&amp;"_"&amp;Y444&amp;"_"&amp;Z444,[1]挑战模式!$A:$AS,1,FALSE)),"",IF(VLOOKUP(X444&amp;"_"&amp;Y444&amp;"_"&amp;Z444,[1]挑战模式!$A:$AS,14+AA444,FALSE)="","","Unit_Monster_Season"&amp;X444&amp;"_Challenge"&amp;Y444&amp;"_"&amp;Z444&amp;"_"&amp;AA444))</f>
        <v>Unit_Monster_Season0_Challenge10_2_1</v>
      </c>
      <c r="D444" s="3" t="str">
        <f>IF(B444="","",VLOOKUP(VLOOKUP(X444&amp;"_"&amp;Y444&amp;"_"&amp;Z444,[1]挑战模式!$A:$AS,14+AA444,FALSE),[1]怪物!$B:$J,2,FALSE))</f>
        <v>ResUnit_Dan2</v>
      </c>
      <c r="E444" s="3">
        <f>IF(B444="","",VLOOKUP(VLOOKUP(X444&amp;"_"&amp;Y444&amp;"_"&amp;Z444,[1]挑战模式!$A:$AS,14+AA444,FALSE),[1]怪物!$B:$J,6,FALSE)*VLOOKUP(X444&amp;"_"&amp;Y444&amp;"_"&amp;Z444,[1]挑战模式!$A:$AS,10,FALSE))</f>
        <v>4.26</v>
      </c>
      <c r="F444" s="3">
        <f t="shared" si="48"/>
        <v>400</v>
      </c>
      <c r="G444" s="3" t="str">
        <f t="shared" si="49"/>
        <v>TRUE</v>
      </c>
      <c r="H444" s="3" t="str">
        <f t="shared" si="50"/>
        <v>1</v>
      </c>
      <c r="I444" s="3">
        <f>IF(D444="","",VLOOKUP(D444,[1]怪物!$C:$M,11,FALSE))</f>
        <v>1</v>
      </c>
      <c r="J444" s="3" t="str">
        <f t="shared" si="51"/>
        <v>0.5</v>
      </c>
      <c r="K444" s="3">
        <f>IF(B444="","",VLOOKUP(VLOOKUP(X444&amp;"_"&amp;Y444&amp;"_"&amp;Z444,[1]挑战模式!$A:$AS,14+AA444,FALSE),[1]怪物!$B:$J,7,FALSE))</f>
        <v>1.5</v>
      </c>
      <c r="L444" s="10" t="str">
        <f t="shared" si="52"/>
        <v>Monster_Season0_Challenge10_2_1</v>
      </c>
      <c r="M444" s="3" t="str">
        <f t="shared" si="53"/>
        <v>DeathShow_1</v>
      </c>
      <c r="N444" s="3" t="str">
        <f t="shared" si="54"/>
        <v>Timeline_Idle1</v>
      </c>
      <c r="O444" s="3" t="str">
        <f t="shared" si="55"/>
        <v>Timeline_Move1</v>
      </c>
      <c r="S444" s="3" t="str">
        <f>IF(B444="","",IF(VLOOKUP(D444,[1]怪物!$C:$I,7,FALSE)="","",VLOOKUP(D444,[1]怪物!$C:$I,7,FALSE)))</f>
        <v>Skill_Monster_Dan2,NormalAttack</v>
      </c>
      <c r="X444" s="3">
        <v>0</v>
      </c>
      <c r="Y444" s="3">
        <v>10</v>
      </c>
      <c r="Z444" s="3">
        <v>2</v>
      </c>
      <c r="AA444" s="3">
        <v>1</v>
      </c>
    </row>
    <row r="445" spans="2:27" x14ac:dyDescent="0.2">
      <c r="B445" t="str">
        <f>IF(ISNA(VLOOKUP(X445&amp;"_"&amp;Y445&amp;"_"&amp;Z445,[1]挑战模式!$A:$AS,1,FALSE)),"",IF(VLOOKUP(X445&amp;"_"&amp;Y445&amp;"_"&amp;Z445,[1]挑战模式!$A:$AS,14+AA445,FALSE)="","","Unit_Monster_Season"&amp;X445&amp;"_Challenge"&amp;Y445&amp;"_"&amp;Z445&amp;"_"&amp;AA445))</f>
        <v>Unit_Monster_Season0_Challenge10_2_2</v>
      </c>
      <c r="D445" s="3" t="str">
        <f>IF(B445="","",VLOOKUP(VLOOKUP(X445&amp;"_"&amp;Y445&amp;"_"&amp;Z445,[1]挑战模式!$A:$AS,14+AA445,FALSE),[1]怪物!$B:$J,2,FALSE))</f>
        <v>ResUnit_Dan1</v>
      </c>
      <c r="E445" s="3">
        <f>IF(B445="","",VLOOKUP(VLOOKUP(X445&amp;"_"&amp;Y445&amp;"_"&amp;Z445,[1]挑战模式!$A:$AS,14+AA445,FALSE),[1]怪物!$B:$J,6,FALSE)*VLOOKUP(X445&amp;"_"&amp;Y445&amp;"_"&amp;Z445,[1]挑战模式!$A:$AS,10,FALSE))</f>
        <v>4.26</v>
      </c>
      <c r="F445" s="3">
        <f t="shared" si="48"/>
        <v>400</v>
      </c>
      <c r="G445" s="3" t="str">
        <f t="shared" si="49"/>
        <v>TRUE</v>
      </c>
      <c r="H445" s="3" t="str">
        <f t="shared" si="50"/>
        <v>1</v>
      </c>
      <c r="I445" s="3">
        <f>IF(D445="","",VLOOKUP(D445,[1]怪物!$C:$M,11,FALSE))</f>
        <v>1</v>
      </c>
      <c r="J445" s="3" t="str">
        <f t="shared" si="51"/>
        <v>0.5</v>
      </c>
      <c r="K445" s="3">
        <f>IF(B445="","",VLOOKUP(VLOOKUP(X445&amp;"_"&amp;Y445&amp;"_"&amp;Z445,[1]挑战模式!$A:$AS,14+AA445,FALSE),[1]怪物!$B:$J,7,FALSE))</f>
        <v>1</v>
      </c>
      <c r="L445" s="10" t="str">
        <f t="shared" si="52"/>
        <v>Monster_Season0_Challenge10_2_2</v>
      </c>
      <c r="M445" s="3" t="str">
        <f t="shared" si="53"/>
        <v>DeathShow_1</v>
      </c>
      <c r="N445" s="3" t="str">
        <f t="shared" si="54"/>
        <v>Timeline_Idle1</v>
      </c>
      <c r="O445" s="3" t="str">
        <f t="shared" si="55"/>
        <v>Timeline_Move1</v>
      </c>
      <c r="S445" s="3" t="str">
        <f>IF(B445="","",IF(VLOOKUP(D445,[1]怪物!$C:$I,7,FALSE)="","",VLOOKUP(D445,[1]怪物!$C:$I,7,FALSE)))</f>
        <v>Skill_Monster_Dan1,NormalAttack</v>
      </c>
      <c r="X445" s="3">
        <v>0</v>
      </c>
      <c r="Y445" s="3">
        <v>10</v>
      </c>
      <c r="Z445" s="3">
        <v>2</v>
      </c>
      <c r="AA445" s="3">
        <v>2</v>
      </c>
    </row>
    <row r="446" spans="2:27" x14ac:dyDescent="0.2">
      <c r="B446" t="str">
        <f>IF(ISNA(VLOOKUP(X446&amp;"_"&amp;Y446&amp;"_"&amp;Z446,[1]挑战模式!$A:$AS,1,FALSE)),"",IF(VLOOKUP(X446&amp;"_"&amp;Y446&amp;"_"&amp;Z446,[1]挑战模式!$A:$AS,14+AA446,FALSE)="","","Unit_Monster_Season"&amp;X446&amp;"_Challenge"&amp;Y446&amp;"_"&amp;Z446&amp;"_"&amp;AA446))</f>
        <v>Unit_Monster_Season0_Challenge10_2_3</v>
      </c>
      <c r="D446" s="3" t="str">
        <f>IF(B446="","",VLOOKUP(VLOOKUP(X446&amp;"_"&amp;Y446&amp;"_"&amp;Z446,[1]挑战模式!$A:$AS,14+AA446,FALSE),[1]怪物!$B:$J,2,FALSE))</f>
        <v>ResUnit_BianFu1</v>
      </c>
      <c r="E446" s="3">
        <f>IF(B446="","",VLOOKUP(VLOOKUP(X446&amp;"_"&amp;Y446&amp;"_"&amp;Z446,[1]挑战模式!$A:$AS,14+AA446,FALSE),[1]怪物!$B:$J,6,FALSE)*VLOOKUP(X446&amp;"_"&amp;Y446&amp;"_"&amp;Z446,[1]挑战模式!$A:$AS,10,FALSE))</f>
        <v>4.26</v>
      </c>
      <c r="F446" s="3">
        <f t="shared" si="48"/>
        <v>400</v>
      </c>
      <c r="G446" s="3" t="str">
        <f t="shared" si="49"/>
        <v>TRUE</v>
      </c>
      <c r="H446" s="3" t="str">
        <f t="shared" si="50"/>
        <v>1</v>
      </c>
      <c r="I446" s="3">
        <f>IF(D446="","",VLOOKUP(D446,[1]怪物!$C:$M,11,FALSE))</f>
        <v>1</v>
      </c>
      <c r="J446" s="3" t="str">
        <f t="shared" si="51"/>
        <v>0.5</v>
      </c>
      <c r="K446" s="3">
        <f>IF(B446="","",VLOOKUP(VLOOKUP(X446&amp;"_"&amp;Y446&amp;"_"&amp;Z446,[1]挑战模式!$A:$AS,14+AA446,FALSE),[1]怪物!$B:$J,7,FALSE))</f>
        <v>1</v>
      </c>
      <c r="L446" s="10" t="str">
        <f t="shared" si="52"/>
        <v>Monster_Season0_Challenge10_2_3</v>
      </c>
      <c r="M446" s="3" t="str">
        <f t="shared" si="53"/>
        <v>DeathShow_1</v>
      </c>
      <c r="N446" s="3" t="str">
        <f t="shared" si="54"/>
        <v>Timeline_Idle1</v>
      </c>
      <c r="O446" s="3" t="str">
        <f t="shared" si="55"/>
        <v>Timeline_Move1</v>
      </c>
      <c r="S446" s="3" t="str">
        <f>IF(B446="","",IF(VLOOKUP(D446,[1]怪物!$C:$I,7,FALSE)="","",VLOOKUP(D446,[1]怪物!$C:$I,7,FALSE)))</f>
        <v/>
      </c>
      <c r="X446" s="3">
        <v>0</v>
      </c>
      <c r="Y446" s="3">
        <v>10</v>
      </c>
      <c r="Z446" s="3">
        <v>2</v>
      </c>
      <c r="AA446" s="3">
        <v>3</v>
      </c>
    </row>
    <row r="447" spans="2:27" x14ac:dyDescent="0.2">
      <c r="B447" t="str">
        <f>IF(ISNA(VLOOKUP(X447&amp;"_"&amp;Y447&amp;"_"&amp;Z447,[1]挑战模式!$A:$AS,1,FALSE)),"",IF(VLOOKUP(X447&amp;"_"&amp;Y447&amp;"_"&amp;Z447,[1]挑战模式!$A:$AS,14+AA447,FALSE)="","","Unit_Monster_Season"&amp;X447&amp;"_Challenge"&amp;Y447&amp;"_"&amp;Z447&amp;"_"&amp;AA447))</f>
        <v/>
      </c>
      <c r="D447" s="3" t="str">
        <f>IF(B447="","",VLOOKUP(VLOOKUP(X447&amp;"_"&amp;Y447&amp;"_"&amp;Z447,[1]挑战模式!$A:$AS,14+AA447,FALSE),[1]怪物!$B:$J,2,FALSE))</f>
        <v/>
      </c>
      <c r="E447" s="3" t="str">
        <f>IF(B447="","",VLOOKUP(VLOOKUP(X447&amp;"_"&amp;Y447&amp;"_"&amp;Z447,[1]挑战模式!$A:$AS,14+AA447,FALSE),[1]怪物!$B:$J,6,FALSE)*VLOOKUP(X447&amp;"_"&amp;Y447&amp;"_"&amp;Z447,[1]挑战模式!$A:$AS,10,FALSE))</f>
        <v/>
      </c>
      <c r="F447" s="3" t="str">
        <f t="shared" si="48"/>
        <v/>
      </c>
      <c r="G447" s="3" t="str">
        <f t="shared" si="49"/>
        <v/>
      </c>
      <c r="H447" s="3" t="str">
        <f t="shared" si="50"/>
        <v/>
      </c>
      <c r="I447" s="3" t="str">
        <f>IF(D447="","",VLOOKUP(D447,[1]怪物!$C:$M,11,FALSE))</f>
        <v/>
      </c>
      <c r="J447" s="3" t="str">
        <f t="shared" si="51"/>
        <v/>
      </c>
      <c r="K447" s="3" t="str">
        <f>IF(B447="","",VLOOKUP(VLOOKUP(X447&amp;"_"&amp;Y447&amp;"_"&amp;Z447,[1]挑战模式!$A:$AS,14+AA447,FALSE),[1]怪物!$B:$J,7,FALSE))</f>
        <v/>
      </c>
      <c r="L447" s="10" t="str">
        <f t="shared" si="52"/>
        <v/>
      </c>
      <c r="M447" s="3" t="str">
        <f t="shared" si="53"/>
        <v/>
      </c>
      <c r="N447" s="3" t="str">
        <f t="shared" si="54"/>
        <v/>
      </c>
      <c r="O447" s="3" t="str">
        <f t="shared" si="55"/>
        <v/>
      </c>
      <c r="S447" s="3" t="str">
        <f>IF(B447="","",IF(VLOOKUP(D447,[1]怪物!$C:$I,7,FALSE)="","",VLOOKUP(D447,[1]怪物!$C:$I,7,FALSE)))</f>
        <v/>
      </c>
      <c r="X447" s="3">
        <v>0</v>
      </c>
      <c r="Y447" s="3">
        <v>10</v>
      </c>
      <c r="Z447" s="3">
        <v>2</v>
      </c>
      <c r="AA447" s="3">
        <v>4</v>
      </c>
    </row>
    <row r="448" spans="2:27" x14ac:dyDescent="0.2">
      <c r="B448" t="str">
        <f>IF(ISNA(VLOOKUP(X448&amp;"_"&amp;Y448&amp;"_"&amp;Z448,[1]挑战模式!$A:$AS,1,FALSE)),"",IF(VLOOKUP(X448&amp;"_"&amp;Y448&amp;"_"&amp;Z448,[1]挑战模式!$A:$AS,14+AA448,FALSE)="","","Unit_Monster_Season"&amp;X448&amp;"_Challenge"&amp;Y448&amp;"_"&amp;Z448&amp;"_"&amp;AA448))</f>
        <v/>
      </c>
      <c r="D448" s="3" t="str">
        <f>IF(B448="","",VLOOKUP(VLOOKUP(X448&amp;"_"&amp;Y448&amp;"_"&amp;Z448,[1]挑战模式!$A:$AS,14+AA448,FALSE),[1]怪物!$B:$J,2,FALSE))</f>
        <v/>
      </c>
      <c r="E448" s="3" t="str">
        <f>IF(B448="","",VLOOKUP(VLOOKUP(X448&amp;"_"&amp;Y448&amp;"_"&amp;Z448,[1]挑战模式!$A:$AS,14+AA448,FALSE),[1]怪物!$B:$J,6,FALSE)*VLOOKUP(X448&amp;"_"&amp;Y448&amp;"_"&amp;Z448,[1]挑战模式!$A:$AS,10,FALSE))</f>
        <v/>
      </c>
      <c r="F448" s="3" t="str">
        <f t="shared" si="48"/>
        <v/>
      </c>
      <c r="G448" s="3" t="str">
        <f t="shared" si="49"/>
        <v/>
      </c>
      <c r="H448" s="3" t="str">
        <f t="shared" si="50"/>
        <v/>
      </c>
      <c r="I448" s="3" t="str">
        <f>IF(D448="","",VLOOKUP(D448,[1]怪物!$C:$M,11,FALSE))</f>
        <v/>
      </c>
      <c r="J448" s="3" t="str">
        <f t="shared" si="51"/>
        <v/>
      </c>
      <c r="K448" s="3" t="str">
        <f>IF(B448="","",VLOOKUP(VLOOKUP(X448&amp;"_"&amp;Y448&amp;"_"&amp;Z448,[1]挑战模式!$A:$AS,14+AA448,FALSE),[1]怪物!$B:$J,7,FALSE))</f>
        <v/>
      </c>
      <c r="L448" s="10" t="str">
        <f t="shared" si="52"/>
        <v/>
      </c>
      <c r="M448" s="3" t="str">
        <f t="shared" si="53"/>
        <v/>
      </c>
      <c r="N448" s="3" t="str">
        <f t="shared" si="54"/>
        <v/>
      </c>
      <c r="O448" s="3" t="str">
        <f t="shared" si="55"/>
        <v/>
      </c>
      <c r="S448" s="3" t="str">
        <f>IF(B448="","",IF(VLOOKUP(D448,[1]怪物!$C:$I,7,FALSE)="","",VLOOKUP(D448,[1]怪物!$C:$I,7,FALSE)))</f>
        <v/>
      </c>
      <c r="X448" s="3">
        <v>0</v>
      </c>
      <c r="Y448" s="3">
        <v>10</v>
      </c>
      <c r="Z448" s="3">
        <v>2</v>
      </c>
      <c r="AA448" s="3">
        <v>5</v>
      </c>
    </row>
    <row r="449" spans="2:27" x14ac:dyDescent="0.2">
      <c r="B449" t="str">
        <f>IF(ISNA(VLOOKUP(X449&amp;"_"&amp;Y449&amp;"_"&amp;Z449,[1]挑战模式!$A:$AS,1,FALSE)),"",IF(VLOOKUP(X449&amp;"_"&amp;Y449&amp;"_"&amp;Z449,[1]挑战模式!$A:$AS,14+AA449,FALSE)="","","Unit_Monster_Season"&amp;X449&amp;"_Challenge"&amp;Y449&amp;"_"&amp;Z449&amp;"_"&amp;AA449))</f>
        <v/>
      </c>
      <c r="D449" s="3" t="str">
        <f>IF(B449="","",VLOOKUP(VLOOKUP(X449&amp;"_"&amp;Y449&amp;"_"&amp;Z449,[1]挑战模式!$A:$AS,14+AA449,FALSE),[1]怪物!$B:$J,2,FALSE))</f>
        <v/>
      </c>
      <c r="E449" s="3" t="str">
        <f>IF(B449="","",VLOOKUP(VLOOKUP(X449&amp;"_"&amp;Y449&amp;"_"&amp;Z449,[1]挑战模式!$A:$AS,14+AA449,FALSE),[1]怪物!$B:$J,6,FALSE)*VLOOKUP(X449&amp;"_"&amp;Y449&amp;"_"&amp;Z449,[1]挑战模式!$A:$AS,10,FALSE))</f>
        <v/>
      </c>
      <c r="F449" s="3" t="str">
        <f t="shared" si="48"/>
        <v/>
      </c>
      <c r="G449" s="3" t="str">
        <f t="shared" si="49"/>
        <v/>
      </c>
      <c r="H449" s="3" t="str">
        <f t="shared" si="50"/>
        <v/>
      </c>
      <c r="I449" s="3" t="str">
        <f>IF(D449="","",VLOOKUP(D449,[1]怪物!$C:$M,11,FALSE))</f>
        <v/>
      </c>
      <c r="J449" s="3" t="str">
        <f t="shared" si="51"/>
        <v/>
      </c>
      <c r="K449" s="3" t="str">
        <f>IF(B449="","",VLOOKUP(VLOOKUP(X449&amp;"_"&amp;Y449&amp;"_"&amp;Z449,[1]挑战模式!$A:$AS,14+AA449,FALSE),[1]怪物!$B:$J,7,FALSE))</f>
        <v/>
      </c>
      <c r="L449" s="10" t="str">
        <f t="shared" si="52"/>
        <v/>
      </c>
      <c r="M449" s="3" t="str">
        <f t="shared" si="53"/>
        <v/>
      </c>
      <c r="N449" s="3" t="str">
        <f t="shared" si="54"/>
        <v/>
      </c>
      <c r="O449" s="3" t="str">
        <f t="shared" si="55"/>
        <v/>
      </c>
      <c r="S449" s="3" t="str">
        <f>IF(B449="","",IF(VLOOKUP(D449,[1]怪物!$C:$I,7,FALSE)="","",VLOOKUP(D449,[1]怪物!$C:$I,7,FALSE)))</f>
        <v/>
      </c>
      <c r="X449" s="3">
        <v>0</v>
      </c>
      <c r="Y449" s="3">
        <v>10</v>
      </c>
      <c r="Z449" s="3">
        <v>2</v>
      </c>
      <c r="AA449" s="3">
        <v>6</v>
      </c>
    </row>
    <row r="450" spans="2:27" x14ac:dyDescent="0.2">
      <c r="B450" t="str">
        <f>IF(ISNA(VLOOKUP(X450&amp;"_"&amp;Y450&amp;"_"&amp;Z450,[1]挑战模式!$A:$AS,1,FALSE)),"",IF(VLOOKUP(X450&amp;"_"&amp;Y450&amp;"_"&amp;Z450,[1]挑战模式!$A:$AS,14+AA450,FALSE)="","","Unit_Monster_Season"&amp;X450&amp;"_Challenge"&amp;Y450&amp;"_"&amp;Z450&amp;"_"&amp;AA450))</f>
        <v>Unit_Monster_Season0_Challenge10_3_1</v>
      </c>
      <c r="D450" s="3" t="str">
        <f>IF(B450="","",VLOOKUP(VLOOKUP(X450&amp;"_"&amp;Y450&amp;"_"&amp;Z450,[1]挑战模式!$A:$AS,14+AA450,FALSE),[1]怪物!$B:$J,2,FALSE))</f>
        <v>ResUnit_Gui2</v>
      </c>
      <c r="E450" s="3">
        <f>IF(B450="","",VLOOKUP(VLOOKUP(X450&amp;"_"&amp;Y450&amp;"_"&amp;Z450,[1]挑战模式!$A:$AS,14+AA450,FALSE),[1]怪物!$B:$J,6,FALSE)*VLOOKUP(X450&amp;"_"&amp;Y450&amp;"_"&amp;Z450,[1]挑战模式!$A:$AS,10,FALSE))</f>
        <v>4.26</v>
      </c>
      <c r="F450" s="3">
        <f t="shared" si="48"/>
        <v>400</v>
      </c>
      <c r="G450" s="3" t="str">
        <f t="shared" si="49"/>
        <v>TRUE</v>
      </c>
      <c r="H450" s="3" t="str">
        <f t="shared" si="50"/>
        <v>1</v>
      </c>
      <c r="I450" s="3">
        <f>IF(D450="","",VLOOKUP(D450,[1]怪物!$C:$M,11,FALSE))</f>
        <v>1</v>
      </c>
      <c r="J450" s="3" t="str">
        <f t="shared" si="51"/>
        <v>0.5</v>
      </c>
      <c r="K450" s="3">
        <f>IF(B450="","",VLOOKUP(VLOOKUP(X450&amp;"_"&amp;Y450&amp;"_"&amp;Z450,[1]挑战模式!$A:$AS,14+AA450,FALSE),[1]怪物!$B:$J,7,FALSE))</f>
        <v>1.5</v>
      </c>
      <c r="L450" s="10" t="str">
        <f t="shared" si="52"/>
        <v>Monster_Season0_Challenge10_3_1</v>
      </c>
      <c r="M450" s="3" t="str">
        <f t="shared" si="53"/>
        <v>DeathShow_1</v>
      </c>
      <c r="N450" s="3" t="str">
        <f t="shared" si="54"/>
        <v>Timeline_Idle1</v>
      </c>
      <c r="O450" s="3" t="str">
        <f t="shared" si="55"/>
        <v>Timeline_Move1</v>
      </c>
      <c r="S450" s="3" t="str">
        <f>IF(B450="","",IF(VLOOKUP(D450,[1]怪物!$C:$I,7,FALSE)="","",VLOOKUP(D450,[1]怪物!$C:$I,7,FALSE)))</f>
        <v>Skill_Monster_Gui2,NormalAttack</v>
      </c>
      <c r="X450" s="3">
        <v>0</v>
      </c>
      <c r="Y450" s="3">
        <v>10</v>
      </c>
      <c r="Z450" s="3">
        <v>3</v>
      </c>
      <c r="AA450" s="3">
        <v>1</v>
      </c>
    </row>
    <row r="451" spans="2:27" x14ac:dyDescent="0.2">
      <c r="B451" t="str">
        <f>IF(ISNA(VLOOKUP(X451&amp;"_"&amp;Y451&amp;"_"&amp;Z451,[1]挑战模式!$A:$AS,1,FALSE)),"",IF(VLOOKUP(X451&amp;"_"&amp;Y451&amp;"_"&amp;Z451,[1]挑战模式!$A:$AS,14+AA451,FALSE)="","","Unit_Monster_Season"&amp;X451&amp;"_Challenge"&amp;Y451&amp;"_"&amp;Z451&amp;"_"&amp;AA451))</f>
        <v>Unit_Monster_Season0_Challenge10_3_2</v>
      </c>
      <c r="D451" s="3" t="str">
        <f>IF(B451="","",VLOOKUP(VLOOKUP(X451&amp;"_"&amp;Y451&amp;"_"&amp;Z451,[1]挑战模式!$A:$AS,14+AA451,FALSE),[1]怪物!$B:$J,2,FALSE))</f>
        <v>ResUnit_Dan1</v>
      </c>
      <c r="E451" s="3">
        <f>IF(B451="","",VLOOKUP(VLOOKUP(X451&amp;"_"&amp;Y451&amp;"_"&amp;Z451,[1]挑战模式!$A:$AS,14+AA451,FALSE),[1]怪物!$B:$J,6,FALSE)*VLOOKUP(X451&amp;"_"&amp;Y451&amp;"_"&amp;Z451,[1]挑战模式!$A:$AS,10,FALSE))</f>
        <v>4.26</v>
      </c>
      <c r="F451" s="3">
        <f t="shared" si="48"/>
        <v>400</v>
      </c>
      <c r="G451" s="3" t="str">
        <f t="shared" si="49"/>
        <v>TRUE</v>
      </c>
      <c r="H451" s="3" t="str">
        <f t="shared" si="50"/>
        <v>1</v>
      </c>
      <c r="I451" s="3">
        <f>IF(D451="","",VLOOKUP(D451,[1]怪物!$C:$M,11,FALSE))</f>
        <v>1</v>
      </c>
      <c r="J451" s="3" t="str">
        <f t="shared" si="51"/>
        <v>0.5</v>
      </c>
      <c r="K451" s="3">
        <f>IF(B451="","",VLOOKUP(VLOOKUP(X451&amp;"_"&amp;Y451&amp;"_"&amp;Z451,[1]挑战模式!$A:$AS,14+AA451,FALSE),[1]怪物!$B:$J,7,FALSE))</f>
        <v>1</v>
      </c>
      <c r="L451" s="10" t="str">
        <f t="shared" si="52"/>
        <v>Monster_Season0_Challenge10_3_2</v>
      </c>
      <c r="M451" s="3" t="str">
        <f t="shared" si="53"/>
        <v>DeathShow_1</v>
      </c>
      <c r="N451" s="3" t="str">
        <f t="shared" si="54"/>
        <v>Timeline_Idle1</v>
      </c>
      <c r="O451" s="3" t="str">
        <f t="shared" si="55"/>
        <v>Timeline_Move1</v>
      </c>
      <c r="S451" s="3" t="str">
        <f>IF(B451="","",IF(VLOOKUP(D451,[1]怪物!$C:$I,7,FALSE)="","",VLOOKUP(D451,[1]怪物!$C:$I,7,FALSE)))</f>
        <v>Skill_Monster_Dan1,NormalAttack</v>
      </c>
      <c r="X451" s="3">
        <v>0</v>
      </c>
      <c r="Y451" s="3">
        <v>10</v>
      </c>
      <c r="Z451" s="3">
        <v>3</v>
      </c>
      <c r="AA451" s="3">
        <v>2</v>
      </c>
    </row>
    <row r="452" spans="2:27" x14ac:dyDescent="0.2">
      <c r="B452" t="str">
        <f>IF(ISNA(VLOOKUP(X452&amp;"_"&amp;Y452&amp;"_"&amp;Z452,[1]挑战模式!$A:$AS,1,FALSE)),"",IF(VLOOKUP(X452&amp;"_"&amp;Y452&amp;"_"&amp;Z452,[1]挑战模式!$A:$AS,14+AA452,FALSE)="","","Unit_Monster_Season"&amp;X452&amp;"_Challenge"&amp;Y452&amp;"_"&amp;Z452&amp;"_"&amp;AA452))</f>
        <v/>
      </c>
      <c r="D452" s="3" t="str">
        <f>IF(B452="","",VLOOKUP(VLOOKUP(X452&amp;"_"&amp;Y452&amp;"_"&amp;Z452,[1]挑战模式!$A:$AS,14+AA452,FALSE),[1]怪物!$B:$J,2,FALSE))</f>
        <v/>
      </c>
      <c r="E452" s="3" t="str">
        <f>IF(B452="","",VLOOKUP(VLOOKUP(X452&amp;"_"&amp;Y452&amp;"_"&amp;Z452,[1]挑战模式!$A:$AS,14+AA452,FALSE),[1]怪物!$B:$J,6,FALSE)*VLOOKUP(X452&amp;"_"&amp;Y452&amp;"_"&amp;Z452,[1]挑战模式!$A:$AS,10,FALSE))</f>
        <v/>
      </c>
      <c r="F452" s="3" t="str">
        <f t="shared" si="48"/>
        <v/>
      </c>
      <c r="G452" s="3" t="str">
        <f t="shared" si="49"/>
        <v/>
      </c>
      <c r="H452" s="3" t="str">
        <f t="shared" si="50"/>
        <v/>
      </c>
      <c r="I452" s="3" t="str">
        <f>IF(D452="","",VLOOKUP(D452,[1]怪物!$C:$M,11,FALSE))</f>
        <v/>
      </c>
      <c r="J452" s="3" t="str">
        <f t="shared" si="51"/>
        <v/>
      </c>
      <c r="K452" s="3" t="str">
        <f>IF(B452="","",VLOOKUP(VLOOKUP(X452&amp;"_"&amp;Y452&amp;"_"&amp;Z452,[1]挑战模式!$A:$AS,14+AA452,FALSE),[1]怪物!$B:$J,7,FALSE))</f>
        <v/>
      </c>
      <c r="L452" s="10" t="str">
        <f t="shared" si="52"/>
        <v/>
      </c>
      <c r="M452" s="3" t="str">
        <f t="shared" si="53"/>
        <v/>
      </c>
      <c r="N452" s="3" t="str">
        <f t="shared" si="54"/>
        <v/>
      </c>
      <c r="O452" s="3" t="str">
        <f t="shared" si="55"/>
        <v/>
      </c>
      <c r="S452" s="3" t="str">
        <f>IF(B452="","",IF(VLOOKUP(D452,[1]怪物!$C:$I,7,FALSE)="","",VLOOKUP(D452,[1]怪物!$C:$I,7,FALSE)))</f>
        <v/>
      </c>
      <c r="X452" s="3">
        <v>0</v>
      </c>
      <c r="Y452" s="3">
        <v>10</v>
      </c>
      <c r="Z452" s="3">
        <v>3</v>
      </c>
      <c r="AA452" s="3">
        <v>3</v>
      </c>
    </row>
    <row r="453" spans="2:27" x14ac:dyDescent="0.2">
      <c r="B453" t="str">
        <f>IF(ISNA(VLOOKUP(X453&amp;"_"&amp;Y453&amp;"_"&amp;Z453,[1]挑战模式!$A:$AS,1,FALSE)),"",IF(VLOOKUP(X453&amp;"_"&amp;Y453&amp;"_"&amp;Z453,[1]挑战模式!$A:$AS,14+AA453,FALSE)="","","Unit_Monster_Season"&amp;X453&amp;"_Challenge"&amp;Y453&amp;"_"&amp;Z453&amp;"_"&amp;AA453))</f>
        <v/>
      </c>
      <c r="D453" s="3" t="str">
        <f>IF(B453="","",VLOOKUP(VLOOKUP(X453&amp;"_"&amp;Y453&amp;"_"&amp;Z453,[1]挑战模式!$A:$AS,14+AA453,FALSE),[1]怪物!$B:$J,2,FALSE))</f>
        <v/>
      </c>
      <c r="E453" s="3" t="str">
        <f>IF(B453="","",VLOOKUP(VLOOKUP(X453&amp;"_"&amp;Y453&amp;"_"&amp;Z453,[1]挑战模式!$A:$AS,14+AA453,FALSE),[1]怪物!$B:$J,6,FALSE)*VLOOKUP(X453&amp;"_"&amp;Y453&amp;"_"&amp;Z453,[1]挑战模式!$A:$AS,10,FALSE))</f>
        <v/>
      </c>
      <c r="F453" s="3" t="str">
        <f t="shared" si="48"/>
        <v/>
      </c>
      <c r="G453" s="3" t="str">
        <f t="shared" si="49"/>
        <v/>
      </c>
      <c r="H453" s="3" t="str">
        <f t="shared" si="50"/>
        <v/>
      </c>
      <c r="I453" s="3" t="str">
        <f>IF(D453="","",VLOOKUP(D453,[1]怪物!$C:$M,11,FALSE))</f>
        <v/>
      </c>
      <c r="J453" s="3" t="str">
        <f t="shared" si="51"/>
        <v/>
      </c>
      <c r="K453" s="3" t="str">
        <f>IF(B453="","",VLOOKUP(VLOOKUP(X453&amp;"_"&amp;Y453&amp;"_"&amp;Z453,[1]挑战模式!$A:$AS,14+AA453,FALSE),[1]怪物!$B:$J,7,FALSE))</f>
        <v/>
      </c>
      <c r="L453" s="10" t="str">
        <f t="shared" si="52"/>
        <v/>
      </c>
      <c r="M453" s="3" t="str">
        <f t="shared" si="53"/>
        <v/>
      </c>
      <c r="N453" s="3" t="str">
        <f t="shared" si="54"/>
        <v/>
      </c>
      <c r="O453" s="3" t="str">
        <f t="shared" si="55"/>
        <v/>
      </c>
      <c r="S453" s="3" t="str">
        <f>IF(B453="","",IF(VLOOKUP(D453,[1]怪物!$C:$I,7,FALSE)="","",VLOOKUP(D453,[1]怪物!$C:$I,7,FALSE)))</f>
        <v/>
      </c>
      <c r="X453" s="3">
        <v>0</v>
      </c>
      <c r="Y453" s="3">
        <v>10</v>
      </c>
      <c r="Z453" s="3">
        <v>3</v>
      </c>
      <c r="AA453" s="3">
        <v>4</v>
      </c>
    </row>
    <row r="454" spans="2:27" x14ac:dyDescent="0.2">
      <c r="B454" t="str">
        <f>IF(ISNA(VLOOKUP(X454&amp;"_"&amp;Y454&amp;"_"&amp;Z454,[1]挑战模式!$A:$AS,1,FALSE)),"",IF(VLOOKUP(X454&amp;"_"&amp;Y454&amp;"_"&amp;Z454,[1]挑战模式!$A:$AS,14+AA454,FALSE)="","","Unit_Monster_Season"&amp;X454&amp;"_Challenge"&amp;Y454&amp;"_"&amp;Z454&amp;"_"&amp;AA454))</f>
        <v/>
      </c>
      <c r="D454" s="3" t="str">
        <f>IF(B454="","",VLOOKUP(VLOOKUP(X454&amp;"_"&amp;Y454&amp;"_"&amp;Z454,[1]挑战模式!$A:$AS,14+AA454,FALSE),[1]怪物!$B:$J,2,FALSE))</f>
        <v/>
      </c>
      <c r="E454" s="3" t="str">
        <f>IF(B454="","",VLOOKUP(VLOOKUP(X454&amp;"_"&amp;Y454&amp;"_"&amp;Z454,[1]挑战模式!$A:$AS,14+AA454,FALSE),[1]怪物!$B:$J,6,FALSE)*VLOOKUP(X454&amp;"_"&amp;Y454&amp;"_"&amp;Z454,[1]挑战模式!$A:$AS,10,FALSE))</f>
        <v/>
      </c>
      <c r="F454" s="3" t="str">
        <f t="shared" si="48"/>
        <v/>
      </c>
      <c r="G454" s="3" t="str">
        <f t="shared" si="49"/>
        <v/>
      </c>
      <c r="H454" s="3" t="str">
        <f t="shared" si="50"/>
        <v/>
      </c>
      <c r="I454" s="3" t="str">
        <f>IF(D454="","",VLOOKUP(D454,[1]怪物!$C:$M,11,FALSE))</f>
        <v/>
      </c>
      <c r="J454" s="3" t="str">
        <f t="shared" si="51"/>
        <v/>
      </c>
      <c r="K454" s="3" t="str">
        <f>IF(B454="","",VLOOKUP(VLOOKUP(X454&amp;"_"&amp;Y454&amp;"_"&amp;Z454,[1]挑战模式!$A:$AS,14+AA454,FALSE),[1]怪物!$B:$J,7,FALSE))</f>
        <v/>
      </c>
      <c r="L454" s="10" t="str">
        <f t="shared" si="52"/>
        <v/>
      </c>
      <c r="M454" s="3" t="str">
        <f t="shared" si="53"/>
        <v/>
      </c>
      <c r="N454" s="3" t="str">
        <f t="shared" si="54"/>
        <v/>
      </c>
      <c r="O454" s="3" t="str">
        <f t="shared" si="55"/>
        <v/>
      </c>
      <c r="S454" s="3" t="str">
        <f>IF(B454="","",IF(VLOOKUP(D454,[1]怪物!$C:$I,7,FALSE)="","",VLOOKUP(D454,[1]怪物!$C:$I,7,FALSE)))</f>
        <v/>
      </c>
      <c r="X454" s="3">
        <v>0</v>
      </c>
      <c r="Y454" s="3">
        <v>10</v>
      </c>
      <c r="Z454" s="3">
        <v>3</v>
      </c>
      <c r="AA454" s="3">
        <v>5</v>
      </c>
    </row>
    <row r="455" spans="2:27" x14ac:dyDescent="0.2">
      <c r="B455" t="str">
        <f>IF(ISNA(VLOOKUP(X455&amp;"_"&amp;Y455&amp;"_"&amp;Z455,[1]挑战模式!$A:$AS,1,FALSE)),"",IF(VLOOKUP(X455&amp;"_"&amp;Y455&amp;"_"&amp;Z455,[1]挑战模式!$A:$AS,14+AA455,FALSE)="","","Unit_Monster_Season"&amp;X455&amp;"_Challenge"&amp;Y455&amp;"_"&amp;Z455&amp;"_"&amp;AA455))</f>
        <v/>
      </c>
      <c r="D455" s="3" t="str">
        <f>IF(B455="","",VLOOKUP(VLOOKUP(X455&amp;"_"&amp;Y455&amp;"_"&amp;Z455,[1]挑战模式!$A:$AS,14+AA455,FALSE),[1]怪物!$B:$J,2,FALSE))</f>
        <v/>
      </c>
      <c r="E455" s="3" t="str">
        <f>IF(B455="","",VLOOKUP(VLOOKUP(X455&amp;"_"&amp;Y455&amp;"_"&amp;Z455,[1]挑战模式!$A:$AS,14+AA455,FALSE),[1]怪物!$B:$J,6,FALSE)*VLOOKUP(X455&amp;"_"&amp;Y455&amp;"_"&amp;Z455,[1]挑战模式!$A:$AS,10,FALSE))</f>
        <v/>
      </c>
      <c r="F455" s="3" t="str">
        <f t="shared" ref="F455:F518" si="56">IF(B455="","",400)</f>
        <v/>
      </c>
      <c r="G455" s="3" t="str">
        <f t="shared" ref="G455:G518" si="57">IF(B455="","","TRUE")</f>
        <v/>
      </c>
      <c r="H455" s="3" t="str">
        <f t="shared" ref="H455:H518" si="58">IF(B455="","","1")</f>
        <v/>
      </c>
      <c r="I455" s="3" t="str">
        <f>IF(D455="","",VLOOKUP(D455,[1]怪物!$C:$M,11,FALSE))</f>
        <v/>
      </c>
      <c r="J455" s="3" t="str">
        <f t="shared" ref="J455:J518" si="59">IF(B455="","","0.5")</f>
        <v/>
      </c>
      <c r="K455" s="3" t="str">
        <f>IF(B455="","",VLOOKUP(VLOOKUP(X455&amp;"_"&amp;Y455&amp;"_"&amp;Z455,[1]挑战模式!$A:$AS,14+AA455,FALSE),[1]怪物!$B:$J,7,FALSE))</f>
        <v/>
      </c>
      <c r="L455" s="10" t="str">
        <f t="shared" ref="L455:L518" si="60">IF(B455="","",RIGHT(B455,LEN(B455)-5))</f>
        <v/>
      </c>
      <c r="M455" s="3" t="str">
        <f t="shared" ref="M455:M518" si="61">IF(B455="","","DeathShow_1")</f>
        <v/>
      </c>
      <c r="N455" s="3" t="str">
        <f t="shared" ref="N455:N518" si="62">IF(B455="","","Timeline_Idle1")</f>
        <v/>
      </c>
      <c r="O455" s="3" t="str">
        <f t="shared" ref="O455:O518" si="63">IF(B455="","","Timeline_Move1")</f>
        <v/>
      </c>
      <c r="S455" s="3" t="str">
        <f>IF(B455="","",IF(VLOOKUP(D455,[1]怪物!$C:$I,7,FALSE)="","",VLOOKUP(D455,[1]怪物!$C:$I,7,FALSE)))</f>
        <v/>
      </c>
      <c r="X455" s="3">
        <v>0</v>
      </c>
      <c r="Y455" s="3">
        <v>10</v>
      </c>
      <c r="Z455" s="3">
        <v>3</v>
      </c>
      <c r="AA455" s="3">
        <v>6</v>
      </c>
    </row>
    <row r="456" spans="2:27" x14ac:dyDescent="0.2">
      <c r="B456" t="str">
        <f>IF(ISNA(VLOOKUP(X456&amp;"_"&amp;Y456&amp;"_"&amp;Z456,[1]挑战模式!$A:$AS,1,FALSE)),"",IF(VLOOKUP(X456&amp;"_"&amp;Y456&amp;"_"&amp;Z456,[1]挑战模式!$A:$AS,14+AA456,FALSE)="","","Unit_Monster_Season"&amp;X456&amp;"_Challenge"&amp;Y456&amp;"_"&amp;Z456&amp;"_"&amp;AA456))</f>
        <v>Unit_Monster_Season0_Challenge10_4_1</v>
      </c>
      <c r="D456" s="3" t="str">
        <f>IF(B456="","",VLOOKUP(VLOOKUP(X456&amp;"_"&amp;Y456&amp;"_"&amp;Z456,[1]挑战模式!$A:$AS,14+AA456,FALSE),[1]怪物!$B:$J,2,FALSE))</f>
        <v>ResUnit_Gui2</v>
      </c>
      <c r="E456" s="3">
        <f>IF(B456="","",VLOOKUP(VLOOKUP(X456&amp;"_"&amp;Y456&amp;"_"&amp;Z456,[1]挑战模式!$A:$AS,14+AA456,FALSE),[1]怪物!$B:$J,6,FALSE)*VLOOKUP(X456&amp;"_"&amp;Y456&amp;"_"&amp;Z456,[1]挑战模式!$A:$AS,10,FALSE))</f>
        <v>4.26</v>
      </c>
      <c r="F456" s="3">
        <f t="shared" si="56"/>
        <v>400</v>
      </c>
      <c r="G456" s="3" t="str">
        <f t="shared" si="57"/>
        <v>TRUE</v>
      </c>
      <c r="H456" s="3" t="str">
        <f t="shared" si="58"/>
        <v>1</v>
      </c>
      <c r="I456" s="3">
        <f>IF(D456="","",VLOOKUP(D456,[1]怪物!$C:$M,11,FALSE))</f>
        <v>1</v>
      </c>
      <c r="J456" s="3" t="str">
        <f t="shared" si="59"/>
        <v>0.5</v>
      </c>
      <c r="K456" s="3">
        <f>IF(B456="","",VLOOKUP(VLOOKUP(X456&amp;"_"&amp;Y456&amp;"_"&amp;Z456,[1]挑战模式!$A:$AS,14+AA456,FALSE),[1]怪物!$B:$J,7,FALSE))</f>
        <v>1.5</v>
      </c>
      <c r="L456" s="10" t="str">
        <f t="shared" si="60"/>
        <v>Monster_Season0_Challenge10_4_1</v>
      </c>
      <c r="M456" s="3" t="str">
        <f t="shared" si="61"/>
        <v>DeathShow_1</v>
      </c>
      <c r="N456" s="3" t="str">
        <f t="shared" si="62"/>
        <v>Timeline_Idle1</v>
      </c>
      <c r="O456" s="3" t="str">
        <f t="shared" si="63"/>
        <v>Timeline_Move1</v>
      </c>
      <c r="S456" s="3" t="str">
        <f>IF(B456="","",IF(VLOOKUP(D456,[1]怪物!$C:$I,7,FALSE)="","",VLOOKUP(D456,[1]怪物!$C:$I,7,FALSE)))</f>
        <v>Skill_Monster_Gui2,NormalAttack</v>
      </c>
      <c r="X456" s="3">
        <v>0</v>
      </c>
      <c r="Y456" s="3">
        <v>10</v>
      </c>
      <c r="Z456" s="3">
        <v>4</v>
      </c>
      <c r="AA456" s="3">
        <v>1</v>
      </c>
    </row>
    <row r="457" spans="2:27" x14ac:dyDescent="0.2">
      <c r="B457" t="str">
        <f>IF(ISNA(VLOOKUP(X457&amp;"_"&amp;Y457&amp;"_"&amp;Z457,[1]挑战模式!$A:$AS,1,FALSE)),"",IF(VLOOKUP(X457&amp;"_"&amp;Y457&amp;"_"&amp;Z457,[1]挑战模式!$A:$AS,14+AA457,FALSE)="","","Unit_Monster_Season"&amp;X457&amp;"_Challenge"&amp;Y457&amp;"_"&amp;Z457&amp;"_"&amp;AA457))</f>
        <v>Unit_Monster_Season0_Challenge10_4_2</v>
      </c>
      <c r="D457" s="3" t="str">
        <f>IF(B457="","",VLOOKUP(VLOOKUP(X457&amp;"_"&amp;Y457&amp;"_"&amp;Z457,[1]挑战模式!$A:$AS,14+AA457,FALSE),[1]怪物!$B:$J,2,FALSE))</f>
        <v>ResUnit_Dan2</v>
      </c>
      <c r="E457" s="3">
        <f>IF(B457="","",VLOOKUP(VLOOKUP(X457&amp;"_"&amp;Y457&amp;"_"&amp;Z457,[1]挑战模式!$A:$AS,14+AA457,FALSE),[1]怪物!$B:$J,6,FALSE)*VLOOKUP(X457&amp;"_"&amp;Y457&amp;"_"&amp;Z457,[1]挑战模式!$A:$AS,10,FALSE))</f>
        <v>4.26</v>
      </c>
      <c r="F457" s="3">
        <f t="shared" si="56"/>
        <v>400</v>
      </c>
      <c r="G457" s="3" t="str">
        <f t="shared" si="57"/>
        <v>TRUE</v>
      </c>
      <c r="H457" s="3" t="str">
        <f t="shared" si="58"/>
        <v>1</v>
      </c>
      <c r="I457" s="3">
        <f>IF(D457="","",VLOOKUP(D457,[1]怪物!$C:$M,11,FALSE))</f>
        <v>1</v>
      </c>
      <c r="J457" s="3" t="str">
        <f t="shared" si="59"/>
        <v>0.5</v>
      </c>
      <c r="K457" s="3">
        <f>IF(B457="","",VLOOKUP(VLOOKUP(X457&amp;"_"&amp;Y457&amp;"_"&amp;Z457,[1]挑战模式!$A:$AS,14+AA457,FALSE),[1]怪物!$B:$J,7,FALSE))</f>
        <v>1.5</v>
      </c>
      <c r="L457" s="10" t="str">
        <f t="shared" si="60"/>
        <v>Monster_Season0_Challenge10_4_2</v>
      </c>
      <c r="M457" s="3" t="str">
        <f t="shared" si="61"/>
        <v>DeathShow_1</v>
      </c>
      <c r="N457" s="3" t="str">
        <f t="shared" si="62"/>
        <v>Timeline_Idle1</v>
      </c>
      <c r="O457" s="3" t="str">
        <f t="shared" si="63"/>
        <v>Timeline_Move1</v>
      </c>
      <c r="S457" s="3" t="str">
        <f>IF(B457="","",IF(VLOOKUP(D457,[1]怪物!$C:$I,7,FALSE)="","",VLOOKUP(D457,[1]怪物!$C:$I,7,FALSE)))</f>
        <v>Skill_Monster_Dan2,NormalAttack</v>
      </c>
      <c r="X457" s="3">
        <v>0</v>
      </c>
      <c r="Y457" s="3">
        <v>10</v>
      </c>
      <c r="Z457" s="3">
        <v>4</v>
      </c>
      <c r="AA457" s="3">
        <v>2</v>
      </c>
    </row>
    <row r="458" spans="2:27" x14ac:dyDescent="0.2">
      <c r="B458" t="str">
        <f>IF(ISNA(VLOOKUP(X458&amp;"_"&amp;Y458&amp;"_"&amp;Z458,[1]挑战模式!$A:$AS,1,FALSE)),"",IF(VLOOKUP(X458&amp;"_"&amp;Y458&amp;"_"&amp;Z458,[1]挑战模式!$A:$AS,14+AA458,FALSE)="","","Unit_Monster_Season"&amp;X458&amp;"_Challenge"&amp;Y458&amp;"_"&amp;Z458&amp;"_"&amp;AA458))</f>
        <v>Unit_Monster_Season0_Challenge10_4_3</v>
      </c>
      <c r="D458" s="3" t="str">
        <f>IF(B458="","",VLOOKUP(VLOOKUP(X458&amp;"_"&amp;Y458&amp;"_"&amp;Z458,[1]挑战模式!$A:$AS,14+AA458,FALSE),[1]怪物!$B:$J,2,FALSE))</f>
        <v>ResUnit_Dan1</v>
      </c>
      <c r="E458" s="3">
        <f>IF(B458="","",VLOOKUP(VLOOKUP(X458&amp;"_"&amp;Y458&amp;"_"&amp;Z458,[1]挑战模式!$A:$AS,14+AA458,FALSE),[1]怪物!$B:$J,6,FALSE)*VLOOKUP(X458&amp;"_"&amp;Y458&amp;"_"&amp;Z458,[1]挑战模式!$A:$AS,10,FALSE))</f>
        <v>4.26</v>
      </c>
      <c r="F458" s="3">
        <f t="shared" si="56"/>
        <v>400</v>
      </c>
      <c r="G458" s="3" t="str">
        <f t="shared" si="57"/>
        <v>TRUE</v>
      </c>
      <c r="H458" s="3" t="str">
        <f t="shared" si="58"/>
        <v>1</v>
      </c>
      <c r="I458" s="3">
        <f>IF(D458="","",VLOOKUP(D458,[1]怪物!$C:$M,11,FALSE))</f>
        <v>1</v>
      </c>
      <c r="J458" s="3" t="str">
        <f t="shared" si="59"/>
        <v>0.5</v>
      </c>
      <c r="K458" s="3">
        <f>IF(B458="","",VLOOKUP(VLOOKUP(X458&amp;"_"&amp;Y458&amp;"_"&amp;Z458,[1]挑战模式!$A:$AS,14+AA458,FALSE),[1]怪物!$B:$J,7,FALSE))</f>
        <v>1</v>
      </c>
      <c r="L458" s="10" t="str">
        <f t="shared" si="60"/>
        <v>Monster_Season0_Challenge10_4_3</v>
      </c>
      <c r="M458" s="3" t="str">
        <f t="shared" si="61"/>
        <v>DeathShow_1</v>
      </c>
      <c r="N458" s="3" t="str">
        <f t="shared" si="62"/>
        <v>Timeline_Idle1</v>
      </c>
      <c r="O458" s="3" t="str">
        <f t="shared" si="63"/>
        <v>Timeline_Move1</v>
      </c>
      <c r="S458" s="3" t="str">
        <f>IF(B458="","",IF(VLOOKUP(D458,[1]怪物!$C:$I,7,FALSE)="","",VLOOKUP(D458,[1]怪物!$C:$I,7,FALSE)))</f>
        <v>Skill_Monster_Dan1,NormalAttack</v>
      </c>
      <c r="X458" s="3">
        <v>0</v>
      </c>
      <c r="Y458" s="3">
        <v>10</v>
      </c>
      <c r="Z458" s="3">
        <v>4</v>
      </c>
      <c r="AA458" s="3">
        <v>3</v>
      </c>
    </row>
    <row r="459" spans="2:27" x14ac:dyDescent="0.2">
      <c r="B459" t="str">
        <f>IF(ISNA(VLOOKUP(X459&amp;"_"&amp;Y459&amp;"_"&amp;Z459,[1]挑战模式!$A:$AS,1,FALSE)),"",IF(VLOOKUP(X459&amp;"_"&amp;Y459&amp;"_"&amp;Z459,[1]挑战模式!$A:$AS,14+AA459,FALSE)="","","Unit_Monster_Season"&amp;X459&amp;"_Challenge"&amp;Y459&amp;"_"&amp;Z459&amp;"_"&amp;AA459))</f>
        <v/>
      </c>
      <c r="D459" s="3" t="str">
        <f>IF(B459="","",VLOOKUP(VLOOKUP(X459&amp;"_"&amp;Y459&amp;"_"&amp;Z459,[1]挑战模式!$A:$AS,14+AA459,FALSE),[1]怪物!$B:$J,2,FALSE))</f>
        <v/>
      </c>
      <c r="E459" s="3" t="str">
        <f>IF(B459="","",VLOOKUP(VLOOKUP(X459&amp;"_"&amp;Y459&amp;"_"&amp;Z459,[1]挑战模式!$A:$AS,14+AA459,FALSE),[1]怪物!$B:$J,6,FALSE)*VLOOKUP(X459&amp;"_"&amp;Y459&amp;"_"&amp;Z459,[1]挑战模式!$A:$AS,10,FALSE))</f>
        <v/>
      </c>
      <c r="F459" s="3" t="str">
        <f t="shared" si="56"/>
        <v/>
      </c>
      <c r="G459" s="3" t="str">
        <f t="shared" si="57"/>
        <v/>
      </c>
      <c r="H459" s="3" t="str">
        <f t="shared" si="58"/>
        <v/>
      </c>
      <c r="I459" s="3" t="str">
        <f>IF(D459="","",VLOOKUP(D459,[1]怪物!$C:$M,11,FALSE))</f>
        <v/>
      </c>
      <c r="J459" s="3" t="str">
        <f t="shared" si="59"/>
        <v/>
      </c>
      <c r="K459" s="3" t="str">
        <f>IF(B459="","",VLOOKUP(VLOOKUP(X459&amp;"_"&amp;Y459&amp;"_"&amp;Z459,[1]挑战模式!$A:$AS,14+AA459,FALSE),[1]怪物!$B:$J,7,FALSE))</f>
        <v/>
      </c>
      <c r="L459" s="10" t="str">
        <f t="shared" si="60"/>
        <v/>
      </c>
      <c r="M459" s="3" t="str">
        <f t="shared" si="61"/>
        <v/>
      </c>
      <c r="N459" s="3" t="str">
        <f t="shared" si="62"/>
        <v/>
      </c>
      <c r="O459" s="3" t="str">
        <f t="shared" si="63"/>
        <v/>
      </c>
      <c r="S459" s="3" t="str">
        <f>IF(B459="","",IF(VLOOKUP(D459,[1]怪物!$C:$I,7,FALSE)="","",VLOOKUP(D459,[1]怪物!$C:$I,7,FALSE)))</f>
        <v/>
      </c>
      <c r="X459" s="3">
        <v>0</v>
      </c>
      <c r="Y459" s="3">
        <v>10</v>
      </c>
      <c r="Z459" s="3">
        <v>4</v>
      </c>
      <c r="AA459" s="3">
        <v>4</v>
      </c>
    </row>
    <row r="460" spans="2:27" x14ac:dyDescent="0.2">
      <c r="B460" t="str">
        <f>IF(ISNA(VLOOKUP(X460&amp;"_"&amp;Y460&amp;"_"&amp;Z460,[1]挑战模式!$A:$AS,1,FALSE)),"",IF(VLOOKUP(X460&amp;"_"&amp;Y460&amp;"_"&amp;Z460,[1]挑战模式!$A:$AS,14+AA460,FALSE)="","","Unit_Monster_Season"&amp;X460&amp;"_Challenge"&amp;Y460&amp;"_"&amp;Z460&amp;"_"&amp;AA460))</f>
        <v/>
      </c>
      <c r="D460" s="3" t="str">
        <f>IF(B460="","",VLOOKUP(VLOOKUP(X460&amp;"_"&amp;Y460&amp;"_"&amp;Z460,[1]挑战模式!$A:$AS,14+AA460,FALSE),[1]怪物!$B:$J,2,FALSE))</f>
        <v/>
      </c>
      <c r="E460" s="3" t="str">
        <f>IF(B460="","",VLOOKUP(VLOOKUP(X460&amp;"_"&amp;Y460&amp;"_"&amp;Z460,[1]挑战模式!$A:$AS,14+AA460,FALSE),[1]怪物!$B:$J,6,FALSE)*VLOOKUP(X460&amp;"_"&amp;Y460&amp;"_"&amp;Z460,[1]挑战模式!$A:$AS,10,FALSE))</f>
        <v/>
      </c>
      <c r="F460" s="3" t="str">
        <f t="shared" si="56"/>
        <v/>
      </c>
      <c r="G460" s="3" t="str">
        <f t="shared" si="57"/>
        <v/>
      </c>
      <c r="H460" s="3" t="str">
        <f t="shared" si="58"/>
        <v/>
      </c>
      <c r="I460" s="3" t="str">
        <f>IF(D460="","",VLOOKUP(D460,[1]怪物!$C:$M,11,FALSE))</f>
        <v/>
      </c>
      <c r="J460" s="3" t="str">
        <f t="shared" si="59"/>
        <v/>
      </c>
      <c r="K460" s="3" t="str">
        <f>IF(B460="","",VLOOKUP(VLOOKUP(X460&amp;"_"&amp;Y460&amp;"_"&amp;Z460,[1]挑战模式!$A:$AS,14+AA460,FALSE),[1]怪物!$B:$J,7,FALSE))</f>
        <v/>
      </c>
      <c r="L460" s="10" t="str">
        <f t="shared" si="60"/>
        <v/>
      </c>
      <c r="M460" s="3" t="str">
        <f t="shared" si="61"/>
        <v/>
      </c>
      <c r="N460" s="3" t="str">
        <f t="shared" si="62"/>
        <v/>
      </c>
      <c r="O460" s="3" t="str">
        <f t="shared" si="63"/>
        <v/>
      </c>
      <c r="S460" s="3" t="str">
        <f>IF(B460="","",IF(VLOOKUP(D460,[1]怪物!$C:$I,7,FALSE)="","",VLOOKUP(D460,[1]怪物!$C:$I,7,FALSE)))</f>
        <v/>
      </c>
      <c r="X460" s="3">
        <v>0</v>
      </c>
      <c r="Y460" s="3">
        <v>10</v>
      </c>
      <c r="Z460" s="3">
        <v>4</v>
      </c>
      <c r="AA460" s="3">
        <v>5</v>
      </c>
    </row>
    <row r="461" spans="2:27" x14ac:dyDescent="0.2">
      <c r="B461" t="str">
        <f>IF(ISNA(VLOOKUP(X461&amp;"_"&amp;Y461&amp;"_"&amp;Z461,[1]挑战模式!$A:$AS,1,FALSE)),"",IF(VLOOKUP(X461&amp;"_"&amp;Y461&amp;"_"&amp;Z461,[1]挑战模式!$A:$AS,14+AA461,FALSE)="","","Unit_Monster_Season"&amp;X461&amp;"_Challenge"&amp;Y461&amp;"_"&amp;Z461&amp;"_"&amp;AA461))</f>
        <v/>
      </c>
      <c r="D461" s="3" t="str">
        <f>IF(B461="","",VLOOKUP(VLOOKUP(X461&amp;"_"&amp;Y461&amp;"_"&amp;Z461,[1]挑战模式!$A:$AS,14+AA461,FALSE),[1]怪物!$B:$J,2,FALSE))</f>
        <v/>
      </c>
      <c r="E461" s="3" t="str">
        <f>IF(B461="","",VLOOKUP(VLOOKUP(X461&amp;"_"&amp;Y461&amp;"_"&amp;Z461,[1]挑战模式!$A:$AS,14+AA461,FALSE),[1]怪物!$B:$J,6,FALSE)*VLOOKUP(X461&amp;"_"&amp;Y461&amp;"_"&amp;Z461,[1]挑战模式!$A:$AS,10,FALSE))</f>
        <v/>
      </c>
      <c r="F461" s="3" t="str">
        <f t="shared" si="56"/>
        <v/>
      </c>
      <c r="G461" s="3" t="str">
        <f t="shared" si="57"/>
        <v/>
      </c>
      <c r="H461" s="3" t="str">
        <f t="shared" si="58"/>
        <v/>
      </c>
      <c r="I461" s="3" t="str">
        <f>IF(D461="","",VLOOKUP(D461,[1]怪物!$C:$M,11,FALSE))</f>
        <v/>
      </c>
      <c r="J461" s="3" t="str">
        <f t="shared" si="59"/>
        <v/>
      </c>
      <c r="K461" s="3" t="str">
        <f>IF(B461="","",VLOOKUP(VLOOKUP(X461&amp;"_"&amp;Y461&amp;"_"&amp;Z461,[1]挑战模式!$A:$AS,14+AA461,FALSE),[1]怪物!$B:$J,7,FALSE))</f>
        <v/>
      </c>
      <c r="L461" s="10" t="str">
        <f t="shared" si="60"/>
        <v/>
      </c>
      <c r="M461" s="3" t="str">
        <f t="shared" si="61"/>
        <v/>
      </c>
      <c r="N461" s="3" t="str">
        <f t="shared" si="62"/>
        <v/>
      </c>
      <c r="O461" s="3" t="str">
        <f t="shared" si="63"/>
        <v/>
      </c>
      <c r="S461" s="3" t="str">
        <f>IF(B461="","",IF(VLOOKUP(D461,[1]怪物!$C:$I,7,FALSE)="","",VLOOKUP(D461,[1]怪物!$C:$I,7,FALSE)))</f>
        <v/>
      </c>
      <c r="X461" s="3">
        <v>0</v>
      </c>
      <c r="Y461" s="3">
        <v>10</v>
      </c>
      <c r="Z461" s="3">
        <v>4</v>
      </c>
      <c r="AA461" s="3">
        <v>6</v>
      </c>
    </row>
    <row r="462" spans="2:27" x14ac:dyDescent="0.2">
      <c r="B462" t="str">
        <f>IF(ISNA(VLOOKUP(X462&amp;"_"&amp;Y462&amp;"_"&amp;Z462,[1]挑战模式!$A:$AS,1,FALSE)),"",IF(VLOOKUP(X462&amp;"_"&amp;Y462&amp;"_"&amp;Z462,[1]挑战模式!$A:$AS,14+AA462,FALSE)="","","Unit_Monster_Season"&amp;X462&amp;"_Challenge"&amp;Y462&amp;"_"&amp;Z462&amp;"_"&amp;AA462))</f>
        <v>Unit_Monster_Season0_Challenge10_5_1</v>
      </c>
      <c r="D462" s="3" t="str">
        <f>IF(B462="","",VLOOKUP(VLOOKUP(X462&amp;"_"&amp;Y462&amp;"_"&amp;Z462,[1]挑战模式!$A:$AS,14+AA462,FALSE),[1]怪物!$B:$J,2,FALSE))</f>
        <v>ResUnit_ZhongZi2</v>
      </c>
      <c r="E462" s="3">
        <f>IF(B462="","",VLOOKUP(VLOOKUP(X462&amp;"_"&amp;Y462&amp;"_"&amp;Z462,[1]挑战模式!$A:$AS,14+AA462,FALSE),[1]怪物!$B:$J,6,FALSE)*VLOOKUP(X462&amp;"_"&amp;Y462&amp;"_"&amp;Z462,[1]挑战模式!$A:$AS,10,FALSE))</f>
        <v>4.26</v>
      </c>
      <c r="F462" s="3">
        <f t="shared" si="56"/>
        <v>400</v>
      </c>
      <c r="G462" s="3" t="str">
        <f t="shared" si="57"/>
        <v>TRUE</v>
      </c>
      <c r="H462" s="3" t="str">
        <f t="shared" si="58"/>
        <v>1</v>
      </c>
      <c r="I462" s="3">
        <f>IF(D462="","",VLOOKUP(D462,[1]怪物!$C:$M,11,FALSE))</f>
        <v>1</v>
      </c>
      <c r="J462" s="3" t="str">
        <f t="shared" si="59"/>
        <v>0.5</v>
      </c>
      <c r="K462" s="3">
        <f>IF(B462="","",VLOOKUP(VLOOKUP(X462&amp;"_"&amp;Y462&amp;"_"&amp;Z462,[1]挑战模式!$A:$AS,14+AA462,FALSE),[1]怪物!$B:$J,7,FALSE))</f>
        <v>1.5</v>
      </c>
      <c r="L462" s="10" t="str">
        <f t="shared" si="60"/>
        <v>Monster_Season0_Challenge10_5_1</v>
      </c>
      <c r="M462" s="3" t="str">
        <f t="shared" si="61"/>
        <v>DeathShow_1</v>
      </c>
      <c r="N462" s="3" t="str">
        <f t="shared" si="62"/>
        <v>Timeline_Idle1</v>
      </c>
      <c r="O462" s="3" t="str">
        <f t="shared" si="63"/>
        <v>Timeline_Move1</v>
      </c>
      <c r="S462" s="3" t="str">
        <f>IF(B462="","",IF(VLOOKUP(D462,[1]怪物!$C:$I,7,FALSE)="","",VLOOKUP(D462,[1]怪物!$C:$I,7,FALSE)))</f>
        <v>Skill_Monster_ZhongZi2,NormalAttack</v>
      </c>
      <c r="X462" s="3">
        <v>0</v>
      </c>
      <c r="Y462" s="3">
        <v>10</v>
      </c>
      <c r="Z462" s="3">
        <v>5</v>
      </c>
      <c r="AA462" s="3">
        <v>1</v>
      </c>
    </row>
    <row r="463" spans="2:27" x14ac:dyDescent="0.2">
      <c r="B463" t="str">
        <f>IF(ISNA(VLOOKUP(X463&amp;"_"&amp;Y463&amp;"_"&amp;Z463,[1]挑战模式!$A:$AS,1,FALSE)),"",IF(VLOOKUP(X463&amp;"_"&amp;Y463&amp;"_"&amp;Z463,[1]挑战模式!$A:$AS,14+AA463,FALSE)="","","Unit_Monster_Season"&amp;X463&amp;"_Challenge"&amp;Y463&amp;"_"&amp;Z463&amp;"_"&amp;AA463))</f>
        <v>Unit_Monster_Season0_Challenge10_5_2</v>
      </c>
      <c r="D463" s="3" t="str">
        <f>IF(B463="","",VLOOKUP(VLOOKUP(X463&amp;"_"&amp;Y463&amp;"_"&amp;Z463,[1]挑战模式!$A:$AS,14+AA463,FALSE),[1]怪物!$B:$J,2,FALSE))</f>
        <v>ResUnit_Dan1</v>
      </c>
      <c r="E463" s="3">
        <f>IF(B463="","",VLOOKUP(VLOOKUP(X463&amp;"_"&amp;Y463&amp;"_"&amp;Z463,[1]挑战模式!$A:$AS,14+AA463,FALSE),[1]怪物!$B:$J,6,FALSE)*VLOOKUP(X463&amp;"_"&amp;Y463&amp;"_"&amp;Z463,[1]挑战模式!$A:$AS,10,FALSE))</f>
        <v>4.26</v>
      </c>
      <c r="F463" s="3">
        <f t="shared" si="56"/>
        <v>400</v>
      </c>
      <c r="G463" s="3" t="str">
        <f t="shared" si="57"/>
        <v>TRUE</v>
      </c>
      <c r="H463" s="3" t="str">
        <f t="shared" si="58"/>
        <v>1</v>
      </c>
      <c r="I463" s="3">
        <f>IF(D463="","",VLOOKUP(D463,[1]怪物!$C:$M,11,FALSE))</f>
        <v>1</v>
      </c>
      <c r="J463" s="3" t="str">
        <f t="shared" si="59"/>
        <v>0.5</v>
      </c>
      <c r="K463" s="3">
        <f>IF(B463="","",VLOOKUP(VLOOKUP(X463&amp;"_"&amp;Y463&amp;"_"&amp;Z463,[1]挑战模式!$A:$AS,14+AA463,FALSE),[1]怪物!$B:$J,7,FALSE))</f>
        <v>1</v>
      </c>
      <c r="L463" s="10" t="str">
        <f t="shared" si="60"/>
        <v>Monster_Season0_Challenge10_5_2</v>
      </c>
      <c r="M463" s="3" t="str">
        <f t="shared" si="61"/>
        <v>DeathShow_1</v>
      </c>
      <c r="N463" s="3" t="str">
        <f t="shared" si="62"/>
        <v>Timeline_Idle1</v>
      </c>
      <c r="O463" s="3" t="str">
        <f t="shared" si="63"/>
        <v>Timeline_Move1</v>
      </c>
      <c r="S463" s="3" t="str">
        <f>IF(B463="","",IF(VLOOKUP(D463,[1]怪物!$C:$I,7,FALSE)="","",VLOOKUP(D463,[1]怪物!$C:$I,7,FALSE)))</f>
        <v>Skill_Monster_Dan1,NormalAttack</v>
      </c>
      <c r="X463" s="3">
        <v>0</v>
      </c>
      <c r="Y463" s="3">
        <v>10</v>
      </c>
      <c r="Z463" s="3">
        <v>5</v>
      </c>
      <c r="AA463" s="3">
        <v>2</v>
      </c>
    </row>
    <row r="464" spans="2:27" x14ac:dyDescent="0.2">
      <c r="B464" t="str">
        <f>IF(ISNA(VLOOKUP(X464&amp;"_"&amp;Y464&amp;"_"&amp;Z464,[1]挑战模式!$A:$AS,1,FALSE)),"",IF(VLOOKUP(X464&amp;"_"&amp;Y464&amp;"_"&amp;Z464,[1]挑战模式!$A:$AS,14+AA464,FALSE)="","","Unit_Monster_Season"&amp;X464&amp;"_Challenge"&amp;Y464&amp;"_"&amp;Z464&amp;"_"&amp;AA464))</f>
        <v>Unit_Monster_Season0_Challenge10_5_3</v>
      </c>
      <c r="D464" s="3" t="str">
        <f>IF(B464="","",VLOOKUP(VLOOKUP(X464&amp;"_"&amp;Y464&amp;"_"&amp;Z464,[1]挑战模式!$A:$AS,14+AA464,FALSE),[1]怪物!$B:$J,2,FALSE))</f>
        <v>ResUnit_BianFu1</v>
      </c>
      <c r="E464" s="3">
        <f>IF(B464="","",VLOOKUP(VLOOKUP(X464&amp;"_"&amp;Y464&amp;"_"&amp;Z464,[1]挑战模式!$A:$AS,14+AA464,FALSE),[1]怪物!$B:$J,6,FALSE)*VLOOKUP(X464&amp;"_"&amp;Y464&amp;"_"&amp;Z464,[1]挑战模式!$A:$AS,10,FALSE))</f>
        <v>4.26</v>
      </c>
      <c r="F464" s="3">
        <f t="shared" si="56"/>
        <v>400</v>
      </c>
      <c r="G464" s="3" t="str">
        <f t="shared" si="57"/>
        <v>TRUE</v>
      </c>
      <c r="H464" s="3" t="str">
        <f t="shared" si="58"/>
        <v>1</v>
      </c>
      <c r="I464" s="3">
        <f>IF(D464="","",VLOOKUP(D464,[1]怪物!$C:$M,11,FALSE))</f>
        <v>1</v>
      </c>
      <c r="J464" s="3" t="str">
        <f t="shared" si="59"/>
        <v>0.5</v>
      </c>
      <c r="K464" s="3">
        <f>IF(B464="","",VLOOKUP(VLOOKUP(X464&amp;"_"&amp;Y464&amp;"_"&amp;Z464,[1]挑战模式!$A:$AS,14+AA464,FALSE),[1]怪物!$B:$J,7,FALSE))</f>
        <v>1</v>
      </c>
      <c r="L464" s="10" t="str">
        <f t="shared" si="60"/>
        <v>Monster_Season0_Challenge10_5_3</v>
      </c>
      <c r="M464" s="3" t="str">
        <f t="shared" si="61"/>
        <v>DeathShow_1</v>
      </c>
      <c r="N464" s="3" t="str">
        <f t="shared" si="62"/>
        <v>Timeline_Idle1</v>
      </c>
      <c r="O464" s="3" t="str">
        <f t="shared" si="63"/>
        <v>Timeline_Move1</v>
      </c>
      <c r="S464" s="3" t="str">
        <f>IF(B464="","",IF(VLOOKUP(D464,[1]怪物!$C:$I,7,FALSE)="","",VLOOKUP(D464,[1]怪物!$C:$I,7,FALSE)))</f>
        <v/>
      </c>
      <c r="X464" s="3">
        <v>0</v>
      </c>
      <c r="Y464" s="3">
        <v>10</v>
      </c>
      <c r="Z464" s="3">
        <v>5</v>
      </c>
      <c r="AA464" s="3">
        <v>3</v>
      </c>
    </row>
    <row r="465" spans="2:27" x14ac:dyDescent="0.2">
      <c r="B465" t="str">
        <f>IF(ISNA(VLOOKUP(X465&amp;"_"&amp;Y465&amp;"_"&amp;Z465,[1]挑战模式!$A:$AS,1,FALSE)),"",IF(VLOOKUP(X465&amp;"_"&amp;Y465&amp;"_"&amp;Z465,[1]挑战模式!$A:$AS,14+AA465,FALSE)="","","Unit_Monster_Season"&amp;X465&amp;"_Challenge"&amp;Y465&amp;"_"&amp;Z465&amp;"_"&amp;AA465))</f>
        <v/>
      </c>
      <c r="D465" s="3" t="str">
        <f>IF(B465="","",VLOOKUP(VLOOKUP(X465&amp;"_"&amp;Y465&amp;"_"&amp;Z465,[1]挑战模式!$A:$AS,14+AA465,FALSE),[1]怪物!$B:$J,2,FALSE))</f>
        <v/>
      </c>
      <c r="E465" s="3" t="str">
        <f>IF(B465="","",VLOOKUP(VLOOKUP(X465&amp;"_"&amp;Y465&amp;"_"&amp;Z465,[1]挑战模式!$A:$AS,14+AA465,FALSE),[1]怪物!$B:$J,6,FALSE)*VLOOKUP(X465&amp;"_"&amp;Y465&amp;"_"&amp;Z465,[1]挑战模式!$A:$AS,10,FALSE))</f>
        <v/>
      </c>
      <c r="F465" s="3" t="str">
        <f t="shared" si="56"/>
        <v/>
      </c>
      <c r="G465" s="3" t="str">
        <f t="shared" si="57"/>
        <v/>
      </c>
      <c r="H465" s="3" t="str">
        <f t="shared" si="58"/>
        <v/>
      </c>
      <c r="I465" s="3" t="str">
        <f>IF(D465="","",VLOOKUP(D465,[1]怪物!$C:$M,11,FALSE))</f>
        <v/>
      </c>
      <c r="J465" s="3" t="str">
        <f t="shared" si="59"/>
        <v/>
      </c>
      <c r="K465" s="3" t="str">
        <f>IF(B465="","",VLOOKUP(VLOOKUP(X465&amp;"_"&amp;Y465&amp;"_"&amp;Z465,[1]挑战模式!$A:$AS,14+AA465,FALSE),[1]怪物!$B:$J,7,FALSE))</f>
        <v/>
      </c>
      <c r="L465" s="10" t="str">
        <f t="shared" si="60"/>
        <v/>
      </c>
      <c r="M465" s="3" t="str">
        <f t="shared" si="61"/>
        <v/>
      </c>
      <c r="N465" s="3" t="str">
        <f t="shared" si="62"/>
        <v/>
      </c>
      <c r="O465" s="3" t="str">
        <f t="shared" si="63"/>
        <v/>
      </c>
      <c r="S465" s="3" t="str">
        <f>IF(B465="","",IF(VLOOKUP(D465,[1]怪物!$C:$I,7,FALSE)="","",VLOOKUP(D465,[1]怪物!$C:$I,7,FALSE)))</f>
        <v/>
      </c>
      <c r="X465" s="3">
        <v>0</v>
      </c>
      <c r="Y465" s="3">
        <v>10</v>
      </c>
      <c r="Z465" s="3">
        <v>5</v>
      </c>
      <c r="AA465" s="3">
        <v>4</v>
      </c>
    </row>
    <row r="466" spans="2:27" x14ac:dyDescent="0.2">
      <c r="B466" t="str">
        <f>IF(ISNA(VLOOKUP(X466&amp;"_"&amp;Y466&amp;"_"&amp;Z466,[1]挑战模式!$A:$AS,1,FALSE)),"",IF(VLOOKUP(X466&amp;"_"&amp;Y466&amp;"_"&amp;Z466,[1]挑战模式!$A:$AS,14+AA466,FALSE)="","","Unit_Monster_Season"&amp;X466&amp;"_Challenge"&amp;Y466&amp;"_"&amp;Z466&amp;"_"&amp;AA466))</f>
        <v/>
      </c>
      <c r="D466" s="3" t="str">
        <f>IF(B466="","",VLOOKUP(VLOOKUP(X466&amp;"_"&amp;Y466&amp;"_"&amp;Z466,[1]挑战模式!$A:$AS,14+AA466,FALSE),[1]怪物!$B:$J,2,FALSE))</f>
        <v/>
      </c>
      <c r="E466" s="3" t="str">
        <f>IF(B466="","",VLOOKUP(VLOOKUP(X466&amp;"_"&amp;Y466&amp;"_"&amp;Z466,[1]挑战模式!$A:$AS,14+AA466,FALSE),[1]怪物!$B:$J,6,FALSE)*VLOOKUP(X466&amp;"_"&amp;Y466&amp;"_"&amp;Z466,[1]挑战模式!$A:$AS,10,FALSE))</f>
        <v/>
      </c>
      <c r="F466" s="3" t="str">
        <f t="shared" si="56"/>
        <v/>
      </c>
      <c r="G466" s="3" t="str">
        <f t="shared" si="57"/>
        <v/>
      </c>
      <c r="H466" s="3" t="str">
        <f t="shared" si="58"/>
        <v/>
      </c>
      <c r="I466" s="3" t="str">
        <f>IF(D466="","",VLOOKUP(D466,[1]怪物!$C:$M,11,FALSE))</f>
        <v/>
      </c>
      <c r="J466" s="3" t="str">
        <f t="shared" si="59"/>
        <v/>
      </c>
      <c r="K466" s="3" t="str">
        <f>IF(B466="","",VLOOKUP(VLOOKUP(X466&amp;"_"&amp;Y466&amp;"_"&amp;Z466,[1]挑战模式!$A:$AS,14+AA466,FALSE),[1]怪物!$B:$J,7,FALSE))</f>
        <v/>
      </c>
      <c r="L466" s="10" t="str">
        <f t="shared" si="60"/>
        <v/>
      </c>
      <c r="M466" s="3" t="str">
        <f t="shared" si="61"/>
        <v/>
      </c>
      <c r="N466" s="3" t="str">
        <f t="shared" si="62"/>
        <v/>
      </c>
      <c r="O466" s="3" t="str">
        <f t="shared" si="63"/>
        <v/>
      </c>
      <c r="S466" s="3" t="str">
        <f>IF(B466="","",IF(VLOOKUP(D466,[1]怪物!$C:$I,7,FALSE)="","",VLOOKUP(D466,[1]怪物!$C:$I,7,FALSE)))</f>
        <v/>
      </c>
      <c r="X466" s="3">
        <v>0</v>
      </c>
      <c r="Y466" s="3">
        <v>10</v>
      </c>
      <c r="Z466" s="3">
        <v>5</v>
      </c>
      <c r="AA466" s="3">
        <v>5</v>
      </c>
    </row>
    <row r="467" spans="2:27" x14ac:dyDescent="0.2">
      <c r="B467" t="str">
        <f>IF(ISNA(VLOOKUP(X467&amp;"_"&amp;Y467&amp;"_"&amp;Z467,[1]挑战模式!$A:$AS,1,FALSE)),"",IF(VLOOKUP(X467&amp;"_"&amp;Y467&amp;"_"&amp;Z467,[1]挑战模式!$A:$AS,14+AA467,FALSE)="","","Unit_Monster_Season"&amp;X467&amp;"_Challenge"&amp;Y467&amp;"_"&amp;Z467&amp;"_"&amp;AA467))</f>
        <v/>
      </c>
      <c r="D467" s="3" t="str">
        <f>IF(B467="","",VLOOKUP(VLOOKUP(X467&amp;"_"&amp;Y467&amp;"_"&amp;Z467,[1]挑战模式!$A:$AS,14+AA467,FALSE),[1]怪物!$B:$J,2,FALSE))</f>
        <v/>
      </c>
      <c r="E467" s="3" t="str">
        <f>IF(B467="","",VLOOKUP(VLOOKUP(X467&amp;"_"&amp;Y467&amp;"_"&amp;Z467,[1]挑战模式!$A:$AS,14+AA467,FALSE),[1]怪物!$B:$J,6,FALSE)*VLOOKUP(X467&amp;"_"&amp;Y467&amp;"_"&amp;Z467,[1]挑战模式!$A:$AS,10,FALSE))</f>
        <v/>
      </c>
      <c r="F467" s="3" t="str">
        <f t="shared" si="56"/>
        <v/>
      </c>
      <c r="G467" s="3" t="str">
        <f t="shared" si="57"/>
        <v/>
      </c>
      <c r="H467" s="3" t="str">
        <f t="shared" si="58"/>
        <v/>
      </c>
      <c r="I467" s="3" t="str">
        <f>IF(D467="","",VLOOKUP(D467,[1]怪物!$C:$M,11,FALSE))</f>
        <v/>
      </c>
      <c r="J467" s="3" t="str">
        <f t="shared" si="59"/>
        <v/>
      </c>
      <c r="K467" s="3" t="str">
        <f>IF(B467="","",VLOOKUP(VLOOKUP(X467&amp;"_"&amp;Y467&amp;"_"&amp;Z467,[1]挑战模式!$A:$AS,14+AA467,FALSE),[1]怪物!$B:$J,7,FALSE))</f>
        <v/>
      </c>
      <c r="L467" s="10" t="str">
        <f t="shared" si="60"/>
        <v/>
      </c>
      <c r="M467" s="3" t="str">
        <f t="shared" si="61"/>
        <v/>
      </c>
      <c r="N467" s="3" t="str">
        <f t="shared" si="62"/>
        <v/>
      </c>
      <c r="O467" s="3" t="str">
        <f t="shared" si="63"/>
        <v/>
      </c>
      <c r="S467" s="3" t="str">
        <f>IF(B467="","",IF(VLOOKUP(D467,[1]怪物!$C:$I,7,FALSE)="","",VLOOKUP(D467,[1]怪物!$C:$I,7,FALSE)))</f>
        <v/>
      </c>
      <c r="X467" s="3">
        <v>0</v>
      </c>
      <c r="Y467" s="3">
        <v>10</v>
      </c>
      <c r="Z467" s="3">
        <v>5</v>
      </c>
      <c r="AA467" s="3">
        <v>6</v>
      </c>
    </row>
    <row r="468" spans="2:27" x14ac:dyDescent="0.2">
      <c r="B468" t="str">
        <f>IF(ISNA(VLOOKUP(X468&amp;"_"&amp;Y468&amp;"_"&amp;Z468,[1]挑战模式!$A:$AS,1,FALSE)),"",IF(VLOOKUP(X468&amp;"_"&amp;Y468&amp;"_"&amp;Z468,[1]挑战模式!$A:$AS,14+AA468,FALSE)="","","Unit_Monster_Season"&amp;X468&amp;"_Challenge"&amp;Y468&amp;"_"&amp;Z468&amp;"_"&amp;AA468))</f>
        <v>Unit_Monster_Season0_Challenge10_6_1</v>
      </c>
      <c r="D468" s="3" t="str">
        <f>IF(B468="","",VLOOKUP(VLOOKUP(X468&amp;"_"&amp;Y468&amp;"_"&amp;Z468,[1]挑战模式!$A:$AS,14+AA468,FALSE),[1]怪物!$B:$J,2,FALSE))</f>
        <v>ResUnit_ZhongZi2</v>
      </c>
      <c r="E468" s="3">
        <f>IF(B468="","",VLOOKUP(VLOOKUP(X468&amp;"_"&amp;Y468&amp;"_"&amp;Z468,[1]挑战模式!$A:$AS,14+AA468,FALSE),[1]怪物!$B:$J,6,FALSE)*VLOOKUP(X468&amp;"_"&amp;Y468&amp;"_"&amp;Z468,[1]挑战模式!$A:$AS,10,FALSE))</f>
        <v>4.26</v>
      </c>
      <c r="F468" s="3">
        <f t="shared" si="56"/>
        <v>400</v>
      </c>
      <c r="G468" s="3" t="str">
        <f t="shared" si="57"/>
        <v>TRUE</v>
      </c>
      <c r="H468" s="3" t="str">
        <f t="shared" si="58"/>
        <v>1</v>
      </c>
      <c r="I468" s="3">
        <f>IF(D468="","",VLOOKUP(D468,[1]怪物!$C:$M,11,FALSE))</f>
        <v>1</v>
      </c>
      <c r="J468" s="3" t="str">
        <f t="shared" si="59"/>
        <v>0.5</v>
      </c>
      <c r="K468" s="3">
        <f>IF(B468="","",VLOOKUP(VLOOKUP(X468&amp;"_"&amp;Y468&amp;"_"&amp;Z468,[1]挑战模式!$A:$AS,14+AA468,FALSE),[1]怪物!$B:$J,7,FALSE))</f>
        <v>1.5</v>
      </c>
      <c r="L468" s="10" t="str">
        <f t="shared" si="60"/>
        <v>Monster_Season0_Challenge10_6_1</v>
      </c>
      <c r="M468" s="3" t="str">
        <f t="shared" si="61"/>
        <v>DeathShow_1</v>
      </c>
      <c r="N468" s="3" t="str">
        <f t="shared" si="62"/>
        <v>Timeline_Idle1</v>
      </c>
      <c r="O468" s="3" t="str">
        <f t="shared" si="63"/>
        <v>Timeline_Move1</v>
      </c>
      <c r="S468" s="3" t="str">
        <f>IF(B468="","",IF(VLOOKUP(D468,[1]怪物!$C:$I,7,FALSE)="","",VLOOKUP(D468,[1]怪物!$C:$I,7,FALSE)))</f>
        <v>Skill_Monster_ZhongZi2,NormalAttack</v>
      </c>
      <c r="X468" s="3">
        <v>0</v>
      </c>
      <c r="Y468" s="3">
        <v>10</v>
      </c>
      <c r="Z468" s="3">
        <v>6</v>
      </c>
      <c r="AA468" s="3">
        <v>1</v>
      </c>
    </row>
    <row r="469" spans="2:27" x14ac:dyDescent="0.2">
      <c r="B469" t="str">
        <f>IF(ISNA(VLOOKUP(X469&amp;"_"&amp;Y469&amp;"_"&amp;Z469,[1]挑战模式!$A:$AS,1,FALSE)),"",IF(VLOOKUP(X469&amp;"_"&amp;Y469&amp;"_"&amp;Z469,[1]挑战模式!$A:$AS,14+AA469,FALSE)="","","Unit_Monster_Season"&amp;X469&amp;"_Challenge"&amp;Y469&amp;"_"&amp;Z469&amp;"_"&amp;AA469))</f>
        <v>Unit_Monster_Season0_Challenge10_6_2</v>
      </c>
      <c r="D469" s="3" t="str">
        <f>IF(B469="","",VLOOKUP(VLOOKUP(X469&amp;"_"&amp;Y469&amp;"_"&amp;Z469,[1]挑战模式!$A:$AS,14+AA469,FALSE),[1]怪物!$B:$J,2,FALSE))</f>
        <v>ResUnit_Dan2</v>
      </c>
      <c r="E469" s="3">
        <f>IF(B469="","",VLOOKUP(VLOOKUP(X469&amp;"_"&amp;Y469&amp;"_"&amp;Z469,[1]挑战模式!$A:$AS,14+AA469,FALSE),[1]怪物!$B:$J,6,FALSE)*VLOOKUP(X469&amp;"_"&amp;Y469&amp;"_"&amp;Z469,[1]挑战模式!$A:$AS,10,FALSE))</f>
        <v>4.26</v>
      </c>
      <c r="F469" s="3">
        <f t="shared" si="56"/>
        <v>400</v>
      </c>
      <c r="G469" s="3" t="str">
        <f t="shared" si="57"/>
        <v>TRUE</v>
      </c>
      <c r="H469" s="3" t="str">
        <f t="shared" si="58"/>
        <v>1</v>
      </c>
      <c r="I469" s="3">
        <f>IF(D469="","",VLOOKUP(D469,[1]怪物!$C:$M,11,FALSE))</f>
        <v>1</v>
      </c>
      <c r="J469" s="3" t="str">
        <f t="shared" si="59"/>
        <v>0.5</v>
      </c>
      <c r="K469" s="3">
        <f>IF(B469="","",VLOOKUP(VLOOKUP(X469&amp;"_"&amp;Y469&amp;"_"&amp;Z469,[1]挑战模式!$A:$AS,14+AA469,FALSE),[1]怪物!$B:$J,7,FALSE))</f>
        <v>1.5</v>
      </c>
      <c r="L469" s="10" t="str">
        <f t="shared" si="60"/>
        <v>Monster_Season0_Challenge10_6_2</v>
      </c>
      <c r="M469" s="3" t="str">
        <f t="shared" si="61"/>
        <v>DeathShow_1</v>
      </c>
      <c r="N469" s="3" t="str">
        <f t="shared" si="62"/>
        <v>Timeline_Idle1</v>
      </c>
      <c r="O469" s="3" t="str">
        <f t="shared" si="63"/>
        <v>Timeline_Move1</v>
      </c>
      <c r="S469" s="3" t="str">
        <f>IF(B469="","",IF(VLOOKUP(D469,[1]怪物!$C:$I,7,FALSE)="","",VLOOKUP(D469,[1]怪物!$C:$I,7,FALSE)))</f>
        <v>Skill_Monster_Dan2,NormalAttack</v>
      </c>
      <c r="X469" s="3">
        <v>0</v>
      </c>
      <c r="Y469" s="3">
        <v>10</v>
      </c>
      <c r="Z469" s="3">
        <v>6</v>
      </c>
      <c r="AA469" s="3">
        <v>2</v>
      </c>
    </row>
    <row r="470" spans="2:27" x14ac:dyDescent="0.2">
      <c r="B470" t="str">
        <f>IF(ISNA(VLOOKUP(X470&amp;"_"&amp;Y470&amp;"_"&amp;Z470,[1]挑战模式!$A:$AS,1,FALSE)),"",IF(VLOOKUP(X470&amp;"_"&amp;Y470&amp;"_"&amp;Z470,[1]挑战模式!$A:$AS,14+AA470,FALSE)="","","Unit_Monster_Season"&amp;X470&amp;"_Challenge"&amp;Y470&amp;"_"&amp;Z470&amp;"_"&amp;AA470))</f>
        <v>Unit_Monster_Season0_Challenge10_6_3</v>
      </c>
      <c r="D470" s="3" t="str">
        <f>IF(B470="","",VLOOKUP(VLOOKUP(X470&amp;"_"&amp;Y470&amp;"_"&amp;Z470,[1]挑战模式!$A:$AS,14+AA470,FALSE),[1]怪物!$B:$J,2,FALSE))</f>
        <v>ResUnit_Dan1</v>
      </c>
      <c r="E470" s="3">
        <f>IF(B470="","",VLOOKUP(VLOOKUP(X470&amp;"_"&amp;Y470&amp;"_"&amp;Z470,[1]挑战模式!$A:$AS,14+AA470,FALSE),[1]怪物!$B:$J,6,FALSE)*VLOOKUP(X470&amp;"_"&amp;Y470&amp;"_"&amp;Z470,[1]挑战模式!$A:$AS,10,FALSE))</f>
        <v>4.26</v>
      </c>
      <c r="F470" s="3">
        <f t="shared" si="56"/>
        <v>400</v>
      </c>
      <c r="G470" s="3" t="str">
        <f t="shared" si="57"/>
        <v>TRUE</v>
      </c>
      <c r="H470" s="3" t="str">
        <f t="shared" si="58"/>
        <v>1</v>
      </c>
      <c r="I470" s="3">
        <f>IF(D470="","",VLOOKUP(D470,[1]怪物!$C:$M,11,FALSE))</f>
        <v>1</v>
      </c>
      <c r="J470" s="3" t="str">
        <f t="shared" si="59"/>
        <v>0.5</v>
      </c>
      <c r="K470" s="3">
        <f>IF(B470="","",VLOOKUP(VLOOKUP(X470&amp;"_"&amp;Y470&amp;"_"&amp;Z470,[1]挑战模式!$A:$AS,14+AA470,FALSE),[1]怪物!$B:$J,7,FALSE))</f>
        <v>1</v>
      </c>
      <c r="L470" s="10" t="str">
        <f t="shared" si="60"/>
        <v>Monster_Season0_Challenge10_6_3</v>
      </c>
      <c r="M470" s="3" t="str">
        <f t="shared" si="61"/>
        <v>DeathShow_1</v>
      </c>
      <c r="N470" s="3" t="str">
        <f t="shared" si="62"/>
        <v>Timeline_Idle1</v>
      </c>
      <c r="O470" s="3" t="str">
        <f t="shared" si="63"/>
        <v>Timeline_Move1</v>
      </c>
      <c r="S470" s="3" t="str">
        <f>IF(B470="","",IF(VLOOKUP(D470,[1]怪物!$C:$I,7,FALSE)="","",VLOOKUP(D470,[1]怪物!$C:$I,7,FALSE)))</f>
        <v>Skill_Monster_Dan1,NormalAttack</v>
      </c>
      <c r="X470" s="3">
        <v>0</v>
      </c>
      <c r="Y470" s="3">
        <v>10</v>
      </c>
      <c r="Z470" s="3">
        <v>6</v>
      </c>
      <c r="AA470" s="3">
        <v>3</v>
      </c>
    </row>
    <row r="471" spans="2:27" x14ac:dyDescent="0.2">
      <c r="B471" t="str">
        <f>IF(ISNA(VLOOKUP(X471&amp;"_"&amp;Y471&amp;"_"&amp;Z471,[1]挑战模式!$A:$AS,1,FALSE)),"",IF(VLOOKUP(X471&amp;"_"&amp;Y471&amp;"_"&amp;Z471,[1]挑战模式!$A:$AS,14+AA471,FALSE)="","","Unit_Monster_Season"&amp;X471&amp;"_Challenge"&amp;Y471&amp;"_"&amp;Z471&amp;"_"&amp;AA471))</f>
        <v>Unit_Monster_Season0_Challenge10_6_4</v>
      </c>
      <c r="D471" s="3" t="str">
        <f>IF(B471="","",VLOOKUP(VLOOKUP(X471&amp;"_"&amp;Y471&amp;"_"&amp;Z471,[1]挑战模式!$A:$AS,14+AA471,FALSE),[1]怪物!$B:$J,2,FALSE))</f>
        <v>ResUnit_BianFu1</v>
      </c>
      <c r="E471" s="3">
        <f>IF(B471="","",VLOOKUP(VLOOKUP(X471&amp;"_"&amp;Y471&amp;"_"&amp;Z471,[1]挑战模式!$A:$AS,14+AA471,FALSE),[1]怪物!$B:$J,6,FALSE)*VLOOKUP(X471&amp;"_"&amp;Y471&amp;"_"&amp;Z471,[1]挑战模式!$A:$AS,10,FALSE))</f>
        <v>4.26</v>
      </c>
      <c r="F471" s="3">
        <f t="shared" si="56"/>
        <v>400</v>
      </c>
      <c r="G471" s="3" t="str">
        <f t="shared" si="57"/>
        <v>TRUE</v>
      </c>
      <c r="H471" s="3" t="str">
        <f t="shared" si="58"/>
        <v>1</v>
      </c>
      <c r="I471" s="3">
        <f>IF(D471="","",VLOOKUP(D471,[1]怪物!$C:$M,11,FALSE))</f>
        <v>1</v>
      </c>
      <c r="J471" s="3" t="str">
        <f t="shared" si="59"/>
        <v>0.5</v>
      </c>
      <c r="K471" s="3">
        <f>IF(B471="","",VLOOKUP(VLOOKUP(X471&amp;"_"&amp;Y471&amp;"_"&amp;Z471,[1]挑战模式!$A:$AS,14+AA471,FALSE),[1]怪物!$B:$J,7,FALSE))</f>
        <v>1</v>
      </c>
      <c r="L471" s="10" t="str">
        <f t="shared" si="60"/>
        <v>Monster_Season0_Challenge10_6_4</v>
      </c>
      <c r="M471" s="3" t="str">
        <f t="shared" si="61"/>
        <v>DeathShow_1</v>
      </c>
      <c r="N471" s="3" t="str">
        <f t="shared" si="62"/>
        <v>Timeline_Idle1</v>
      </c>
      <c r="O471" s="3" t="str">
        <f t="shared" si="63"/>
        <v>Timeline_Move1</v>
      </c>
      <c r="S471" s="3" t="str">
        <f>IF(B471="","",IF(VLOOKUP(D471,[1]怪物!$C:$I,7,FALSE)="","",VLOOKUP(D471,[1]怪物!$C:$I,7,FALSE)))</f>
        <v/>
      </c>
      <c r="X471" s="3">
        <v>0</v>
      </c>
      <c r="Y471" s="3">
        <v>10</v>
      </c>
      <c r="Z471" s="3">
        <v>6</v>
      </c>
      <c r="AA471" s="3">
        <v>4</v>
      </c>
    </row>
    <row r="472" spans="2:27" x14ac:dyDescent="0.2">
      <c r="B472" t="str">
        <f>IF(ISNA(VLOOKUP(X472&amp;"_"&amp;Y472&amp;"_"&amp;Z472,[1]挑战模式!$A:$AS,1,FALSE)),"",IF(VLOOKUP(X472&amp;"_"&amp;Y472&amp;"_"&amp;Z472,[1]挑战模式!$A:$AS,14+AA472,FALSE)="","","Unit_Monster_Season"&amp;X472&amp;"_Challenge"&amp;Y472&amp;"_"&amp;Z472&amp;"_"&amp;AA472))</f>
        <v/>
      </c>
      <c r="D472" s="3" t="str">
        <f>IF(B472="","",VLOOKUP(VLOOKUP(X472&amp;"_"&amp;Y472&amp;"_"&amp;Z472,[1]挑战模式!$A:$AS,14+AA472,FALSE),[1]怪物!$B:$J,2,FALSE))</f>
        <v/>
      </c>
      <c r="E472" s="3" t="str">
        <f>IF(B472="","",VLOOKUP(VLOOKUP(X472&amp;"_"&amp;Y472&amp;"_"&amp;Z472,[1]挑战模式!$A:$AS,14+AA472,FALSE),[1]怪物!$B:$J,6,FALSE)*VLOOKUP(X472&amp;"_"&amp;Y472&amp;"_"&amp;Z472,[1]挑战模式!$A:$AS,10,FALSE))</f>
        <v/>
      </c>
      <c r="F472" s="3" t="str">
        <f t="shared" si="56"/>
        <v/>
      </c>
      <c r="G472" s="3" t="str">
        <f t="shared" si="57"/>
        <v/>
      </c>
      <c r="H472" s="3" t="str">
        <f t="shared" si="58"/>
        <v/>
      </c>
      <c r="I472" s="3" t="str">
        <f>IF(D472="","",VLOOKUP(D472,[1]怪物!$C:$M,11,FALSE))</f>
        <v/>
      </c>
      <c r="J472" s="3" t="str">
        <f t="shared" si="59"/>
        <v/>
      </c>
      <c r="K472" s="3" t="str">
        <f>IF(B472="","",VLOOKUP(VLOOKUP(X472&amp;"_"&amp;Y472&amp;"_"&amp;Z472,[1]挑战模式!$A:$AS,14+AA472,FALSE),[1]怪物!$B:$J,7,FALSE))</f>
        <v/>
      </c>
      <c r="L472" s="10" t="str">
        <f t="shared" si="60"/>
        <v/>
      </c>
      <c r="M472" s="3" t="str">
        <f t="shared" si="61"/>
        <v/>
      </c>
      <c r="N472" s="3" t="str">
        <f t="shared" si="62"/>
        <v/>
      </c>
      <c r="O472" s="3" t="str">
        <f t="shared" si="63"/>
        <v/>
      </c>
      <c r="S472" s="3" t="str">
        <f>IF(B472="","",IF(VLOOKUP(D472,[1]怪物!$C:$I,7,FALSE)="","",VLOOKUP(D472,[1]怪物!$C:$I,7,FALSE)))</f>
        <v/>
      </c>
      <c r="X472" s="3">
        <v>0</v>
      </c>
      <c r="Y472" s="3">
        <v>10</v>
      </c>
      <c r="Z472" s="3">
        <v>6</v>
      </c>
      <c r="AA472" s="3">
        <v>5</v>
      </c>
    </row>
    <row r="473" spans="2:27" x14ac:dyDescent="0.2">
      <c r="B473" t="str">
        <f>IF(ISNA(VLOOKUP(X473&amp;"_"&amp;Y473&amp;"_"&amp;Z473,[1]挑战模式!$A:$AS,1,FALSE)),"",IF(VLOOKUP(X473&amp;"_"&amp;Y473&amp;"_"&amp;Z473,[1]挑战模式!$A:$AS,14+AA473,FALSE)="","","Unit_Monster_Season"&amp;X473&amp;"_Challenge"&amp;Y473&amp;"_"&amp;Z473&amp;"_"&amp;AA473))</f>
        <v/>
      </c>
      <c r="D473" s="3" t="str">
        <f>IF(B473="","",VLOOKUP(VLOOKUP(X473&amp;"_"&amp;Y473&amp;"_"&amp;Z473,[1]挑战模式!$A:$AS,14+AA473,FALSE),[1]怪物!$B:$J,2,FALSE))</f>
        <v/>
      </c>
      <c r="E473" s="3" t="str">
        <f>IF(B473="","",VLOOKUP(VLOOKUP(X473&amp;"_"&amp;Y473&amp;"_"&amp;Z473,[1]挑战模式!$A:$AS,14+AA473,FALSE),[1]怪物!$B:$J,6,FALSE)*VLOOKUP(X473&amp;"_"&amp;Y473&amp;"_"&amp;Z473,[1]挑战模式!$A:$AS,10,FALSE))</f>
        <v/>
      </c>
      <c r="F473" s="3" t="str">
        <f t="shared" si="56"/>
        <v/>
      </c>
      <c r="G473" s="3" t="str">
        <f t="shared" si="57"/>
        <v/>
      </c>
      <c r="H473" s="3" t="str">
        <f t="shared" si="58"/>
        <v/>
      </c>
      <c r="I473" s="3" t="str">
        <f>IF(D473="","",VLOOKUP(D473,[1]怪物!$C:$M,11,FALSE))</f>
        <v/>
      </c>
      <c r="J473" s="3" t="str">
        <f t="shared" si="59"/>
        <v/>
      </c>
      <c r="K473" s="3" t="str">
        <f>IF(B473="","",VLOOKUP(VLOOKUP(X473&amp;"_"&amp;Y473&amp;"_"&amp;Z473,[1]挑战模式!$A:$AS,14+AA473,FALSE),[1]怪物!$B:$J,7,FALSE))</f>
        <v/>
      </c>
      <c r="L473" s="10" t="str">
        <f t="shared" si="60"/>
        <v/>
      </c>
      <c r="M473" s="3" t="str">
        <f t="shared" si="61"/>
        <v/>
      </c>
      <c r="N473" s="3" t="str">
        <f t="shared" si="62"/>
        <v/>
      </c>
      <c r="O473" s="3" t="str">
        <f t="shared" si="63"/>
        <v/>
      </c>
      <c r="S473" s="3" t="str">
        <f>IF(B473="","",IF(VLOOKUP(D473,[1]怪物!$C:$I,7,FALSE)="","",VLOOKUP(D473,[1]怪物!$C:$I,7,FALSE)))</f>
        <v/>
      </c>
      <c r="X473" s="3">
        <v>0</v>
      </c>
      <c r="Y473" s="3">
        <v>10</v>
      </c>
      <c r="Z473" s="3">
        <v>6</v>
      </c>
      <c r="AA473" s="3">
        <v>6</v>
      </c>
    </row>
    <row r="474" spans="2:27" x14ac:dyDescent="0.2">
      <c r="B474" t="str">
        <f>IF(ISNA(VLOOKUP(X474&amp;"_"&amp;Y474&amp;"_"&amp;Z474,[1]挑战模式!$A:$AS,1,FALSE)),"",IF(VLOOKUP(X474&amp;"_"&amp;Y474&amp;"_"&amp;Z474,[1]挑战模式!$A:$AS,14+AA474,FALSE)="","","Unit_Monster_Season"&amp;X474&amp;"_Challenge"&amp;Y474&amp;"_"&amp;Z474&amp;"_"&amp;AA474))</f>
        <v>Unit_Monster_Season0_Challenge10_7_1</v>
      </c>
      <c r="D474" s="3" t="str">
        <f>IF(B474="","",VLOOKUP(VLOOKUP(X474&amp;"_"&amp;Y474&amp;"_"&amp;Z474,[1]挑战模式!$A:$AS,14+AA474,FALSE),[1]怪物!$B:$J,2,FALSE))</f>
        <v>ResUnit_ZhongZi2</v>
      </c>
      <c r="E474" s="3">
        <f>IF(B474="","",VLOOKUP(VLOOKUP(X474&amp;"_"&amp;Y474&amp;"_"&amp;Z474,[1]挑战模式!$A:$AS,14+AA474,FALSE),[1]怪物!$B:$J,6,FALSE)*VLOOKUP(X474&amp;"_"&amp;Y474&amp;"_"&amp;Z474,[1]挑战模式!$A:$AS,10,FALSE))</f>
        <v>4.26</v>
      </c>
      <c r="F474" s="3">
        <f t="shared" si="56"/>
        <v>400</v>
      </c>
      <c r="G474" s="3" t="str">
        <f t="shared" si="57"/>
        <v>TRUE</v>
      </c>
      <c r="H474" s="3" t="str">
        <f t="shared" si="58"/>
        <v>1</v>
      </c>
      <c r="I474" s="3">
        <f>IF(D474="","",VLOOKUP(D474,[1]怪物!$C:$M,11,FALSE))</f>
        <v>1</v>
      </c>
      <c r="J474" s="3" t="str">
        <f t="shared" si="59"/>
        <v>0.5</v>
      </c>
      <c r="K474" s="3">
        <f>IF(B474="","",VLOOKUP(VLOOKUP(X474&amp;"_"&amp;Y474&amp;"_"&amp;Z474,[1]挑战模式!$A:$AS,14+AA474,FALSE),[1]怪物!$B:$J,7,FALSE))</f>
        <v>1.5</v>
      </c>
      <c r="L474" s="10" t="str">
        <f t="shared" si="60"/>
        <v>Monster_Season0_Challenge10_7_1</v>
      </c>
      <c r="M474" s="3" t="str">
        <f t="shared" si="61"/>
        <v>DeathShow_1</v>
      </c>
      <c r="N474" s="3" t="str">
        <f t="shared" si="62"/>
        <v>Timeline_Idle1</v>
      </c>
      <c r="O474" s="3" t="str">
        <f t="shared" si="63"/>
        <v>Timeline_Move1</v>
      </c>
      <c r="S474" s="3" t="str">
        <f>IF(B474="","",IF(VLOOKUP(D474,[1]怪物!$C:$I,7,FALSE)="","",VLOOKUP(D474,[1]怪物!$C:$I,7,FALSE)))</f>
        <v>Skill_Monster_ZhongZi2,NormalAttack</v>
      </c>
      <c r="X474" s="3">
        <v>0</v>
      </c>
      <c r="Y474" s="3">
        <v>10</v>
      </c>
      <c r="Z474" s="3">
        <v>7</v>
      </c>
      <c r="AA474" s="3">
        <v>1</v>
      </c>
    </row>
    <row r="475" spans="2:27" x14ac:dyDescent="0.2">
      <c r="B475" t="str">
        <f>IF(ISNA(VLOOKUP(X475&amp;"_"&amp;Y475&amp;"_"&amp;Z475,[1]挑战模式!$A:$AS,1,FALSE)),"",IF(VLOOKUP(X475&amp;"_"&amp;Y475&amp;"_"&amp;Z475,[1]挑战模式!$A:$AS,14+AA475,FALSE)="","","Unit_Monster_Season"&amp;X475&amp;"_Challenge"&amp;Y475&amp;"_"&amp;Z475&amp;"_"&amp;AA475))</f>
        <v>Unit_Monster_Season0_Challenge10_7_2</v>
      </c>
      <c r="D475" s="3" t="str">
        <f>IF(B475="","",VLOOKUP(VLOOKUP(X475&amp;"_"&amp;Y475&amp;"_"&amp;Z475,[1]挑战模式!$A:$AS,14+AA475,FALSE),[1]怪物!$B:$J,2,FALSE))</f>
        <v>ResUnit_Gui2</v>
      </c>
      <c r="E475" s="3">
        <f>IF(B475="","",VLOOKUP(VLOOKUP(X475&amp;"_"&amp;Y475&amp;"_"&amp;Z475,[1]挑战模式!$A:$AS,14+AA475,FALSE),[1]怪物!$B:$J,6,FALSE)*VLOOKUP(X475&amp;"_"&amp;Y475&amp;"_"&amp;Z475,[1]挑战模式!$A:$AS,10,FALSE))</f>
        <v>4.26</v>
      </c>
      <c r="F475" s="3">
        <f t="shared" si="56"/>
        <v>400</v>
      </c>
      <c r="G475" s="3" t="str">
        <f t="shared" si="57"/>
        <v>TRUE</v>
      </c>
      <c r="H475" s="3" t="str">
        <f t="shared" si="58"/>
        <v>1</v>
      </c>
      <c r="I475" s="3">
        <f>IF(D475="","",VLOOKUP(D475,[1]怪物!$C:$M,11,FALSE))</f>
        <v>1</v>
      </c>
      <c r="J475" s="3" t="str">
        <f t="shared" si="59"/>
        <v>0.5</v>
      </c>
      <c r="K475" s="3">
        <f>IF(B475="","",VLOOKUP(VLOOKUP(X475&amp;"_"&amp;Y475&amp;"_"&amp;Z475,[1]挑战模式!$A:$AS,14+AA475,FALSE),[1]怪物!$B:$J,7,FALSE))</f>
        <v>1.5</v>
      </c>
      <c r="L475" s="10" t="str">
        <f t="shared" si="60"/>
        <v>Monster_Season0_Challenge10_7_2</v>
      </c>
      <c r="M475" s="3" t="str">
        <f t="shared" si="61"/>
        <v>DeathShow_1</v>
      </c>
      <c r="N475" s="3" t="str">
        <f t="shared" si="62"/>
        <v>Timeline_Idle1</v>
      </c>
      <c r="O475" s="3" t="str">
        <f t="shared" si="63"/>
        <v>Timeline_Move1</v>
      </c>
      <c r="S475" s="3" t="str">
        <f>IF(B475="","",IF(VLOOKUP(D475,[1]怪物!$C:$I,7,FALSE)="","",VLOOKUP(D475,[1]怪物!$C:$I,7,FALSE)))</f>
        <v>Skill_Monster_Gui2,NormalAttack</v>
      </c>
      <c r="X475" s="3">
        <v>0</v>
      </c>
      <c r="Y475" s="3">
        <v>10</v>
      </c>
      <c r="Z475" s="3">
        <v>7</v>
      </c>
      <c r="AA475" s="3">
        <v>2</v>
      </c>
    </row>
    <row r="476" spans="2:27" x14ac:dyDescent="0.2">
      <c r="B476" t="str">
        <f>IF(ISNA(VLOOKUP(X476&amp;"_"&amp;Y476&amp;"_"&amp;Z476,[1]挑战模式!$A:$AS,1,FALSE)),"",IF(VLOOKUP(X476&amp;"_"&amp;Y476&amp;"_"&amp;Z476,[1]挑战模式!$A:$AS,14+AA476,FALSE)="","","Unit_Monster_Season"&amp;X476&amp;"_Challenge"&amp;Y476&amp;"_"&amp;Z476&amp;"_"&amp;AA476))</f>
        <v>Unit_Monster_Season0_Challenge10_7_3</v>
      </c>
      <c r="D476" s="3" t="str">
        <f>IF(B476="","",VLOOKUP(VLOOKUP(X476&amp;"_"&amp;Y476&amp;"_"&amp;Z476,[1]挑战模式!$A:$AS,14+AA476,FALSE),[1]怪物!$B:$J,2,FALSE))</f>
        <v>ResUnit_Dan2</v>
      </c>
      <c r="E476" s="3">
        <f>IF(B476="","",VLOOKUP(VLOOKUP(X476&amp;"_"&amp;Y476&amp;"_"&amp;Z476,[1]挑战模式!$A:$AS,14+AA476,FALSE),[1]怪物!$B:$J,6,FALSE)*VLOOKUP(X476&amp;"_"&amp;Y476&amp;"_"&amp;Z476,[1]挑战模式!$A:$AS,10,FALSE))</f>
        <v>4.26</v>
      </c>
      <c r="F476" s="3">
        <f t="shared" si="56"/>
        <v>400</v>
      </c>
      <c r="G476" s="3" t="str">
        <f t="shared" si="57"/>
        <v>TRUE</v>
      </c>
      <c r="H476" s="3" t="str">
        <f t="shared" si="58"/>
        <v>1</v>
      </c>
      <c r="I476" s="3">
        <f>IF(D476="","",VLOOKUP(D476,[1]怪物!$C:$M,11,FALSE))</f>
        <v>1</v>
      </c>
      <c r="J476" s="3" t="str">
        <f t="shared" si="59"/>
        <v>0.5</v>
      </c>
      <c r="K476" s="3">
        <f>IF(B476="","",VLOOKUP(VLOOKUP(X476&amp;"_"&amp;Y476&amp;"_"&amp;Z476,[1]挑战模式!$A:$AS,14+AA476,FALSE),[1]怪物!$B:$J,7,FALSE))</f>
        <v>1.5</v>
      </c>
      <c r="L476" s="10" t="str">
        <f t="shared" si="60"/>
        <v>Monster_Season0_Challenge10_7_3</v>
      </c>
      <c r="M476" s="3" t="str">
        <f t="shared" si="61"/>
        <v>DeathShow_1</v>
      </c>
      <c r="N476" s="3" t="str">
        <f t="shared" si="62"/>
        <v>Timeline_Idle1</v>
      </c>
      <c r="O476" s="3" t="str">
        <f t="shared" si="63"/>
        <v>Timeline_Move1</v>
      </c>
      <c r="S476" s="3" t="str">
        <f>IF(B476="","",IF(VLOOKUP(D476,[1]怪物!$C:$I,7,FALSE)="","",VLOOKUP(D476,[1]怪物!$C:$I,7,FALSE)))</f>
        <v>Skill_Monster_Dan2,NormalAttack</v>
      </c>
      <c r="X476" s="3">
        <v>0</v>
      </c>
      <c r="Y476" s="3">
        <v>10</v>
      </c>
      <c r="Z476" s="3">
        <v>7</v>
      </c>
      <c r="AA476" s="3">
        <v>3</v>
      </c>
    </row>
    <row r="477" spans="2:27" x14ac:dyDescent="0.2">
      <c r="B477" t="str">
        <f>IF(ISNA(VLOOKUP(X477&amp;"_"&amp;Y477&amp;"_"&amp;Z477,[1]挑战模式!$A:$AS,1,FALSE)),"",IF(VLOOKUP(X477&amp;"_"&amp;Y477&amp;"_"&amp;Z477,[1]挑战模式!$A:$AS,14+AA477,FALSE)="","","Unit_Monster_Season"&amp;X477&amp;"_Challenge"&amp;Y477&amp;"_"&amp;Z477&amp;"_"&amp;AA477))</f>
        <v/>
      </c>
      <c r="D477" s="3" t="str">
        <f>IF(B477="","",VLOOKUP(VLOOKUP(X477&amp;"_"&amp;Y477&amp;"_"&amp;Z477,[1]挑战模式!$A:$AS,14+AA477,FALSE),[1]怪物!$B:$J,2,FALSE))</f>
        <v/>
      </c>
      <c r="E477" s="3" t="str">
        <f>IF(B477="","",VLOOKUP(VLOOKUP(X477&amp;"_"&amp;Y477&amp;"_"&amp;Z477,[1]挑战模式!$A:$AS,14+AA477,FALSE),[1]怪物!$B:$J,6,FALSE)*VLOOKUP(X477&amp;"_"&amp;Y477&amp;"_"&amp;Z477,[1]挑战模式!$A:$AS,10,FALSE))</f>
        <v/>
      </c>
      <c r="F477" s="3" t="str">
        <f t="shared" si="56"/>
        <v/>
      </c>
      <c r="G477" s="3" t="str">
        <f t="shared" si="57"/>
        <v/>
      </c>
      <c r="H477" s="3" t="str">
        <f t="shared" si="58"/>
        <v/>
      </c>
      <c r="I477" s="3" t="str">
        <f>IF(D477="","",VLOOKUP(D477,[1]怪物!$C:$M,11,FALSE))</f>
        <v/>
      </c>
      <c r="J477" s="3" t="str">
        <f t="shared" si="59"/>
        <v/>
      </c>
      <c r="K477" s="3" t="str">
        <f>IF(B477="","",VLOOKUP(VLOOKUP(X477&amp;"_"&amp;Y477&amp;"_"&amp;Z477,[1]挑战模式!$A:$AS,14+AA477,FALSE),[1]怪物!$B:$J,7,FALSE))</f>
        <v/>
      </c>
      <c r="L477" s="10" t="str">
        <f t="shared" si="60"/>
        <v/>
      </c>
      <c r="M477" s="3" t="str">
        <f t="shared" si="61"/>
        <v/>
      </c>
      <c r="N477" s="3" t="str">
        <f t="shared" si="62"/>
        <v/>
      </c>
      <c r="O477" s="3" t="str">
        <f t="shared" si="63"/>
        <v/>
      </c>
      <c r="S477" s="3" t="str">
        <f>IF(B477="","",IF(VLOOKUP(D477,[1]怪物!$C:$I,7,FALSE)="","",VLOOKUP(D477,[1]怪物!$C:$I,7,FALSE)))</f>
        <v/>
      </c>
      <c r="X477" s="3">
        <v>0</v>
      </c>
      <c r="Y477" s="3">
        <v>10</v>
      </c>
      <c r="Z477" s="3">
        <v>7</v>
      </c>
      <c r="AA477" s="3">
        <v>4</v>
      </c>
    </row>
    <row r="478" spans="2:27" x14ac:dyDescent="0.2">
      <c r="B478" t="str">
        <f>IF(ISNA(VLOOKUP(X478&amp;"_"&amp;Y478&amp;"_"&amp;Z478,[1]挑战模式!$A:$AS,1,FALSE)),"",IF(VLOOKUP(X478&amp;"_"&amp;Y478&amp;"_"&amp;Z478,[1]挑战模式!$A:$AS,14+AA478,FALSE)="","","Unit_Monster_Season"&amp;X478&amp;"_Challenge"&amp;Y478&amp;"_"&amp;Z478&amp;"_"&amp;AA478))</f>
        <v/>
      </c>
      <c r="D478" s="3" t="str">
        <f>IF(B478="","",VLOOKUP(VLOOKUP(X478&amp;"_"&amp;Y478&amp;"_"&amp;Z478,[1]挑战模式!$A:$AS,14+AA478,FALSE),[1]怪物!$B:$J,2,FALSE))</f>
        <v/>
      </c>
      <c r="E478" s="3" t="str">
        <f>IF(B478="","",VLOOKUP(VLOOKUP(X478&amp;"_"&amp;Y478&amp;"_"&amp;Z478,[1]挑战模式!$A:$AS,14+AA478,FALSE),[1]怪物!$B:$J,6,FALSE)*VLOOKUP(X478&amp;"_"&amp;Y478&amp;"_"&amp;Z478,[1]挑战模式!$A:$AS,10,FALSE))</f>
        <v/>
      </c>
      <c r="F478" s="3" t="str">
        <f t="shared" si="56"/>
        <v/>
      </c>
      <c r="G478" s="3" t="str">
        <f t="shared" si="57"/>
        <v/>
      </c>
      <c r="H478" s="3" t="str">
        <f t="shared" si="58"/>
        <v/>
      </c>
      <c r="I478" s="3" t="str">
        <f>IF(D478="","",VLOOKUP(D478,[1]怪物!$C:$M,11,FALSE))</f>
        <v/>
      </c>
      <c r="J478" s="3" t="str">
        <f t="shared" si="59"/>
        <v/>
      </c>
      <c r="K478" s="3" t="str">
        <f>IF(B478="","",VLOOKUP(VLOOKUP(X478&amp;"_"&amp;Y478&amp;"_"&amp;Z478,[1]挑战模式!$A:$AS,14+AA478,FALSE),[1]怪物!$B:$J,7,FALSE))</f>
        <v/>
      </c>
      <c r="L478" s="10" t="str">
        <f t="shared" si="60"/>
        <v/>
      </c>
      <c r="M478" s="3" t="str">
        <f t="shared" si="61"/>
        <v/>
      </c>
      <c r="N478" s="3" t="str">
        <f t="shared" si="62"/>
        <v/>
      </c>
      <c r="O478" s="3" t="str">
        <f t="shared" si="63"/>
        <v/>
      </c>
      <c r="S478" s="3" t="str">
        <f>IF(B478="","",IF(VLOOKUP(D478,[1]怪物!$C:$I,7,FALSE)="","",VLOOKUP(D478,[1]怪物!$C:$I,7,FALSE)))</f>
        <v/>
      </c>
      <c r="X478" s="3">
        <v>0</v>
      </c>
      <c r="Y478" s="3">
        <v>10</v>
      </c>
      <c r="Z478" s="3">
        <v>7</v>
      </c>
      <c r="AA478" s="3">
        <v>5</v>
      </c>
    </row>
    <row r="479" spans="2:27" x14ac:dyDescent="0.2">
      <c r="B479" t="str">
        <f>IF(ISNA(VLOOKUP(X479&amp;"_"&amp;Y479&amp;"_"&amp;Z479,[1]挑战模式!$A:$AS,1,FALSE)),"",IF(VLOOKUP(X479&amp;"_"&amp;Y479&amp;"_"&amp;Z479,[1]挑战模式!$A:$AS,14+AA479,FALSE)="","","Unit_Monster_Season"&amp;X479&amp;"_Challenge"&amp;Y479&amp;"_"&amp;Z479&amp;"_"&amp;AA479))</f>
        <v/>
      </c>
      <c r="D479" s="3" t="str">
        <f>IF(B479="","",VLOOKUP(VLOOKUP(X479&amp;"_"&amp;Y479&amp;"_"&amp;Z479,[1]挑战模式!$A:$AS,14+AA479,FALSE),[1]怪物!$B:$J,2,FALSE))</f>
        <v/>
      </c>
      <c r="E479" s="3" t="str">
        <f>IF(B479="","",VLOOKUP(VLOOKUP(X479&amp;"_"&amp;Y479&amp;"_"&amp;Z479,[1]挑战模式!$A:$AS,14+AA479,FALSE),[1]怪物!$B:$J,6,FALSE)*VLOOKUP(X479&amp;"_"&amp;Y479&amp;"_"&amp;Z479,[1]挑战模式!$A:$AS,10,FALSE))</f>
        <v/>
      </c>
      <c r="F479" s="3" t="str">
        <f t="shared" si="56"/>
        <v/>
      </c>
      <c r="G479" s="3" t="str">
        <f t="shared" si="57"/>
        <v/>
      </c>
      <c r="H479" s="3" t="str">
        <f t="shared" si="58"/>
        <v/>
      </c>
      <c r="I479" s="3" t="str">
        <f>IF(D479="","",VLOOKUP(D479,[1]怪物!$C:$M,11,FALSE))</f>
        <v/>
      </c>
      <c r="J479" s="3" t="str">
        <f t="shared" si="59"/>
        <v/>
      </c>
      <c r="K479" s="3" t="str">
        <f>IF(B479="","",VLOOKUP(VLOOKUP(X479&amp;"_"&amp;Y479&amp;"_"&amp;Z479,[1]挑战模式!$A:$AS,14+AA479,FALSE),[1]怪物!$B:$J,7,FALSE))</f>
        <v/>
      </c>
      <c r="L479" s="10" t="str">
        <f t="shared" si="60"/>
        <v/>
      </c>
      <c r="M479" s="3" t="str">
        <f t="shared" si="61"/>
        <v/>
      </c>
      <c r="N479" s="3" t="str">
        <f t="shared" si="62"/>
        <v/>
      </c>
      <c r="O479" s="3" t="str">
        <f t="shared" si="63"/>
        <v/>
      </c>
      <c r="S479" s="3" t="str">
        <f>IF(B479="","",IF(VLOOKUP(D479,[1]怪物!$C:$I,7,FALSE)="","",VLOOKUP(D479,[1]怪物!$C:$I,7,FALSE)))</f>
        <v/>
      </c>
      <c r="X479" s="3">
        <v>0</v>
      </c>
      <c r="Y479" s="3">
        <v>10</v>
      </c>
      <c r="Z479" s="3">
        <v>7</v>
      </c>
      <c r="AA479" s="3">
        <v>6</v>
      </c>
    </row>
    <row r="480" spans="2:27" x14ac:dyDescent="0.2">
      <c r="B480" t="str">
        <f>IF(ISNA(VLOOKUP(X480&amp;"_"&amp;Y480&amp;"_"&amp;Z480,[1]挑战模式!$A:$AS,1,FALSE)),"",IF(VLOOKUP(X480&amp;"_"&amp;Y480&amp;"_"&amp;Z480,[1]挑战模式!$A:$AS,14+AA480,FALSE)="","","Unit_Monster_Season"&amp;X480&amp;"_Challenge"&amp;Y480&amp;"_"&amp;Z480&amp;"_"&amp;AA480))</f>
        <v>Unit_Monster_Season0_Challenge10_8_1</v>
      </c>
      <c r="D480" s="3" t="str">
        <f>IF(B480="","",VLOOKUP(VLOOKUP(X480&amp;"_"&amp;Y480&amp;"_"&amp;Z480,[1]挑战模式!$A:$AS,14+AA480,FALSE),[1]怪物!$B:$J,2,FALSE))</f>
        <v>ResUnit_ZhongZi2</v>
      </c>
      <c r="E480" s="3">
        <f>IF(B480="","",VLOOKUP(VLOOKUP(X480&amp;"_"&amp;Y480&amp;"_"&amp;Z480,[1]挑战模式!$A:$AS,14+AA480,FALSE),[1]怪物!$B:$J,6,FALSE)*VLOOKUP(X480&amp;"_"&amp;Y480&amp;"_"&amp;Z480,[1]挑战模式!$A:$AS,10,FALSE))</f>
        <v>4.26</v>
      </c>
      <c r="F480" s="3">
        <f t="shared" si="56"/>
        <v>400</v>
      </c>
      <c r="G480" s="3" t="str">
        <f t="shared" si="57"/>
        <v>TRUE</v>
      </c>
      <c r="H480" s="3" t="str">
        <f t="shared" si="58"/>
        <v>1</v>
      </c>
      <c r="I480" s="3">
        <f>IF(D480="","",VLOOKUP(D480,[1]怪物!$C:$M,11,FALSE))</f>
        <v>1</v>
      </c>
      <c r="J480" s="3" t="str">
        <f t="shared" si="59"/>
        <v>0.5</v>
      </c>
      <c r="K480" s="3">
        <f>IF(B480="","",VLOOKUP(VLOOKUP(X480&amp;"_"&amp;Y480&amp;"_"&amp;Z480,[1]挑战模式!$A:$AS,14+AA480,FALSE),[1]怪物!$B:$J,7,FALSE))</f>
        <v>1.5</v>
      </c>
      <c r="L480" s="10" t="str">
        <f t="shared" si="60"/>
        <v>Monster_Season0_Challenge10_8_1</v>
      </c>
      <c r="M480" s="3" t="str">
        <f t="shared" si="61"/>
        <v>DeathShow_1</v>
      </c>
      <c r="N480" s="3" t="str">
        <f t="shared" si="62"/>
        <v>Timeline_Idle1</v>
      </c>
      <c r="O480" s="3" t="str">
        <f t="shared" si="63"/>
        <v>Timeline_Move1</v>
      </c>
      <c r="S480" s="3" t="str">
        <f>IF(B480="","",IF(VLOOKUP(D480,[1]怪物!$C:$I,7,FALSE)="","",VLOOKUP(D480,[1]怪物!$C:$I,7,FALSE)))</f>
        <v>Skill_Monster_ZhongZi2,NormalAttack</v>
      </c>
      <c r="X480" s="3">
        <v>0</v>
      </c>
      <c r="Y480" s="3">
        <v>10</v>
      </c>
      <c r="Z480" s="3">
        <v>8</v>
      </c>
      <c r="AA480" s="3">
        <v>1</v>
      </c>
    </row>
    <row r="481" spans="2:27" x14ac:dyDescent="0.2">
      <c r="B481" t="str">
        <f>IF(ISNA(VLOOKUP(X481&amp;"_"&amp;Y481&amp;"_"&amp;Z481,[1]挑战模式!$A:$AS,1,FALSE)),"",IF(VLOOKUP(X481&amp;"_"&amp;Y481&amp;"_"&amp;Z481,[1]挑战模式!$A:$AS,14+AA481,FALSE)="","","Unit_Monster_Season"&amp;X481&amp;"_Challenge"&amp;Y481&amp;"_"&amp;Z481&amp;"_"&amp;AA481))</f>
        <v>Unit_Monster_Season0_Challenge10_8_2</v>
      </c>
      <c r="D481" s="3" t="str">
        <f>IF(B481="","",VLOOKUP(VLOOKUP(X481&amp;"_"&amp;Y481&amp;"_"&amp;Z481,[1]挑战模式!$A:$AS,14+AA481,FALSE),[1]怪物!$B:$J,2,FALSE))</f>
        <v>ResUnit_Gui2</v>
      </c>
      <c r="E481" s="3">
        <f>IF(B481="","",VLOOKUP(VLOOKUP(X481&amp;"_"&amp;Y481&amp;"_"&amp;Z481,[1]挑战模式!$A:$AS,14+AA481,FALSE),[1]怪物!$B:$J,6,FALSE)*VLOOKUP(X481&amp;"_"&amp;Y481&amp;"_"&amp;Z481,[1]挑战模式!$A:$AS,10,FALSE))</f>
        <v>4.26</v>
      </c>
      <c r="F481" s="3">
        <f t="shared" si="56"/>
        <v>400</v>
      </c>
      <c r="G481" s="3" t="str">
        <f t="shared" si="57"/>
        <v>TRUE</v>
      </c>
      <c r="H481" s="3" t="str">
        <f t="shared" si="58"/>
        <v>1</v>
      </c>
      <c r="I481" s="3">
        <f>IF(D481="","",VLOOKUP(D481,[1]怪物!$C:$M,11,FALSE))</f>
        <v>1</v>
      </c>
      <c r="J481" s="3" t="str">
        <f t="shared" si="59"/>
        <v>0.5</v>
      </c>
      <c r="K481" s="3">
        <f>IF(B481="","",VLOOKUP(VLOOKUP(X481&amp;"_"&amp;Y481&amp;"_"&amp;Z481,[1]挑战模式!$A:$AS,14+AA481,FALSE),[1]怪物!$B:$J,7,FALSE))</f>
        <v>1.5</v>
      </c>
      <c r="L481" s="10" t="str">
        <f t="shared" si="60"/>
        <v>Monster_Season0_Challenge10_8_2</v>
      </c>
      <c r="M481" s="3" t="str">
        <f t="shared" si="61"/>
        <v>DeathShow_1</v>
      </c>
      <c r="N481" s="3" t="str">
        <f t="shared" si="62"/>
        <v>Timeline_Idle1</v>
      </c>
      <c r="O481" s="3" t="str">
        <f t="shared" si="63"/>
        <v>Timeline_Move1</v>
      </c>
      <c r="S481" s="3" t="str">
        <f>IF(B481="","",IF(VLOOKUP(D481,[1]怪物!$C:$I,7,FALSE)="","",VLOOKUP(D481,[1]怪物!$C:$I,7,FALSE)))</f>
        <v>Skill_Monster_Gui2,NormalAttack</v>
      </c>
      <c r="X481" s="3">
        <v>0</v>
      </c>
      <c r="Y481" s="3">
        <v>10</v>
      </c>
      <c r="Z481" s="3">
        <v>8</v>
      </c>
      <c r="AA481" s="3">
        <v>2</v>
      </c>
    </row>
    <row r="482" spans="2:27" x14ac:dyDescent="0.2">
      <c r="B482" t="str">
        <f>IF(ISNA(VLOOKUP(X482&amp;"_"&amp;Y482&amp;"_"&amp;Z482,[1]挑战模式!$A:$AS,1,FALSE)),"",IF(VLOOKUP(X482&amp;"_"&amp;Y482&amp;"_"&amp;Z482,[1]挑战模式!$A:$AS,14+AA482,FALSE)="","","Unit_Monster_Season"&amp;X482&amp;"_Challenge"&amp;Y482&amp;"_"&amp;Z482&amp;"_"&amp;AA482))</f>
        <v>Unit_Monster_Season0_Challenge10_8_3</v>
      </c>
      <c r="D482" s="3" t="str">
        <f>IF(B482="","",VLOOKUP(VLOOKUP(X482&amp;"_"&amp;Y482&amp;"_"&amp;Z482,[1]挑战模式!$A:$AS,14+AA482,FALSE),[1]怪物!$B:$J,2,FALSE))</f>
        <v>ResUnit_Dan2</v>
      </c>
      <c r="E482" s="3">
        <f>IF(B482="","",VLOOKUP(VLOOKUP(X482&amp;"_"&amp;Y482&amp;"_"&amp;Z482,[1]挑战模式!$A:$AS,14+AA482,FALSE),[1]怪物!$B:$J,6,FALSE)*VLOOKUP(X482&amp;"_"&amp;Y482&amp;"_"&amp;Z482,[1]挑战模式!$A:$AS,10,FALSE))</f>
        <v>4.26</v>
      </c>
      <c r="F482" s="3">
        <f t="shared" si="56"/>
        <v>400</v>
      </c>
      <c r="G482" s="3" t="str">
        <f t="shared" si="57"/>
        <v>TRUE</v>
      </c>
      <c r="H482" s="3" t="str">
        <f t="shared" si="58"/>
        <v>1</v>
      </c>
      <c r="I482" s="3">
        <f>IF(D482="","",VLOOKUP(D482,[1]怪物!$C:$M,11,FALSE))</f>
        <v>1</v>
      </c>
      <c r="J482" s="3" t="str">
        <f t="shared" si="59"/>
        <v>0.5</v>
      </c>
      <c r="K482" s="3">
        <f>IF(B482="","",VLOOKUP(VLOOKUP(X482&amp;"_"&amp;Y482&amp;"_"&amp;Z482,[1]挑战模式!$A:$AS,14+AA482,FALSE),[1]怪物!$B:$J,7,FALSE))</f>
        <v>1.5</v>
      </c>
      <c r="L482" s="10" t="str">
        <f t="shared" si="60"/>
        <v>Monster_Season0_Challenge10_8_3</v>
      </c>
      <c r="M482" s="3" t="str">
        <f t="shared" si="61"/>
        <v>DeathShow_1</v>
      </c>
      <c r="N482" s="3" t="str">
        <f t="shared" si="62"/>
        <v>Timeline_Idle1</v>
      </c>
      <c r="O482" s="3" t="str">
        <f t="shared" si="63"/>
        <v>Timeline_Move1</v>
      </c>
      <c r="S482" s="3" t="str">
        <f>IF(B482="","",IF(VLOOKUP(D482,[1]怪物!$C:$I,7,FALSE)="","",VLOOKUP(D482,[1]怪物!$C:$I,7,FALSE)))</f>
        <v>Skill_Monster_Dan2,NormalAttack</v>
      </c>
      <c r="X482" s="3">
        <v>0</v>
      </c>
      <c r="Y482" s="3">
        <v>10</v>
      </c>
      <c r="Z482" s="3">
        <v>8</v>
      </c>
      <c r="AA482" s="3">
        <v>3</v>
      </c>
    </row>
    <row r="483" spans="2:27" x14ac:dyDescent="0.2">
      <c r="B483" t="str">
        <f>IF(ISNA(VLOOKUP(X483&amp;"_"&amp;Y483&amp;"_"&amp;Z483,[1]挑战模式!$A:$AS,1,FALSE)),"",IF(VLOOKUP(X483&amp;"_"&amp;Y483&amp;"_"&amp;Z483,[1]挑战模式!$A:$AS,14+AA483,FALSE)="","","Unit_Monster_Season"&amp;X483&amp;"_Challenge"&amp;Y483&amp;"_"&amp;Z483&amp;"_"&amp;AA483))</f>
        <v>Unit_Monster_Season0_Challenge10_8_4</v>
      </c>
      <c r="D483" s="3" t="str">
        <f>IF(B483="","",VLOOKUP(VLOOKUP(X483&amp;"_"&amp;Y483&amp;"_"&amp;Z483,[1]挑战模式!$A:$AS,14+AA483,FALSE),[1]怪物!$B:$J,2,FALSE))</f>
        <v>ResUnit_Dan1</v>
      </c>
      <c r="E483" s="3">
        <f>IF(B483="","",VLOOKUP(VLOOKUP(X483&amp;"_"&amp;Y483&amp;"_"&amp;Z483,[1]挑战模式!$A:$AS,14+AA483,FALSE),[1]怪物!$B:$J,6,FALSE)*VLOOKUP(X483&amp;"_"&amp;Y483&amp;"_"&amp;Z483,[1]挑战模式!$A:$AS,10,FALSE))</f>
        <v>4.26</v>
      </c>
      <c r="F483" s="3">
        <f t="shared" si="56"/>
        <v>400</v>
      </c>
      <c r="G483" s="3" t="str">
        <f t="shared" si="57"/>
        <v>TRUE</v>
      </c>
      <c r="H483" s="3" t="str">
        <f t="shared" si="58"/>
        <v>1</v>
      </c>
      <c r="I483" s="3">
        <f>IF(D483="","",VLOOKUP(D483,[1]怪物!$C:$M,11,FALSE))</f>
        <v>1</v>
      </c>
      <c r="J483" s="3" t="str">
        <f t="shared" si="59"/>
        <v>0.5</v>
      </c>
      <c r="K483" s="3">
        <f>IF(B483="","",VLOOKUP(VLOOKUP(X483&amp;"_"&amp;Y483&amp;"_"&amp;Z483,[1]挑战模式!$A:$AS,14+AA483,FALSE),[1]怪物!$B:$J,7,FALSE))</f>
        <v>1</v>
      </c>
      <c r="L483" s="10" t="str">
        <f t="shared" si="60"/>
        <v>Monster_Season0_Challenge10_8_4</v>
      </c>
      <c r="M483" s="3" t="str">
        <f t="shared" si="61"/>
        <v>DeathShow_1</v>
      </c>
      <c r="N483" s="3" t="str">
        <f t="shared" si="62"/>
        <v>Timeline_Idle1</v>
      </c>
      <c r="O483" s="3" t="str">
        <f t="shared" si="63"/>
        <v>Timeline_Move1</v>
      </c>
      <c r="S483" s="3" t="str">
        <f>IF(B483="","",IF(VLOOKUP(D483,[1]怪物!$C:$I,7,FALSE)="","",VLOOKUP(D483,[1]怪物!$C:$I,7,FALSE)))</f>
        <v>Skill_Monster_Dan1,NormalAttack</v>
      </c>
      <c r="X483" s="3">
        <v>0</v>
      </c>
      <c r="Y483" s="3">
        <v>10</v>
      </c>
      <c r="Z483" s="3">
        <v>8</v>
      </c>
      <c r="AA483" s="3">
        <v>4</v>
      </c>
    </row>
    <row r="484" spans="2:27" x14ac:dyDescent="0.2">
      <c r="B484" t="str">
        <f>IF(ISNA(VLOOKUP(X484&amp;"_"&amp;Y484&amp;"_"&amp;Z484,[1]挑战模式!$A:$AS,1,FALSE)),"",IF(VLOOKUP(X484&amp;"_"&amp;Y484&amp;"_"&amp;Z484,[1]挑战模式!$A:$AS,14+AA484,FALSE)="","","Unit_Monster_Season"&amp;X484&amp;"_Challenge"&amp;Y484&amp;"_"&amp;Z484&amp;"_"&amp;AA484))</f>
        <v>Unit_Monster_Season0_Challenge10_8_5</v>
      </c>
      <c r="D484" s="3" t="str">
        <f>IF(B484="","",VLOOKUP(VLOOKUP(X484&amp;"_"&amp;Y484&amp;"_"&amp;Z484,[1]挑战模式!$A:$AS,14+AA484,FALSE),[1]怪物!$B:$J,2,FALSE))</f>
        <v>ResUnit_Dan3</v>
      </c>
      <c r="E484" s="3">
        <f>IF(B484="","",VLOOKUP(VLOOKUP(X484&amp;"_"&amp;Y484&amp;"_"&amp;Z484,[1]挑战模式!$A:$AS,14+AA484,FALSE),[1]怪物!$B:$J,6,FALSE)*VLOOKUP(X484&amp;"_"&amp;Y484&amp;"_"&amp;Z484,[1]挑战模式!$A:$AS,10,FALSE))</f>
        <v>2.6624999999999996</v>
      </c>
      <c r="F484" s="3">
        <f t="shared" si="56"/>
        <v>400</v>
      </c>
      <c r="G484" s="3" t="str">
        <f t="shared" si="57"/>
        <v>TRUE</v>
      </c>
      <c r="H484" s="3" t="str">
        <f t="shared" si="58"/>
        <v>1</v>
      </c>
      <c r="I484" s="3">
        <f>IF(D484="","",VLOOKUP(D484,[1]怪物!$C:$M,11,FALSE))</f>
        <v>1.5</v>
      </c>
      <c r="J484" s="3" t="str">
        <f t="shared" si="59"/>
        <v>0.5</v>
      </c>
      <c r="K484" s="3">
        <f>IF(B484="","",VLOOKUP(VLOOKUP(X484&amp;"_"&amp;Y484&amp;"_"&amp;Z484,[1]挑战模式!$A:$AS,14+AA484,FALSE),[1]怪物!$B:$J,7,FALSE))</f>
        <v>2.5</v>
      </c>
      <c r="L484" s="10" t="str">
        <f t="shared" si="60"/>
        <v>Monster_Season0_Challenge10_8_5</v>
      </c>
      <c r="M484" s="3" t="str">
        <f t="shared" si="61"/>
        <v>DeathShow_1</v>
      </c>
      <c r="N484" s="3" t="str">
        <f t="shared" si="62"/>
        <v>Timeline_Idle1</v>
      </c>
      <c r="O484" s="3" t="str">
        <f t="shared" si="63"/>
        <v>Timeline_Move1</v>
      </c>
      <c r="S484" s="3" t="str">
        <f>IF(B484="","",IF(VLOOKUP(D484,[1]怪物!$C:$I,7,FALSE)="","",VLOOKUP(D484,[1]怪物!$C:$I,7,FALSE)))</f>
        <v>Skill_Monster_Dan3,InitiativeSkill</v>
      </c>
      <c r="X484" s="3">
        <v>0</v>
      </c>
      <c r="Y484" s="3">
        <v>10</v>
      </c>
      <c r="Z484" s="3">
        <v>8</v>
      </c>
      <c r="AA484" s="3">
        <v>5</v>
      </c>
    </row>
    <row r="485" spans="2:27" x14ac:dyDescent="0.2">
      <c r="B485" t="str">
        <f>IF(ISNA(VLOOKUP(X485&amp;"_"&amp;Y485&amp;"_"&amp;Z485,[1]挑战模式!$A:$AS,1,FALSE)),"",IF(VLOOKUP(X485&amp;"_"&amp;Y485&amp;"_"&amp;Z485,[1]挑战模式!$A:$AS,14+AA485,FALSE)="","","Unit_Monster_Season"&amp;X485&amp;"_Challenge"&amp;Y485&amp;"_"&amp;Z485&amp;"_"&amp;AA485))</f>
        <v/>
      </c>
      <c r="D485" s="3" t="str">
        <f>IF(B485="","",VLOOKUP(VLOOKUP(X485&amp;"_"&amp;Y485&amp;"_"&amp;Z485,[1]挑战模式!$A:$AS,14+AA485,FALSE),[1]怪物!$B:$J,2,FALSE))</f>
        <v/>
      </c>
      <c r="E485" s="3" t="str">
        <f>IF(B485="","",VLOOKUP(VLOOKUP(X485&amp;"_"&amp;Y485&amp;"_"&amp;Z485,[1]挑战模式!$A:$AS,14+AA485,FALSE),[1]怪物!$B:$J,6,FALSE)*VLOOKUP(X485&amp;"_"&amp;Y485&amp;"_"&amp;Z485,[1]挑战模式!$A:$AS,10,FALSE))</f>
        <v/>
      </c>
      <c r="F485" s="3" t="str">
        <f t="shared" si="56"/>
        <v/>
      </c>
      <c r="G485" s="3" t="str">
        <f t="shared" si="57"/>
        <v/>
      </c>
      <c r="H485" s="3" t="str">
        <f t="shared" si="58"/>
        <v/>
      </c>
      <c r="I485" s="3" t="str">
        <f>IF(D485="","",VLOOKUP(D485,[1]怪物!$C:$M,11,FALSE))</f>
        <v/>
      </c>
      <c r="J485" s="3" t="str">
        <f t="shared" si="59"/>
        <v/>
      </c>
      <c r="K485" s="3" t="str">
        <f>IF(B485="","",VLOOKUP(VLOOKUP(X485&amp;"_"&amp;Y485&amp;"_"&amp;Z485,[1]挑战模式!$A:$AS,14+AA485,FALSE),[1]怪物!$B:$J,7,FALSE))</f>
        <v/>
      </c>
      <c r="L485" s="10" t="str">
        <f t="shared" si="60"/>
        <v/>
      </c>
      <c r="M485" s="3" t="str">
        <f t="shared" si="61"/>
        <v/>
      </c>
      <c r="N485" s="3" t="str">
        <f t="shared" si="62"/>
        <v/>
      </c>
      <c r="O485" s="3" t="str">
        <f t="shared" si="63"/>
        <v/>
      </c>
      <c r="S485" s="3" t="str">
        <f>IF(B485="","",IF(VLOOKUP(D485,[1]怪物!$C:$I,7,FALSE)="","",VLOOKUP(D485,[1]怪物!$C:$I,7,FALSE)))</f>
        <v/>
      </c>
      <c r="X485" s="3">
        <v>0</v>
      </c>
      <c r="Y485" s="3">
        <v>10</v>
      </c>
      <c r="Z485" s="3">
        <v>8</v>
      </c>
      <c r="AA485" s="3">
        <v>6</v>
      </c>
    </row>
    <row r="486" spans="2:27" x14ac:dyDescent="0.2">
      <c r="B486" t="str">
        <f>IF(ISNA(VLOOKUP(X486&amp;"_"&amp;Y486&amp;"_"&amp;Z486,[1]挑战模式!$A:$AS,1,FALSE)),"",IF(VLOOKUP(X486&amp;"_"&amp;Y486&amp;"_"&amp;Z486,[1]挑战模式!$A:$AS,14+AA486,FALSE)="","","Unit_Monster_Season"&amp;X486&amp;"_Challenge"&amp;Y486&amp;"_"&amp;Z486&amp;"_"&amp;AA486))</f>
        <v>Unit_Monster_Season1_Challenge1_1_1</v>
      </c>
      <c r="D486" s="3" t="str">
        <f>IF(B486="","",VLOOKUP(VLOOKUP(X486&amp;"_"&amp;Y486&amp;"_"&amp;Z486,[1]挑战模式!$A:$AS,14+AA486,FALSE),[1]怪物!$B:$J,2,FALSE))</f>
        <v>ResUnit_ZhiZhu1</v>
      </c>
      <c r="E486" s="3">
        <f>IF(B486="","",VLOOKUP(VLOOKUP(X486&amp;"_"&amp;Y486&amp;"_"&amp;Z486,[1]挑战模式!$A:$AS,14+AA486,FALSE),[1]怪物!$B:$J,6,FALSE)*VLOOKUP(X486&amp;"_"&amp;Y486&amp;"_"&amp;Z486,[1]挑战模式!$A:$AS,10,FALSE))</f>
        <v>4</v>
      </c>
      <c r="F486" s="3">
        <f t="shared" si="56"/>
        <v>400</v>
      </c>
      <c r="G486" s="3" t="str">
        <f t="shared" si="57"/>
        <v>TRUE</v>
      </c>
      <c r="H486" s="3" t="str">
        <f t="shared" si="58"/>
        <v>1</v>
      </c>
      <c r="I486" s="3">
        <f>IF(D486="","",VLOOKUP(D486,[1]怪物!$C:$M,11,FALSE))</f>
        <v>1</v>
      </c>
      <c r="J486" s="3" t="str">
        <f t="shared" si="59"/>
        <v>0.5</v>
      </c>
      <c r="K486" s="3">
        <f>IF(B486="","",VLOOKUP(VLOOKUP(X486&amp;"_"&amp;Y486&amp;"_"&amp;Z486,[1]挑战模式!$A:$AS,14+AA486,FALSE),[1]怪物!$B:$J,7,FALSE))</f>
        <v>1</v>
      </c>
      <c r="L486" s="10" t="str">
        <f t="shared" si="60"/>
        <v>Monster_Season1_Challenge1_1_1</v>
      </c>
      <c r="M486" s="3" t="str">
        <f t="shared" si="61"/>
        <v>DeathShow_1</v>
      </c>
      <c r="N486" s="3" t="str">
        <f t="shared" si="62"/>
        <v>Timeline_Idle1</v>
      </c>
      <c r="O486" s="3" t="str">
        <f t="shared" si="63"/>
        <v>Timeline_Move1</v>
      </c>
      <c r="S486" s="3" t="str">
        <f>IF(B486="","",IF(VLOOKUP(D486,[1]怪物!$C:$I,7,FALSE)="","",VLOOKUP(D486,[1]怪物!$C:$I,7,FALSE)))</f>
        <v/>
      </c>
      <c r="X486" s="3">
        <v>1</v>
      </c>
      <c r="Y486" s="3">
        <v>1</v>
      </c>
      <c r="Z486" s="3">
        <v>1</v>
      </c>
      <c r="AA486" s="3">
        <v>1</v>
      </c>
    </row>
    <row r="487" spans="2:27" x14ac:dyDescent="0.2">
      <c r="B487" t="str">
        <f>IF(ISNA(VLOOKUP(X487&amp;"_"&amp;Y487&amp;"_"&amp;Z487,[1]挑战模式!$A:$AS,1,FALSE)),"",IF(VLOOKUP(X487&amp;"_"&amp;Y487&amp;"_"&amp;Z487,[1]挑战模式!$A:$AS,14+AA487,FALSE)="","","Unit_Monster_Season"&amp;X487&amp;"_Challenge"&amp;Y487&amp;"_"&amp;Z487&amp;"_"&amp;AA487))</f>
        <v>Unit_Monster_Season1_Challenge1_1_2</v>
      </c>
      <c r="D487" s="3" t="str">
        <f>IF(B487="","",VLOOKUP(VLOOKUP(X487&amp;"_"&amp;Y487&amp;"_"&amp;Z487,[1]挑战模式!$A:$AS,14+AA487,FALSE),[1]怪物!$B:$J,2,FALSE))</f>
        <v>ResUnit_Niao1</v>
      </c>
      <c r="E487" s="3">
        <f>IF(B487="","",VLOOKUP(VLOOKUP(X487&amp;"_"&amp;Y487&amp;"_"&amp;Z487,[1]挑战模式!$A:$AS,14+AA487,FALSE),[1]怪物!$B:$J,6,FALSE)*VLOOKUP(X487&amp;"_"&amp;Y487&amp;"_"&amp;Z487,[1]挑战模式!$A:$AS,10,FALSE))</f>
        <v>2</v>
      </c>
      <c r="F487" s="3">
        <f t="shared" si="56"/>
        <v>400</v>
      </c>
      <c r="G487" s="3" t="str">
        <f t="shared" si="57"/>
        <v>TRUE</v>
      </c>
      <c r="H487" s="3" t="str">
        <f t="shared" si="58"/>
        <v>1</v>
      </c>
      <c r="I487" s="3">
        <f>IF(D487="","",VLOOKUP(D487,[1]怪物!$C:$M,11,FALSE))</f>
        <v>1</v>
      </c>
      <c r="J487" s="3" t="str">
        <f t="shared" si="59"/>
        <v>0.5</v>
      </c>
      <c r="K487" s="3">
        <f>IF(B487="","",VLOOKUP(VLOOKUP(X487&amp;"_"&amp;Y487&amp;"_"&amp;Z487,[1]挑战模式!$A:$AS,14+AA487,FALSE),[1]怪物!$B:$J,7,FALSE))</f>
        <v>1</v>
      </c>
      <c r="L487" s="10" t="str">
        <f t="shared" si="60"/>
        <v>Monster_Season1_Challenge1_1_2</v>
      </c>
      <c r="M487" s="3" t="str">
        <f t="shared" si="61"/>
        <v>DeathShow_1</v>
      </c>
      <c r="N487" s="3" t="str">
        <f t="shared" si="62"/>
        <v>Timeline_Idle1</v>
      </c>
      <c r="O487" s="3" t="str">
        <f t="shared" si="63"/>
        <v>Timeline_Move1</v>
      </c>
      <c r="S487" s="3" t="str">
        <f>IF(B487="","",IF(VLOOKUP(D487,[1]怪物!$C:$I,7,FALSE)="","",VLOOKUP(D487,[1]怪物!$C:$I,7,FALSE)))</f>
        <v>Skill_Monster_Niao1,NormalAttack</v>
      </c>
      <c r="X487" s="3">
        <v>1</v>
      </c>
      <c r="Y487" s="3">
        <v>1</v>
      </c>
      <c r="Z487" s="3">
        <v>1</v>
      </c>
      <c r="AA487" s="3">
        <v>2</v>
      </c>
    </row>
    <row r="488" spans="2:27" x14ac:dyDescent="0.2">
      <c r="B488" t="str">
        <f>IF(ISNA(VLOOKUP(X488&amp;"_"&amp;Y488&amp;"_"&amp;Z488,[1]挑战模式!$A:$AS,1,FALSE)),"",IF(VLOOKUP(X488&amp;"_"&amp;Y488&amp;"_"&amp;Z488,[1]挑战模式!$A:$AS,14+AA488,FALSE)="","","Unit_Monster_Season"&amp;X488&amp;"_Challenge"&amp;Y488&amp;"_"&amp;Z488&amp;"_"&amp;AA488))</f>
        <v/>
      </c>
      <c r="D488" s="3" t="str">
        <f>IF(B488="","",VLOOKUP(VLOOKUP(X488&amp;"_"&amp;Y488&amp;"_"&amp;Z488,[1]挑战模式!$A:$AS,14+AA488,FALSE),[1]怪物!$B:$J,2,FALSE))</f>
        <v/>
      </c>
      <c r="E488" s="3" t="str">
        <f>IF(B488="","",VLOOKUP(VLOOKUP(X488&amp;"_"&amp;Y488&amp;"_"&amp;Z488,[1]挑战模式!$A:$AS,14+AA488,FALSE),[1]怪物!$B:$J,6,FALSE)*VLOOKUP(X488&amp;"_"&amp;Y488&amp;"_"&amp;Z488,[1]挑战模式!$A:$AS,10,FALSE))</f>
        <v/>
      </c>
      <c r="F488" s="3" t="str">
        <f t="shared" si="56"/>
        <v/>
      </c>
      <c r="G488" s="3" t="str">
        <f t="shared" si="57"/>
        <v/>
      </c>
      <c r="H488" s="3" t="str">
        <f t="shared" si="58"/>
        <v/>
      </c>
      <c r="I488" s="3" t="str">
        <f>IF(D488="","",VLOOKUP(D488,[1]怪物!$C:$M,11,FALSE))</f>
        <v/>
      </c>
      <c r="J488" s="3" t="str">
        <f t="shared" si="59"/>
        <v/>
      </c>
      <c r="K488" s="3" t="str">
        <f>IF(B488="","",VLOOKUP(VLOOKUP(X488&amp;"_"&amp;Y488&amp;"_"&amp;Z488,[1]挑战模式!$A:$AS,14+AA488,FALSE),[1]怪物!$B:$J,7,FALSE))</f>
        <v/>
      </c>
      <c r="L488" s="10" t="str">
        <f t="shared" si="60"/>
        <v/>
      </c>
      <c r="M488" s="3" t="str">
        <f t="shared" si="61"/>
        <v/>
      </c>
      <c r="N488" s="3" t="str">
        <f t="shared" si="62"/>
        <v/>
      </c>
      <c r="O488" s="3" t="str">
        <f t="shared" si="63"/>
        <v/>
      </c>
      <c r="S488" s="3" t="str">
        <f>IF(B488="","",IF(VLOOKUP(D488,[1]怪物!$C:$I,7,FALSE)="","",VLOOKUP(D488,[1]怪物!$C:$I,7,FALSE)))</f>
        <v/>
      </c>
      <c r="X488" s="3">
        <v>1</v>
      </c>
      <c r="Y488" s="3">
        <v>1</v>
      </c>
      <c r="Z488" s="3">
        <v>1</v>
      </c>
      <c r="AA488" s="3">
        <v>3</v>
      </c>
    </row>
    <row r="489" spans="2:27" x14ac:dyDescent="0.2">
      <c r="B489" t="str">
        <f>IF(ISNA(VLOOKUP(X489&amp;"_"&amp;Y489&amp;"_"&amp;Z489,[1]挑战模式!$A:$AS,1,FALSE)),"",IF(VLOOKUP(X489&amp;"_"&amp;Y489&amp;"_"&amp;Z489,[1]挑战模式!$A:$AS,14+AA489,FALSE)="","","Unit_Monster_Season"&amp;X489&amp;"_Challenge"&amp;Y489&amp;"_"&amp;Z489&amp;"_"&amp;AA489))</f>
        <v/>
      </c>
      <c r="D489" s="3" t="str">
        <f>IF(B489="","",VLOOKUP(VLOOKUP(X489&amp;"_"&amp;Y489&amp;"_"&amp;Z489,[1]挑战模式!$A:$AS,14+AA489,FALSE),[1]怪物!$B:$J,2,FALSE))</f>
        <v/>
      </c>
      <c r="E489" s="3" t="str">
        <f>IF(B489="","",VLOOKUP(VLOOKUP(X489&amp;"_"&amp;Y489&amp;"_"&amp;Z489,[1]挑战模式!$A:$AS,14+AA489,FALSE),[1]怪物!$B:$J,6,FALSE)*VLOOKUP(X489&amp;"_"&amp;Y489&amp;"_"&amp;Z489,[1]挑战模式!$A:$AS,10,FALSE))</f>
        <v/>
      </c>
      <c r="F489" s="3" t="str">
        <f t="shared" si="56"/>
        <v/>
      </c>
      <c r="G489" s="3" t="str">
        <f t="shared" si="57"/>
        <v/>
      </c>
      <c r="H489" s="3" t="str">
        <f t="shared" si="58"/>
        <v/>
      </c>
      <c r="I489" s="3" t="str">
        <f>IF(D489="","",VLOOKUP(D489,[1]怪物!$C:$M,11,FALSE))</f>
        <v/>
      </c>
      <c r="J489" s="3" t="str">
        <f t="shared" si="59"/>
        <v/>
      </c>
      <c r="K489" s="3" t="str">
        <f>IF(B489="","",VLOOKUP(VLOOKUP(X489&amp;"_"&amp;Y489&amp;"_"&amp;Z489,[1]挑战模式!$A:$AS,14+AA489,FALSE),[1]怪物!$B:$J,7,FALSE))</f>
        <v/>
      </c>
      <c r="L489" s="10" t="str">
        <f t="shared" si="60"/>
        <v/>
      </c>
      <c r="M489" s="3" t="str">
        <f t="shared" si="61"/>
        <v/>
      </c>
      <c r="N489" s="3" t="str">
        <f t="shared" si="62"/>
        <v/>
      </c>
      <c r="O489" s="3" t="str">
        <f t="shared" si="63"/>
        <v/>
      </c>
      <c r="S489" s="3" t="str">
        <f>IF(B489="","",IF(VLOOKUP(D489,[1]怪物!$C:$I,7,FALSE)="","",VLOOKUP(D489,[1]怪物!$C:$I,7,FALSE)))</f>
        <v/>
      </c>
      <c r="X489" s="3">
        <v>1</v>
      </c>
      <c r="Y489" s="3">
        <v>1</v>
      </c>
      <c r="Z489" s="3">
        <v>1</v>
      </c>
      <c r="AA489" s="3">
        <v>4</v>
      </c>
    </row>
    <row r="490" spans="2:27" x14ac:dyDescent="0.2">
      <c r="B490" t="str">
        <f>IF(ISNA(VLOOKUP(X490&amp;"_"&amp;Y490&amp;"_"&amp;Z490,[1]挑战模式!$A:$AS,1,FALSE)),"",IF(VLOOKUP(X490&amp;"_"&amp;Y490&amp;"_"&amp;Z490,[1]挑战模式!$A:$AS,14+AA490,FALSE)="","","Unit_Monster_Season"&amp;X490&amp;"_Challenge"&amp;Y490&amp;"_"&amp;Z490&amp;"_"&amp;AA490))</f>
        <v/>
      </c>
      <c r="D490" s="3" t="str">
        <f>IF(B490="","",VLOOKUP(VLOOKUP(X490&amp;"_"&amp;Y490&amp;"_"&amp;Z490,[1]挑战模式!$A:$AS,14+AA490,FALSE),[1]怪物!$B:$J,2,FALSE))</f>
        <v/>
      </c>
      <c r="E490" s="3" t="str">
        <f>IF(B490="","",VLOOKUP(VLOOKUP(X490&amp;"_"&amp;Y490&amp;"_"&amp;Z490,[1]挑战模式!$A:$AS,14+AA490,FALSE),[1]怪物!$B:$J,6,FALSE)*VLOOKUP(X490&amp;"_"&amp;Y490&amp;"_"&amp;Z490,[1]挑战模式!$A:$AS,10,FALSE))</f>
        <v/>
      </c>
      <c r="F490" s="3" t="str">
        <f t="shared" si="56"/>
        <v/>
      </c>
      <c r="G490" s="3" t="str">
        <f t="shared" si="57"/>
        <v/>
      </c>
      <c r="H490" s="3" t="str">
        <f t="shared" si="58"/>
        <v/>
      </c>
      <c r="I490" s="3" t="str">
        <f>IF(D490="","",VLOOKUP(D490,[1]怪物!$C:$M,11,FALSE))</f>
        <v/>
      </c>
      <c r="J490" s="3" t="str">
        <f t="shared" si="59"/>
        <v/>
      </c>
      <c r="K490" s="3" t="str">
        <f>IF(B490="","",VLOOKUP(VLOOKUP(X490&amp;"_"&amp;Y490&amp;"_"&amp;Z490,[1]挑战模式!$A:$AS,14+AA490,FALSE),[1]怪物!$B:$J,7,FALSE))</f>
        <v/>
      </c>
      <c r="L490" s="10" t="str">
        <f t="shared" si="60"/>
        <v/>
      </c>
      <c r="M490" s="3" t="str">
        <f t="shared" si="61"/>
        <v/>
      </c>
      <c r="N490" s="3" t="str">
        <f t="shared" si="62"/>
        <v/>
      </c>
      <c r="O490" s="3" t="str">
        <f t="shared" si="63"/>
        <v/>
      </c>
      <c r="S490" s="3" t="str">
        <f>IF(B490="","",IF(VLOOKUP(D490,[1]怪物!$C:$I,7,FALSE)="","",VLOOKUP(D490,[1]怪物!$C:$I,7,FALSE)))</f>
        <v/>
      </c>
      <c r="X490" s="3">
        <v>1</v>
      </c>
      <c r="Y490" s="3">
        <v>1</v>
      </c>
      <c r="Z490" s="3">
        <v>1</v>
      </c>
      <c r="AA490" s="3">
        <v>5</v>
      </c>
    </row>
    <row r="491" spans="2:27" x14ac:dyDescent="0.2">
      <c r="B491" t="str">
        <f>IF(ISNA(VLOOKUP(X491&amp;"_"&amp;Y491&amp;"_"&amp;Z491,[1]挑战模式!$A:$AS,1,FALSE)),"",IF(VLOOKUP(X491&amp;"_"&amp;Y491&amp;"_"&amp;Z491,[1]挑战模式!$A:$AS,14+AA491,FALSE)="","","Unit_Monster_Season"&amp;X491&amp;"_Challenge"&amp;Y491&amp;"_"&amp;Z491&amp;"_"&amp;AA491))</f>
        <v/>
      </c>
      <c r="D491" s="3" t="str">
        <f>IF(B491="","",VLOOKUP(VLOOKUP(X491&amp;"_"&amp;Y491&amp;"_"&amp;Z491,[1]挑战模式!$A:$AS,14+AA491,FALSE),[1]怪物!$B:$J,2,FALSE))</f>
        <v/>
      </c>
      <c r="E491" s="3" t="str">
        <f>IF(B491="","",VLOOKUP(VLOOKUP(X491&amp;"_"&amp;Y491&amp;"_"&amp;Z491,[1]挑战模式!$A:$AS,14+AA491,FALSE),[1]怪物!$B:$J,6,FALSE)*VLOOKUP(X491&amp;"_"&amp;Y491&amp;"_"&amp;Z491,[1]挑战模式!$A:$AS,10,FALSE))</f>
        <v/>
      </c>
      <c r="F491" s="3" t="str">
        <f t="shared" si="56"/>
        <v/>
      </c>
      <c r="G491" s="3" t="str">
        <f t="shared" si="57"/>
        <v/>
      </c>
      <c r="H491" s="3" t="str">
        <f t="shared" si="58"/>
        <v/>
      </c>
      <c r="I491" s="3" t="str">
        <f>IF(D491="","",VLOOKUP(D491,[1]怪物!$C:$M,11,FALSE))</f>
        <v/>
      </c>
      <c r="J491" s="3" t="str">
        <f t="shared" si="59"/>
        <v/>
      </c>
      <c r="K491" s="3" t="str">
        <f>IF(B491="","",VLOOKUP(VLOOKUP(X491&amp;"_"&amp;Y491&amp;"_"&amp;Z491,[1]挑战模式!$A:$AS,14+AA491,FALSE),[1]怪物!$B:$J,7,FALSE))</f>
        <v/>
      </c>
      <c r="L491" s="10" t="str">
        <f t="shared" si="60"/>
        <v/>
      </c>
      <c r="M491" s="3" t="str">
        <f t="shared" si="61"/>
        <v/>
      </c>
      <c r="N491" s="3" t="str">
        <f t="shared" si="62"/>
        <v/>
      </c>
      <c r="O491" s="3" t="str">
        <f t="shared" si="63"/>
        <v/>
      </c>
      <c r="S491" s="3" t="str">
        <f>IF(B491="","",IF(VLOOKUP(D491,[1]怪物!$C:$I,7,FALSE)="","",VLOOKUP(D491,[1]怪物!$C:$I,7,FALSE)))</f>
        <v/>
      </c>
      <c r="X491" s="3">
        <v>1</v>
      </c>
      <c r="Y491" s="3">
        <v>1</v>
      </c>
      <c r="Z491" s="3">
        <v>1</v>
      </c>
      <c r="AA491" s="3">
        <v>6</v>
      </c>
    </row>
    <row r="492" spans="2:27" x14ac:dyDescent="0.2">
      <c r="B492" t="str">
        <f>IF(ISNA(VLOOKUP(X492&amp;"_"&amp;Y492&amp;"_"&amp;Z492,[1]挑战模式!$A:$AS,1,FALSE)),"",IF(VLOOKUP(X492&amp;"_"&amp;Y492&amp;"_"&amp;Z492,[1]挑战模式!$A:$AS,14+AA492,FALSE)="","","Unit_Monster_Season"&amp;X492&amp;"_Challenge"&amp;Y492&amp;"_"&amp;Z492&amp;"_"&amp;AA492))</f>
        <v>Unit_Monster_Season1_Challenge1_2_1</v>
      </c>
      <c r="D492" s="3" t="str">
        <f>IF(B492="","",VLOOKUP(VLOOKUP(X492&amp;"_"&amp;Y492&amp;"_"&amp;Z492,[1]挑战模式!$A:$AS,14+AA492,FALSE),[1]怪物!$B:$J,2,FALSE))</f>
        <v>ResUnit_ZhiZhu1</v>
      </c>
      <c r="E492" s="3">
        <f>IF(B492="","",VLOOKUP(VLOOKUP(X492&amp;"_"&amp;Y492&amp;"_"&amp;Z492,[1]挑战模式!$A:$AS,14+AA492,FALSE),[1]怪物!$B:$J,6,FALSE)*VLOOKUP(X492&amp;"_"&amp;Y492&amp;"_"&amp;Z492,[1]挑战模式!$A:$AS,10,FALSE))</f>
        <v>4</v>
      </c>
      <c r="F492" s="3">
        <f t="shared" si="56"/>
        <v>400</v>
      </c>
      <c r="G492" s="3" t="str">
        <f t="shared" si="57"/>
        <v>TRUE</v>
      </c>
      <c r="H492" s="3" t="str">
        <f t="shared" si="58"/>
        <v>1</v>
      </c>
      <c r="I492" s="3">
        <f>IF(D492="","",VLOOKUP(D492,[1]怪物!$C:$M,11,FALSE))</f>
        <v>1</v>
      </c>
      <c r="J492" s="3" t="str">
        <f t="shared" si="59"/>
        <v>0.5</v>
      </c>
      <c r="K492" s="3">
        <f>IF(B492="","",VLOOKUP(VLOOKUP(X492&amp;"_"&amp;Y492&amp;"_"&amp;Z492,[1]挑战模式!$A:$AS,14+AA492,FALSE),[1]怪物!$B:$J,7,FALSE))</f>
        <v>1</v>
      </c>
      <c r="L492" s="10" t="str">
        <f t="shared" si="60"/>
        <v>Monster_Season1_Challenge1_2_1</v>
      </c>
      <c r="M492" s="3" t="str">
        <f t="shared" si="61"/>
        <v>DeathShow_1</v>
      </c>
      <c r="N492" s="3" t="str">
        <f t="shared" si="62"/>
        <v>Timeline_Idle1</v>
      </c>
      <c r="O492" s="3" t="str">
        <f t="shared" si="63"/>
        <v>Timeline_Move1</v>
      </c>
      <c r="S492" s="3" t="str">
        <f>IF(B492="","",IF(VLOOKUP(D492,[1]怪物!$C:$I,7,FALSE)="","",VLOOKUP(D492,[1]怪物!$C:$I,7,FALSE)))</f>
        <v/>
      </c>
      <c r="X492" s="3">
        <v>1</v>
      </c>
      <c r="Y492" s="3">
        <v>1</v>
      </c>
      <c r="Z492" s="3">
        <v>2</v>
      </c>
      <c r="AA492" s="3">
        <v>1</v>
      </c>
    </row>
    <row r="493" spans="2:27" x14ac:dyDescent="0.2">
      <c r="B493" t="str">
        <f>IF(ISNA(VLOOKUP(X493&amp;"_"&amp;Y493&amp;"_"&amp;Z493,[1]挑战模式!$A:$AS,1,FALSE)),"",IF(VLOOKUP(X493&amp;"_"&amp;Y493&amp;"_"&amp;Z493,[1]挑战模式!$A:$AS,14+AA493,FALSE)="","","Unit_Monster_Season"&amp;X493&amp;"_Challenge"&amp;Y493&amp;"_"&amp;Z493&amp;"_"&amp;AA493))</f>
        <v>Unit_Monster_Season1_Challenge1_2_2</v>
      </c>
      <c r="D493" s="3" t="str">
        <f>IF(B493="","",VLOOKUP(VLOOKUP(X493&amp;"_"&amp;Y493&amp;"_"&amp;Z493,[1]挑战模式!$A:$AS,14+AA493,FALSE),[1]怪物!$B:$J,2,FALSE))</f>
        <v>ResUnit_MiFeng1</v>
      </c>
      <c r="E493" s="3">
        <f>IF(B493="","",VLOOKUP(VLOOKUP(X493&amp;"_"&amp;Y493&amp;"_"&amp;Z493,[1]挑战模式!$A:$AS,14+AA493,FALSE),[1]怪物!$B:$J,6,FALSE)*VLOOKUP(X493&amp;"_"&amp;Y493&amp;"_"&amp;Z493,[1]挑战模式!$A:$AS,10,FALSE))</f>
        <v>2</v>
      </c>
      <c r="F493" s="3">
        <f t="shared" si="56"/>
        <v>400</v>
      </c>
      <c r="G493" s="3" t="str">
        <f t="shared" si="57"/>
        <v>TRUE</v>
      </c>
      <c r="H493" s="3" t="str">
        <f t="shared" si="58"/>
        <v>1</v>
      </c>
      <c r="I493" s="3">
        <f>IF(D493="","",VLOOKUP(D493,[1]怪物!$C:$M,11,FALSE))</f>
        <v>1</v>
      </c>
      <c r="J493" s="3" t="str">
        <f t="shared" si="59"/>
        <v>0.5</v>
      </c>
      <c r="K493" s="3">
        <f>IF(B493="","",VLOOKUP(VLOOKUP(X493&amp;"_"&amp;Y493&amp;"_"&amp;Z493,[1]挑战模式!$A:$AS,14+AA493,FALSE),[1]怪物!$B:$J,7,FALSE))</f>
        <v>1</v>
      </c>
      <c r="L493" s="10" t="str">
        <f t="shared" si="60"/>
        <v>Monster_Season1_Challenge1_2_2</v>
      </c>
      <c r="M493" s="3" t="str">
        <f t="shared" si="61"/>
        <v>DeathShow_1</v>
      </c>
      <c r="N493" s="3" t="str">
        <f t="shared" si="62"/>
        <v>Timeline_Idle1</v>
      </c>
      <c r="O493" s="3" t="str">
        <f t="shared" si="63"/>
        <v>Timeline_Move1</v>
      </c>
      <c r="S493" s="3" t="str">
        <f>IF(B493="","",IF(VLOOKUP(D493,[1]怪物!$C:$I,7,FALSE)="","",VLOOKUP(D493,[1]怪物!$C:$I,7,FALSE)))</f>
        <v/>
      </c>
      <c r="X493" s="3">
        <v>1</v>
      </c>
      <c r="Y493" s="3">
        <v>1</v>
      </c>
      <c r="Z493" s="3">
        <v>2</v>
      </c>
      <c r="AA493" s="3">
        <v>2</v>
      </c>
    </row>
    <row r="494" spans="2:27" x14ac:dyDescent="0.2">
      <c r="B494" t="str">
        <f>IF(ISNA(VLOOKUP(X494&amp;"_"&amp;Y494&amp;"_"&amp;Z494,[1]挑战模式!$A:$AS,1,FALSE)),"",IF(VLOOKUP(X494&amp;"_"&amp;Y494&amp;"_"&amp;Z494,[1]挑战模式!$A:$AS,14+AA494,FALSE)="","","Unit_Monster_Season"&amp;X494&amp;"_Challenge"&amp;Y494&amp;"_"&amp;Z494&amp;"_"&amp;AA494))</f>
        <v/>
      </c>
      <c r="D494" s="3" t="str">
        <f>IF(B494="","",VLOOKUP(VLOOKUP(X494&amp;"_"&amp;Y494&amp;"_"&amp;Z494,[1]挑战模式!$A:$AS,14+AA494,FALSE),[1]怪物!$B:$J,2,FALSE))</f>
        <v/>
      </c>
      <c r="E494" s="3" t="str">
        <f>IF(B494="","",VLOOKUP(VLOOKUP(X494&amp;"_"&amp;Y494&amp;"_"&amp;Z494,[1]挑战模式!$A:$AS,14+AA494,FALSE),[1]怪物!$B:$J,6,FALSE)*VLOOKUP(X494&amp;"_"&amp;Y494&amp;"_"&amp;Z494,[1]挑战模式!$A:$AS,10,FALSE))</f>
        <v/>
      </c>
      <c r="F494" s="3" t="str">
        <f t="shared" si="56"/>
        <v/>
      </c>
      <c r="G494" s="3" t="str">
        <f t="shared" si="57"/>
        <v/>
      </c>
      <c r="H494" s="3" t="str">
        <f t="shared" si="58"/>
        <v/>
      </c>
      <c r="I494" s="3" t="str">
        <f>IF(D494="","",VLOOKUP(D494,[1]怪物!$C:$M,11,FALSE))</f>
        <v/>
      </c>
      <c r="J494" s="3" t="str">
        <f t="shared" si="59"/>
        <v/>
      </c>
      <c r="K494" s="3" t="str">
        <f>IF(B494="","",VLOOKUP(VLOOKUP(X494&amp;"_"&amp;Y494&amp;"_"&amp;Z494,[1]挑战模式!$A:$AS,14+AA494,FALSE),[1]怪物!$B:$J,7,FALSE))</f>
        <v/>
      </c>
      <c r="L494" s="10" t="str">
        <f t="shared" si="60"/>
        <v/>
      </c>
      <c r="M494" s="3" t="str">
        <f t="shared" si="61"/>
        <v/>
      </c>
      <c r="N494" s="3" t="str">
        <f t="shared" si="62"/>
        <v/>
      </c>
      <c r="O494" s="3" t="str">
        <f t="shared" si="63"/>
        <v/>
      </c>
      <c r="S494" s="3" t="str">
        <f>IF(B494="","",IF(VLOOKUP(D494,[1]怪物!$C:$I,7,FALSE)="","",VLOOKUP(D494,[1]怪物!$C:$I,7,FALSE)))</f>
        <v/>
      </c>
      <c r="X494" s="3">
        <v>1</v>
      </c>
      <c r="Y494" s="3">
        <v>1</v>
      </c>
      <c r="Z494" s="3">
        <v>2</v>
      </c>
      <c r="AA494" s="3">
        <v>3</v>
      </c>
    </row>
    <row r="495" spans="2:27" x14ac:dyDescent="0.2">
      <c r="B495" t="str">
        <f>IF(ISNA(VLOOKUP(X495&amp;"_"&amp;Y495&amp;"_"&amp;Z495,[1]挑战模式!$A:$AS,1,FALSE)),"",IF(VLOOKUP(X495&amp;"_"&amp;Y495&amp;"_"&amp;Z495,[1]挑战模式!$A:$AS,14+AA495,FALSE)="","","Unit_Monster_Season"&amp;X495&amp;"_Challenge"&amp;Y495&amp;"_"&amp;Z495&amp;"_"&amp;AA495))</f>
        <v/>
      </c>
      <c r="D495" s="3" t="str">
        <f>IF(B495="","",VLOOKUP(VLOOKUP(X495&amp;"_"&amp;Y495&amp;"_"&amp;Z495,[1]挑战模式!$A:$AS,14+AA495,FALSE),[1]怪物!$B:$J,2,FALSE))</f>
        <v/>
      </c>
      <c r="E495" s="3" t="str">
        <f>IF(B495="","",VLOOKUP(VLOOKUP(X495&amp;"_"&amp;Y495&amp;"_"&amp;Z495,[1]挑战模式!$A:$AS,14+AA495,FALSE),[1]怪物!$B:$J,6,FALSE)*VLOOKUP(X495&amp;"_"&amp;Y495&amp;"_"&amp;Z495,[1]挑战模式!$A:$AS,10,FALSE))</f>
        <v/>
      </c>
      <c r="F495" s="3" t="str">
        <f t="shared" si="56"/>
        <v/>
      </c>
      <c r="G495" s="3" t="str">
        <f t="shared" si="57"/>
        <v/>
      </c>
      <c r="H495" s="3" t="str">
        <f t="shared" si="58"/>
        <v/>
      </c>
      <c r="I495" s="3" t="str">
        <f>IF(D495="","",VLOOKUP(D495,[1]怪物!$C:$M,11,FALSE))</f>
        <v/>
      </c>
      <c r="J495" s="3" t="str">
        <f t="shared" si="59"/>
        <v/>
      </c>
      <c r="K495" s="3" t="str">
        <f>IF(B495="","",VLOOKUP(VLOOKUP(X495&amp;"_"&amp;Y495&amp;"_"&amp;Z495,[1]挑战模式!$A:$AS,14+AA495,FALSE),[1]怪物!$B:$J,7,FALSE))</f>
        <v/>
      </c>
      <c r="L495" s="10" t="str">
        <f t="shared" si="60"/>
        <v/>
      </c>
      <c r="M495" s="3" t="str">
        <f t="shared" si="61"/>
        <v/>
      </c>
      <c r="N495" s="3" t="str">
        <f t="shared" si="62"/>
        <v/>
      </c>
      <c r="O495" s="3" t="str">
        <f t="shared" si="63"/>
        <v/>
      </c>
      <c r="S495" s="3" t="str">
        <f>IF(B495="","",IF(VLOOKUP(D495,[1]怪物!$C:$I,7,FALSE)="","",VLOOKUP(D495,[1]怪物!$C:$I,7,FALSE)))</f>
        <v/>
      </c>
      <c r="X495" s="3">
        <v>1</v>
      </c>
      <c r="Y495" s="3">
        <v>1</v>
      </c>
      <c r="Z495" s="3">
        <v>2</v>
      </c>
      <c r="AA495" s="3">
        <v>4</v>
      </c>
    </row>
    <row r="496" spans="2:27" x14ac:dyDescent="0.2">
      <c r="B496" t="str">
        <f>IF(ISNA(VLOOKUP(X496&amp;"_"&amp;Y496&amp;"_"&amp;Z496,[1]挑战模式!$A:$AS,1,FALSE)),"",IF(VLOOKUP(X496&amp;"_"&amp;Y496&amp;"_"&amp;Z496,[1]挑战模式!$A:$AS,14+AA496,FALSE)="","","Unit_Monster_Season"&amp;X496&amp;"_Challenge"&amp;Y496&amp;"_"&amp;Z496&amp;"_"&amp;AA496))</f>
        <v/>
      </c>
      <c r="D496" s="3" t="str">
        <f>IF(B496="","",VLOOKUP(VLOOKUP(X496&amp;"_"&amp;Y496&amp;"_"&amp;Z496,[1]挑战模式!$A:$AS,14+AA496,FALSE),[1]怪物!$B:$J,2,FALSE))</f>
        <v/>
      </c>
      <c r="E496" s="3" t="str">
        <f>IF(B496="","",VLOOKUP(VLOOKUP(X496&amp;"_"&amp;Y496&amp;"_"&amp;Z496,[1]挑战模式!$A:$AS,14+AA496,FALSE),[1]怪物!$B:$J,6,FALSE)*VLOOKUP(X496&amp;"_"&amp;Y496&amp;"_"&amp;Z496,[1]挑战模式!$A:$AS,10,FALSE))</f>
        <v/>
      </c>
      <c r="F496" s="3" t="str">
        <f t="shared" si="56"/>
        <v/>
      </c>
      <c r="G496" s="3" t="str">
        <f t="shared" si="57"/>
        <v/>
      </c>
      <c r="H496" s="3" t="str">
        <f t="shared" si="58"/>
        <v/>
      </c>
      <c r="I496" s="3" t="str">
        <f>IF(D496="","",VLOOKUP(D496,[1]怪物!$C:$M,11,FALSE))</f>
        <v/>
      </c>
      <c r="J496" s="3" t="str">
        <f t="shared" si="59"/>
        <v/>
      </c>
      <c r="K496" s="3" t="str">
        <f>IF(B496="","",VLOOKUP(VLOOKUP(X496&amp;"_"&amp;Y496&amp;"_"&amp;Z496,[1]挑战模式!$A:$AS,14+AA496,FALSE),[1]怪物!$B:$J,7,FALSE))</f>
        <v/>
      </c>
      <c r="L496" s="10" t="str">
        <f t="shared" si="60"/>
        <v/>
      </c>
      <c r="M496" s="3" t="str">
        <f t="shared" si="61"/>
        <v/>
      </c>
      <c r="N496" s="3" t="str">
        <f t="shared" si="62"/>
        <v/>
      </c>
      <c r="O496" s="3" t="str">
        <f t="shared" si="63"/>
        <v/>
      </c>
      <c r="S496" s="3" t="str">
        <f>IF(B496="","",IF(VLOOKUP(D496,[1]怪物!$C:$I,7,FALSE)="","",VLOOKUP(D496,[1]怪物!$C:$I,7,FALSE)))</f>
        <v/>
      </c>
      <c r="X496" s="3">
        <v>1</v>
      </c>
      <c r="Y496" s="3">
        <v>1</v>
      </c>
      <c r="Z496" s="3">
        <v>2</v>
      </c>
      <c r="AA496" s="3">
        <v>5</v>
      </c>
    </row>
    <row r="497" spans="2:27" x14ac:dyDescent="0.2">
      <c r="B497" t="str">
        <f>IF(ISNA(VLOOKUP(X497&amp;"_"&amp;Y497&amp;"_"&amp;Z497,[1]挑战模式!$A:$AS,1,FALSE)),"",IF(VLOOKUP(X497&amp;"_"&amp;Y497&amp;"_"&amp;Z497,[1]挑战模式!$A:$AS,14+AA497,FALSE)="","","Unit_Monster_Season"&amp;X497&amp;"_Challenge"&amp;Y497&amp;"_"&amp;Z497&amp;"_"&amp;AA497))</f>
        <v/>
      </c>
      <c r="D497" s="3" t="str">
        <f>IF(B497="","",VLOOKUP(VLOOKUP(X497&amp;"_"&amp;Y497&amp;"_"&amp;Z497,[1]挑战模式!$A:$AS,14+AA497,FALSE),[1]怪物!$B:$J,2,FALSE))</f>
        <v/>
      </c>
      <c r="E497" s="3" t="str">
        <f>IF(B497="","",VLOOKUP(VLOOKUP(X497&amp;"_"&amp;Y497&amp;"_"&amp;Z497,[1]挑战模式!$A:$AS,14+AA497,FALSE),[1]怪物!$B:$J,6,FALSE)*VLOOKUP(X497&amp;"_"&amp;Y497&amp;"_"&amp;Z497,[1]挑战模式!$A:$AS,10,FALSE))</f>
        <v/>
      </c>
      <c r="F497" s="3" t="str">
        <f t="shared" si="56"/>
        <v/>
      </c>
      <c r="G497" s="3" t="str">
        <f t="shared" si="57"/>
        <v/>
      </c>
      <c r="H497" s="3" t="str">
        <f t="shared" si="58"/>
        <v/>
      </c>
      <c r="I497" s="3" t="str">
        <f>IF(D497="","",VLOOKUP(D497,[1]怪物!$C:$M,11,FALSE))</f>
        <v/>
      </c>
      <c r="J497" s="3" t="str">
        <f t="shared" si="59"/>
        <v/>
      </c>
      <c r="K497" s="3" t="str">
        <f>IF(B497="","",VLOOKUP(VLOOKUP(X497&amp;"_"&amp;Y497&amp;"_"&amp;Z497,[1]挑战模式!$A:$AS,14+AA497,FALSE),[1]怪物!$B:$J,7,FALSE))</f>
        <v/>
      </c>
      <c r="L497" s="10" t="str">
        <f t="shared" si="60"/>
        <v/>
      </c>
      <c r="M497" s="3" t="str">
        <f t="shared" si="61"/>
        <v/>
      </c>
      <c r="N497" s="3" t="str">
        <f t="shared" si="62"/>
        <v/>
      </c>
      <c r="O497" s="3" t="str">
        <f t="shared" si="63"/>
        <v/>
      </c>
      <c r="S497" s="3" t="str">
        <f>IF(B497="","",IF(VLOOKUP(D497,[1]怪物!$C:$I,7,FALSE)="","",VLOOKUP(D497,[1]怪物!$C:$I,7,FALSE)))</f>
        <v/>
      </c>
      <c r="X497" s="3">
        <v>1</v>
      </c>
      <c r="Y497" s="3">
        <v>1</v>
      </c>
      <c r="Z497" s="3">
        <v>2</v>
      </c>
      <c r="AA497" s="3">
        <v>6</v>
      </c>
    </row>
    <row r="498" spans="2:27" x14ac:dyDescent="0.2">
      <c r="B498" t="str">
        <f>IF(ISNA(VLOOKUP(X498&amp;"_"&amp;Y498&amp;"_"&amp;Z498,[1]挑战模式!$A:$AS,1,FALSE)),"",IF(VLOOKUP(X498&amp;"_"&amp;Y498&amp;"_"&amp;Z498,[1]挑战模式!$A:$AS,14+AA498,FALSE)="","","Unit_Monster_Season"&amp;X498&amp;"_Challenge"&amp;Y498&amp;"_"&amp;Z498&amp;"_"&amp;AA498))</f>
        <v>Unit_Monster_Season1_Challenge1_3_1</v>
      </c>
      <c r="D498" s="3" t="str">
        <f>IF(B498="","",VLOOKUP(VLOOKUP(X498&amp;"_"&amp;Y498&amp;"_"&amp;Z498,[1]挑战模式!$A:$AS,14+AA498,FALSE),[1]怪物!$B:$J,2,FALSE))</f>
        <v>ResUnit_MiFeng1</v>
      </c>
      <c r="E498" s="3">
        <f>IF(B498="","",VLOOKUP(VLOOKUP(X498&amp;"_"&amp;Y498&amp;"_"&amp;Z498,[1]挑战模式!$A:$AS,14+AA498,FALSE),[1]怪物!$B:$J,6,FALSE)*VLOOKUP(X498&amp;"_"&amp;Y498&amp;"_"&amp;Z498,[1]挑战模式!$A:$AS,10,FALSE))</f>
        <v>2</v>
      </c>
      <c r="F498" s="3">
        <f t="shared" si="56"/>
        <v>400</v>
      </c>
      <c r="G498" s="3" t="str">
        <f t="shared" si="57"/>
        <v>TRUE</v>
      </c>
      <c r="H498" s="3" t="str">
        <f t="shared" si="58"/>
        <v>1</v>
      </c>
      <c r="I498" s="3">
        <f>IF(D498="","",VLOOKUP(D498,[1]怪物!$C:$M,11,FALSE))</f>
        <v>1</v>
      </c>
      <c r="J498" s="3" t="str">
        <f t="shared" si="59"/>
        <v>0.5</v>
      </c>
      <c r="K498" s="3">
        <f>IF(B498="","",VLOOKUP(VLOOKUP(X498&amp;"_"&amp;Y498&amp;"_"&amp;Z498,[1]挑战模式!$A:$AS,14+AA498,FALSE),[1]怪物!$B:$J,7,FALSE))</f>
        <v>1</v>
      </c>
      <c r="L498" s="10" t="str">
        <f t="shared" si="60"/>
        <v>Monster_Season1_Challenge1_3_1</v>
      </c>
      <c r="M498" s="3" t="str">
        <f t="shared" si="61"/>
        <v>DeathShow_1</v>
      </c>
      <c r="N498" s="3" t="str">
        <f t="shared" si="62"/>
        <v>Timeline_Idle1</v>
      </c>
      <c r="O498" s="3" t="str">
        <f t="shared" si="63"/>
        <v>Timeline_Move1</v>
      </c>
      <c r="S498" s="3" t="str">
        <f>IF(B498="","",IF(VLOOKUP(D498,[1]怪物!$C:$I,7,FALSE)="","",VLOOKUP(D498,[1]怪物!$C:$I,7,FALSE)))</f>
        <v/>
      </c>
      <c r="X498" s="3">
        <v>1</v>
      </c>
      <c r="Y498" s="3">
        <v>1</v>
      </c>
      <c r="Z498" s="3">
        <v>3</v>
      </c>
      <c r="AA498" s="3">
        <v>1</v>
      </c>
    </row>
    <row r="499" spans="2:27" x14ac:dyDescent="0.2">
      <c r="B499" t="str">
        <f>IF(ISNA(VLOOKUP(X499&amp;"_"&amp;Y499&amp;"_"&amp;Z499,[1]挑战模式!$A:$AS,1,FALSE)),"",IF(VLOOKUP(X499&amp;"_"&amp;Y499&amp;"_"&amp;Z499,[1]挑战模式!$A:$AS,14+AA499,FALSE)="","","Unit_Monster_Season"&amp;X499&amp;"_Challenge"&amp;Y499&amp;"_"&amp;Z499&amp;"_"&amp;AA499))</f>
        <v>Unit_Monster_Season1_Challenge1_3_2</v>
      </c>
      <c r="D499" s="3" t="str">
        <f>IF(B499="","",VLOOKUP(VLOOKUP(X499&amp;"_"&amp;Y499&amp;"_"&amp;Z499,[1]挑战模式!$A:$AS,14+AA499,FALSE),[1]怪物!$B:$J,2,FALSE))</f>
        <v>ResUnit_MiFeng2</v>
      </c>
      <c r="E499" s="3">
        <f>IF(B499="","",VLOOKUP(VLOOKUP(X499&amp;"_"&amp;Y499&amp;"_"&amp;Z499,[1]挑战模式!$A:$AS,14+AA499,FALSE),[1]怪物!$B:$J,6,FALSE)*VLOOKUP(X499&amp;"_"&amp;Y499&amp;"_"&amp;Z499,[1]挑战模式!$A:$AS,10,FALSE))</f>
        <v>2</v>
      </c>
      <c r="F499" s="3">
        <f t="shared" si="56"/>
        <v>400</v>
      </c>
      <c r="G499" s="3" t="str">
        <f t="shared" si="57"/>
        <v>TRUE</v>
      </c>
      <c r="H499" s="3" t="str">
        <f t="shared" si="58"/>
        <v>1</v>
      </c>
      <c r="I499" s="3">
        <f>IF(D499="","",VLOOKUP(D499,[1]怪物!$C:$M,11,FALSE))</f>
        <v>1</v>
      </c>
      <c r="J499" s="3" t="str">
        <f t="shared" si="59"/>
        <v>0.5</v>
      </c>
      <c r="K499" s="3">
        <f>IF(B499="","",VLOOKUP(VLOOKUP(X499&amp;"_"&amp;Y499&amp;"_"&amp;Z499,[1]挑战模式!$A:$AS,14+AA499,FALSE),[1]怪物!$B:$J,7,FALSE))</f>
        <v>1.5</v>
      </c>
      <c r="L499" s="10" t="str">
        <f t="shared" si="60"/>
        <v>Monster_Season1_Challenge1_3_2</v>
      </c>
      <c r="M499" s="3" t="str">
        <f t="shared" si="61"/>
        <v>DeathShow_1</v>
      </c>
      <c r="N499" s="3" t="str">
        <f t="shared" si="62"/>
        <v>Timeline_Idle1</v>
      </c>
      <c r="O499" s="3" t="str">
        <f t="shared" si="63"/>
        <v>Timeline_Move1</v>
      </c>
      <c r="S499" s="3" t="str">
        <f>IF(B499="","",IF(VLOOKUP(D499,[1]怪物!$C:$I,7,FALSE)="","",VLOOKUP(D499,[1]怪物!$C:$I,7,FALSE)))</f>
        <v/>
      </c>
      <c r="X499" s="3">
        <v>1</v>
      </c>
      <c r="Y499" s="3">
        <v>1</v>
      </c>
      <c r="Z499" s="3">
        <v>3</v>
      </c>
      <c r="AA499" s="3">
        <v>2</v>
      </c>
    </row>
    <row r="500" spans="2:27" x14ac:dyDescent="0.2">
      <c r="B500" t="str">
        <f>IF(ISNA(VLOOKUP(X500&amp;"_"&amp;Y500&amp;"_"&amp;Z500,[1]挑战模式!$A:$AS,1,FALSE)),"",IF(VLOOKUP(X500&amp;"_"&amp;Y500&amp;"_"&amp;Z500,[1]挑战模式!$A:$AS,14+AA500,FALSE)="","","Unit_Monster_Season"&amp;X500&amp;"_Challenge"&amp;Y500&amp;"_"&amp;Z500&amp;"_"&amp;AA500))</f>
        <v>Unit_Monster_Season1_Challenge1_3_3</v>
      </c>
      <c r="D500" s="3" t="str">
        <f>IF(B500="","",VLOOKUP(VLOOKUP(X500&amp;"_"&amp;Y500&amp;"_"&amp;Z500,[1]挑战模式!$A:$AS,14+AA500,FALSE),[1]怪物!$B:$J,2,FALSE))</f>
        <v>ResUnit_Niao1</v>
      </c>
      <c r="E500" s="3">
        <f>IF(B500="","",VLOOKUP(VLOOKUP(X500&amp;"_"&amp;Y500&amp;"_"&amp;Z500,[1]挑战模式!$A:$AS,14+AA500,FALSE),[1]怪物!$B:$J,6,FALSE)*VLOOKUP(X500&amp;"_"&amp;Y500&amp;"_"&amp;Z500,[1]挑战模式!$A:$AS,10,FALSE))</f>
        <v>2</v>
      </c>
      <c r="F500" s="3">
        <f t="shared" si="56"/>
        <v>400</v>
      </c>
      <c r="G500" s="3" t="str">
        <f t="shared" si="57"/>
        <v>TRUE</v>
      </c>
      <c r="H500" s="3" t="str">
        <f t="shared" si="58"/>
        <v>1</v>
      </c>
      <c r="I500" s="3">
        <f>IF(D500="","",VLOOKUP(D500,[1]怪物!$C:$M,11,FALSE))</f>
        <v>1</v>
      </c>
      <c r="J500" s="3" t="str">
        <f t="shared" si="59"/>
        <v>0.5</v>
      </c>
      <c r="K500" s="3">
        <f>IF(B500="","",VLOOKUP(VLOOKUP(X500&amp;"_"&amp;Y500&amp;"_"&amp;Z500,[1]挑战模式!$A:$AS,14+AA500,FALSE),[1]怪物!$B:$J,7,FALSE))</f>
        <v>1</v>
      </c>
      <c r="L500" s="10" t="str">
        <f t="shared" si="60"/>
        <v>Monster_Season1_Challenge1_3_3</v>
      </c>
      <c r="M500" s="3" t="str">
        <f t="shared" si="61"/>
        <v>DeathShow_1</v>
      </c>
      <c r="N500" s="3" t="str">
        <f t="shared" si="62"/>
        <v>Timeline_Idle1</v>
      </c>
      <c r="O500" s="3" t="str">
        <f t="shared" si="63"/>
        <v>Timeline_Move1</v>
      </c>
      <c r="S500" s="3" t="str">
        <f>IF(B500="","",IF(VLOOKUP(D500,[1]怪物!$C:$I,7,FALSE)="","",VLOOKUP(D500,[1]怪物!$C:$I,7,FALSE)))</f>
        <v>Skill_Monster_Niao1,NormalAttack</v>
      </c>
      <c r="X500" s="3">
        <v>1</v>
      </c>
      <c r="Y500" s="3">
        <v>1</v>
      </c>
      <c r="Z500" s="3">
        <v>3</v>
      </c>
      <c r="AA500" s="3">
        <v>3</v>
      </c>
    </row>
    <row r="501" spans="2:27" x14ac:dyDescent="0.2">
      <c r="B501" t="str">
        <f>IF(ISNA(VLOOKUP(X501&amp;"_"&amp;Y501&amp;"_"&amp;Z501,[1]挑战模式!$A:$AS,1,FALSE)),"",IF(VLOOKUP(X501&amp;"_"&amp;Y501&amp;"_"&amp;Z501,[1]挑战模式!$A:$AS,14+AA501,FALSE)="","","Unit_Monster_Season"&amp;X501&amp;"_Challenge"&amp;Y501&amp;"_"&amp;Z501&amp;"_"&amp;AA501))</f>
        <v/>
      </c>
      <c r="D501" s="3" t="str">
        <f>IF(B501="","",VLOOKUP(VLOOKUP(X501&amp;"_"&amp;Y501&amp;"_"&amp;Z501,[1]挑战模式!$A:$AS,14+AA501,FALSE),[1]怪物!$B:$J,2,FALSE))</f>
        <v/>
      </c>
      <c r="E501" s="3" t="str">
        <f>IF(B501="","",VLOOKUP(VLOOKUP(X501&amp;"_"&amp;Y501&amp;"_"&amp;Z501,[1]挑战模式!$A:$AS,14+AA501,FALSE),[1]怪物!$B:$J,6,FALSE)*VLOOKUP(X501&amp;"_"&amp;Y501&amp;"_"&amp;Z501,[1]挑战模式!$A:$AS,10,FALSE))</f>
        <v/>
      </c>
      <c r="F501" s="3" t="str">
        <f t="shared" si="56"/>
        <v/>
      </c>
      <c r="G501" s="3" t="str">
        <f t="shared" si="57"/>
        <v/>
      </c>
      <c r="H501" s="3" t="str">
        <f t="shared" si="58"/>
        <v/>
      </c>
      <c r="I501" s="3" t="str">
        <f>IF(D501="","",VLOOKUP(D501,[1]怪物!$C:$M,11,FALSE))</f>
        <v/>
      </c>
      <c r="J501" s="3" t="str">
        <f t="shared" si="59"/>
        <v/>
      </c>
      <c r="K501" s="3" t="str">
        <f>IF(B501="","",VLOOKUP(VLOOKUP(X501&amp;"_"&amp;Y501&amp;"_"&amp;Z501,[1]挑战模式!$A:$AS,14+AA501,FALSE),[1]怪物!$B:$J,7,FALSE))</f>
        <v/>
      </c>
      <c r="L501" s="10" t="str">
        <f t="shared" si="60"/>
        <v/>
      </c>
      <c r="M501" s="3" t="str">
        <f t="shared" si="61"/>
        <v/>
      </c>
      <c r="N501" s="3" t="str">
        <f t="shared" si="62"/>
        <v/>
      </c>
      <c r="O501" s="3" t="str">
        <f t="shared" si="63"/>
        <v/>
      </c>
      <c r="S501" s="3" t="str">
        <f>IF(B501="","",IF(VLOOKUP(D501,[1]怪物!$C:$I,7,FALSE)="","",VLOOKUP(D501,[1]怪物!$C:$I,7,FALSE)))</f>
        <v/>
      </c>
      <c r="X501" s="3">
        <v>1</v>
      </c>
      <c r="Y501" s="3">
        <v>1</v>
      </c>
      <c r="Z501" s="3">
        <v>3</v>
      </c>
      <c r="AA501" s="3">
        <v>4</v>
      </c>
    </row>
    <row r="502" spans="2:27" x14ac:dyDescent="0.2">
      <c r="B502" t="str">
        <f>IF(ISNA(VLOOKUP(X502&amp;"_"&amp;Y502&amp;"_"&amp;Z502,[1]挑战模式!$A:$AS,1,FALSE)),"",IF(VLOOKUP(X502&amp;"_"&amp;Y502&amp;"_"&amp;Z502,[1]挑战模式!$A:$AS,14+AA502,FALSE)="","","Unit_Monster_Season"&amp;X502&amp;"_Challenge"&amp;Y502&amp;"_"&amp;Z502&amp;"_"&amp;AA502))</f>
        <v/>
      </c>
      <c r="D502" s="3" t="str">
        <f>IF(B502="","",VLOOKUP(VLOOKUP(X502&amp;"_"&amp;Y502&amp;"_"&amp;Z502,[1]挑战模式!$A:$AS,14+AA502,FALSE),[1]怪物!$B:$J,2,FALSE))</f>
        <v/>
      </c>
      <c r="E502" s="3" t="str">
        <f>IF(B502="","",VLOOKUP(VLOOKUP(X502&amp;"_"&amp;Y502&amp;"_"&amp;Z502,[1]挑战模式!$A:$AS,14+AA502,FALSE),[1]怪物!$B:$J,6,FALSE)*VLOOKUP(X502&amp;"_"&amp;Y502&amp;"_"&amp;Z502,[1]挑战模式!$A:$AS,10,FALSE))</f>
        <v/>
      </c>
      <c r="F502" s="3" t="str">
        <f t="shared" si="56"/>
        <v/>
      </c>
      <c r="G502" s="3" t="str">
        <f t="shared" si="57"/>
        <v/>
      </c>
      <c r="H502" s="3" t="str">
        <f t="shared" si="58"/>
        <v/>
      </c>
      <c r="I502" s="3" t="str">
        <f>IF(D502="","",VLOOKUP(D502,[1]怪物!$C:$M,11,FALSE))</f>
        <v/>
      </c>
      <c r="J502" s="3" t="str">
        <f t="shared" si="59"/>
        <v/>
      </c>
      <c r="K502" s="3" t="str">
        <f>IF(B502="","",VLOOKUP(VLOOKUP(X502&amp;"_"&amp;Y502&amp;"_"&amp;Z502,[1]挑战模式!$A:$AS,14+AA502,FALSE),[1]怪物!$B:$J,7,FALSE))</f>
        <v/>
      </c>
      <c r="L502" s="10" t="str">
        <f t="shared" si="60"/>
        <v/>
      </c>
      <c r="M502" s="3" t="str">
        <f t="shared" si="61"/>
        <v/>
      </c>
      <c r="N502" s="3" t="str">
        <f t="shared" si="62"/>
        <v/>
      </c>
      <c r="O502" s="3" t="str">
        <f t="shared" si="63"/>
        <v/>
      </c>
      <c r="S502" s="3" t="str">
        <f>IF(B502="","",IF(VLOOKUP(D502,[1]怪物!$C:$I,7,FALSE)="","",VLOOKUP(D502,[1]怪物!$C:$I,7,FALSE)))</f>
        <v/>
      </c>
      <c r="X502" s="3">
        <v>1</v>
      </c>
      <c r="Y502" s="3">
        <v>1</v>
      </c>
      <c r="Z502" s="3">
        <v>3</v>
      </c>
      <c r="AA502" s="3">
        <v>5</v>
      </c>
    </row>
    <row r="503" spans="2:27" x14ac:dyDescent="0.2">
      <c r="B503" t="str">
        <f>IF(ISNA(VLOOKUP(X503&amp;"_"&amp;Y503&amp;"_"&amp;Z503,[1]挑战模式!$A:$AS,1,FALSE)),"",IF(VLOOKUP(X503&amp;"_"&amp;Y503&amp;"_"&amp;Z503,[1]挑战模式!$A:$AS,14+AA503,FALSE)="","","Unit_Monster_Season"&amp;X503&amp;"_Challenge"&amp;Y503&amp;"_"&amp;Z503&amp;"_"&amp;AA503))</f>
        <v/>
      </c>
      <c r="D503" s="3" t="str">
        <f>IF(B503="","",VLOOKUP(VLOOKUP(X503&amp;"_"&amp;Y503&amp;"_"&amp;Z503,[1]挑战模式!$A:$AS,14+AA503,FALSE),[1]怪物!$B:$J,2,FALSE))</f>
        <v/>
      </c>
      <c r="E503" s="3" t="str">
        <f>IF(B503="","",VLOOKUP(VLOOKUP(X503&amp;"_"&amp;Y503&amp;"_"&amp;Z503,[1]挑战模式!$A:$AS,14+AA503,FALSE),[1]怪物!$B:$J,6,FALSE)*VLOOKUP(X503&amp;"_"&amp;Y503&amp;"_"&amp;Z503,[1]挑战模式!$A:$AS,10,FALSE))</f>
        <v/>
      </c>
      <c r="F503" s="3" t="str">
        <f t="shared" si="56"/>
        <v/>
      </c>
      <c r="G503" s="3" t="str">
        <f t="shared" si="57"/>
        <v/>
      </c>
      <c r="H503" s="3" t="str">
        <f t="shared" si="58"/>
        <v/>
      </c>
      <c r="I503" s="3" t="str">
        <f>IF(D503="","",VLOOKUP(D503,[1]怪物!$C:$M,11,FALSE))</f>
        <v/>
      </c>
      <c r="J503" s="3" t="str">
        <f t="shared" si="59"/>
        <v/>
      </c>
      <c r="K503" s="3" t="str">
        <f>IF(B503="","",VLOOKUP(VLOOKUP(X503&amp;"_"&amp;Y503&amp;"_"&amp;Z503,[1]挑战模式!$A:$AS,14+AA503,FALSE),[1]怪物!$B:$J,7,FALSE))</f>
        <v/>
      </c>
      <c r="L503" s="10" t="str">
        <f t="shared" si="60"/>
        <v/>
      </c>
      <c r="M503" s="3" t="str">
        <f t="shared" si="61"/>
        <v/>
      </c>
      <c r="N503" s="3" t="str">
        <f t="shared" si="62"/>
        <v/>
      </c>
      <c r="O503" s="3" t="str">
        <f t="shared" si="63"/>
        <v/>
      </c>
      <c r="S503" s="3" t="str">
        <f>IF(B503="","",IF(VLOOKUP(D503,[1]怪物!$C:$I,7,FALSE)="","",VLOOKUP(D503,[1]怪物!$C:$I,7,FALSE)))</f>
        <v/>
      </c>
      <c r="X503" s="3">
        <v>1</v>
      </c>
      <c r="Y503" s="3">
        <v>1</v>
      </c>
      <c r="Z503" s="3">
        <v>3</v>
      </c>
      <c r="AA503" s="3">
        <v>6</v>
      </c>
    </row>
    <row r="504" spans="2:27" x14ac:dyDescent="0.2">
      <c r="B504" t="str">
        <f>IF(ISNA(VLOOKUP(X504&amp;"_"&amp;Y504&amp;"_"&amp;Z504,[1]挑战模式!$A:$AS,1,FALSE)),"",IF(VLOOKUP(X504&amp;"_"&amp;Y504&amp;"_"&amp;Z504,[1]挑战模式!$A:$AS,14+AA504,FALSE)="","","Unit_Monster_Season"&amp;X504&amp;"_Challenge"&amp;Y504&amp;"_"&amp;Z504&amp;"_"&amp;AA504))</f>
        <v>Unit_Monster_Season1_Challenge1_4_1</v>
      </c>
      <c r="D504" s="3" t="str">
        <f>IF(B504="","",VLOOKUP(VLOOKUP(X504&amp;"_"&amp;Y504&amp;"_"&amp;Z504,[1]挑战模式!$A:$AS,14+AA504,FALSE),[1]怪物!$B:$J,2,FALSE))</f>
        <v>ResUnit_ZhiZhu1</v>
      </c>
      <c r="E504" s="3">
        <f>IF(B504="","",VLOOKUP(VLOOKUP(X504&amp;"_"&amp;Y504&amp;"_"&amp;Z504,[1]挑战模式!$A:$AS,14+AA504,FALSE),[1]怪物!$B:$J,6,FALSE)*VLOOKUP(X504&amp;"_"&amp;Y504&amp;"_"&amp;Z504,[1]挑战模式!$A:$AS,10,FALSE))</f>
        <v>4</v>
      </c>
      <c r="F504" s="3">
        <f t="shared" si="56"/>
        <v>400</v>
      </c>
      <c r="G504" s="3" t="str">
        <f t="shared" si="57"/>
        <v>TRUE</v>
      </c>
      <c r="H504" s="3" t="str">
        <f t="shared" si="58"/>
        <v>1</v>
      </c>
      <c r="I504" s="3">
        <f>IF(D504="","",VLOOKUP(D504,[1]怪物!$C:$M,11,FALSE))</f>
        <v>1</v>
      </c>
      <c r="J504" s="3" t="str">
        <f t="shared" si="59"/>
        <v>0.5</v>
      </c>
      <c r="K504" s="3">
        <f>IF(B504="","",VLOOKUP(VLOOKUP(X504&amp;"_"&amp;Y504&amp;"_"&amp;Z504,[1]挑战模式!$A:$AS,14+AA504,FALSE),[1]怪物!$B:$J,7,FALSE))</f>
        <v>1</v>
      </c>
      <c r="L504" s="10" t="str">
        <f t="shared" si="60"/>
        <v>Monster_Season1_Challenge1_4_1</v>
      </c>
      <c r="M504" s="3" t="str">
        <f t="shared" si="61"/>
        <v>DeathShow_1</v>
      </c>
      <c r="N504" s="3" t="str">
        <f t="shared" si="62"/>
        <v>Timeline_Idle1</v>
      </c>
      <c r="O504" s="3" t="str">
        <f t="shared" si="63"/>
        <v>Timeline_Move1</v>
      </c>
      <c r="S504" s="3" t="str">
        <f>IF(B504="","",IF(VLOOKUP(D504,[1]怪物!$C:$I,7,FALSE)="","",VLOOKUP(D504,[1]怪物!$C:$I,7,FALSE)))</f>
        <v/>
      </c>
      <c r="X504" s="3">
        <v>1</v>
      </c>
      <c r="Y504" s="3">
        <v>1</v>
      </c>
      <c r="Z504" s="3">
        <v>4</v>
      </c>
      <c r="AA504" s="3">
        <v>1</v>
      </c>
    </row>
    <row r="505" spans="2:27" x14ac:dyDescent="0.2">
      <c r="B505" t="str">
        <f>IF(ISNA(VLOOKUP(X505&amp;"_"&amp;Y505&amp;"_"&amp;Z505,[1]挑战模式!$A:$AS,1,FALSE)),"",IF(VLOOKUP(X505&amp;"_"&amp;Y505&amp;"_"&amp;Z505,[1]挑战模式!$A:$AS,14+AA505,FALSE)="","","Unit_Monster_Season"&amp;X505&amp;"_Challenge"&amp;Y505&amp;"_"&amp;Z505&amp;"_"&amp;AA505))</f>
        <v>Unit_Monster_Season1_Challenge1_4_2</v>
      </c>
      <c r="D505" s="3" t="str">
        <f>IF(B505="","",VLOOKUP(VLOOKUP(X505&amp;"_"&amp;Y505&amp;"_"&amp;Z505,[1]挑战模式!$A:$AS,14+AA505,FALSE),[1]怪物!$B:$J,2,FALSE))</f>
        <v>ResUnit_MiFeng2</v>
      </c>
      <c r="E505" s="3">
        <f>IF(B505="","",VLOOKUP(VLOOKUP(X505&amp;"_"&amp;Y505&amp;"_"&amp;Z505,[1]挑战模式!$A:$AS,14+AA505,FALSE),[1]怪物!$B:$J,6,FALSE)*VLOOKUP(X505&amp;"_"&amp;Y505&amp;"_"&amp;Z505,[1]挑战模式!$A:$AS,10,FALSE))</f>
        <v>2</v>
      </c>
      <c r="F505" s="3">
        <f t="shared" si="56"/>
        <v>400</v>
      </c>
      <c r="G505" s="3" t="str">
        <f t="shared" si="57"/>
        <v>TRUE</v>
      </c>
      <c r="H505" s="3" t="str">
        <f t="shared" si="58"/>
        <v>1</v>
      </c>
      <c r="I505" s="3">
        <f>IF(D505="","",VLOOKUP(D505,[1]怪物!$C:$M,11,FALSE))</f>
        <v>1</v>
      </c>
      <c r="J505" s="3" t="str">
        <f t="shared" si="59"/>
        <v>0.5</v>
      </c>
      <c r="K505" s="3">
        <f>IF(B505="","",VLOOKUP(VLOOKUP(X505&amp;"_"&amp;Y505&amp;"_"&amp;Z505,[1]挑战模式!$A:$AS,14+AA505,FALSE),[1]怪物!$B:$J,7,FALSE))</f>
        <v>1.5</v>
      </c>
      <c r="L505" s="10" t="str">
        <f t="shared" si="60"/>
        <v>Monster_Season1_Challenge1_4_2</v>
      </c>
      <c r="M505" s="3" t="str">
        <f t="shared" si="61"/>
        <v>DeathShow_1</v>
      </c>
      <c r="N505" s="3" t="str">
        <f t="shared" si="62"/>
        <v>Timeline_Idle1</v>
      </c>
      <c r="O505" s="3" t="str">
        <f t="shared" si="63"/>
        <v>Timeline_Move1</v>
      </c>
      <c r="S505" s="3" t="str">
        <f>IF(B505="","",IF(VLOOKUP(D505,[1]怪物!$C:$I,7,FALSE)="","",VLOOKUP(D505,[1]怪物!$C:$I,7,FALSE)))</f>
        <v/>
      </c>
      <c r="X505" s="3">
        <v>1</v>
      </c>
      <c r="Y505" s="3">
        <v>1</v>
      </c>
      <c r="Z505" s="3">
        <v>4</v>
      </c>
      <c r="AA505" s="3">
        <v>2</v>
      </c>
    </row>
    <row r="506" spans="2:27" x14ac:dyDescent="0.2">
      <c r="B506" t="str">
        <f>IF(ISNA(VLOOKUP(X506&amp;"_"&amp;Y506&amp;"_"&amp;Z506,[1]挑战模式!$A:$AS,1,FALSE)),"",IF(VLOOKUP(X506&amp;"_"&amp;Y506&amp;"_"&amp;Z506,[1]挑战模式!$A:$AS,14+AA506,FALSE)="","","Unit_Monster_Season"&amp;X506&amp;"_Challenge"&amp;Y506&amp;"_"&amp;Z506&amp;"_"&amp;AA506))</f>
        <v/>
      </c>
      <c r="D506" s="3" t="str">
        <f>IF(B506="","",VLOOKUP(VLOOKUP(X506&amp;"_"&amp;Y506&amp;"_"&amp;Z506,[1]挑战模式!$A:$AS,14+AA506,FALSE),[1]怪物!$B:$J,2,FALSE))</f>
        <v/>
      </c>
      <c r="E506" s="3" t="str">
        <f>IF(B506="","",VLOOKUP(VLOOKUP(X506&amp;"_"&amp;Y506&amp;"_"&amp;Z506,[1]挑战模式!$A:$AS,14+AA506,FALSE),[1]怪物!$B:$J,6,FALSE)*VLOOKUP(X506&amp;"_"&amp;Y506&amp;"_"&amp;Z506,[1]挑战模式!$A:$AS,10,FALSE))</f>
        <v/>
      </c>
      <c r="F506" s="3" t="str">
        <f t="shared" si="56"/>
        <v/>
      </c>
      <c r="G506" s="3" t="str">
        <f t="shared" si="57"/>
        <v/>
      </c>
      <c r="H506" s="3" t="str">
        <f t="shared" si="58"/>
        <v/>
      </c>
      <c r="I506" s="3" t="str">
        <f>IF(D506="","",VLOOKUP(D506,[1]怪物!$C:$M,11,FALSE))</f>
        <v/>
      </c>
      <c r="J506" s="3" t="str">
        <f t="shared" si="59"/>
        <v/>
      </c>
      <c r="K506" s="3" t="str">
        <f>IF(B506="","",VLOOKUP(VLOOKUP(X506&amp;"_"&amp;Y506&amp;"_"&amp;Z506,[1]挑战模式!$A:$AS,14+AA506,FALSE),[1]怪物!$B:$J,7,FALSE))</f>
        <v/>
      </c>
      <c r="L506" s="10" t="str">
        <f t="shared" si="60"/>
        <v/>
      </c>
      <c r="M506" s="3" t="str">
        <f t="shared" si="61"/>
        <v/>
      </c>
      <c r="N506" s="3" t="str">
        <f t="shared" si="62"/>
        <v/>
      </c>
      <c r="O506" s="3" t="str">
        <f t="shared" si="63"/>
        <v/>
      </c>
      <c r="S506" s="3" t="str">
        <f>IF(B506="","",IF(VLOOKUP(D506,[1]怪物!$C:$I,7,FALSE)="","",VLOOKUP(D506,[1]怪物!$C:$I,7,FALSE)))</f>
        <v/>
      </c>
      <c r="X506" s="3">
        <v>1</v>
      </c>
      <c r="Y506" s="3">
        <v>1</v>
      </c>
      <c r="Z506" s="3">
        <v>4</v>
      </c>
      <c r="AA506" s="3">
        <v>3</v>
      </c>
    </row>
    <row r="507" spans="2:27" x14ac:dyDescent="0.2">
      <c r="B507" t="str">
        <f>IF(ISNA(VLOOKUP(X507&amp;"_"&amp;Y507&amp;"_"&amp;Z507,[1]挑战模式!$A:$AS,1,FALSE)),"",IF(VLOOKUP(X507&amp;"_"&amp;Y507&amp;"_"&amp;Z507,[1]挑战模式!$A:$AS,14+AA507,FALSE)="","","Unit_Monster_Season"&amp;X507&amp;"_Challenge"&amp;Y507&amp;"_"&amp;Z507&amp;"_"&amp;AA507))</f>
        <v/>
      </c>
      <c r="D507" s="3" t="str">
        <f>IF(B507="","",VLOOKUP(VLOOKUP(X507&amp;"_"&amp;Y507&amp;"_"&amp;Z507,[1]挑战模式!$A:$AS,14+AA507,FALSE),[1]怪物!$B:$J,2,FALSE))</f>
        <v/>
      </c>
      <c r="E507" s="3" t="str">
        <f>IF(B507="","",VLOOKUP(VLOOKUP(X507&amp;"_"&amp;Y507&amp;"_"&amp;Z507,[1]挑战模式!$A:$AS,14+AA507,FALSE),[1]怪物!$B:$J,6,FALSE)*VLOOKUP(X507&amp;"_"&amp;Y507&amp;"_"&amp;Z507,[1]挑战模式!$A:$AS,10,FALSE))</f>
        <v/>
      </c>
      <c r="F507" s="3" t="str">
        <f t="shared" si="56"/>
        <v/>
      </c>
      <c r="G507" s="3" t="str">
        <f t="shared" si="57"/>
        <v/>
      </c>
      <c r="H507" s="3" t="str">
        <f t="shared" si="58"/>
        <v/>
      </c>
      <c r="I507" s="3" t="str">
        <f>IF(D507="","",VLOOKUP(D507,[1]怪物!$C:$M,11,FALSE))</f>
        <v/>
      </c>
      <c r="J507" s="3" t="str">
        <f t="shared" si="59"/>
        <v/>
      </c>
      <c r="K507" s="3" t="str">
        <f>IF(B507="","",VLOOKUP(VLOOKUP(X507&amp;"_"&amp;Y507&amp;"_"&amp;Z507,[1]挑战模式!$A:$AS,14+AA507,FALSE),[1]怪物!$B:$J,7,FALSE))</f>
        <v/>
      </c>
      <c r="L507" s="10" t="str">
        <f t="shared" si="60"/>
        <v/>
      </c>
      <c r="M507" s="3" t="str">
        <f t="shared" si="61"/>
        <v/>
      </c>
      <c r="N507" s="3" t="str">
        <f t="shared" si="62"/>
        <v/>
      </c>
      <c r="O507" s="3" t="str">
        <f t="shared" si="63"/>
        <v/>
      </c>
      <c r="S507" s="3" t="str">
        <f>IF(B507="","",IF(VLOOKUP(D507,[1]怪物!$C:$I,7,FALSE)="","",VLOOKUP(D507,[1]怪物!$C:$I,7,FALSE)))</f>
        <v/>
      </c>
      <c r="X507" s="3">
        <v>1</v>
      </c>
      <c r="Y507" s="3">
        <v>1</v>
      </c>
      <c r="Z507" s="3">
        <v>4</v>
      </c>
      <c r="AA507" s="3">
        <v>4</v>
      </c>
    </row>
    <row r="508" spans="2:27" x14ac:dyDescent="0.2">
      <c r="B508" t="str">
        <f>IF(ISNA(VLOOKUP(X508&amp;"_"&amp;Y508&amp;"_"&amp;Z508,[1]挑战模式!$A:$AS,1,FALSE)),"",IF(VLOOKUP(X508&amp;"_"&amp;Y508&amp;"_"&amp;Z508,[1]挑战模式!$A:$AS,14+AA508,FALSE)="","","Unit_Monster_Season"&amp;X508&amp;"_Challenge"&amp;Y508&amp;"_"&amp;Z508&amp;"_"&amp;AA508))</f>
        <v/>
      </c>
      <c r="D508" s="3" t="str">
        <f>IF(B508="","",VLOOKUP(VLOOKUP(X508&amp;"_"&amp;Y508&amp;"_"&amp;Z508,[1]挑战模式!$A:$AS,14+AA508,FALSE),[1]怪物!$B:$J,2,FALSE))</f>
        <v/>
      </c>
      <c r="E508" s="3" t="str">
        <f>IF(B508="","",VLOOKUP(VLOOKUP(X508&amp;"_"&amp;Y508&amp;"_"&amp;Z508,[1]挑战模式!$A:$AS,14+AA508,FALSE),[1]怪物!$B:$J,6,FALSE)*VLOOKUP(X508&amp;"_"&amp;Y508&amp;"_"&amp;Z508,[1]挑战模式!$A:$AS,10,FALSE))</f>
        <v/>
      </c>
      <c r="F508" s="3" t="str">
        <f t="shared" si="56"/>
        <v/>
      </c>
      <c r="G508" s="3" t="str">
        <f t="shared" si="57"/>
        <v/>
      </c>
      <c r="H508" s="3" t="str">
        <f t="shared" si="58"/>
        <v/>
      </c>
      <c r="I508" s="3" t="str">
        <f>IF(D508="","",VLOOKUP(D508,[1]怪物!$C:$M,11,FALSE))</f>
        <v/>
      </c>
      <c r="J508" s="3" t="str">
        <f t="shared" si="59"/>
        <v/>
      </c>
      <c r="K508" s="3" t="str">
        <f>IF(B508="","",VLOOKUP(VLOOKUP(X508&amp;"_"&amp;Y508&amp;"_"&amp;Z508,[1]挑战模式!$A:$AS,14+AA508,FALSE),[1]怪物!$B:$J,7,FALSE))</f>
        <v/>
      </c>
      <c r="L508" s="10" t="str">
        <f t="shared" si="60"/>
        <v/>
      </c>
      <c r="M508" s="3" t="str">
        <f t="shared" si="61"/>
        <v/>
      </c>
      <c r="N508" s="3" t="str">
        <f t="shared" si="62"/>
        <v/>
      </c>
      <c r="O508" s="3" t="str">
        <f t="shared" si="63"/>
        <v/>
      </c>
      <c r="S508" s="3" t="str">
        <f>IF(B508="","",IF(VLOOKUP(D508,[1]怪物!$C:$I,7,FALSE)="","",VLOOKUP(D508,[1]怪物!$C:$I,7,FALSE)))</f>
        <v/>
      </c>
      <c r="X508" s="3">
        <v>1</v>
      </c>
      <c r="Y508" s="3">
        <v>1</v>
      </c>
      <c r="Z508" s="3">
        <v>4</v>
      </c>
      <c r="AA508" s="3">
        <v>5</v>
      </c>
    </row>
    <row r="509" spans="2:27" x14ac:dyDescent="0.2">
      <c r="B509" t="str">
        <f>IF(ISNA(VLOOKUP(X509&amp;"_"&amp;Y509&amp;"_"&amp;Z509,[1]挑战模式!$A:$AS,1,FALSE)),"",IF(VLOOKUP(X509&amp;"_"&amp;Y509&amp;"_"&amp;Z509,[1]挑战模式!$A:$AS,14+AA509,FALSE)="","","Unit_Monster_Season"&amp;X509&amp;"_Challenge"&amp;Y509&amp;"_"&amp;Z509&amp;"_"&amp;AA509))</f>
        <v/>
      </c>
      <c r="D509" s="3" t="str">
        <f>IF(B509="","",VLOOKUP(VLOOKUP(X509&amp;"_"&amp;Y509&amp;"_"&amp;Z509,[1]挑战模式!$A:$AS,14+AA509,FALSE),[1]怪物!$B:$J,2,FALSE))</f>
        <v/>
      </c>
      <c r="E509" s="3" t="str">
        <f>IF(B509="","",VLOOKUP(VLOOKUP(X509&amp;"_"&amp;Y509&amp;"_"&amp;Z509,[1]挑战模式!$A:$AS,14+AA509,FALSE),[1]怪物!$B:$J,6,FALSE)*VLOOKUP(X509&amp;"_"&amp;Y509&amp;"_"&amp;Z509,[1]挑战模式!$A:$AS,10,FALSE))</f>
        <v/>
      </c>
      <c r="F509" s="3" t="str">
        <f t="shared" si="56"/>
        <v/>
      </c>
      <c r="G509" s="3" t="str">
        <f t="shared" si="57"/>
        <v/>
      </c>
      <c r="H509" s="3" t="str">
        <f t="shared" si="58"/>
        <v/>
      </c>
      <c r="I509" s="3" t="str">
        <f>IF(D509="","",VLOOKUP(D509,[1]怪物!$C:$M,11,FALSE))</f>
        <v/>
      </c>
      <c r="J509" s="3" t="str">
        <f t="shared" si="59"/>
        <v/>
      </c>
      <c r="K509" s="3" t="str">
        <f>IF(B509="","",VLOOKUP(VLOOKUP(X509&amp;"_"&amp;Y509&amp;"_"&amp;Z509,[1]挑战模式!$A:$AS,14+AA509,FALSE),[1]怪物!$B:$J,7,FALSE))</f>
        <v/>
      </c>
      <c r="L509" s="10" t="str">
        <f t="shared" si="60"/>
        <v/>
      </c>
      <c r="M509" s="3" t="str">
        <f t="shared" si="61"/>
        <v/>
      </c>
      <c r="N509" s="3" t="str">
        <f t="shared" si="62"/>
        <v/>
      </c>
      <c r="O509" s="3" t="str">
        <f t="shared" si="63"/>
        <v/>
      </c>
      <c r="S509" s="3" t="str">
        <f>IF(B509="","",IF(VLOOKUP(D509,[1]怪物!$C:$I,7,FALSE)="","",VLOOKUP(D509,[1]怪物!$C:$I,7,FALSE)))</f>
        <v/>
      </c>
      <c r="X509" s="3">
        <v>1</v>
      </c>
      <c r="Y509" s="3">
        <v>1</v>
      </c>
      <c r="Z509" s="3">
        <v>4</v>
      </c>
      <c r="AA509" s="3">
        <v>6</v>
      </c>
    </row>
    <row r="510" spans="2:27" x14ac:dyDescent="0.2">
      <c r="B510" t="str">
        <f>IF(ISNA(VLOOKUP(X510&amp;"_"&amp;Y510&amp;"_"&amp;Z510,[1]挑战模式!$A:$AS,1,FALSE)),"",IF(VLOOKUP(X510&amp;"_"&amp;Y510&amp;"_"&amp;Z510,[1]挑战模式!$A:$AS,14+AA510,FALSE)="","","Unit_Monster_Season"&amp;X510&amp;"_Challenge"&amp;Y510&amp;"_"&amp;Z510&amp;"_"&amp;AA510))</f>
        <v>Unit_Monster_Season1_Challenge1_5_1</v>
      </c>
      <c r="D510" s="3" t="str">
        <f>IF(B510="","",VLOOKUP(VLOOKUP(X510&amp;"_"&amp;Y510&amp;"_"&amp;Z510,[1]挑战模式!$A:$AS,14+AA510,FALSE),[1]怪物!$B:$J,2,FALSE))</f>
        <v>ResUnit_ZhiZhu1</v>
      </c>
      <c r="E510" s="3">
        <f>IF(B510="","",VLOOKUP(VLOOKUP(X510&amp;"_"&amp;Y510&amp;"_"&amp;Z510,[1]挑战模式!$A:$AS,14+AA510,FALSE),[1]怪物!$B:$J,6,FALSE)*VLOOKUP(X510&amp;"_"&amp;Y510&amp;"_"&amp;Z510,[1]挑战模式!$A:$AS,10,FALSE))</f>
        <v>4</v>
      </c>
      <c r="F510" s="3">
        <f t="shared" si="56"/>
        <v>400</v>
      </c>
      <c r="G510" s="3" t="str">
        <f t="shared" si="57"/>
        <v>TRUE</v>
      </c>
      <c r="H510" s="3" t="str">
        <f t="shared" si="58"/>
        <v>1</v>
      </c>
      <c r="I510" s="3">
        <f>IF(D510="","",VLOOKUP(D510,[1]怪物!$C:$M,11,FALSE))</f>
        <v>1</v>
      </c>
      <c r="J510" s="3" t="str">
        <f t="shared" si="59"/>
        <v>0.5</v>
      </c>
      <c r="K510" s="3">
        <f>IF(B510="","",VLOOKUP(VLOOKUP(X510&amp;"_"&amp;Y510&amp;"_"&amp;Z510,[1]挑战模式!$A:$AS,14+AA510,FALSE),[1]怪物!$B:$J,7,FALSE))</f>
        <v>1</v>
      </c>
      <c r="L510" s="10" t="str">
        <f t="shared" si="60"/>
        <v>Monster_Season1_Challenge1_5_1</v>
      </c>
      <c r="M510" s="3" t="str">
        <f t="shared" si="61"/>
        <v>DeathShow_1</v>
      </c>
      <c r="N510" s="3" t="str">
        <f t="shared" si="62"/>
        <v>Timeline_Idle1</v>
      </c>
      <c r="O510" s="3" t="str">
        <f t="shared" si="63"/>
        <v>Timeline_Move1</v>
      </c>
      <c r="S510" s="3" t="str">
        <f>IF(B510="","",IF(VLOOKUP(D510,[1]怪物!$C:$I,7,FALSE)="","",VLOOKUP(D510,[1]怪物!$C:$I,7,FALSE)))</f>
        <v/>
      </c>
      <c r="X510" s="3">
        <v>1</v>
      </c>
      <c r="Y510" s="3">
        <v>1</v>
      </c>
      <c r="Z510" s="3">
        <v>5</v>
      </c>
      <c r="AA510" s="3">
        <v>1</v>
      </c>
    </row>
    <row r="511" spans="2:27" x14ac:dyDescent="0.2">
      <c r="B511" t="str">
        <f>IF(ISNA(VLOOKUP(X511&amp;"_"&amp;Y511&amp;"_"&amp;Z511,[1]挑战模式!$A:$AS,1,FALSE)),"",IF(VLOOKUP(X511&amp;"_"&amp;Y511&amp;"_"&amp;Z511,[1]挑战模式!$A:$AS,14+AA511,FALSE)="","","Unit_Monster_Season"&amp;X511&amp;"_Challenge"&amp;Y511&amp;"_"&amp;Z511&amp;"_"&amp;AA511))</f>
        <v>Unit_Monster_Season1_Challenge1_5_2</v>
      </c>
      <c r="D511" s="3" t="str">
        <f>IF(B511="","",VLOOKUP(VLOOKUP(X511&amp;"_"&amp;Y511&amp;"_"&amp;Z511,[1]挑战模式!$A:$AS,14+AA511,FALSE),[1]怪物!$B:$J,2,FALSE))</f>
        <v>ResUnit_MiFeng1</v>
      </c>
      <c r="E511" s="3">
        <f>IF(B511="","",VLOOKUP(VLOOKUP(X511&amp;"_"&amp;Y511&amp;"_"&amp;Z511,[1]挑战模式!$A:$AS,14+AA511,FALSE),[1]怪物!$B:$J,6,FALSE)*VLOOKUP(X511&amp;"_"&amp;Y511&amp;"_"&amp;Z511,[1]挑战模式!$A:$AS,10,FALSE))</f>
        <v>2</v>
      </c>
      <c r="F511" s="3">
        <f t="shared" si="56"/>
        <v>400</v>
      </c>
      <c r="G511" s="3" t="str">
        <f t="shared" si="57"/>
        <v>TRUE</v>
      </c>
      <c r="H511" s="3" t="str">
        <f t="shared" si="58"/>
        <v>1</v>
      </c>
      <c r="I511" s="3">
        <f>IF(D511="","",VLOOKUP(D511,[1]怪物!$C:$M,11,FALSE))</f>
        <v>1</v>
      </c>
      <c r="J511" s="3" t="str">
        <f t="shared" si="59"/>
        <v>0.5</v>
      </c>
      <c r="K511" s="3">
        <f>IF(B511="","",VLOOKUP(VLOOKUP(X511&amp;"_"&amp;Y511&amp;"_"&amp;Z511,[1]挑战模式!$A:$AS,14+AA511,FALSE),[1]怪物!$B:$J,7,FALSE))</f>
        <v>1</v>
      </c>
      <c r="L511" s="10" t="str">
        <f t="shared" si="60"/>
        <v>Monster_Season1_Challenge1_5_2</v>
      </c>
      <c r="M511" s="3" t="str">
        <f t="shared" si="61"/>
        <v>DeathShow_1</v>
      </c>
      <c r="N511" s="3" t="str">
        <f t="shared" si="62"/>
        <v>Timeline_Idle1</v>
      </c>
      <c r="O511" s="3" t="str">
        <f t="shared" si="63"/>
        <v>Timeline_Move1</v>
      </c>
      <c r="S511" s="3" t="str">
        <f>IF(B511="","",IF(VLOOKUP(D511,[1]怪物!$C:$I,7,FALSE)="","",VLOOKUP(D511,[1]怪物!$C:$I,7,FALSE)))</f>
        <v/>
      </c>
      <c r="X511" s="3">
        <v>1</v>
      </c>
      <c r="Y511" s="3">
        <v>1</v>
      </c>
      <c r="Z511" s="3">
        <v>5</v>
      </c>
      <c r="AA511" s="3">
        <v>2</v>
      </c>
    </row>
    <row r="512" spans="2:27" x14ac:dyDescent="0.2">
      <c r="B512" t="str">
        <f>IF(ISNA(VLOOKUP(X512&amp;"_"&amp;Y512&amp;"_"&amp;Z512,[1]挑战模式!$A:$AS,1,FALSE)),"",IF(VLOOKUP(X512&amp;"_"&amp;Y512&amp;"_"&amp;Z512,[1]挑战模式!$A:$AS,14+AA512,FALSE)="","","Unit_Monster_Season"&amp;X512&amp;"_Challenge"&amp;Y512&amp;"_"&amp;Z512&amp;"_"&amp;AA512))</f>
        <v>Unit_Monster_Season1_Challenge1_5_3</v>
      </c>
      <c r="D512" s="3" t="str">
        <f>IF(B512="","",VLOOKUP(VLOOKUP(X512&amp;"_"&amp;Y512&amp;"_"&amp;Z512,[1]挑战模式!$A:$AS,14+AA512,FALSE),[1]怪物!$B:$J,2,FALSE))</f>
        <v>ResUnit_MiFeng2</v>
      </c>
      <c r="E512" s="3">
        <f>IF(B512="","",VLOOKUP(VLOOKUP(X512&amp;"_"&amp;Y512&amp;"_"&amp;Z512,[1]挑战模式!$A:$AS,14+AA512,FALSE),[1]怪物!$B:$J,6,FALSE)*VLOOKUP(X512&amp;"_"&amp;Y512&amp;"_"&amp;Z512,[1]挑战模式!$A:$AS,10,FALSE))</f>
        <v>2</v>
      </c>
      <c r="F512" s="3">
        <f t="shared" si="56"/>
        <v>400</v>
      </c>
      <c r="G512" s="3" t="str">
        <f t="shared" si="57"/>
        <v>TRUE</v>
      </c>
      <c r="H512" s="3" t="str">
        <f t="shared" si="58"/>
        <v>1</v>
      </c>
      <c r="I512" s="3">
        <f>IF(D512="","",VLOOKUP(D512,[1]怪物!$C:$M,11,FALSE))</f>
        <v>1</v>
      </c>
      <c r="J512" s="3" t="str">
        <f t="shared" si="59"/>
        <v>0.5</v>
      </c>
      <c r="K512" s="3">
        <f>IF(B512="","",VLOOKUP(VLOOKUP(X512&amp;"_"&amp;Y512&amp;"_"&amp;Z512,[1]挑战模式!$A:$AS,14+AA512,FALSE),[1]怪物!$B:$J,7,FALSE))</f>
        <v>1.5</v>
      </c>
      <c r="L512" s="10" t="str">
        <f t="shared" si="60"/>
        <v>Monster_Season1_Challenge1_5_3</v>
      </c>
      <c r="M512" s="3" t="str">
        <f t="shared" si="61"/>
        <v>DeathShow_1</v>
      </c>
      <c r="N512" s="3" t="str">
        <f t="shared" si="62"/>
        <v>Timeline_Idle1</v>
      </c>
      <c r="O512" s="3" t="str">
        <f t="shared" si="63"/>
        <v>Timeline_Move1</v>
      </c>
      <c r="S512" s="3" t="str">
        <f>IF(B512="","",IF(VLOOKUP(D512,[1]怪物!$C:$I,7,FALSE)="","",VLOOKUP(D512,[1]怪物!$C:$I,7,FALSE)))</f>
        <v/>
      </c>
      <c r="X512" s="3">
        <v>1</v>
      </c>
      <c r="Y512" s="3">
        <v>1</v>
      </c>
      <c r="Z512" s="3">
        <v>5</v>
      </c>
      <c r="AA512" s="3">
        <v>3</v>
      </c>
    </row>
    <row r="513" spans="2:27" x14ac:dyDescent="0.2">
      <c r="B513" t="str">
        <f>IF(ISNA(VLOOKUP(X513&amp;"_"&amp;Y513&amp;"_"&amp;Z513,[1]挑战模式!$A:$AS,1,FALSE)),"",IF(VLOOKUP(X513&amp;"_"&amp;Y513&amp;"_"&amp;Z513,[1]挑战模式!$A:$AS,14+AA513,FALSE)="","","Unit_Monster_Season"&amp;X513&amp;"_Challenge"&amp;Y513&amp;"_"&amp;Z513&amp;"_"&amp;AA513))</f>
        <v>Unit_Monster_Season1_Challenge1_5_4</v>
      </c>
      <c r="D513" s="3" t="str">
        <f>IF(B513="","",VLOOKUP(VLOOKUP(X513&amp;"_"&amp;Y513&amp;"_"&amp;Z513,[1]挑战模式!$A:$AS,14+AA513,FALSE),[1]怪物!$B:$J,2,FALSE))</f>
        <v>ResUnit_Niao1</v>
      </c>
      <c r="E513" s="3">
        <f>IF(B513="","",VLOOKUP(VLOOKUP(X513&amp;"_"&amp;Y513&amp;"_"&amp;Z513,[1]挑战模式!$A:$AS,14+AA513,FALSE),[1]怪物!$B:$J,6,FALSE)*VLOOKUP(X513&amp;"_"&amp;Y513&amp;"_"&amp;Z513,[1]挑战模式!$A:$AS,10,FALSE))</f>
        <v>2</v>
      </c>
      <c r="F513" s="3">
        <f t="shared" si="56"/>
        <v>400</v>
      </c>
      <c r="G513" s="3" t="str">
        <f t="shared" si="57"/>
        <v>TRUE</v>
      </c>
      <c r="H513" s="3" t="str">
        <f t="shared" si="58"/>
        <v>1</v>
      </c>
      <c r="I513" s="3">
        <f>IF(D513="","",VLOOKUP(D513,[1]怪物!$C:$M,11,FALSE))</f>
        <v>1</v>
      </c>
      <c r="J513" s="3" t="str">
        <f t="shared" si="59"/>
        <v>0.5</v>
      </c>
      <c r="K513" s="3">
        <f>IF(B513="","",VLOOKUP(VLOOKUP(X513&amp;"_"&amp;Y513&amp;"_"&amp;Z513,[1]挑战模式!$A:$AS,14+AA513,FALSE),[1]怪物!$B:$J,7,FALSE))</f>
        <v>1</v>
      </c>
      <c r="L513" s="10" t="str">
        <f t="shared" si="60"/>
        <v>Monster_Season1_Challenge1_5_4</v>
      </c>
      <c r="M513" s="3" t="str">
        <f t="shared" si="61"/>
        <v>DeathShow_1</v>
      </c>
      <c r="N513" s="3" t="str">
        <f t="shared" si="62"/>
        <v>Timeline_Idle1</v>
      </c>
      <c r="O513" s="3" t="str">
        <f t="shared" si="63"/>
        <v>Timeline_Move1</v>
      </c>
      <c r="S513" s="3" t="str">
        <f>IF(B513="","",IF(VLOOKUP(D513,[1]怪物!$C:$I,7,FALSE)="","",VLOOKUP(D513,[1]怪物!$C:$I,7,FALSE)))</f>
        <v>Skill_Monster_Niao1,NormalAttack</v>
      </c>
      <c r="X513" s="3">
        <v>1</v>
      </c>
      <c r="Y513" s="3">
        <v>1</v>
      </c>
      <c r="Z513" s="3">
        <v>5</v>
      </c>
      <c r="AA513" s="3">
        <v>4</v>
      </c>
    </row>
    <row r="514" spans="2:27" x14ac:dyDescent="0.2">
      <c r="B514" t="str">
        <f>IF(ISNA(VLOOKUP(X514&amp;"_"&amp;Y514&amp;"_"&amp;Z514,[1]挑战模式!$A:$AS,1,FALSE)),"",IF(VLOOKUP(X514&amp;"_"&amp;Y514&amp;"_"&amp;Z514,[1]挑战模式!$A:$AS,14+AA514,FALSE)="","","Unit_Monster_Season"&amp;X514&amp;"_Challenge"&amp;Y514&amp;"_"&amp;Z514&amp;"_"&amp;AA514))</f>
        <v/>
      </c>
      <c r="D514" s="3" t="str">
        <f>IF(B514="","",VLOOKUP(VLOOKUP(X514&amp;"_"&amp;Y514&amp;"_"&amp;Z514,[1]挑战模式!$A:$AS,14+AA514,FALSE),[1]怪物!$B:$J,2,FALSE))</f>
        <v/>
      </c>
      <c r="E514" s="3" t="str">
        <f>IF(B514="","",VLOOKUP(VLOOKUP(X514&amp;"_"&amp;Y514&amp;"_"&amp;Z514,[1]挑战模式!$A:$AS,14+AA514,FALSE),[1]怪物!$B:$J,6,FALSE)*VLOOKUP(X514&amp;"_"&amp;Y514&amp;"_"&amp;Z514,[1]挑战模式!$A:$AS,10,FALSE))</f>
        <v/>
      </c>
      <c r="F514" s="3" t="str">
        <f t="shared" si="56"/>
        <v/>
      </c>
      <c r="G514" s="3" t="str">
        <f t="shared" si="57"/>
        <v/>
      </c>
      <c r="H514" s="3" t="str">
        <f t="shared" si="58"/>
        <v/>
      </c>
      <c r="I514" s="3" t="str">
        <f>IF(D514="","",VLOOKUP(D514,[1]怪物!$C:$M,11,FALSE))</f>
        <v/>
      </c>
      <c r="J514" s="3" t="str">
        <f t="shared" si="59"/>
        <v/>
      </c>
      <c r="K514" s="3" t="str">
        <f>IF(B514="","",VLOOKUP(VLOOKUP(X514&amp;"_"&amp;Y514&amp;"_"&amp;Z514,[1]挑战模式!$A:$AS,14+AA514,FALSE),[1]怪物!$B:$J,7,FALSE))</f>
        <v/>
      </c>
      <c r="L514" s="10" t="str">
        <f t="shared" si="60"/>
        <v/>
      </c>
      <c r="M514" s="3" t="str">
        <f t="shared" si="61"/>
        <v/>
      </c>
      <c r="N514" s="3" t="str">
        <f t="shared" si="62"/>
        <v/>
      </c>
      <c r="O514" s="3" t="str">
        <f t="shared" si="63"/>
        <v/>
      </c>
      <c r="S514" s="3" t="str">
        <f>IF(B514="","",IF(VLOOKUP(D514,[1]怪物!$C:$I,7,FALSE)="","",VLOOKUP(D514,[1]怪物!$C:$I,7,FALSE)))</f>
        <v/>
      </c>
      <c r="X514" s="3">
        <v>1</v>
      </c>
      <c r="Y514" s="3">
        <v>1</v>
      </c>
      <c r="Z514" s="3">
        <v>5</v>
      </c>
      <c r="AA514" s="3">
        <v>5</v>
      </c>
    </row>
    <row r="515" spans="2:27" x14ac:dyDescent="0.2">
      <c r="B515" t="str">
        <f>IF(ISNA(VLOOKUP(X515&amp;"_"&amp;Y515&amp;"_"&amp;Z515,[1]挑战模式!$A:$AS,1,FALSE)),"",IF(VLOOKUP(X515&amp;"_"&amp;Y515&amp;"_"&amp;Z515,[1]挑战模式!$A:$AS,14+AA515,FALSE)="","","Unit_Monster_Season"&amp;X515&amp;"_Challenge"&amp;Y515&amp;"_"&amp;Z515&amp;"_"&amp;AA515))</f>
        <v/>
      </c>
      <c r="D515" s="3" t="str">
        <f>IF(B515="","",VLOOKUP(VLOOKUP(X515&amp;"_"&amp;Y515&amp;"_"&amp;Z515,[1]挑战模式!$A:$AS,14+AA515,FALSE),[1]怪物!$B:$J,2,FALSE))</f>
        <v/>
      </c>
      <c r="E515" s="3" t="str">
        <f>IF(B515="","",VLOOKUP(VLOOKUP(X515&amp;"_"&amp;Y515&amp;"_"&amp;Z515,[1]挑战模式!$A:$AS,14+AA515,FALSE),[1]怪物!$B:$J,6,FALSE)*VLOOKUP(X515&amp;"_"&amp;Y515&amp;"_"&amp;Z515,[1]挑战模式!$A:$AS,10,FALSE))</f>
        <v/>
      </c>
      <c r="F515" s="3" t="str">
        <f t="shared" si="56"/>
        <v/>
      </c>
      <c r="G515" s="3" t="str">
        <f t="shared" si="57"/>
        <v/>
      </c>
      <c r="H515" s="3" t="str">
        <f t="shared" si="58"/>
        <v/>
      </c>
      <c r="I515" s="3" t="str">
        <f>IF(D515="","",VLOOKUP(D515,[1]怪物!$C:$M,11,FALSE))</f>
        <v/>
      </c>
      <c r="J515" s="3" t="str">
        <f t="shared" si="59"/>
        <v/>
      </c>
      <c r="K515" s="3" t="str">
        <f>IF(B515="","",VLOOKUP(VLOOKUP(X515&amp;"_"&amp;Y515&amp;"_"&amp;Z515,[1]挑战模式!$A:$AS,14+AA515,FALSE),[1]怪物!$B:$J,7,FALSE))</f>
        <v/>
      </c>
      <c r="L515" s="10" t="str">
        <f t="shared" si="60"/>
        <v/>
      </c>
      <c r="M515" s="3" t="str">
        <f t="shared" si="61"/>
        <v/>
      </c>
      <c r="N515" s="3" t="str">
        <f t="shared" si="62"/>
        <v/>
      </c>
      <c r="O515" s="3" t="str">
        <f t="shared" si="63"/>
        <v/>
      </c>
      <c r="S515" s="3" t="str">
        <f>IF(B515="","",IF(VLOOKUP(D515,[1]怪物!$C:$I,7,FALSE)="","",VLOOKUP(D515,[1]怪物!$C:$I,7,FALSE)))</f>
        <v/>
      </c>
      <c r="X515" s="3">
        <v>1</v>
      </c>
      <c r="Y515" s="3">
        <v>1</v>
      </c>
      <c r="Z515" s="3">
        <v>5</v>
      </c>
      <c r="AA515" s="3">
        <v>6</v>
      </c>
    </row>
    <row r="516" spans="2:27" x14ac:dyDescent="0.2">
      <c r="B516" t="str">
        <f>IF(ISNA(VLOOKUP(X516&amp;"_"&amp;Y516&amp;"_"&amp;Z516,[1]挑战模式!$A:$AS,1,FALSE)),"",IF(VLOOKUP(X516&amp;"_"&amp;Y516&amp;"_"&amp;Z516,[1]挑战模式!$A:$AS,14+AA516,FALSE)="","","Unit_Monster_Season"&amp;X516&amp;"_Challenge"&amp;Y516&amp;"_"&amp;Z516&amp;"_"&amp;AA516))</f>
        <v/>
      </c>
      <c r="D516" s="3" t="str">
        <f>IF(B516="","",VLOOKUP(VLOOKUP(X516&amp;"_"&amp;Y516&amp;"_"&amp;Z516,[1]挑战模式!$A:$AS,14+AA516,FALSE),[1]怪物!$B:$J,2,FALSE))</f>
        <v/>
      </c>
      <c r="E516" s="3" t="str">
        <f>IF(B516="","",VLOOKUP(VLOOKUP(X516&amp;"_"&amp;Y516&amp;"_"&amp;Z516,[1]挑战模式!$A:$AS,14+AA516,FALSE),[1]怪物!$B:$J,6,FALSE)*VLOOKUP(X516&amp;"_"&amp;Y516&amp;"_"&amp;Z516,[1]挑战模式!$A:$AS,10,FALSE))</f>
        <v/>
      </c>
      <c r="F516" s="3" t="str">
        <f t="shared" si="56"/>
        <v/>
      </c>
      <c r="G516" s="3" t="str">
        <f t="shared" si="57"/>
        <v/>
      </c>
      <c r="H516" s="3" t="str">
        <f t="shared" si="58"/>
        <v/>
      </c>
      <c r="I516" s="3" t="str">
        <f>IF(D516="","",VLOOKUP(D516,[1]怪物!$C:$M,11,FALSE))</f>
        <v/>
      </c>
      <c r="J516" s="3" t="str">
        <f t="shared" si="59"/>
        <v/>
      </c>
      <c r="K516" s="3" t="str">
        <f>IF(B516="","",VLOOKUP(VLOOKUP(X516&amp;"_"&amp;Y516&amp;"_"&amp;Z516,[1]挑战模式!$A:$AS,14+AA516,FALSE),[1]怪物!$B:$J,7,FALSE))</f>
        <v/>
      </c>
      <c r="L516" s="10" t="str">
        <f t="shared" si="60"/>
        <v/>
      </c>
      <c r="M516" s="3" t="str">
        <f t="shared" si="61"/>
        <v/>
      </c>
      <c r="N516" s="3" t="str">
        <f t="shared" si="62"/>
        <v/>
      </c>
      <c r="O516" s="3" t="str">
        <f t="shared" si="63"/>
        <v/>
      </c>
      <c r="S516" s="3" t="str">
        <f>IF(B516="","",IF(VLOOKUP(D516,[1]怪物!$C:$I,7,FALSE)="","",VLOOKUP(D516,[1]怪物!$C:$I,7,FALSE)))</f>
        <v/>
      </c>
      <c r="X516" s="3">
        <v>1</v>
      </c>
      <c r="Y516" s="3">
        <v>1</v>
      </c>
      <c r="Z516" s="3">
        <v>6</v>
      </c>
      <c r="AA516" s="3">
        <v>1</v>
      </c>
    </row>
    <row r="517" spans="2:27" x14ac:dyDescent="0.2">
      <c r="B517" t="str">
        <f>IF(ISNA(VLOOKUP(X517&amp;"_"&amp;Y517&amp;"_"&amp;Z517,[1]挑战模式!$A:$AS,1,FALSE)),"",IF(VLOOKUP(X517&amp;"_"&amp;Y517&amp;"_"&amp;Z517,[1]挑战模式!$A:$AS,14+AA517,FALSE)="","","Unit_Monster_Season"&amp;X517&amp;"_Challenge"&amp;Y517&amp;"_"&amp;Z517&amp;"_"&amp;AA517))</f>
        <v/>
      </c>
      <c r="D517" s="3" t="str">
        <f>IF(B517="","",VLOOKUP(VLOOKUP(X517&amp;"_"&amp;Y517&amp;"_"&amp;Z517,[1]挑战模式!$A:$AS,14+AA517,FALSE),[1]怪物!$B:$J,2,FALSE))</f>
        <v/>
      </c>
      <c r="E517" s="3" t="str">
        <f>IF(B517="","",VLOOKUP(VLOOKUP(X517&amp;"_"&amp;Y517&amp;"_"&amp;Z517,[1]挑战模式!$A:$AS,14+AA517,FALSE),[1]怪物!$B:$J,6,FALSE)*VLOOKUP(X517&amp;"_"&amp;Y517&amp;"_"&amp;Z517,[1]挑战模式!$A:$AS,10,FALSE))</f>
        <v/>
      </c>
      <c r="F517" s="3" t="str">
        <f t="shared" si="56"/>
        <v/>
      </c>
      <c r="G517" s="3" t="str">
        <f t="shared" si="57"/>
        <v/>
      </c>
      <c r="H517" s="3" t="str">
        <f t="shared" si="58"/>
        <v/>
      </c>
      <c r="I517" s="3" t="str">
        <f>IF(D517="","",VLOOKUP(D517,[1]怪物!$C:$M,11,FALSE))</f>
        <v/>
      </c>
      <c r="J517" s="3" t="str">
        <f t="shared" si="59"/>
        <v/>
      </c>
      <c r="K517" s="3" t="str">
        <f>IF(B517="","",VLOOKUP(VLOOKUP(X517&amp;"_"&amp;Y517&amp;"_"&amp;Z517,[1]挑战模式!$A:$AS,14+AA517,FALSE),[1]怪物!$B:$J,7,FALSE))</f>
        <v/>
      </c>
      <c r="L517" s="10" t="str">
        <f t="shared" si="60"/>
        <v/>
      </c>
      <c r="M517" s="3" t="str">
        <f t="shared" si="61"/>
        <v/>
      </c>
      <c r="N517" s="3" t="str">
        <f t="shared" si="62"/>
        <v/>
      </c>
      <c r="O517" s="3" t="str">
        <f t="shared" si="63"/>
        <v/>
      </c>
      <c r="S517" s="3" t="str">
        <f>IF(B517="","",IF(VLOOKUP(D517,[1]怪物!$C:$I,7,FALSE)="","",VLOOKUP(D517,[1]怪物!$C:$I,7,FALSE)))</f>
        <v/>
      </c>
      <c r="X517" s="3">
        <v>1</v>
      </c>
      <c r="Y517" s="3">
        <v>1</v>
      </c>
      <c r="Z517" s="3">
        <v>6</v>
      </c>
      <c r="AA517" s="3">
        <v>2</v>
      </c>
    </row>
    <row r="518" spans="2:27" x14ac:dyDescent="0.2">
      <c r="B518" t="str">
        <f>IF(ISNA(VLOOKUP(X518&amp;"_"&amp;Y518&amp;"_"&amp;Z518,[1]挑战模式!$A:$AS,1,FALSE)),"",IF(VLOOKUP(X518&amp;"_"&amp;Y518&amp;"_"&amp;Z518,[1]挑战模式!$A:$AS,14+AA518,FALSE)="","","Unit_Monster_Season"&amp;X518&amp;"_Challenge"&amp;Y518&amp;"_"&amp;Z518&amp;"_"&amp;AA518))</f>
        <v/>
      </c>
      <c r="D518" s="3" t="str">
        <f>IF(B518="","",VLOOKUP(VLOOKUP(X518&amp;"_"&amp;Y518&amp;"_"&amp;Z518,[1]挑战模式!$A:$AS,14+AA518,FALSE),[1]怪物!$B:$J,2,FALSE))</f>
        <v/>
      </c>
      <c r="E518" s="3" t="str">
        <f>IF(B518="","",VLOOKUP(VLOOKUP(X518&amp;"_"&amp;Y518&amp;"_"&amp;Z518,[1]挑战模式!$A:$AS,14+AA518,FALSE),[1]怪物!$B:$J,6,FALSE)*VLOOKUP(X518&amp;"_"&amp;Y518&amp;"_"&amp;Z518,[1]挑战模式!$A:$AS,10,FALSE))</f>
        <v/>
      </c>
      <c r="F518" s="3" t="str">
        <f t="shared" si="56"/>
        <v/>
      </c>
      <c r="G518" s="3" t="str">
        <f t="shared" si="57"/>
        <v/>
      </c>
      <c r="H518" s="3" t="str">
        <f t="shared" si="58"/>
        <v/>
      </c>
      <c r="I518" s="3" t="str">
        <f>IF(D518="","",VLOOKUP(D518,[1]怪物!$C:$M,11,FALSE))</f>
        <v/>
      </c>
      <c r="J518" s="3" t="str">
        <f t="shared" si="59"/>
        <v/>
      </c>
      <c r="K518" s="3" t="str">
        <f>IF(B518="","",VLOOKUP(VLOOKUP(X518&amp;"_"&amp;Y518&amp;"_"&amp;Z518,[1]挑战模式!$A:$AS,14+AA518,FALSE),[1]怪物!$B:$J,7,FALSE))</f>
        <v/>
      </c>
      <c r="L518" s="10" t="str">
        <f t="shared" si="60"/>
        <v/>
      </c>
      <c r="M518" s="3" t="str">
        <f t="shared" si="61"/>
        <v/>
      </c>
      <c r="N518" s="3" t="str">
        <f t="shared" si="62"/>
        <v/>
      </c>
      <c r="O518" s="3" t="str">
        <f t="shared" si="63"/>
        <v/>
      </c>
      <c r="S518" s="3" t="str">
        <f>IF(B518="","",IF(VLOOKUP(D518,[1]怪物!$C:$I,7,FALSE)="","",VLOOKUP(D518,[1]怪物!$C:$I,7,FALSE)))</f>
        <v/>
      </c>
      <c r="X518" s="3">
        <v>1</v>
      </c>
      <c r="Y518" s="3">
        <v>1</v>
      </c>
      <c r="Z518" s="3">
        <v>6</v>
      </c>
      <c r="AA518" s="3">
        <v>3</v>
      </c>
    </row>
    <row r="519" spans="2:27" x14ac:dyDescent="0.2">
      <c r="B519" t="str">
        <f>IF(ISNA(VLOOKUP(X519&amp;"_"&amp;Y519&amp;"_"&amp;Z519,[1]挑战模式!$A:$AS,1,FALSE)),"",IF(VLOOKUP(X519&amp;"_"&amp;Y519&amp;"_"&amp;Z519,[1]挑战模式!$A:$AS,14+AA519,FALSE)="","","Unit_Monster_Season"&amp;X519&amp;"_Challenge"&amp;Y519&amp;"_"&amp;Z519&amp;"_"&amp;AA519))</f>
        <v/>
      </c>
      <c r="D519" s="3" t="str">
        <f>IF(B519="","",VLOOKUP(VLOOKUP(X519&amp;"_"&amp;Y519&amp;"_"&amp;Z519,[1]挑战模式!$A:$AS,14+AA519,FALSE),[1]怪物!$B:$J,2,FALSE))</f>
        <v/>
      </c>
      <c r="E519" s="3" t="str">
        <f>IF(B519="","",VLOOKUP(VLOOKUP(X519&amp;"_"&amp;Y519&amp;"_"&amp;Z519,[1]挑战模式!$A:$AS,14+AA519,FALSE),[1]怪物!$B:$J,6,FALSE)*VLOOKUP(X519&amp;"_"&amp;Y519&amp;"_"&amp;Z519,[1]挑战模式!$A:$AS,10,FALSE))</f>
        <v/>
      </c>
      <c r="F519" s="3" t="str">
        <f t="shared" ref="F519:F582" si="64">IF(B519="","",400)</f>
        <v/>
      </c>
      <c r="G519" s="3" t="str">
        <f t="shared" ref="G519:G582" si="65">IF(B519="","","TRUE")</f>
        <v/>
      </c>
      <c r="H519" s="3" t="str">
        <f t="shared" ref="H519:H582" si="66">IF(B519="","","1")</f>
        <v/>
      </c>
      <c r="I519" s="3" t="str">
        <f>IF(D519="","",VLOOKUP(D519,[1]怪物!$C:$M,11,FALSE))</f>
        <v/>
      </c>
      <c r="J519" s="3" t="str">
        <f t="shared" ref="J519:J582" si="67">IF(B519="","","0.5")</f>
        <v/>
      </c>
      <c r="K519" s="3" t="str">
        <f>IF(B519="","",VLOOKUP(VLOOKUP(X519&amp;"_"&amp;Y519&amp;"_"&amp;Z519,[1]挑战模式!$A:$AS,14+AA519,FALSE),[1]怪物!$B:$J,7,FALSE))</f>
        <v/>
      </c>
      <c r="L519" s="10" t="str">
        <f t="shared" ref="L519:L582" si="68">IF(B519="","",RIGHT(B519,LEN(B519)-5))</f>
        <v/>
      </c>
      <c r="M519" s="3" t="str">
        <f t="shared" ref="M519:M582" si="69">IF(B519="","","DeathShow_1")</f>
        <v/>
      </c>
      <c r="N519" s="3" t="str">
        <f t="shared" ref="N519:N582" si="70">IF(B519="","","Timeline_Idle1")</f>
        <v/>
      </c>
      <c r="O519" s="3" t="str">
        <f t="shared" ref="O519:O582" si="71">IF(B519="","","Timeline_Move1")</f>
        <v/>
      </c>
      <c r="S519" s="3" t="str">
        <f>IF(B519="","",IF(VLOOKUP(D519,[1]怪物!$C:$I,7,FALSE)="","",VLOOKUP(D519,[1]怪物!$C:$I,7,FALSE)))</f>
        <v/>
      </c>
      <c r="X519" s="3">
        <v>1</v>
      </c>
      <c r="Y519" s="3">
        <v>1</v>
      </c>
      <c r="Z519" s="3">
        <v>6</v>
      </c>
      <c r="AA519" s="3">
        <v>4</v>
      </c>
    </row>
    <row r="520" spans="2:27" x14ac:dyDescent="0.2">
      <c r="B520" t="str">
        <f>IF(ISNA(VLOOKUP(X520&amp;"_"&amp;Y520&amp;"_"&amp;Z520,[1]挑战模式!$A:$AS,1,FALSE)),"",IF(VLOOKUP(X520&amp;"_"&amp;Y520&amp;"_"&amp;Z520,[1]挑战模式!$A:$AS,14+AA520,FALSE)="","","Unit_Monster_Season"&amp;X520&amp;"_Challenge"&amp;Y520&amp;"_"&amp;Z520&amp;"_"&amp;AA520))</f>
        <v/>
      </c>
      <c r="D520" s="3" t="str">
        <f>IF(B520="","",VLOOKUP(VLOOKUP(X520&amp;"_"&amp;Y520&amp;"_"&amp;Z520,[1]挑战模式!$A:$AS,14+AA520,FALSE),[1]怪物!$B:$J,2,FALSE))</f>
        <v/>
      </c>
      <c r="E520" s="3" t="str">
        <f>IF(B520="","",VLOOKUP(VLOOKUP(X520&amp;"_"&amp;Y520&amp;"_"&amp;Z520,[1]挑战模式!$A:$AS,14+AA520,FALSE),[1]怪物!$B:$J,6,FALSE)*VLOOKUP(X520&amp;"_"&amp;Y520&amp;"_"&amp;Z520,[1]挑战模式!$A:$AS,10,FALSE))</f>
        <v/>
      </c>
      <c r="F520" s="3" t="str">
        <f t="shared" si="64"/>
        <v/>
      </c>
      <c r="G520" s="3" t="str">
        <f t="shared" si="65"/>
        <v/>
      </c>
      <c r="H520" s="3" t="str">
        <f t="shared" si="66"/>
        <v/>
      </c>
      <c r="I520" s="3" t="str">
        <f>IF(D520="","",VLOOKUP(D520,[1]怪物!$C:$M,11,FALSE))</f>
        <v/>
      </c>
      <c r="J520" s="3" t="str">
        <f t="shared" si="67"/>
        <v/>
      </c>
      <c r="K520" s="3" t="str">
        <f>IF(B520="","",VLOOKUP(VLOOKUP(X520&amp;"_"&amp;Y520&amp;"_"&amp;Z520,[1]挑战模式!$A:$AS,14+AA520,FALSE),[1]怪物!$B:$J,7,FALSE))</f>
        <v/>
      </c>
      <c r="L520" s="10" t="str">
        <f t="shared" si="68"/>
        <v/>
      </c>
      <c r="M520" s="3" t="str">
        <f t="shared" si="69"/>
        <v/>
      </c>
      <c r="N520" s="3" t="str">
        <f t="shared" si="70"/>
        <v/>
      </c>
      <c r="O520" s="3" t="str">
        <f t="shared" si="71"/>
        <v/>
      </c>
      <c r="S520" s="3" t="str">
        <f>IF(B520="","",IF(VLOOKUP(D520,[1]怪物!$C:$I,7,FALSE)="","",VLOOKUP(D520,[1]怪物!$C:$I,7,FALSE)))</f>
        <v/>
      </c>
      <c r="X520" s="3">
        <v>1</v>
      </c>
      <c r="Y520" s="3">
        <v>1</v>
      </c>
      <c r="Z520" s="3">
        <v>6</v>
      </c>
      <c r="AA520" s="3">
        <v>5</v>
      </c>
    </row>
    <row r="521" spans="2:27" x14ac:dyDescent="0.2">
      <c r="B521" t="str">
        <f>IF(ISNA(VLOOKUP(X521&amp;"_"&amp;Y521&amp;"_"&amp;Z521,[1]挑战模式!$A:$AS,1,FALSE)),"",IF(VLOOKUP(X521&amp;"_"&amp;Y521&amp;"_"&amp;Z521,[1]挑战模式!$A:$AS,14+AA521,FALSE)="","","Unit_Monster_Season"&amp;X521&amp;"_Challenge"&amp;Y521&amp;"_"&amp;Z521&amp;"_"&amp;AA521))</f>
        <v/>
      </c>
      <c r="D521" s="3" t="str">
        <f>IF(B521="","",VLOOKUP(VLOOKUP(X521&amp;"_"&amp;Y521&amp;"_"&amp;Z521,[1]挑战模式!$A:$AS,14+AA521,FALSE),[1]怪物!$B:$J,2,FALSE))</f>
        <v/>
      </c>
      <c r="E521" s="3" t="str">
        <f>IF(B521="","",VLOOKUP(VLOOKUP(X521&amp;"_"&amp;Y521&amp;"_"&amp;Z521,[1]挑战模式!$A:$AS,14+AA521,FALSE),[1]怪物!$B:$J,6,FALSE)*VLOOKUP(X521&amp;"_"&amp;Y521&amp;"_"&amp;Z521,[1]挑战模式!$A:$AS,10,FALSE))</f>
        <v/>
      </c>
      <c r="F521" s="3" t="str">
        <f t="shared" si="64"/>
        <v/>
      </c>
      <c r="G521" s="3" t="str">
        <f t="shared" si="65"/>
        <v/>
      </c>
      <c r="H521" s="3" t="str">
        <f t="shared" si="66"/>
        <v/>
      </c>
      <c r="I521" s="3" t="str">
        <f>IF(D521="","",VLOOKUP(D521,[1]怪物!$C:$M,11,FALSE))</f>
        <v/>
      </c>
      <c r="J521" s="3" t="str">
        <f t="shared" si="67"/>
        <v/>
      </c>
      <c r="K521" s="3" t="str">
        <f>IF(B521="","",VLOOKUP(VLOOKUP(X521&amp;"_"&amp;Y521&amp;"_"&amp;Z521,[1]挑战模式!$A:$AS,14+AA521,FALSE),[1]怪物!$B:$J,7,FALSE))</f>
        <v/>
      </c>
      <c r="L521" s="10" t="str">
        <f t="shared" si="68"/>
        <v/>
      </c>
      <c r="M521" s="3" t="str">
        <f t="shared" si="69"/>
        <v/>
      </c>
      <c r="N521" s="3" t="str">
        <f t="shared" si="70"/>
        <v/>
      </c>
      <c r="O521" s="3" t="str">
        <f t="shared" si="71"/>
        <v/>
      </c>
      <c r="S521" s="3" t="str">
        <f>IF(B521="","",IF(VLOOKUP(D521,[1]怪物!$C:$I,7,FALSE)="","",VLOOKUP(D521,[1]怪物!$C:$I,7,FALSE)))</f>
        <v/>
      </c>
      <c r="X521" s="3">
        <v>1</v>
      </c>
      <c r="Y521" s="3">
        <v>1</v>
      </c>
      <c r="Z521" s="3">
        <v>6</v>
      </c>
      <c r="AA521" s="3">
        <v>6</v>
      </c>
    </row>
    <row r="522" spans="2:27" x14ac:dyDescent="0.2">
      <c r="B522" t="str">
        <f>IF(ISNA(VLOOKUP(X522&amp;"_"&amp;Y522&amp;"_"&amp;Z522,[1]挑战模式!$A:$AS,1,FALSE)),"",IF(VLOOKUP(X522&amp;"_"&amp;Y522&amp;"_"&amp;Z522,[1]挑战模式!$A:$AS,14+AA522,FALSE)="","","Unit_Monster_Season"&amp;X522&amp;"_Challenge"&amp;Y522&amp;"_"&amp;Z522&amp;"_"&amp;AA522))</f>
        <v/>
      </c>
      <c r="D522" s="3" t="str">
        <f>IF(B522="","",VLOOKUP(VLOOKUP(X522&amp;"_"&amp;Y522&amp;"_"&amp;Z522,[1]挑战模式!$A:$AS,14+AA522,FALSE),[1]怪物!$B:$J,2,FALSE))</f>
        <v/>
      </c>
      <c r="E522" s="3" t="str">
        <f>IF(B522="","",VLOOKUP(VLOOKUP(X522&amp;"_"&amp;Y522&amp;"_"&amp;Z522,[1]挑战模式!$A:$AS,14+AA522,FALSE),[1]怪物!$B:$J,6,FALSE)*VLOOKUP(X522&amp;"_"&amp;Y522&amp;"_"&amp;Z522,[1]挑战模式!$A:$AS,10,FALSE))</f>
        <v/>
      </c>
      <c r="F522" s="3" t="str">
        <f t="shared" si="64"/>
        <v/>
      </c>
      <c r="G522" s="3" t="str">
        <f t="shared" si="65"/>
        <v/>
      </c>
      <c r="H522" s="3" t="str">
        <f t="shared" si="66"/>
        <v/>
      </c>
      <c r="I522" s="3" t="str">
        <f>IF(D522="","",VLOOKUP(D522,[1]怪物!$C:$M,11,FALSE))</f>
        <v/>
      </c>
      <c r="J522" s="3" t="str">
        <f t="shared" si="67"/>
        <v/>
      </c>
      <c r="K522" s="3" t="str">
        <f>IF(B522="","",VLOOKUP(VLOOKUP(X522&amp;"_"&amp;Y522&amp;"_"&amp;Z522,[1]挑战模式!$A:$AS,14+AA522,FALSE),[1]怪物!$B:$J,7,FALSE))</f>
        <v/>
      </c>
      <c r="L522" s="10" t="str">
        <f t="shared" si="68"/>
        <v/>
      </c>
      <c r="M522" s="3" t="str">
        <f t="shared" si="69"/>
        <v/>
      </c>
      <c r="N522" s="3" t="str">
        <f t="shared" si="70"/>
        <v/>
      </c>
      <c r="O522" s="3" t="str">
        <f t="shared" si="71"/>
        <v/>
      </c>
      <c r="S522" s="3" t="str">
        <f>IF(B522="","",IF(VLOOKUP(D522,[1]怪物!$C:$I,7,FALSE)="","",VLOOKUP(D522,[1]怪物!$C:$I,7,FALSE)))</f>
        <v/>
      </c>
      <c r="X522" s="3">
        <v>1</v>
      </c>
      <c r="Y522" s="3">
        <v>1</v>
      </c>
      <c r="Z522" s="3">
        <v>7</v>
      </c>
      <c r="AA522" s="3">
        <v>1</v>
      </c>
    </row>
    <row r="523" spans="2:27" x14ac:dyDescent="0.2">
      <c r="B523" t="str">
        <f>IF(ISNA(VLOOKUP(X523&amp;"_"&amp;Y523&amp;"_"&amp;Z523,[1]挑战模式!$A:$AS,1,FALSE)),"",IF(VLOOKUP(X523&amp;"_"&amp;Y523&amp;"_"&amp;Z523,[1]挑战模式!$A:$AS,14+AA523,FALSE)="","","Unit_Monster_Season"&amp;X523&amp;"_Challenge"&amp;Y523&amp;"_"&amp;Z523&amp;"_"&amp;AA523))</f>
        <v/>
      </c>
      <c r="D523" s="3" t="str">
        <f>IF(B523="","",VLOOKUP(VLOOKUP(X523&amp;"_"&amp;Y523&amp;"_"&amp;Z523,[1]挑战模式!$A:$AS,14+AA523,FALSE),[1]怪物!$B:$J,2,FALSE))</f>
        <v/>
      </c>
      <c r="E523" s="3" t="str">
        <f>IF(B523="","",VLOOKUP(VLOOKUP(X523&amp;"_"&amp;Y523&amp;"_"&amp;Z523,[1]挑战模式!$A:$AS,14+AA523,FALSE),[1]怪物!$B:$J,6,FALSE)*VLOOKUP(X523&amp;"_"&amp;Y523&amp;"_"&amp;Z523,[1]挑战模式!$A:$AS,10,FALSE))</f>
        <v/>
      </c>
      <c r="F523" s="3" t="str">
        <f t="shared" si="64"/>
        <v/>
      </c>
      <c r="G523" s="3" t="str">
        <f t="shared" si="65"/>
        <v/>
      </c>
      <c r="H523" s="3" t="str">
        <f t="shared" si="66"/>
        <v/>
      </c>
      <c r="I523" s="3" t="str">
        <f>IF(D523="","",VLOOKUP(D523,[1]怪物!$C:$M,11,FALSE))</f>
        <v/>
      </c>
      <c r="J523" s="3" t="str">
        <f t="shared" si="67"/>
        <v/>
      </c>
      <c r="K523" s="3" t="str">
        <f>IF(B523="","",VLOOKUP(VLOOKUP(X523&amp;"_"&amp;Y523&amp;"_"&amp;Z523,[1]挑战模式!$A:$AS,14+AA523,FALSE),[1]怪物!$B:$J,7,FALSE))</f>
        <v/>
      </c>
      <c r="L523" s="10" t="str">
        <f t="shared" si="68"/>
        <v/>
      </c>
      <c r="M523" s="3" t="str">
        <f t="shared" si="69"/>
        <v/>
      </c>
      <c r="N523" s="3" t="str">
        <f t="shared" si="70"/>
        <v/>
      </c>
      <c r="O523" s="3" t="str">
        <f t="shared" si="71"/>
        <v/>
      </c>
      <c r="S523" s="3" t="str">
        <f>IF(B523="","",IF(VLOOKUP(D523,[1]怪物!$C:$I,7,FALSE)="","",VLOOKUP(D523,[1]怪物!$C:$I,7,FALSE)))</f>
        <v/>
      </c>
      <c r="X523" s="3">
        <v>1</v>
      </c>
      <c r="Y523" s="3">
        <v>1</v>
      </c>
      <c r="Z523" s="3">
        <v>7</v>
      </c>
      <c r="AA523" s="3">
        <v>2</v>
      </c>
    </row>
    <row r="524" spans="2:27" x14ac:dyDescent="0.2">
      <c r="B524" t="str">
        <f>IF(ISNA(VLOOKUP(X524&amp;"_"&amp;Y524&amp;"_"&amp;Z524,[1]挑战模式!$A:$AS,1,FALSE)),"",IF(VLOOKUP(X524&amp;"_"&amp;Y524&amp;"_"&amp;Z524,[1]挑战模式!$A:$AS,14+AA524,FALSE)="","","Unit_Monster_Season"&amp;X524&amp;"_Challenge"&amp;Y524&amp;"_"&amp;Z524&amp;"_"&amp;AA524))</f>
        <v/>
      </c>
      <c r="D524" s="3" t="str">
        <f>IF(B524="","",VLOOKUP(VLOOKUP(X524&amp;"_"&amp;Y524&amp;"_"&amp;Z524,[1]挑战模式!$A:$AS,14+AA524,FALSE),[1]怪物!$B:$J,2,FALSE))</f>
        <v/>
      </c>
      <c r="E524" s="3" t="str">
        <f>IF(B524="","",VLOOKUP(VLOOKUP(X524&amp;"_"&amp;Y524&amp;"_"&amp;Z524,[1]挑战模式!$A:$AS,14+AA524,FALSE),[1]怪物!$B:$J,6,FALSE)*VLOOKUP(X524&amp;"_"&amp;Y524&amp;"_"&amp;Z524,[1]挑战模式!$A:$AS,10,FALSE))</f>
        <v/>
      </c>
      <c r="F524" s="3" t="str">
        <f t="shared" si="64"/>
        <v/>
      </c>
      <c r="G524" s="3" t="str">
        <f t="shared" si="65"/>
        <v/>
      </c>
      <c r="H524" s="3" t="str">
        <f t="shared" si="66"/>
        <v/>
      </c>
      <c r="I524" s="3" t="str">
        <f>IF(D524="","",VLOOKUP(D524,[1]怪物!$C:$M,11,FALSE))</f>
        <v/>
      </c>
      <c r="J524" s="3" t="str">
        <f t="shared" si="67"/>
        <v/>
      </c>
      <c r="K524" s="3" t="str">
        <f>IF(B524="","",VLOOKUP(VLOOKUP(X524&amp;"_"&amp;Y524&amp;"_"&amp;Z524,[1]挑战模式!$A:$AS,14+AA524,FALSE),[1]怪物!$B:$J,7,FALSE))</f>
        <v/>
      </c>
      <c r="L524" s="10" t="str">
        <f t="shared" si="68"/>
        <v/>
      </c>
      <c r="M524" s="3" t="str">
        <f t="shared" si="69"/>
        <v/>
      </c>
      <c r="N524" s="3" t="str">
        <f t="shared" si="70"/>
        <v/>
      </c>
      <c r="O524" s="3" t="str">
        <f t="shared" si="71"/>
        <v/>
      </c>
      <c r="S524" s="3" t="str">
        <f>IF(B524="","",IF(VLOOKUP(D524,[1]怪物!$C:$I,7,FALSE)="","",VLOOKUP(D524,[1]怪物!$C:$I,7,FALSE)))</f>
        <v/>
      </c>
      <c r="X524" s="3">
        <v>1</v>
      </c>
      <c r="Y524" s="3">
        <v>1</v>
      </c>
      <c r="Z524" s="3">
        <v>7</v>
      </c>
      <c r="AA524" s="3">
        <v>3</v>
      </c>
    </row>
    <row r="525" spans="2:27" x14ac:dyDescent="0.2">
      <c r="B525" t="str">
        <f>IF(ISNA(VLOOKUP(X525&amp;"_"&amp;Y525&amp;"_"&amp;Z525,[1]挑战模式!$A:$AS,1,FALSE)),"",IF(VLOOKUP(X525&amp;"_"&amp;Y525&amp;"_"&amp;Z525,[1]挑战模式!$A:$AS,14+AA525,FALSE)="","","Unit_Monster_Season"&amp;X525&amp;"_Challenge"&amp;Y525&amp;"_"&amp;Z525&amp;"_"&amp;AA525))</f>
        <v/>
      </c>
      <c r="D525" s="3" t="str">
        <f>IF(B525="","",VLOOKUP(VLOOKUP(X525&amp;"_"&amp;Y525&amp;"_"&amp;Z525,[1]挑战模式!$A:$AS,14+AA525,FALSE),[1]怪物!$B:$J,2,FALSE))</f>
        <v/>
      </c>
      <c r="E525" s="3" t="str">
        <f>IF(B525="","",VLOOKUP(VLOOKUP(X525&amp;"_"&amp;Y525&amp;"_"&amp;Z525,[1]挑战模式!$A:$AS,14+AA525,FALSE),[1]怪物!$B:$J,6,FALSE)*VLOOKUP(X525&amp;"_"&amp;Y525&amp;"_"&amp;Z525,[1]挑战模式!$A:$AS,10,FALSE))</f>
        <v/>
      </c>
      <c r="F525" s="3" t="str">
        <f t="shared" si="64"/>
        <v/>
      </c>
      <c r="G525" s="3" t="str">
        <f t="shared" si="65"/>
        <v/>
      </c>
      <c r="H525" s="3" t="str">
        <f t="shared" si="66"/>
        <v/>
      </c>
      <c r="I525" s="3" t="str">
        <f>IF(D525="","",VLOOKUP(D525,[1]怪物!$C:$M,11,FALSE))</f>
        <v/>
      </c>
      <c r="J525" s="3" t="str">
        <f t="shared" si="67"/>
        <v/>
      </c>
      <c r="K525" s="3" t="str">
        <f>IF(B525="","",VLOOKUP(VLOOKUP(X525&amp;"_"&amp;Y525&amp;"_"&amp;Z525,[1]挑战模式!$A:$AS,14+AA525,FALSE),[1]怪物!$B:$J,7,FALSE))</f>
        <v/>
      </c>
      <c r="L525" s="10" t="str">
        <f t="shared" si="68"/>
        <v/>
      </c>
      <c r="M525" s="3" t="str">
        <f t="shared" si="69"/>
        <v/>
      </c>
      <c r="N525" s="3" t="str">
        <f t="shared" si="70"/>
        <v/>
      </c>
      <c r="O525" s="3" t="str">
        <f t="shared" si="71"/>
        <v/>
      </c>
      <c r="S525" s="3" t="str">
        <f>IF(B525="","",IF(VLOOKUP(D525,[1]怪物!$C:$I,7,FALSE)="","",VLOOKUP(D525,[1]怪物!$C:$I,7,FALSE)))</f>
        <v/>
      </c>
      <c r="X525" s="3">
        <v>1</v>
      </c>
      <c r="Y525" s="3">
        <v>1</v>
      </c>
      <c r="Z525" s="3">
        <v>7</v>
      </c>
      <c r="AA525" s="3">
        <v>4</v>
      </c>
    </row>
    <row r="526" spans="2:27" x14ac:dyDescent="0.2">
      <c r="B526" t="str">
        <f>IF(ISNA(VLOOKUP(X526&amp;"_"&amp;Y526&amp;"_"&amp;Z526,[1]挑战模式!$A:$AS,1,FALSE)),"",IF(VLOOKUP(X526&amp;"_"&amp;Y526&amp;"_"&amp;Z526,[1]挑战模式!$A:$AS,14+AA526,FALSE)="","","Unit_Monster_Season"&amp;X526&amp;"_Challenge"&amp;Y526&amp;"_"&amp;Z526&amp;"_"&amp;AA526))</f>
        <v/>
      </c>
      <c r="D526" s="3" t="str">
        <f>IF(B526="","",VLOOKUP(VLOOKUP(X526&amp;"_"&amp;Y526&amp;"_"&amp;Z526,[1]挑战模式!$A:$AS,14+AA526,FALSE),[1]怪物!$B:$J,2,FALSE))</f>
        <v/>
      </c>
      <c r="E526" s="3" t="str">
        <f>IF(B526="","",VLOOKUP(VLOOKUP(X526&amp;"_"&amp;Y526&amp;"_"&amp;Z526,[1]挑战模式!$A:$AS,14+AA526,FALSE),[1]怪物!$B:$J,6,FALSE)*VLOOKUP(X526&amp;"_"&amp;Y526&amp;"_"&amp;Z526,[1]挑战模式!$A:$AS,10,FALSE))</f>
        <v/>
      </c>
      <c r="F526" s="3" t="str">
        <f t="shared" si="64"/>
        <v/>
      </c>
      <c r="G526" s="3" t="str">
        <f t="shared" si="65"/>
        <v/>
      </c>
      <c r="H526" s="3" t="str">
        <f t="shared" si="66"/>
        <v/>
      </c>
      <c r="I526" s="3" t="str">
        <f>IF(D526="","",VLOOKUP(D526,[1]怪物!$C:$M,11,FALSE))</f>
        <v/>
      </c>
      <c r="J526" s="3" t="str">
        <f t="shared" si="67"/>
        <v/>
      </c>
      <c r="K526" s="3" t="str">
        <f>IF(B526="","",VLOOKUP(VLOOKUP(X526&amp;"_"&amp;Y526&amp;"_"&amp;Z526,[1]挑战模式!$A:$AS,14+AA526,FALSE),[1]怪物!$B:$J,7,FALSE))</f>
        <v/>
      </c>
      <c r="L526" s="10" t="str">
        <f t="shared" si="68"/>
        <v/>
      </c>
      <c r="M526" s="3" t="str">
        <f t="shared" si="69"/>
        <v/>
      </c>
      <c r="N526" s="3" t="str">
        <f t="shared" si="70"/>
        <v/>
      </c>
      <c r="O526" s="3" t="str">
        <f t="shared" si="71"/>
        <v/>
      </c>
      <c r="S526" s="3" t="str">
        <f>IF(B526="","",IF(VLOOKUP(D526,[1]怪物!$C:$I,7,FALSE)="","",VLOOKUP(D526,[1]怪物!$C:$I,7,FALSE)))</f>
        <v/>
      </c>
      <c r="X526" s="3">
        <v>1</v>
      </c>
      <c r="Y526" s="3">
        <v>1</v>
      </c>
      <c r="Z526" s="3">
        <v>7</v>
      </c>
      <c r="AA526" s="3">
        <v>5</v>
      </c>
    </row>
    <row r="527" spans="2:27" x14ac:dyDescent="0.2">
      <c r="B527" t="str">
        <f>IF(ISNA(VLOOKUP(X527&amp;"_"&amp;Y527&amp;"_"&amp;Z527,[1]挑战模式!$A:$AS,1,FALSE)),"",IF(VLOOKUP(X527&amp;"_"&amp;Y527&amp;"_"&amp;Z527,[1]挑战模式!$A:$AS,14+AA527,FALSE)="","","Unit_Monster_Season"&amp;X527&amp;"_Challenge"&amp;Y527&amp;"_"&amp;Z527&amp;"_"&amp;AA527))</f>
        <v/>
      </c>
      <c r="D527" s="3" t="str">
        <f>IF(B527="","",VLOOKUP(VLOOKUP(X527&amp;"_"&amp;Y527&amp;"_"&amp;Z527,[1]挑战模式!$A:$AS,14+AA527,FALSE),[1]怪物!$B:$J,2,FALSE))</f>
        <v/>
      </c>
      <c r="E527" s="3" t="str">
        <f>IF(B527="","",VLOOKUP(VLOOKUP(X527&amp;"_"&amp;Y527&amp;"_"&amp;Z527,[1]挑战模式!$A:$AS,14+AA527,FALSE),[1]怪物!$B:$J,6,FALSE)*VLOOKUP(X527&amp;"_"&amp;Y527&amp;"_"&amp;Z527,[1]挑战模式!$A:$AS,10,FALSE))</f>
        <v/>
      </c>
      <c r="F527" s="3" t="str">
        <f t="shared" si="64"/>
        <v/>
      </c>
      <c r="G527" s="3" t="str">
        <f t="shared" si="65"/>
        <v/>
      </c>
      <c r="H527" s="3" t="str">
        <f t="shared" si="66"/>
        <v/>
      </c>
      <c r="I527" s="3" t="str">
        <f>IF(D527="","",VLOOKUP(D527,[1]怪物!$C:$M,11,FALSE))</f>
        <v/>
      </c>
      <c r="J527" s="3" t="str">
        <f t="shared" si="67"/>
        <v/>
      </c>
      <c r="K527" s="3" t="str">
        <f>IF(B527="","",VLOOKUP(VLOOKUP(X527&amp;"_"&amp;Y527&amp;"_"&amp;Z527,[1]挑战模式!$A:$AS,14+AA527,FALSE),[1]怪物!$B:$J,7,FALSE))</f>
        <v/>
      </c>
      <c r="L527" s="10" t="str">
        <f t="shared" si="68"/>
        <v/>
      </c>
      <c r="M527" s="3" t="str">
        <f t="shared" si="69"/>
        <v/>
      </c>
      <c r="N527" s="3" t="str">
        <f t="shared" si="70"/>
        <v/>
      </c>
      <c r="O527" s="3" t="str">
        <f t="shared" si="71"/>
        <v/>
      </c>
      <c r="S527" s="3" t="str">
        <f>IF(B527="","",IF(VLOOKUP(D527,[1]怪物!$C:$I,7,FALSE)="","",VLOOKUP(D527,[1]怪物!$C:$I,7,FALSE)))</f>
        <v/>
      </c>
      <c r="X527" s="3">
        <v>1</v>
      </c>
      <c r="Y527" s="3">
        <v>1</v>
      </c>
      <c r="Z527" s="3">
        <v>7</v>
      </c>
      <c r="AA527" s="3">
        <v>6</v>
      </c>
    </row>
    <row r="528" spans="2:27" x14ac:dyDescent="0.2">
      <c r="B528" t="str">
        <f>IF(ISNA(VLOOKUP(X528&amp;"_"&amp;Y528&amp;"_"&amp;Z528,[1]挑战模式!$A:$AS,1,FALSE)),"",IF(VLOOKUP(X528&amp;"_"&amp;Y528&amp;"_"&amp;Z528,[1]挑战模式!$A:$AS,14+AA528,FALSE)="","","Unit_Monster_Season"&amp;X528&amp;"_Challenge"&amp;Y528&amp;"_"&amp;Z528&amp;"_"&amp;AA528))</f>
        <v/>
      </c>
      <c r="D528" s="3" t="str">
        <f>IF(B528="","",VLOOKUP(VLOOKUP(X528&amp;"_"&amp;Y528&amp;"_"&amp;Z528,[1]挑战模式!$A:$AS,14+AA528,FALSE),[1]怪物!$B:$J,2,FALSE))</f>
        <v/>
      </c>
      <c r="E528" s="3" t="str">
        <f>IF(B528="","",VLOOKUP(VLOOKUP(X528&amp;"_"&amp;Y528&amp;"_"&amp;Z528,[1]挑战模式!$A:$AS,14+AA528,FALSE),[1]怪物!$B:$J,6,FALSE)*VLOOKUP(X528&amp;"_"&amp;Y528&amp;"_"&amp;Z528,[1]挑战模式!$A:$AS,10,FALSE))</f>
        <v/>
      </c>
      <c r="F528" s="3" t="str">
        <f t="shared" si="64"/>
        <v/>
      </c>
      <c r="G528" s="3" t="str">
        <f t="shared" si="65"/>
        <v/>
      </c>
      <c r="H528" s="3" t="str">
        <f t="shared" si="66"/>
        <v/>
      </c>
      <c r="I528" s="3" t="str">
        <f>IF(D528="","",VLOOKUP(D528,[1]怪物!$C:$M,11,FALSE))</f>
        <v/>
      </c>
      <c r="J528" s="3" t="str">
        <f t="shared" si="67"/>
        <v/>
      </c>
      <c r="K528" s="3" t="str">
        <f>IF(B528="","",VLOOKUP(VLOOKUP(X528&amp;"_"&amp;Y528&amp;"_"&amp;Z528,[1]挑战模式!$A:$AS,14+AA528,FALSE),[1]怪物!$B:$J,7,FALSE))</f>
        <v/>
      </c>
      <c r="L528" s="10" t="str">
        <f t="shared" si="68"/>
        <v/>
      </c>
      <c r="M528" s="3" t="str">
        <f t="shared" si="69"/>
        <v/>
      </c>
      <c r="N528" s="3" t="str">
        <f t="shared" si="70"/>
        <v/>
      </c>
      <c r="O528" s="3" t="str">
        <f t="shared" si="71"/>
        <v/>
      </c>
      <c r="S528" s="3" t="str">
        <f>IF(B528="","",IF(VLOOKUP(D528,[1]怪物!$C:$I,7,FALSE)="","",VLOOKUP(D528,[1]怪物!$C:$I,7,FALSE)))</f>
        <v/>
      </c>
      <c r="X528" s="3">
        <v>1</v>
      </c>
      <c r="Y528" s="3">
        <v>1</v>
      </c>
      <c r="Z528" s="3">
        <v>8</v>
      </c>
      <c r="AA528" s="3">
        <v>1</v>
      </c>
    </row>
    <row r="529" spans="2:27" x14ac:dyDescent="0.2">
      <c r="B529" t="str">
        <f>IF(ISNA(VLOOKUP(X529&amp;"_"&amp;Y529&amp;"_"&amp;Z529,[1]挑战模式!$A:$AS,1,FALSE)),"",IF(VLOOKUP(X529&amp;"_"&amp;Y529&amp;"_"&amp;Z529,[1]挑战模式!$A:$AS,14+AA529,FALSE)="","","Unit_Monster_Season"&amp;X529&amp;"_Challenge"&amp;Y529&amp;"_"&amp;Z529&amp;"_"&amp;AA529))</f>
        <v/>
      </c>
      <c r="D529" s="3" t="str">
        <f>IF(B529="","",VLOOKUP(VLOOKUP(X529&amp;"_"&amp;Y529&amp;"_"&amp;Z529,[1]挑战模式!$A:$AS,14+AA529,FALSE),[1]怪物!$B:$J,2,FALSE))</f>
        <v/>
      </c>
      <c r="E529" s="3" t="str">
        <f>IF(B529="","",VLOOKUP(VLOOKUP(X529&amp;"_"&amp;Y529&amp;"_"&amp;Z529,[1]挑战模式!$A:$AS,14+AA529,FALSE),[1]怪物!$B:$J,6,FALSE)*VLOOKUP(X529&amp;"_"&amp;Y529&amp;"_"&amp;Z529,[1]挑战模式!$A:$AS,10,FALSE))</f>
        <v/>
      </c>
      <c r="F529" s="3" t="str">
        <f t="shared" si="64"/>
        <v/>
      </c>
      <c r="G529" s="3" t="str">
        <f t="shared" si="65"/>
        <v/>
      </c>
      <c r="H529" s="3" t="str">
        <f t="shared" si="66"/>
        <v/>
      </c>
      <c r="I529" s="3" t="str">
        <f>IF(D529="","",VLOOKUP(D529,[1]怪物!$C:$M,11,FALSE))</f>
        <v/>
      </c>
      <c r="J529" s="3" t="str">
        <f t="shared" si="67"/>
        <v/>
      </c>
      <c r="K529" s="3" t="str">
        <f>IF(B529="","",VLOOKUP(VLOOKUP(X529&amp;"_"&amp;Y529&amp;"_"&amp;Z529,[1]挑战模式!$A:$AS,14+AA529,FALSE),[1]怪物!$B:$J,7,FALSE))</f>
        <v/>
      </c>
      <c r="L529" s="10" t="str">
        <f t="shared" si="68"/>
        <v/>
      </c>
      <c r="M529" s="3" t="str">
        <f t="shared" si="69"/>
        <v/>
      </c>
      <c r="N529" s="3" t="str">
        <f t="shared" si="70"/>
        <v/>
      </c>
      <c r="O529" s="3" t="str">
        <f t="shared" si="71"/>
        <v/>
      </c>
      <c r="S529" s="3" t="str">
        <f>IF(B529="","",IF(VLOOKUP(D529,[1]怪物!$C:$I,7,FALSE)="","",VLOOKUP(D529,[1]怪物!$C:$I,7,FALSE)))</f>
        <v/>
      </c>
      <c r="X529" s="3">
        <v>1</v>
      </c>
      <c r="Y529" s="3">
        <v>1</v>
      </c>
      <c r="Z529" s="3">
        <v>8</v>
      </c>
      <c r="AA529" s="3">
        <v>2</v>
      </c>
    </row>
    <row r="530" spans="2:27" x14ac:dyDescent="0.2">
      <c r="B530" t="str">
        <f>IF(ISNA(VLOOKUP(X530&amp;"_"&amp;Y530&amp;"_"&amp;Z530,[1]挑战模式!$A:$AS,1,FALSE)),"",IF(VLOOKUP(X530&amp;"_"&amp;Y530&amp;"_"&amp;Z530,[1]挑战模式!$A:$AS,14+AA530,FALSE)="","","Unit_Monster_Season"&amp;X530&amp;"_Challenge"&amp;Y530&amp;"_"&amp;Z530&amp;"_"&amp;AA530))</f>
        <v/>
      </c>
      <c r="D530" s="3" t="str">
        <f>IF(B530="","",VLOOKUP(VLOOKUP(X530&amp;"_"&amp;Y530&amp;"_"&amp;Z530,[1]挑战模式!$A:$AS,14+AA530,FALSE),[1]怪物!$B:$J,2,FALSE))</f>
        <v/>
      </c>
      <c r="E530" s="3" t="str">
        <f>IF(B530="","",VLOOKUP(VLOOKUP(X530&amp;"_"&amp;Y530&amp;"_"&amp;Z530,[1]挑战模式!$A:$AS,14+AA530,FALSE),[1]怪物!$B:$J,6,FALSE)*VLOOKUP(X530&amp;"_"&amp;Y530&amp;"_"&amp;Z530,[1]挑战模式!$A:$AS,10,FALSE))</f>
        <v/>
      </c>
      <c r="F530" s="3" t="str">
        <f t="shared" si="64"/>
        <v/>
      </c>
      <c r="G530" s="3" t="str">
        <f t="shared" si="65"/>
        <v/>
      </c>
      <c r="H530" s="3" t="str">
        <f t="shared" si="66"/>
        <v/>
      </c>
      <c r="I530" s="3" t="str">
        <f>IF(D530="","",VLOOKUP(D530,[1]怪物!$C:$M,11,FALSE))</f>
        <v/>
      </c>
      <c r="J530" s="3" t="str">
        <f t="shared" si="67"/>
        <v/>
      </c>
      <c r="K530" s="3" t="str">
        <f>IF(B530="","",VLOOKUP(VLOOKUP(X530&amp;"_"&amp;Y530&amp;"_"&amp;Z530,[1]挑战模式!$A:$AS,14+AA530,FALSE),[1]怪物!$B:$J,7,FALSE))</f>
        <v/>
      </c>
      <c r="L530" s="10" t="str">
        <f t="shared" si="68"/>
        <v/>
      </c>
      <c r="M530" s="3" t="str">
        <f t="shared" si="69"/>
        <v/>
      </c>
      <c r="N530" s="3" t="str">
        <f t="shared" si="70"/>
        <v/>
      </c>
      <c r="O530" s="3" t="str">
        <f t="shared" si="71"/>
        <v/>
      </c>
      <c r="S530" s="3" t="str">
        <f>IF(B530="","",IF(VLOOKUP(D530,[1]怪物!$C:$I,7,FALSE)="","",VLOOKUP(D530,[1]怪物!$C:$I,7,FALSE)))</f>
        <v/>
      </c>
      <c r="X530" s="3">
        <v>1</v>
      </c>
      <c r="Y530" s="3">
        <v>1</v>
      </c>
      <c r="Z530" s="3">
        <v>8</v>
      </c>
      <c r="AA530" s="3">
        <v>3</v>
      </c>
    </row>
    <row r="531" spans="2:27" x14ac:dyDescent="0.2">
      <c r="B531" t="str">
        <f>IF(ISNA(VLOOKUP(X531&amp;"_"&amp;Y531&amp;"_"&amp;Z531,[1]挑战模式!$A:$AS,1,FALSE)),"",IF(VLOOKUP(X531&amp;"_"&amp;Y531&amp;"_"&amp;Z531,[1]挑战模式!$A:$AS,14+AA531,FALSE)="","","Unit_Monster_Season"&amp;X531&amp;"_Challenge"&amp;Y531&amp;"_"&amp;Z531&amp;"_"&amp;AA531))</f>
        <v/>
      </c>
      <c r="D531" s="3" t="str">
        <f>IF(B531="","",VLOOKUP(VLOOKUP(X531&amp;"_"&amp;Y531&amp;"_"&amp;Z531,[1]挑战模式!$A:$AS,14+AA531,FALSE),[1]怪物!$B:$J,2,FALSE))</f>
        <v/>
      </c>
      <c r="E531" s="3" t="str">
        <f>IF(B531="","",VLOOKUP(VLOOKUP(X531&amp;"_"&amp;Y531&amp;"_"&amp;Z531,[1]挑战模式!$A:$AS,14+AA531,FALSE),[1]怪物!$B:$J,6,FALSE)*VLOOKUP(X531&amp;"_"&amp;Y531&amp;"_"&amp;Z531,[1]挑战模式!$A:$AS,10,FALSE))</f>
        <v/>
      </c>
      <c r="F531" s="3" t="str">
        <f t="shared" si="64"/>
        <v/>
      </c>
      <c r="G531" s="3" t="str">
        <f t="shared" si="65"/>
        <v/>
      </c>
      <c r="H531" s="3" t="str">
        <f t="shared" si="66"/>
        <v/>
      </c>
      <c r="I531" s="3" t="str">
        <f>IF(D531="","",VLOOKUP(D531,[1]怪物!$C:$M,11,FALSE))</f>
        <v/>
      </c>
      <c r="J531" s="3" t="str">
        <f t="shared" si="67"/>
        <v/>
      </c>
      <c r="K531" s="3" t="str">
        <f>IF(B531="","",VLOOKUP(VLOOKUP(X531&amp;"_"&amp;Y531&amp;"_"&amp;Z531,[1]挑战模式!$A:$AS,14+AA531,FALSE),[1]怪物!$B:$J,7,FALSE))</f>
        <v/>
      </c>
      <c r="L531" s="10" t="str">
        <f t="shared" si="68"/>
        <v/>
      </c>
      <c r="M531" s="3" t="str">
        <f t="shared" si="69"/>
        <v/>
      </c>
      <c r="N531" s="3" t="str">
        <f t="shared" si="70"/>
        <v/>
      </c>
      <c r="O531" s="3" t="str">
        <f t="shared" si="71"/>
        <v/>
      </c>
      <c r="S531" s="3" t="str">
        <f>IF(B531="","",IF(VLOOKUP(D531,[1]怪物!$C:$I,7,FALSE)="","",VLOOKUP(D531,[1]怪物!$C:$I,7,FALSE)))</f>
        <v/>
      </c>
      <c r="X531" s="3">
        <v>1</v>
      </c>
      <c r="Y531" s="3">
        <v>1</v>
      </c>
      <c r="Z531" s="3">
        <v>8</v>
      </c>
      <c r="AA531" s="3">
        <v>4</v>
      </c>
    </row>
    <row r="532" spans="2:27" x14ac:dyDescent="0.2">
      <c r="B532" t="str">
        <f>IF(ISNA(VLOOKUP(X532&amp;"_"&amp;Y532&amp;"_"&amp;Z532,[1]挑战模式!$A:$AS,1,FALSE)),"",IF(VLOOKUP(X532&amp;"_"&amp;Y532&amp;"_"&amp;Z532,[1]挑战模式!$A:$AS,14+AA532,FALSE)="","","Unit_Monster_Season"&amp;X532&amp;"_Challenge"&amp;Y532&amp;"_"&amp;Z532&amp;"_"&amp;AA532))</f>
        <v/>
      </c>
      <c r="D532" s="3" t="str">
        <f>IF(B532="","",VLOOKUP(VLOOKUP(X532&amp;"_"&amp;Y532&amp;"_"&amp;Z532,[1]挑战模式!$A:$AS,14+AA532,FALSE),[1]怪物!$B:$J,2,FALSE))</f>
        <v/>
      </c>
      <c r="E532" s="3" t="str">
        <f>IF(B532="","",VLOOKUP(VLOOKUP(X532&amp;"_"&amp;Y532&amp;"_"&amp;Z532,[1]挑战模式!$A:$AS,14+AA532,FALSE),[1]怪物!$B:$J,6,FALSE)*VLOOKUP(X532&amp;"_"&amp;Y532&amp;"_"&amp;Z532,[1]挑战模式!$A:$AS,10,FALSE))</f>
        <v/>
      </c>
      <c r="F532" s="3" t="str">
        <f t="shared" si="64"/>
        <v/>
      </c>
      <c r="G532" s="3" t="str">
        <f t="shared" si="65"/>
        <v/>
      </c>
      <c r="H532" s="3" t="str">
        <f t="shared" si="66"/>
        <v/>
      </c>
      <c r="I532" s="3" t="str">
        <f>IF(D532="","",VLOOKUP(D532,[1]怪物!$C:$M,11,FALSE))</f>
        <v/>
      </c>
      <c r="J532" s="3" t="str">
        <f t="shared" si="67"/>
        <v/>
      </c>
      <c r="K532" s="3" t="str">
        <f>IF(B532="","",VLOOKUP(VLOOKUP(X532&amp;"_"&amp;Y532&amp;"_"&amp;Z532,[1]挑战模式!$A:$AS,14+AA532,FALSE),[1]怪物!$B:$J,7,FALSE))</f>
        <v/>
      </c>
      <c r="L532" s="10" t="str">
        <f t="shared" si="68"/>
        <v/>
      </c>
      <c r="M532" s="3" t="str">
        <f t="shared" si="69"/>
        <v/>
      </c>
      <c r="N532" s="3" t="str">
        <f t="shared" si="70"/>
        <v/>
      </c>
      <c r="O532" s="3" t="str">
        <f t="shared" si="71"/>
        <v/>
      </c>
      <c r="S532" s="3" t="str">
        <f>IF(B532="","",IF(VLOOKUP(D532,[1]怪物!$C:$I,7,FALSE)="","",VLOOKUP(D532,[1]怪物!$C:$I,7,FALSE)))</f>
        <v/>
      </c>
      <c r="X532" s="3">
        <v>1</v>
      </c>
      <c r="Y532" s="3">
        <v>1</v>
      </c>
      <c r="Z532" s="3">
        <v>8</v>
      </c>
      <c r="AA532" s="3">
        <v>5</v>
      </c>
    </row>
    <row r="533" spans="2:27" x14ac:dyDescent="0.2">
      <c r="B533" t="str">
        <f>IF(ISNA(VLOOKUP(X533&amp;"_"&amp;Y533&amp;"_"&amp;Z533,[1]挑战模式!$A:$AS,1,FALSE)),"",IF(VLOOKUP(X533&amp;"_"&amp;Y533&amp;"_"&amp;Z533,[1]挑战模式!$A:$AS,14+AA533,FALSE)="","","Unit_Monster_Season"&amp;X533&amp;"_Challenge"&amp;Y533&amp;"_"&amp;Z533&amp;"_"&amp;AA533))</f>
        <v/>
      </c>
      <c r="D533" s="3" t="str">
        <f>IF(B533="","",VLOOKUP(VLOOKUP(X533&amp;"_"&amp;Y533&amp;"_"&amp;Z533,[1]挑战模式!$A:$AS,14+AA533,FALSE),[1]怪物!$B:$J,2,FALSE))</f>
        <v/>
      </c>
      <c r="E533" s="3" t="str">
        <f>IF(B533="","",VLOOKUP(VLOOKUP(X533&amp;"_"&amp;Y533&amp;"_"&amp;Z533,[1]挑战模式!$A:$AS,14+AA533,FALSE),[1]怪物!$B:$J,6,FALSE)*VLOOKUP(X533&amp;"_"&amp;Y533&amp;"_"&amp;Z533,[1]挑战模式!$A:$AS,10,FALSE))</f>
        <v/>
      </c>
      <c r="F533" s="3" t="str">
        <f t="shared" si="64"/>
        <v/>
      </c>
      <c r="G533" s="3" t="str">
        <f t="shared" si="65"/>
        <v/>
      </c>
      <c r="H533" s="3" t="str">
        <f t="shared" si="66"/>
        <v/>
      </c>
      <c r="I533" s="3" t="str">
        <f>IF(D533="","",VLOOKUP(D533,[1]怪物!$C:$M,11,FALSE))</f>
        <v/>
      </c>
      <c r="J533" s="3" t="str">
        <f t="shared" si="67"/>
        <v/>
      </c>
      <c r="K533" s="3" t="str">
        <f>IF(B533="","",VLOOKUP(VLOOKUP(X533&amp;"_"&amp;Y533&amp;"_"&amp;Z533,[1]挑战模式!$A:$AS,14+AA533,FALSE),[1]怪物!$B:$J,7,FALSE))</f>
        <v/>
      </c>
      <c r="L533" s="10" t="str">
        <f t="shared" si="68"/>
        <v/>
      </c>
      <c r="M533" s="3" t="str">
        <f t="shared" si="69"/>
        <v/>
      </c>
      <c r="N533" s="3" t="str">
        <f t="shared" si="70"/>
        <v/>
      </c>
      <c r="O533" s="3" t="str">
        <f t="shared" si="71"/>
        <v/>
      </c>
      <c r="S533" s="3" t="str">
        <f>IF(B533="","",IF(VLOOKUP(D533,[1]怪物!$C:$I,7,FALSE)="","",VLOOKUP(D533,[1]怪物!$C:$I,7,FALSE)))</f>
        <v/>
      </c>
      <c r="X533" s="3">
        <v>1</v>
      </c>
      <c r="Y533" s="3">
        <v>1</v>
      </c>
      <c r="Z533" s="3">
        <v>8</v>
      </c>
      <c r="AA533" s="3">
        <v>6</v>
      </c>
    </row>
    <row r="534" spans="2:27" x14ac:dyDescent="0.2">
      <c r="B534" t="str">
        <f>IF(ISNA(VLOOKUP(X534&amp;"_"&amp;Y534&amp;"_"&amp;Z534,[1]挑战模式!$A:$AS,1,FALSE)),"",IF(VLOOKUP(X534&amp;"_"&amp;Y534&amp;"_"&amp;Z534,[1]挑战模式!$A:$AS,14+AA534,FALSE)="","","Unit_Monster_Season"&amp;X534&amp;"_Challenge"&amp;Y534&amp;"_"&amp;Z534&amp;"_"&amp;AA534))</f>
        <v>Unit_Monster_Season1_Challenge2_1_1</v>
      </c>
      <c r="D534" s="3" t="str">
        <f>IF(B534="","",VLOOKUP(VLOOKUP(X534&amp;"_"&amp;Y534&amp;"_"&amp;Z534,[1]挑战模式!$A:$AS,14+AA534,FALSE),[1]怪物!$B:$J,2,FALSE))</f>
        <v>ResUnit_ZhongZi1</v>
      </c>
      <c r="E534" s="3">
        <f>IF(B534="","",VLOOKUP(VLOOKUP(X534&amp;"_"&amp;Y534&amp;"_"&amp;Z534,[1]挑战模式!$A:$AS,14+AA534,FALSE),[1]怪物!$B:$J,6,FALSE)*VLOOKUP(X534&amp;"_"&amp;Y534&amp;"_"&amp;Z534,[1]挑战模式!$A:$AS,10,FALSE))</f>
        <v>2.2599999999999998</v>
      </c>
      <c r="F534" s="3">
        <f t="shared" si="64"/>
        <v>400</v>
      </c>
      <c r="G534" s="3" t="str">
        <f t="shared" si="65"/>
        <v>TRUE</v>
      </c>
      <c r="H534" s="3" t="str">
        <f t="shared" si="66"/>
        <v>1</v>
      </c>
      <c r="I534" s="3">
        <f>IF(D534="","",VLOOKUP(D534,[1]怪物!$C:$M,11,FALSE))</f>
        <v>1</v>
      </c>
      <c r="J534" s="3" t="str">
        <f t="shared" si="67"/>
        <v>0.5</v>
      </c>
      <c r="K534" s="3">
        <f>IF(B534="","",VLOOKUP(VLOOKUP(X534&amp;"_"&amp;Y534&amp;"_"&amp;Z534,[1]挑战模式!$A:$AS,14+AA534,FALSE),[1]怪物!$B:$J,7,FALSE))</f>
        <v>1</v>
      </c>
      <c r="L534" s="10" t="str">
        <f t="shared" si="68"/>
        <v>Monster_Season1_Challenge2_1_1</v>
      </c>
      <c r="M534" s="3" t="str">
        <f t="shared" si="69"/>
        <v>DeathShow_1</v>
      </c>
      <c r="N534" s="3" t="str">
        <f t="shared" si="70"/>
        <v>Timeline_Idle1</v>
      </c>
      <c r="O534" s="3" t="str">
        <f t="shared" si="71"/>
        <v>Timeline_Move1</v>
      </c>
      <c r="S534" s="3" t="str">
        <f>IF(B534="","",IF(VLOOKUP(D534,[1]怪物!$C:$I,7,FALSE)="","",VLOOKUP(D534,[1]怪物!$C:$I,7,FALSE)))</f>
        <v>Skill_Monster_ZhongZi1,NormalAttack</v>
      </c>
      <c r="X534" s="3">
        <v>1</v>
      </c>
      <c r="Y534" s="3">
        <v>2</v>
      </c>
      <c r="Z534" s="3">
        <v>1</v>
      </c>
      <c r="AA534" s="3">
        <v>1</v>
      </c>
    </row>
    <row r="535" spans="2:27" x14ac:dyDescent="0.2">
      <c r="B535" t="str">
        <f>IF(ISNA(VLOOKUP(X535&amp;"_"&amp;Y535&amp;"_"&amp;Z535,[1]挑战模式!$A:$AS,1,FALSE)),"",IF(VLOOKUP(X535&amp;"_"&amp;Y535&amp;"_"&amp;Z535,[1]挑战模式!$A:$AS,14+AA535,FALSE)="","","Unit_Monster_Season"&amp;X535&amp;"_Challenge"&amp;Y535&amp;"_"&amp;Z535&amp;"_"&amp;AA535))</f>
        <v>Unit_Monster_Season1_Challenge2_1_2</v>
      </c>
      <c r="D535" s="3" t="str">
        <f>IF(B535="","",VLOOKUP(VLOOKUP(X535&amp;"_"&amp;Y535&amp;"_"&amp;Z535,[1]挑战模式!$A:$AS,14+AA535,FALSE),[1]怪物!$B:$J,2,FALSE))</f>
        <v>ResUnit_Niao1</v>
      </c>
      <c r="E535" s="3">
        <f>IF(B535="","",VLOOKUP(VLOOKUP(X535&amp;"_"&amp;Y535&amp;"_"&amp;Z535,[1]挑战模式!$A:$AS,14+AA535,FALSE),[1]怪物!$B:$J,6,FALSE)*VLOOKUP(X535&amp;"_"&amp;Y535&amp;"_"&amp;Z535,[1]挑战模式!$A:$AS,10,FALSE))</f>
        <v>2.2599999999999998</v>
      </c>
      <c r="F535" s="3">
        <f t="shared" si="64"/>
        <v>400</v>
      </c>
      <c r="G535" s="3" t="str">
        <f t="shared" si="65"/>
        <v>TRUE</v>
      </c>
      <c r="H535" s="3" t="str">
        <f t="shared" si="66"/>
        <v>1</v>
      </c>
      <c r="I535" s="3">
        <f>IF(D535="","",VLOOKUP(D535,[1]怪物!$C:$M,11,FALSE))</f>
        <v>1</v>
      </c>
      <c r="J535" s="3" t="str">
        <f t="shared" si="67"/>
        <v>0.5</v>
      </c>
      <c r="K535" s="3">
        <f>IF(B535="","",VLOOKUP(VLOOKUP(X535&amp;"_"&amp;Y535&amp;"_"&amp;Z535,[1]挑战模式!$A:$AS,14+AA535,FALSE),[1]怪物!$B:$J,7,FALSE))</f>
        <v>1</v>
      </c>
      <c r="L535" s="10" t="str">
        <f t="shared" si="68"/>
        <v>Monster_Season1_Challenge2_1_2</v>
      </c>
      <c r="M535" s="3" t="str">
        <f t="shared" si="69"/>
        <v>DeathShow_1</v>
      </c>
      <c r="N535" s="3" t="str">
        <f t="shared" si="70"/>
        <v>Timeline_Idle1</v>
      </c>
      <c r="O535" s="3" t="str">
        <f t="shared" si="71"/>
        <v>Timeline_Move1</v>
      </c>
      <c r="S535" s="3" t="str">
        <f>IF(B535="","",IF(VLOOKUP(D535,[1]怪物!$C:$I,7,FALSE)="","",VLOOKUP(D535,[1]怪物!$C:$I,7,FALSE)))</f>
        <v>Skill_Monster_Niao1,NormalAttack</v>
      </c>
      <c r="X535" s="3">
        <v>1</v>
      </c>
      <c r="Y535" s="3">
        <v>2</v>
      </c>
      <c r="Z535" s="3">
        <v>1</v>
      </c>
      <c r="AA535" s="3">
        <v>2</v>
      </c>
    </row>
    <row r="536" spans="2:27" x14ac:dyDescent="0.2">
      <c r="B536" t="str">
        <f>IF(ISNA(VLOOKUP(X536&amp;"_"&amp;Y536&amp;"_"&amp;Z536,[1]挑战模式!$A:$AS,1,FALSE)),"",IF(VLOOKUP(X536&amp;"_"&amp;Y536&amp;"_"&amp;Z536,[1]挑战模式!$A:$AS,14+AA536,FALSE)="","","Unit_Monster_Season"&amp;X536&amp;"_Challenge"&amp;Y536&amp;"_"&amp;Z536&amp;"_"&amp;AA536))</f>
        <v/>
      </c>
      <c r="D536" s="3" t="str">
        <f>IF(B536="","",VLOOKUP(VLOOKUP(X536&amp;"_"&amp;Y536&amp;"_"&amp;Z536,[1]挑战模式!$A:$AS,14+AA536,FALSE),[1]怪物!$B:$J,2,FALSE))</f>
        <v/>
      </c>
      <c r="E536" s="3" t="str">
        <f>IF(B536="","",VLOOKUP(VLOOKUP(X536&amp;"_"&amp;Y536&amp;"_"&amp;Z536,[1]挑战模式!$A:$AS,14+AA536,FALSE),[1]怪物!$B:$J,6,FALSE)*VLOOKUP(X536&amp;"_"&amp;Y536&amp;"_"&amp;Z536,[1]挑战模式!$A:$AS,10,FALSE))</f>
        <v/>
      </c>
      <c r="F536" s="3" t="str">
        <f t="shared" si="64"/>
        <v/>
      </c>
      <c r="G536" s="3" t="str">
        <f t="shared" si="65"/>
        <v/>
      </c>
      <c r="H536" s="3" t="str">
        <f t="shared" si="66"/>
        <v/>
      </c>
      <c r="I536" s="3" t="str">
        <f>IF(D536="","",VLOOKUP(D536,[1]怪物!$C:$M,11,FALSE))</f>
        <v/>
      </c>
      <c r="J536" s="3" t="str">
        <f t="shared" si="67"/>
        <v/>
      </c>
      <c r="K536" s="3" t="str">
        <f>IF(B536="","",VLOOKUP(VLOOKUP(X536&amp;"_"&amp;Y536&amp;"_"&amp;Z536,[1]挑战模式!$A:$AS,14+AA536,FALSE),[1]怪物!$B:$J,7,FALSE))</f>
        <v/>
      </c>
      <c r="L536" s="10" t="str">
        <f t="shared" si="68"/>
        <v/>
      </c>
      <c r="M536" s="3" t="str">
        <f t="shared" si="69"/>
        <v/>
      </c>
      <c r="N536" s="3" t="str">
        <f t="shared" si="70"/>
        <v/>
      </c>
      <c r="O536" s="3" t="str">
        <f t="shared" si="71"/>
        <v/>
      </c>
      <c r="S536" s="3" t="str">
        <f>IF(B536="","",IF(VLOOKUP(D536,[1]怪物!$C:$I,7,FALSE)="","",VLOOKUP(D536,[1]怪物!$C:$I,7,FALSE)))</f>
        <v/>
      </c>
      <c r="X536" s="3">
        <v>1</v>
      </c>
      <c r="Y536" s="3">
        <v>2</v>
      </c>
      <c r="Z536" s="3">
        <v>1</v>
      </c>
      <c r="AA536" s="3">
        <v>3</v>
      </c>
    </row>
    <row r="537" spans="2:27" x14ac:dyDescent="0.2">
      <c r="B537" t="str">
        <f>IF(ISNA(VLOOKUP(X537&amp;"_"&amp;Y537&amp;"_"&amp;Z537,[1]挑战模式!$A:$AS,1,FALSE)),"",IF(VLOOKUP(X537&amp;"_"&amp;Y537&amp;"_"&amp;Z537,[1]挑战模式!$A:$AS,14+AA537,FALSE)="","","Unit_Monster_Season"&amp;X537&amp;"_Challenge"&amp;Y537&amp;"_"&amp;Z537&amp;"_"&amp;AA537))</f>
        <v/>
      </c>
      <c r="D537" s="3" t="str">
        <f>IF(B537="","",VLOOKUP(VLOOKUP(X537&amp;"_"&amp;Y537&amp;"_"&amp;Z537,[1]挑战模式!$A:$AS,14+AA537,FALSE),[1]怪物!$B:$J,2,FALSE))</f>
        <v/>
      </c>
      <c r="E537" s="3" t="str">
        <f>IF(B537="","",VLOOKUP(VLOOKUP(X537&amp;"_"&amp;Y537&amp;"_"&amp;Z537,[1]挑战模式!$A:$AS,14+AA537,FALSE),[1]怪物!$B:$J,6,FALSE)*VLOOKUP(X537&amp;"_"&amp;Y537&amp;"_"&amp;Z537,[1]挑战模式!$A:$AS,10,FALSE))</f>
        <v/>
      </c>
      <c r="F537" s="3" t="str">
        <f t="shared" si="64"/>
        <v/>
      </c>
      <c r="G537" s="3" t="str">
        <f t="shared" si="65"/>
        <v/>
      </c>
      <c r="H537" s="3" t="str">
        <f t="shared" si="66"/>
        <v/>
      </c>
      <c r="I537" s="3" t="str">
        <f>IF(D537="","",VLOOKUP(D537,[1]怪物!$C:$M,11,FALSE))</f>
        <v/>
      </c>
      <c r="J537" s="3" t="str">
        <f t="shared" si="67"/>
        <v/>
      </c>
      <c r="K537" s="3" t="str">
        <f>IF(B537="","",VLOOKUP(VLOOKUP(X537&amp;"_"&amp;Y537&amp;"_"&amp;Z537,[1]挑战模式!$A:$AS,14+AA537,FALSE),[1]怪物!$B:$J,7,FALSE))</f>
        <v/>
      </c>
      <c r="L537" s="10" t="str">
        <f t="shared" si="68"/>
        <v/>
      </c>
      <c r="M537" s="3" t="str">
        <f t="shared" si="69"/>
        <v/>
      </c>
      <c r="N537" s="3" t="str">
        <f t="shared" si="70"/>
        <v/>
      </c>
      <c r="O537" s="3" t="str">
        <f t="shared" si="71"/>
        <v/>
      </c>
      <c r="S537" s="3" t="str">
        <f>IF(B537="","",IF(VLOOKUP(D537,[1]怪物!$C:$I,7,FALSE)="","",VLOOKUP(D537,[1]怪物!$C:$I,7,FALSE)))</f>
        <v/>
      </c>
      <c r="X537" s="3">
        <v>1</v>
      </c>
      <c r="Y537" s="3">
        <v>2</v>
      </c>
      <c r="Z537" s="3">
        <v>1</v>
      </c>
      <c r="AA537" s="3">
        <v>4</v>
      </c>
    </row>
    <row r="538" spans="2:27" x14ac:dyDescent="0.2">
      <c r="B538" t="str">
        <f>IF(ISNA(VLOOKUP(X538&amp;"_"&amp;Y538&amp;"_"&amp;Z538,[1]挑战模式!$A:$AS,1,FALSE)),"",IF(VLOOKUP(X538&amp;"_"&amp;Y538&amp;"_"&amp;Z538,[1]挑战模式!$A:$AS,14+AA538,FALSE)="","","Unit_Monster_Season"&amp;X538&amp;"_Challenge"&amp;Y538&amp;"_"&amp;Z538&amp;"_"&amp;AA538))</f>
        <v/>
      </c>
      <c r="D538" s="3" t="str">
        <f>IF(B538="","",VLOOKUP(VLOOKUP(X538&amp;"_"&amp;Y538&amp;"_"&amp;Z538,[1]挑战模式!$A:$AS,14+AA538,FALSE),[1]怪物!$B:$J,2,FALSE))</f>
        <v/>
      </c>
      <c r="E538" s="3" t="str">
        <f>IF(B538="","",VLOOKUP(VLOOKUP(X538&amp;"_"&amp;Y538&amp;"_"&amp;Z538,[1]挑战模式!$A:$AS,14+AA538,FALSE),[1]怪物!$B:$J,6,FALSE)*VLOOKUP(X538&amp;"_"&amp;Y538&amp;"_"&amp;Z538,[1]挑战模式!$A:$AS,10,FALSE))</f>
        <v/>
      </c>
      <c r="F538" s="3" t="str">
        <f t="shared" si="64"/>
        <v/>
      </c>
      <c r="G538" s="3" t="str">
        <f t="shared" si="65"/>
        <v/>
      </c>
      <c r="H538" s="3" t="str">
        <f t="shared" si="66"/>
        <v/>
      </c>
      <c r="I538" s="3" t="str">
        <f>IF(D538="","",VLOOKUP(D538,[1]怪物!$C:$M,11,FALSE))</f>
        <v/>
      </c>
      <c r="J538" s="3" t="str">
        <f t="shared" si="67"/>
        <v/>
      </c>
      <c r="K538" s="3" t="str">
        <f>IF(B538="","",VLOOKUP(VLOOKUP(X538&amp;"_"&amp;Y538&amp;"_"&amp;Z538,[1]挑战模式!$A:$AS,14+AA538,FALSE),[1]怪物!$B:$J,7,FALSE))</f>
        <v/>
      </c>
      <c r="L538" s="10" t="str">
        <f t="shared" si="68"/>
        <v/>
      </c>
      <c r="M538" s="3" t="str">
        <f t="shared" si="69"/>
        <v/>
      </c>
      <c r="N538" s="3" t="str">
        <f t="shared" si="70"/>
        <v/>
      </c>
      <c r="O538" s="3" t="str">
        <f t="shared" si="71"/>
        <v/>
      </c>
      <c r="S538" s="3" t="str">
        <f>IF(B538="","",IF(VLOOKUP(D538,[1]怪物!$C:$I,7,FALSE)="","",VLOOKUP(D538,[1]怪物!$C:$I,7,FALSE)))</f>
        <v/>
      </c>
      <c r="X538" s="3">
        <v>1</v>
      </c>
      <c r="Y538" s="3">
        <v>2</v>
      </c>
      <c r="Z538" s="3">
        <v>1</v>
      </c>
      <c r="AA538" s="3">
        <v>5</v>
      </c>
    </row>
    <row r="539" spans="2:27" x14ac:dyDescent="0.2">
      <c r="B539" t="str">
        <f>IF(ISNA(VLOOKUP(X539&amp;"_"&amp;Y539&amp;"_"&amp;Z539,[1]挑战模式!$A:$AS,1,FALSE)),"",IF(VLOOKUP(X539&amp;"_"&amp;Y539&amp;"_"&amp;Z539,[1]挑战模式!$A:$AS,14+AA539,FALSE)="","","Unit_Monster_Season"&amp;X539&amp;"_Challenge"&amp;Y539&amp;"_"&amp;Z539&amp;"_"&amp;AA539))</f>
        <v/>
      </c>
      <c r="D539" s="3" t="str">
        <f>IF(B539="","",VLOOKUP(VLOOKUP(X539&amp;"_"&amp;Y539&amp;"_"&amp;Z539,[1]挑战模式!$A:$AS,14+AA539,FALSE),[1]怪物!$B:$J,2,FALSE))</f>
        <v/>
      </c>
      <c r="E539" s="3" t="str">
        <f>IF(B539="","",VLOOKUP(VLOOKUP(X539&amp;"_"&amp;Y539&amp;"_"&amp;Z539,[1]挑战模式!$A:$AS,14+AA539,FALSE),[1]怪物!$B:$J,6,FALSE)*VLOOKUP(X539&amp;"_"&amp;Y539&amp;"_"&amp;Z539,[1]挑战模式!$A:$AS,10,FALSE))</f>
        <v/>
      </c>
      <c r="F539" s="3" t="str">
        <f t="shared" si="64"/>
        <v/>
      </c>
      <c r="G539" s="3" t="str">
        <f t="shared" si="65"/>
        <v/>
      </c>
      <c r="H539" s="3" t="str">
        <f t="shared" si="66"/>
        <v/>
      </c>
      <c r="I539" s="3" t="str">
        <f>IF(D539="","",VLOOKUP(D539,[1]怪物!$C:$M,11,FALSE))</f>
        <v/>
      </c>
      <c r="J539" s="3" t="str">
        <f t="shared" si="67"/>
        <v/>
      </c>
      <c r="K539" s="3" t="str">
        <f>IF(B539="","",VLOOKUP(VLOOKUP(X539&amp;"_"&amp;Y539&amp;"_"&amp;Z539,[1]挑战模式!$A:$AS,14+AA539,FALSE),[1]怪物!$B:$J,7,FALSE))</f>
        <v/>
      </c>
      <c r="L539" s="10" t="str">
        <f t="shared" si="68"/>
        <v/>
      </c>
      <c r="M539" s="3" t="str">
        <f t="shared" si="69"/>
        <v/>
      </c>
      <c r="N539" s="3" t="str">
        <f t="shared" si="70"/>
        <v/>
      </c>
      <c r="O539" s="3" t="str">
        <f t="shared" si="71"/>
        <v/>
      </c>
      <c r="S539" s="3" t="str">
        <f>IF(B539="","",IF(VLOOKUP(D539,[1]怪物!$C:$I,7,FALSE)="","",VLOOKUP(D539,[1]怪物!$C:$I,7,FALSE)))</f>
        <v/>
      </c>
      <c r="X539" s="3">
        <v>1</v>
      </c>
      <c r="Y539" s="3">
        <v>2</v>
      </c>
      <c r="Z539" s="3">
        <v>1</v>
      </c>
      <c r="AA539" s="3">
        <v>6</v>
      </c>
    </row>
    <row r="540" spans="2:27" x14ac:dyDescent="0.2">
      <c r="B540" t="str">
        <f>IF(ISNA(VLOOKUP(X540&amp;"_"&amp;Y540&amp;"_"&amp;Z540,[1]挑战模式!$A:$AS,1,FALSE)),"",IF(VLOOKUP(X540&amp;"_"&amp;Y540&amp;"_"&amp;Z540,[1]挑战模式!$A:$AS,14+AA540,FALSE)="","","Unit_Monster_Season"&amp;X540&amp;"_Challenge"&amp;Y540&amp;"_"&amp;Z540&amp;"_"&amp;AA540))</f>
        <v>Unit_Monster_Season1_Challenge2_2_1</v>
      </c>
      <c r="D540" s="3" t="str">
        <f>IF(B540="","",VLOOKUP(VLOOKUP(X540&amp;"_"&amp;Y540&amp;"_"&amp;Z540,[1]挑战模式!$A:$AS,14+AA540,FALSE),[1]怪物!$B:$J,2,FALSE))</f>
        <v>ResUnit_ZhongZi1</v>
      </c>
      <c r="E540" s="3">
        <f>IF(B540="","",VLOOKUP(VLOOKUP(X540&amp;"_"&amp;Y540&amp;"_"&amp;Z540,[1]挑战模式!$A:$AS,14+AA540,FALSE),[1]怪物!$B:$J,6,FALSE)*VLOOKUP(X540&amp;"_"&amp;Y540&amp;"_"&amp;Z540,[1]挑战模式!$A:$AS,10,FALSE))</f>
        <v>2.2599999999999998</v>
      </c>
      <c r="F540" s="3">
        <f t="shared" si="64"/>
        <v>400</v>
      </c>
      <c r="G540" s="3" t="str">
        <f t="shared" si="65"/>
        <v>TRUE</v>
      </c>
      <c r="H540" s="3" t="str">
        <f t="shared" si="66"/>
        <v>1</v>
      </c>
      <c r="I540" s="3">
        <f>IF(D540="","",VLOOKUP(D540,[1]怪物!$C:$M,11,FALSE))</f>
        <v>1</v>
      </c>
      <c r="J540" s="3" t="str">
        <f t="shared" si="67"/>
        <v>0.5</v>
      </c>
      <c r="K540" s="3">
        <f>IF(B540="","",VLOOKUP(VLOOKUP(X540&amp;"_"&amp;Y540&amp;"_"&amp;Z540,[1]挑战模式!$A:$AS,14+AA540,FALSE),[1]怪物!$B:$J,7,FALSE))</f>
        <v>1</v>
      </c>
      <c r="L540" s="10" t="str">
        <f t="shared" si="68"/>
        <v>Monster_Season1_Challenge2_2_1</v>
      </c>
      <c r="M540" s="3" t="str">
        <f t="shared" si="69"/>
        <v>DeathShow_1</v>
      </c>
      <c r="N540" s="3" t="str">
        <f t="shared" si="70"/>
        <v>Timeline_Idle1</v>
      </c>
      <c r="O540" s="3" t="str">
        <f t="shared" si="71"/>
        <v>Timeline_Move1</v>
      </c>
      <c r="S540" s="3" t="str">
        <f>IF(B540="","",IF(VLOOKUP(D540,[1]怪物!$C:$I,7,FALSE)="","",VLOOKUP(D540,[1]怪物!$C:$I,7,FALSE)))</f>
        <v>Skill_Monster_ZhongZi1,NormalAttack</v>
      </c>
      <c r="X540" s="3">
        <v>1</v>
      </c>
      <c r="Y540" s="3">
        <v>2</v>
      </c>
      <c r="Z540" s="3">
        <v>2</v>
      </c>
      <c r="AA540" s="3">
        <v>1</v>
      </c>
    </row>
    <row r="541" spans="2:27" x14ac:dyDescent="0.2">
      <c r="B541" t="str">
        <f>IF(ISNA(VLOOKUP(X541&amp;"_"&amp;Y541&amp;"_"&amp;Z541,[1]挑战模式!$A:$AS,1,FALSE)),"",IF(VLOOKUP(X541&amp;"_"&amp;Y541&amp;"_"&amp;Z541,[1]挑战模式!$A:$AS,14+AA541,FALSE)="","","Unit_Monster_Season"&amp;X541&amp;"_Challenge"&amp;Y541&amp;"_"&amp;Z541&amp;"_"&amp;AA541))</f>
        <v>Unit_Monster_Season1_Challenge2_2_2</v>
      </c>
      <c r="D541" s="3" t="str">
        <f>IF(B541="","",VLOOKUP(VLOOKUP(X541&amp;"_"&amp;Y541&amp;"_"&amp;Z541,[1]挑战模式!$A:$AS,14+AA541,FALSE),[1]怪物!$B:$J,2,FALSE))</f>
        <v>ResUnit_ZhiZhu1</v>
      </c>
      <c r="E541" s="3">
        <f>IF(B541="","",VLOOKUP(VLOOKUP(X541&amp;"_"&amp;Y541&amp;"_"&amp;Z541,[1]挑战模式!$A:$AS,14+AA541,FALSE),[1]怪物!$B:$J,6,FALSE)*VLOOKUP(X541&amp;"_"&amp;Y541&amp;"_"&amp;Z541,[1]挑战模式!$A:$AS,10,FALSE))</f>
        <v>4.5199999999999996</v>
      </c>
      <c r="F541" s="3">
        <f t="shared" si="64"/>
        <v>400</v>
      </c>
      <c r="G541" s="3" t="str">
        <f t="shared" si="65"/>
        <v>TRUE</v>
      </c>
      <c r="H541" s="3" t="str">
        <f t="shared" si="66"/>
        <v>1</v>
      </c>
      <c r="I541" s="3">
        <f>IF(D541="","",VLOOKUP(D541,[1]怪物!$C:$M,11,FALSE))</f>
        <v>1</v>
      </c>
      <c r="J541" s="3" t="str">
        <f t="shared" si="67"/>
        <v>0.5</v>
      </c>
      <c r="K541" s="3">
        <f>IF(B541="","",VLOOKUP(VLOOKUP(X541&amp;"_"&amp;Y541&amp;"_"&amp;Z541,[1]挑战模式!$A:$AS,14+AA541,FALSE),[1]怪物!$B:$J,7,FALSE))</f>
        <v>1</v>
      </c>
      <c r="L541" s="10" t="str">
        <f t="shared" si="68"/>
        <v>Monster_Season1_Challenge2_2_2</v>
      </c>
      <c r="M541" s="3" t="str">
        <f t="shared" si="69"/>
        <v>DeathShow_1</v>
      </c>
      <c r="N541" s="3" t="str">
        <f t="shared" si="70"/>
        <v>Timeline_Idle1</v>
      </c>
      <c r="O541" s="3" t="str">
        <f t="shared" si="71"/>
        <v>Timeline_Move1</v>
      </c>
      <c r="S541" s="3" t="str">
        <f>IF(B541="","",IF(VLOOKUP(D541,[1]怪物!$C:$I,7,FALSE)="","",VLOOKUP(D541,[1]怪物!$C:$I,7,FALSE)))</f>
        <v/>
      </c>
      <c r="X541" s="3">
        <v>1</v>
      </c>
      <c r="Y541" s="3">
        <v>2</v>
      </c>
      <c r="Z541" s="3">
        <v>2</v>
      </c>
      <c r="AA541" s="3">
        <v>2</v>
      </c>
    </row>
    <row r="542" spans="2:27" x14ac:dyDescent="0.2">
      <c r="B542" t="str">
        <f>IF(ISNA(VLOOKUP(X542&amp;"_"&amp;Y542&amp;"_"&amp;Z542,[1]挑战模式!$A:$AS,1,FALSE)),"",IF(VLOOKUP(X542&amp;"_"&amp;Y542&amp;"_"&amp;Z542,[1]挑战模式!$A:$AS,14+AA542,FALSE)="","","Unit_Monster_Season"&amp;X542&amp;"_Challenge"&amp;Y542&amp;"_"&amp;Z542&amp;"_"&amp;AA542))</f>
        <v/>
      </c>
      <c r="D542" s="3" t="str">
        <f>IF(B542="","",VLOOKUP(VLOOKUP(X542&amp;"_"&amp;Y542&amp;"_"&amp;Z542,[1]挑战模式!$A:$AS,14+AA542,FALSE),[1]怪物!$B:$J,2,FALSE))</f>
        <v/>
      </c>
      <c r="E542" s="3" t="str">
        <f>IF(B542="","",VLOOKUP(VLOOKUP(X542&amp;"_"&amp;Y542&amp;"_"&amp;Z542,[1]挑战模式!$A:$AS,14+AA542,FALSE),[1]怪物!$B:$J,6,FALSE)*VLOOKUP(X542&amp;"_"&amp;Y542&amp;"_"&amp;Z542,[1]挑战模式!$A:$AS,10,FALSE))</f>
        <v/>
      </c>
      <c r="F542" s="3" t="str">
        <f t="shared" si="64"/>
        <v/>
      </c>
      <c r="G542" s="3" t="str">
        <f t="shared" si="65"/>
        <v/>
      </c>
      <c r="H542" s="3" t="str">
        <f t="shared" si="66"/>
        <v/>
      </c>
      <c r="I542" s="3" t="str">
        <f>IF(D542="","",VLOOKUP(D542,[1]怪物!$C:$M,11,FALSE))</f>
        <v/>
      </c>
      <c r="J542" s="3" t="str">
        <f t="shared" si="67"/>
        <v/>
      </c>
      <c r="K542" s="3" t="str">
        <f>IF(B542="","",VLOOKUP(VLOOKUP(X542&amp;"_"&amp;Y542&amp;"_"&amp;Z542,[1]挑战模式!$A:$AS,14+AA542,FALSE),[1]怪物!$B:$J,7,FALSE))</f>
        <v/>
      </c>
      <c r="L542" s="10" t="str">
        <f t="shared" si="68"/>
        <v/>
      </c>
      <c r="M542" s="3" t="str">
        <f t="shared" si="69"/>
        <v/>
      </c>
      <c r="N542" s="3" t="str">
        <f t="shared" si="70"/>
        <v/>
      </c>
      <c r="O542" s="3" t="str">
        <f t="shared" si="71"/>
        <v/>
      </c>
      <c r="S542" s="3" t="str">
        <f>IF(B542="","",IF(VLOOKUP(D542,[1]怪物!$C:$I,7,FALSE)="","",VLOOKUP(D542,[1]怪物!$C:$I,7,FALSE)))</f>
        <v/>
      </c>
      <c r="X542" s="3">
        <v>1</v>
      </c>
      <c r="Y542" s="3">
        <v>2</v>
      </c>
      <c r="Z542" s="3">
        <v>2</v>
      </c>
      <c r="AA542" s="3">
        <v>3</v>
      </c>
    </row>
    <row r="543" spans="2:27" x14ac:dyDescent="0.2">
      <c r="B543" t="str">
        <f>IF(ISNA(VLOOKUP(X543&amp;"_"&amp;Y543&amp;"_"&amp;Z543,[1]挑战模式!$A:$AS,1,FALSE)),"",IF(VLOOKUP(X543&amp;"_"&amp;Y543&amp;"_"&amp;Z543,[1]挑战模式!$A:$AS,14+AA543,FALSE)="","","Unit_Monster_Season"&amp;X543&amp;"_Challenge"&amp;Y543&amp;"_"&amp;Z543&amp;"_"&amp;AA543))</f>
        <v/>
      </c>
      <c r="D543" s="3" t="str">
        <f>IF(B543="","",VLOOKUP(VLOOKUP(X543&amp;"_"&amp;Y543&amp;"_"&amp;Z543,[1]挑战模式!$A:$AS,14+AA543,FALSE),[1]怪物!$B:$J,2,FALSE))</f>
        <v/>
      </c>
      <c r="E543" s="3" t="str">
        <f>IF(B543="","",VLOOKUP(VLOOKUP(X543&amp;"_"&amp;Y543&amp;"_"&amp;Z543,[1]挑战模式!$A:$AS,14+AA543,FALSE),[1]怪物!$B:$J,6,FALSE)*VLOOKUP(X543&amp;"_"&amp;Y543&amp;"_"&amp;Z543,[1]挑战模式!$A:$AS,10,FALSE))</f>
        <v/>
      </c>
      <c r="F543" s="3" t="str">
        <f t="shared" si="64"/>
        <v/>
      </c>
      <c r="G543" s="3" t="str">
        <f t="shared" si="65"/>
        <v/>
      </c>
      <c r="H543" s="3" t="str">
        <f t="shared" si="66"/>
        <v/>
      </c>
      <c r="I543" s="3" t="str">
        <f>IF(D543="","",VLOOKUP(D543,[1]怪物!$C:$M,11,FALSE))</f>
        <v/>
      </c>
      <c r="J543" s="3" t="str">
        <f t="shared" si="67"/>
        <v/>
      </c>
      <c r="K543" s="3" t="str">
        <f>IF(B543="","",VLOOKUP(VLOOKUP(X543&amp;"_"&amp;Y543&amp;"_"&amp;Z543,[1]挑战模式!$A:$AS,14+AA543,FALSE),[1]怪物!$B:$J,7,FALSE))</f>
        <v/>
      </c>
      <c r="L543" s="10" t="str">
        <f t="shared" si="68"/>
        <v/>
      </c>
      <c r="M543" s="3" t="str">
        <f t="shared" si="69"/>
        <v/>
      </c>
      <c r="N543" s="3" t="str">
        <f t="shared" si="70"/>
        <v/>
      </c>
      <c r="O543" s="3" t="str">
        <f t="shared" si="71"/>
        <v/>
      </c>
      <c r="S543" s="3" t="str">
        <f>IF(B543="","",IF(VLOOKUP(D543,[1]怪物!$C:$I,7,FALSE)="","",VLOOKUP(D543,[1]怪物!$C:$I,7,FALSE)))</f>
        <v/>
      </c>
      <c r="X543" s="3">
        <v>1</v>
      </c>
      <c r="Y543" s="3">
        <v>2</v>
      </c>
      <c r="Z543" s="3">
        <v>2</v>
      </c>
      <c r="AA543" s="3">
        <v>4</v>
      </c>
    </row>
    <row r="544" spans="2:27" x14ac:dyDescent="0.2">
      <c r="B544" t="str">
        <f>IF(ISNA(VLOOKUP(X544&amp;"_"&amp;Y544&amp;"_"&amp;Z544,[1]挑战模式!$A:$AS,1,FALSE)),"",IF(VLOOKUP(X544&amp;"_"&amp;Y544&amp;"_"&amp;Z544,[1]挑战模式!$A:$AS,14+AA544,FALSE)="","","Unit_Monster_Season"&amp;X544&amp;"_Challenge"&amp;Y544&amp;"_"&amp;Z544&amp;"_"&amp;AA544))</f>
        <v/>
      </c>
      <c r="D544" s="3" t="str">
        <f>IF(B544="","",VLOOKUP(VLOOKUP(X544&amp;"_"&amp;Y544&amp;"_"&amp;Z544,[1]挑战模式!$A:$AS,14+AA544,FALSE),[1]怪物!$B:$J,2,FALSE))</f>
        <v/>
      </c>
      <c r="E544" s="3" t="str">
        <f>IF(B544="","",VLOOKUP(VLOOKUP(X544&amp;"_"&amp;Y544&amp;"_"&amp;Z544,[1]挑战模式!$A:$AS,14+AA544,FALSE),[1]怪物!$B:$J,6,FALSE)*VLOOKUP(X544&amp;"_"&amp;Y544&amp;"_"&amp;Z544,[1]挑战模式!$A:$AS,10,FALSE))</f>
        <v/>
      </c>
      <c r="F544" s="3" t="str">
        <f t="shared" si="64"/>
        <v/>
      </c>
      <c r="G544" s="3" t="str">
        <f t="shared" si="65"/>
        <v/>
      </c>
      <c r="H544" s="3" t="str">
        <f t="shared" si="66"/>
        <v/>
      </c>
      <c r="I544" s="3" t="str">
        <f>IF(D544="","",VLOOKUP(D544,[1]怪物!$C:$M,11,FALSE))</f>
        <v/>
      </c>
      <c r="J544" s="3" t="str">
        <f t="shared" si="67"/>
        <v/>
      </c>
      <c r="K544" s="3" t="str">
        <f>IF(B544="","",VLOOKUP(VLOOKUP(X544&amp;"_"&amp;Y544&amp;"_"&amp;Z544,[1]挑战模式!$A:$AS,14+AA544,FALSE),[1]怪物!$B:$J,7,FALSE))</f>
        <v/>
      </c>
      <c r="L544" s="10" t="str">
        <f t="shared" si="68"/>
        <v/>
      </c>
      <c r="M544" s="3" t="str">
        <f t="shared" si="69"/>
        <v/>
      </c>
      <c r="N544" s="3" t="str">
        <f t="shared" si="70"/>
        <v/>
      </c>
      <c r="O544" s="3" t="str">
        <f t="shared" si="71"/>
        <v/>
      </c>
      <c r="S544" s="3" t="str">
        <f>IF(B544="","",IF(VLOOKUP(D544,[1]怪物!$C:$I,7,FALSE)="","",VLOOKUP(D544,[1]怪物!$C:$I,7,FALSE)))</f>
        <v/>
      </c>
      <c r="X544" s="3">
        <v>1</v>
      </c>
      <c r="Y544" s="3">
        <v>2</v>
      </c>
      <c r="Z544" s="3">
        <v>2</v>
      </c>
      <c r="AA544" s="3">
        <v>5</v>
      </c>
    </row>
    <row r="545" spans="2:27" x14ac:dyDescent="0.2">
      <c r="B545" t="str">
        <f>IF(ISNA(VLOOKUP(X545&amp;"_"&amp;Y545&amp;"_"&amp;Z545,[1]挑战模式!$A:$AS,1,FALSE)),"",IF(VLOOKUP(X545&amp;"_"&amp;Y545&amp;"_"&amp;Z545,[1]挑战模式!$A:$AS,14+AA545,FALSE)="","","Unit_Monster_Season"&amp;X545&amp;"_Challenge"&amp;Y545&amp;"_"&amp;Z545&amp;"_"&amp;AA545))</f>
        <v/>
      </c>
      <c r="D545" s="3" t="str">
        <f>IF(B545="","",VLOOKUP(VLOOKUP(X545&amp;"_"&amp;Y545&amp;"_"&amp;Z545,[1]挑战模式!$A:$AS,14+AA545,FALSE),[1]怪物!$B:$J,2,FALSE))</f>
        <v/>
      </c>
      <c r="E545" s="3" t="str">
        <f>IF(B545="","",VLOOKUP(VLOOKUP(X545&amp;"_"&amp;Y545&amp;"_"&amp;Z545,[1]挑战模式!$A:$AS,14+AA545,FALSE),[1]怪物!$B:$J,6,FALSE)*VLOOKUP(X545&amp;"_"&amp;Y545&amp;"_"&amp;Z545,[1]挑战模式!$A:$AS,10,FALSE))</f>
        <v/>
      </c>
      <c r="F545" s="3" t="str">
        <f t="shared" si="64"/>
        <v/>
      </c>
      <c r="G545" s="3" t="str">
        <f t="shared" si="65"/>
        <v/>
      </c>
      <c r="H545" s="3" t="str">
        <f t="shared" si="66"/>
        <v/>
      </c>
      <c r="I545" s="3" t="str">
        <f>IF(D545="","",VLOOKUP(D545,[1]怪物!$C:$M,11,FALSE))</f>
        <v/>
      </c>
      <c r="J545" s="3" t="str">
        <f t="shared" si="67"/>
        <v/>
      </c>
      <c r="K545" s="3" t="str">
        <f>IF(B545="","",VLOOKUP(VLOOKUP(X545&amp;"_"&amp;Y545&amp;"_"&amp;Z545,[1]挑战模式!$A:$AS,14+AA545,FALSE),[1]怪物!$B:$J,7,FALSE))</f>
        <v/>
      </c>
      <c r="L545" s="10" t="str">
        <f t="shared" si="68"/>
        <v/>
      </c>
      <c r="M545" s="3" t="str">
        <f t="shared" si="69"/>
        <v/>
      </c>
      <c r="N545" s="3" t="str">
        <f t="shared" si="70"/>
        <v/>
      </c>
      <c r="O545" s="3" t="str">
        <f t="shared" si="71"/>
        <v/>
      </c>
      <c r="S545" s="3" t="str">
        <f>IF(B545="","",IF(VLOOKUP(D545,[1]怪物!$C:$I,7,FALSE)="","",VLOOKUP(D545,[1]怪物!$C:$I,7,FALSE)))</f>
        <v/>
      </c>
      <c r="X545" s="3">
        <v>1</v>
      </c>
      <c r="Y545" s="3">
        <v>2</v>
      </c>
      <c r="Z545" s="3">
        <v>2</v>
      </c>
      <c r="AA545" s="3">
        <v>6</v>
      </c>
    </row>
    <row r="546" spans="2:27" x14ac:dyDescent="0.2">
      <c r="B546" t="str">
        <f>IF(ISNA(VLOOKUP(X546&amp;"_"&amp;Y546&amp;"_"&amp;Z546,[1]挑战模式!$A:$AS,1,FALSE)),"",IF(VLOOKUP(X546&amp;"_"&amp;Y546&amp;"_"&amp;Z546,[1]挑战模式!$A:$AS,14+AA546,FALSE)="","","Unit_Monster_Season"&amp;X546&amp;"_Challenge"&amp;Y546&amp;"_"&amp;Z546&amp;"_"&amp;AA546))</f>
        <v>Unit_Monster_Season1_Challenge2_3_1</v>
      </c>
      <c r="D546" s="3" t="str">
        <f>IF(B546="","",VLOOKUP(VLOOKUP(X546&amp;"_"&amp;Y546&amp;"_"&amp;Z546,[1]挑战模式!$A:$AS,14+AA546,FALSE),[1]怪物!$B:$J,2,FALSE))</f>
        <v>ResUnit_Gui1</v>
      </c>
      <c r="E546" s="3">
        <f>IF(B546="","",VLOOKUP(VLOOKUP(X546&amp;"_"&amp;Y546&amp;"_"&amp;Z546,[1]挑战模式!$A:$AS,14+AA546,FALSE),[1]怪物!$B:$J,6,FALSE)*VLOOKUP(X546&amp;"_"&amp;Y546&amp;"_"&amp;Z546,[1]挑战模式!$A:$AS,10,FALSE))</f>
        <v>2.2599999999999998</v>
      </c>
      <c r="F546" s="3">
        <f t="shared" si="64"/>
        <v>400</v>
      </c>
      <c r="G546" s="3" t="str">
        <f t="shared" si="65"/>
        <v>TRUE</v>
      </c>
      <c r="H546" s="3" t="str">
        <f t="shared" si="66"/>
        <v>1</v>
      </c>
      <c r="I546" s="3">
        <f>IF(D546="","",VLOOKUP(D546,[1]怪物!$C:$M,11,FALSE))</f>
        <v>1</v>
      </c>
      <c r="J546" s="3" t="str">
        <f t="shared" si="67"/>
        <v>0.5</v>
      </c>
      <c r="K546" s="3">
        <f>IF(B546="","",VLOOKUP(VLOOKUP(X546&amp;"_"&amp;Y546&amp;"_"&amp;Z546,[1]挑战模式!$A:$AS,14+AA546,FALSE),[1]怪物!$B:$J,7,FALSE))</f>
        <v>1</v>
      </c>
      <c r="L546" s="10" t="str">
        <f t="shared" si="68"/>
        <v>Monster_Season1_Challenge2_3_1</v>
      </c>
      <c r="M546" s="3" t="str">
        <f t="shared" si="69"/>
        <v>DeathShow_1</v>
      </c>
      <c r="N546" s="3" t="str">
        <f t="shared" si="70"/>
        <v>Timeline_Idle1</v>
      </c>
      <c r="O546" s="3" t="str">
        <f t="shared" si="71"/>
        <v>Timeline_Move1</v>
      </c>
      <c r="S546" s="3" t="str">
        <f>IF(B546="","",IF(VLOOKUP(D546,[1]怪物!$C:$I,7,FALSE)="","",VLOOKUP(D546,[1]怪物!$C:$I,7,FALSE)))</f>
        <v>Skill_Monster_Gui1,NormalAttack</v>
      </c>
      <c r="X546" s="3">
        <v>1</v>
      </c>
      <c r="Y546" s="3">
        <v>2</v>
      </c>
      <c r="Z546" s="3">
        <v>3</v>
      </c>
      <c r="AA546" s="3">
        <v>1</v>
      </c>
    </row>
    <row r="547" spans="2:27" x14ac:dyDescent="0.2">
      <c r="B547" t="str">
        <f>IF(ISNA(VLOOKUP(X547&amp;"_"&amp;Y547&amp;"_"&amp;Z547,[1]挑战模式!$A:$AS,1,FALSE)),"",IF(VLOOKUP(X547&amp;"_"&amp;Y547&amp;"_"&amp;Z547,[1]挑战模式!$A:$AS,14+AA547,FALSE)="","","Unit_Monster_Season"&amp;X547&amp;"_Challenge"&amp;Y547&amp;"_"&amp;Z547&amp;"_"&amp;AA547))</f>
        <v>Unit_Monster_Season1_Challenge2_3_2</v>
      </c>
      <c r="D547" s="3" t="str">
        <f>IF(B547="","",VLOOKUP(VLOOKUP(X547&amp;"_"&amp;Y547&amp;"_"&amp;Z547,[1]挑战模式!$A:$AS,14+AA547,FALSE),[1]怪物!$B:$J,2,FALSE))</f>
        <v>ResUnit_MiFeng1</v>
      </c>
      <c r="E547" s="3">
        <f>IF(B547="","",VLOOKUP(VLOOKUP(X547&amp;"_"&amp;Y547&amp;"_"&amp;Z547,[1]挑战模式!$A:$AS,14+AA547,FALSE),[1]怪物!$B:$J,6,FALSE)*VLOOKUP(X547&amp;"_"&amp;Y547&amp;"_"&amp;Z547,[1]挑战模式!$A:$AS,10,FALSE))</f>
        <v>2.2599999999999998</v>
      </c>
      <c r="F547" s="3">
        <f t="shared" si="64"/>
        <v>400</v>
      </c>
      <c r="G547" s="3" t="str">
        <f t="shared" si="65"/>
        <v>TRUE</v>
      </c>
      <c r="H547" s="3" t="str">
        <f t="shared" si="66"/>
        <v>1</v>
      </c>
      <c r="I547" s="3">
        <f>IF(D547="","",VLOOKUP(D547,[1]怪物!$C:$M,11,FALSE))</f>
        <v>1</v>
      </c>
      <c r="J547" s="3" t="str">
        <f t="shared" si="67"/>
        <v>0.5</v>
      </c>
      <c r="K547" s="3">
        <f>IF(B547="","",VLOOKUP(VLOOKUP(X547&amp;"_"&amp;Y547&amp;"_"&amp;Z547,[1]挑战模式!$A:$AS,14+AA547,FALSE),[1]怪物!$B:$J,7,FALSE))</f>
        <v>1</v>
      </c>
      <c r="L547" s="10" t="str">
        <f t="shared" si="68"/>
        <v>Monster_Season1_Challenge2_3_2</v>
      </c>
      <c r="M547" s="3" t="str">
        <f t="shared" si="69"/>
        <v>DeathShow_1</v>
      </c>
      <c r="N547" s="3" t="str">
        <f t="shared" si="70"/>
        <v>Timeline_Idle1</v>
      </c>
      <c r="O547" s="3" t="str">
        <f t="shared" si="71"/>
        <v>Timeline_Move1</v>
      </c>
      <c r="S547" s="3" t="str">
        <f>IF(B547="","",IF(VLOOKUP(D547,[1]怪物!$C:$I,7,FALSE)="","",VLOOKUP(D547,[1]怪物!$C:$I,7,FALSE)))</f>
        <v/>
      </c>
      <c r="X547" s="3">
        <v>1</v>
      </c>
      <c r="Y547" s="3">
        <v>2</v>
      </c>
      <c r="Z547" s="3">
        <v>3</v>
      </c>
      <c r="AA547" s="3">
        <v>2</v>
      </c>
    </row>
    <row r="548" spans="2:27" x14ac:dyDescent="0.2">
      <c r="B548" t="str">
        <f>IF(ISNA(VLOOKUP(X548&amp;"_"&amp;Y548&amp;"_"&amp;Z548,[1]挑战模式!$A:$AS,1,FALSE)),"",IF(VLOOKUP(X548&amp;"_"&amp;Y548&amp;"_"&amp;Z548,[1]挑战模式!$A:$AS,14+AA548,FALSE)="","","Unit_Monster_Season"&amp;X548&amp;"_Challenge"&amp;Y548&amp;"_"&amp;Z548&amp;"_"&amp;AA548))</f>
        <v>Unit_Monster_Season1_Challenge2_3_3</v>
      </c>
      <c r="D548" s="3" t="str">
        <f>IF(B548="","",VLOOKUP(VLOOKUP(X548&amp;"_"&amp;Y548&amp;"_"&amp;Z548,[1]挑战模式!$A:$AS,14+AA548,FALSE),[1]怪物!$B:$J,2,FALSE))</f>
        <v>ResUnit_MiFeng2</v>
      </c>
      <c r="E548" s="3">
        <f>IF(B548="","",VLOOKUP(VLOOKUP(X548&amp;"_"&amp;Y548&amp;"_"&amp;Z548,[1]挑战模式!$A:$AS,14+AA548,FALSE),[1]怪物!$B:$J,6,FALSE)*VLOOKUP(X548&amp;"_"&amp;Y548&amp;"_"&amp;Z548,[1]挑战模式!$A:$AS,10,FALSE))</f>
        <v>2.2599999999999998</v>
      </c>
      <c r="F548" s="3">
        <f t="shared" si="64"/>
        <v>400</v>
      </c>
      <c r="G548" s="3" t="str">
        <f t="shared" si="65"/>
        <v>TRUE</v>
      </c>
      <c r="H548" s="3" t="str">
        <f t="shared" si="66"/>
        <v>1</v>
      </c>
      <c r="I548" s="3">
        <f>IF(D548="","",VLOOKUP(D548,[1]怪物!$C:$M,11,FALSE))</f>
        <v>1</v>
      </c>
      <c r="J548" s="3" t="str">
        <f t="shared" si="67"/>
        <v>0.5</v>
      </c>
      <c r="K548" s="3">
        <f>IF(B548="","",VLOOKUP(VLOOKUP(X548&amp;"_"&amp;Y548&amp;"_"&amp;Z548,[1]挑战模式!$A:$AS,14+AA548,FALSE),[1]怪物!$B:$J,7,FALSE))</f>
        <v>1.5</v>
      </c>
      <c r="L548" s="10" t="str">
        <f t="shared" si="68"/>
        <v>Monster_Season1_Challenge2_3_3</v>
      </c>
      <c r="M548" s="3" t="str">
        <f t="shared" si="69"/>
        <v>DeathShow_1</v>
      </c>
      <c r="N548" s="3" t="str">
        <f t="shared" si="70"/>
        <v>Timeline_Idle1</v>
      </c>
      <c r="O548" s="3" t="str">
        <f t="shared" si="71"/>
        <v>Timeline_Move1</v>
      </c>
      <c r="S548" s="3" t="str">
        <f>IF(B548="","",IF(VLOOKUP(D548,[1]怪物!$C:$I,7,FALSE)="","",VLOOKUP(D548,[1]怪物!$C:$I,7,FALSE)))</f>
        <v/>
      </c>
      <c r="X548" s="3">
        <v>1</v>
      </c>
      <c r="Y548" s="3">
        <v>2</v>
      </c>
      <c r="Z548" s="3">
        <v>3</v>
      </c>
      <c r="AA548" s="3">
        <v>3</v>
      </c>
    </row>
    <row r="549" spans="2:27" x14ac:dyDescent="0.2">
      <c r="B549" t="str">
        <f>IF(ISNA(VLOOKUP(X549&amp;"_"&amp;Y549&amp;"_"&amp;Z549,[1]挑战模式!$A:$AS,1,FALSE)),"",IF(VLOOKUP(X549&amp;"_"&amp;Y549&amp;"_"&amp;Z549,[1]挑战模式!$A:$AS,14+AA549,FALSE)="","","Unit_Monster_Season"&amp;X549&amp;"_Challenge"&amp;Y549&amp;"_"&amp;Z549&amp;"_"&amp;AA549))</f>
        <v>Unit_Monster_Season1_Challenge2_3_4</v>
      </c>
      <c r="D549" s="3" t="str">
        <f>IF(B549="","",VLOOKUP(VLOOKUP(X549&amp;"_"&amp;Y549&amp;"_"&amp;Z549,[1]挑战模式!$A:$AS,14+AA549,FALSE),[1]怪物!$B:$J,2,FALSE))</f>
        <v>ResUnit_Niao1</v>
      </c>
      <c r="E549" s="3">
        <f>IF(B549="","",VLOOKUP(VLOOKUP(X549&amp;"_"&amp;Y549&amp;"_"&amp;Z549,[1]挑战模式!$A:$AS,14+AA549,FALSE),[1]怪物!$B:$J,6,FALSE)*VLOOKUP(X549&amp;"_"&amp;Y549&amp;"_"&amp;Z549,[1]挑战模式!$A:$AS,10,FALSE))</f>
        <v>2.2599999999999998</v>
      </c>
      <c r="F549" s="3">
        <f t="shared" si="64"/>
        <v>400</v>
      </c>
      <c r="G549" s="3" t="str">
        <f t="shared" si="65"/>
        <v>TRUE</v>
      </c>
      <c r="H549" s="3" t="str">
        <f t="shared" si="66"/>
        <v>1</v>
      </c>
      <c r="I549" s="3">
        <f>IF(D549="","",VLOOKUP(D549,[1]怪物!$C:$M,11,FALSE))</f>
        <v>1</v>
      </c>
      <c r="J549" s="3" t="str">
        <f t="shared" si="67"/>
        <v>0.5</v>
      </c>
      <c r="K549" s="3">
        <f>IF(B549="","",VLOOKUP(VLOOKUP(X549&amp;"_"&amp;Y549&amp;"_"&amp;Z549,[1]挑战模式!$A:$AS,14+AA549,FALSE),[1]怪物!$B:$J,7,FALSE))</f>
        <v>1</v>
      </c>
      <c r="L549" s="10" t="str">
        <f t="shared" si="68"/>
        <v>Monster_Season1_Challenge2_3_4</v>
      </c>
      <c r="M549" s="3" t="str">
        <f t="shared" si="69"/>
        <v>DeathShow_1</v>
      </c>
      <c r="N549" s="3" t="str">
        <f t="shared" si="70"/>
        <v>Timeline_Idle1</v>
      </c>
      <c r="O549" s="3" t="str">
        <f t="shared" si="71"/>
        <v>Timeline_Move1</v>
      </c>
      <c r="S549" s="3" t="str">
        <f>IF(B549="","",IF(VLOOKUP(D549,[1]怪物!$C:$I,7,FALSE)="","",VLOOKUP(D549,[1]怪物!$C:$I,7,FALSE)))</f>
        <v>Skill_Monster_Niao1,NormalAttack</v>
      </c>
      <c r="X549" s="3">
        <v>1</v>
      </c>
      <c r="Y549" s="3">
        <v>2</v>
      </c>
      <c r="Z549" s="3">
        <v>3</v>
      </c>
      <c r="AA549" s="3">
        <v>4</v>
      </c>
    </row>
    <row r="550" spans="2:27" x14ac:dyDescent="0.2">
      <c r="B550" t="str">
        <f>IF(ISNA(VLOOKUP(X550&amp;"_"&amp;Y550&amp;"_"&amp;Z550,[1]挑战模式!$A:$AS,1,FALSE)),"",IF(VLOOKUP(X550&amp;"_"&amp;Y550&amp;"_"&amp;Z550,[1]挑战模式!$A:$AS,14+AA550,FALSE)="","","Unit_Monster_Season"&amp;X550&amp;"_Challenge"&amp;Y550&amp;"_"&amp;Z550&amp;"_"&amp;AA550))</f>
        <v/>
      </c>
      <c r="D550" s="3" t="str">
        <f>IF(B550="","",VLOOKUP(VLOOKUP(X550&amp;"_"&amp;Y550&amp;"_"&amp;Z550,[1]挑战模式!$A:$AS,14+AA550,FALSE),[1]怪物!$B:$J,2,FALSE))</f>
        <v/>
      </c>
      <c r="E550" s="3" t="str">
        <f>IF(B550="","",VLOOKUP(VLOOKUP(X550&amp;"_"&amp;Y550&amp;"_"&amp;Z550,[1]挑战模式!$A:$AS,14+AA550,FALSE),[1]怪物!$B:$J,6,FALSE)*VLOOKUP(X550&amp;"_"&amp;Y550&amp;"_"&amp;Z550,[1]挑战模式!$A:$AS,10,FALSE))</f>
        <v/>
      </c>
      <c r="F550" s="3" t="str">
        <f t="shared" si="64"/>
        <v/>
      </c>
      <c r="G550" s="3" t="str">
        <f t="shared" si="65"/>
        <v/>
      </c>
      <c r="H550" s="3" t="str">
        <f t="shared" si="66"/>
        <v/>
      </c>
      <c r="I550" s="3" t="str">
        <f>IF(D550="","",VLOOKUP(D550,[1]怪物!$C:$M,11,FALSE))</f>
        <v/>
      </c>
      <c r="J550" s="3" t="str">
        <f t="shared" si="67"/>
        <v/>
      </c>
      <c r="K550" s="3" t="str">
        <f>IF(B550="","",VLOOKUP(VLOOKUP(X550&amp;"_"&amp;Y550&amp;"_"&amp;Z550,[1]挑战模式!$A:$AS,14+AA550,FALSE),[1]怪物!$B:$J,7,FALSE))</f>
        <v/>
      </c>
      <c r="L550" s="10" t="str">
        <f t="shared" si="68"/>
        <v/>
      </c>
      <c r="M550" s="3" t="str">
        <f t="shared" si="69"/>
        <v/>
      </c>
      <c r="N550" s="3" t="str">
        <f t="shared" si="70"/>
        <v/>
      </c>
      <c r="O550" s="3" t="str">
        <f t="shared" si="71"/>
        <v/>
      </c>
      <c r="S550" s="3" t="str">
        <f>IF(B550="","",IF(VLOOKUP(D550,[1]怪物!$C:$I,7,FALSE)="","",VLOOKUP(D550,[1]怪物!$C:$I,7,FALSE)))</f>
        <v/>
      </c>
      <c r="X550" s="3">
        <v>1</v>
      </c>
      <c r="Y550" s="3">
        <v>2</v>
      </c>
      <c r="Z550" s="3">
        <v>3</v>
      </c>
      <c r="AA550" s="3">
        <v>5</v>
      </c>
    </row>
    <row r="551" spans="2:27" x14ac:dyDescent="0.2">
      <c r="B551" t="str">
        <f>IF(ISNA(VLOOKUP(X551&amp;"_"&amp;Y551&amp;"_"&amp;Z551,[1]挑战模式!$A:$AS,1,FALSE)),"",IF(VLOOKUP(X551&amp;"_"&amp;Y551&amp;"_"&amp;Z551,[1]挑战模式!$A:$AS,14+AA551,FALSE)="","","Unit_Monster_Season"&amp;X551&amp;"_Challenge"&amp;Y551&amp;"_"&amp;Z551&amp;"_"&amp;AA551))</f>
        <v/>
      </c>
      <c r="D551" s="3" t="str">
        <f>IF(B551="","",VLOOKUP(VLOOKUP(X551&amp;"_"&amp;Y551&amp;"_"&amp;Z551,[1]挑战模式!$A:$AS,14+AA551,FALSE),[1]怪物!$B:$J,2,FALSE))</f>
        <v/>
      </c>
      <c r="E551" s="3" t="str">
        <f>IF(B551="","",VLOOKUP(VLOOKUP(X551&amp;"_"&amp;Y551&amp;"_"&amp;Z551,[1]挑战模式!$A:$AS,14+AA551,FALSE),[1]怪物!$B:$J,6,FALSE)*VLOOKUP(X551&amp;"_"&amp;Y551&amp;"_"&amp;Z551,[1]挑战模式!$A:$AS,10,FALSE))</f>
        <v/>
      </c>
      <c r="F551" s="3" t="str">
        <f t="shared" si="64"/>
        <v/>
      </c>
      <c r="G551" s="3" t="str">
        <f t="shared" si="65"/>
        <v/>
      </c>
      <c r="H551" s="3" t="str">
        <f t="shared" si="66"/>
        <v/>
      </c>
      <c r="I551" s="3" t="str">
        <f>IF(D551="","",VLOOKUP(D551,[1]怪物!$C:$M,11,FALSE))</f>
        <v/>
      </c>
      <c r="J551" s="3" t="str">
        <f t="shared" si="67"/>
        <v/>
      </c>
      <c r="K551" s="3" t="str">
        <f>IF(B551="","",VLOOKUP(VLOOKUP(X551&amp;"_"&amp;Y551&amp;"_"&amp;Z551,[1]挑战模式!$A:$AS,14+AA551,FALSE),[1]怪物!$B:$J,7,FALSE))</f>
        <v/>
      </c>
      <c r="L551" s="10" t="str">
        <f t="shared" si="68"/>
        <v/>
      </c>
      <c r="M551" s="3" t="str">
        <f t="shared" si="69"/>
        <v/>
      </c>
      <c r="N551" s="3" t="str">
        <f t="shared" si="70"/>
        <v/>
      </c>
      <c r="O551" s="3" t="str">
        <f t="shared" si="71"/>
        <v/>
      </c>
      <c r="S551" s="3" t="str">
        <f>IF(B551="","",IF(VLOOKUP(D551,[1]怪物!$C:$I,7,FALSE)="","",VLOOKUP(D551,[1]怪物!$C:$I,7,FALSE)))</f>
        <v/>
      </c>
      <c r="X551" s="3">
        <v>1</v>
      </c>
      <c r="Y551" s="3">
        <v>2</v>
      </c>
      <c r="Z551" s="3">
        <v>3</v>
      </c>
      <c r="AA551" s="3">
        <v>6</v>
      </c>
    </row>
    <row r="552" spans="2:27" x14ac:dyDescent="0.2">
      <c r="B552" t="str">
        <f>IF(ISNA(VLOOKUP(X552&amp;"_"&amp;Y552&amp;"_"&amp;Z552,[1]挑战模式!$A:$AS,1,FALSE)),"",IF(VLOOKUP(X552&amp;"_"&amp;Y552&amp;"_"&amp;Z552,[1]挑战模式!$A:$AS,14+AA552,FALSE)="","","Unit_Monster_Season"&amp;X552&amp;"_Challenge"&amp;Y552&amp;"_"&amp;Z552&amp;"_"&amp;AA552))</f>
        <v>Unit_Monster_Season1_Challenge2_4_1</v>
      </c>
      <c r="D552" s="3" t="str">
        <f>IF(B552="","",VLOOKUP(VLOOKUP(X552&amp;"_"&amp;Y552&amp;"_"&amp;Z552,[1]挑战模式!$A:$AS,14+AA552,FALSE),[1]怪物!$B:$J,2,FALSE))</f>
        <v>ResUnit_Gui1</v>
      </c>
      <c r="E552" s="3">
        <f>IF(B552="","",VLOOKUP(VLOOKUP(X552&amp;"_"&amp;Y552&amp;"_"&amp;Z552,[1]挑战模式!$A:$AS,14+AA552,FALSE),[1]怪物!$B:$J,6,FALSE)*VLOOKUP(X552&amp;"_"&amp;Y552&amp;"_"&amp;Z552,[1]挑战模式!$A:$AS,10,FALSE))</f>
        <v>2.2599999999999998</v>
      </c>
      <c r="F552" s="3">
        <f t="shared" si="64"/>
        <v>400</v>
      </c>
      <c r="G552" s="3" t="str">
        <f t="shared" si="65"/>
        <v>TRUE</v>
      </c>
      <c r="H552" s="3" t="str">
        <f t="shared" si="66"/>
        <v>1</v>
      </c>
      <c r="I552" s="3">
        <f>IF(D552="","",VLOOKUP(D552,[1]怪物!$C:$M,11,FALSE))</f>
        <v>1</v>
      </c>
      <c r="J552" s="3" t="str">
        <f t="shared" si="67"/>
        <v>0.5</v>
      </c>
      <c r="K552" s="3">
        <f>IF(B552="","",VLOOKUP(VLOOKUP(X552&amp;"_"&amp;Y552&amp;"_"&amp;Z552,[1]挑战模式!$A:$AS,14+AA552,FALSE),[1]怪物!$B:$J,7,FALSE))</f>
        <v>1</v>
      </c>
      <c r="L552" s="10" t="str">
        <f t="shared" si="68"/>
        <v>Monster_Season1_Challenge2_4_1</v>
      </c>
      <c r="M552" s="3" t="str">
        <f t="shared" si="69"/>
        <v>DeathShow_1</v>
      </c>
      <c r="N552" s="3" t="str">
        <f t="shared" si="70"/>
        <v>Timeline_Idle1</v>
      </c>
      <c r="O552" s="3" t="str">
        <f t="shared" si="71"/>
        <v>Timeline_Move1</v>
      </c>
      <c r="S552" s="3" t="str">
        <f>IF(B552="","",IF(VLOOKUP(D552,[1]怪物!$C:$I,7,FALSE)="","",VLOOKUP(D552,[1]怪物!$C:$I,7,FALSE)))</f>
        <v>Skill_Monster_Gui1,NormalAttack</v>
      </c>
      <c r="X552" s="3">
        <v>1</v>
      </c>
      <c r="Y552" s="3">
        <v>2</v>
      </c>
      <c r="Z552" s="3">
        <v>4</v>
      </c>
      <c r="AA552" s="3">
        <v>1</v>
      </c>
    </row>
    <row r="553" spans="2:27" x14ac:dyDescent="0.2">
      <c r="B553" t="str">
        <f>IF(ISNA(VLOOKUP(X553&amp;"_"&amp;Y553&amp;"_"&amp;Z553,[1]挑战模式!$A:$AS,1,FALSE)),"",IF(VLOOKUP(X553&amp;"_"&amp;Y553&amp;"_"&amp;Z553,[1]挑战模式!$A:$AS,14+AA553,FALSE)="","","Unit_Monster_Season"&amp;X553&amp;"_Challenge"&amp;Y553&amp;"_"&amp;Z553&amp;"_"&amp;AA553))</f>
        <v>Unit_Monster_Season1_Challenge2_4_2</v>
      </c>
      <c r="D553" s="3" t="str">
        <f>IF(B553="","",VLOOKUP(VLOOKUP(X553&amp;"_"&amp;Y553&amp;"_"&amp;Z553,[1]挑战模式!$A:$AS,14+AA553,FALSE),[1]怪物!$B:$J,2,FALSE))</f>
        <v>ResUnit_ZhiZhu1</v>
      </c>
      <c r="E553" s="3">
        <f>IF(B553="","",VLOOKUP(VLOOKUP(X553&amp;"_"&amp;Y553&amp;"_"&amp;Z553,[1]挑战模式!$A:$AS,14+AA553,FALSE),[1]怪物!$B:$J,6,FALSE)*VLOOKUP(X553&amp;"_"&amp;Y553&amp;"_"&amp;Z553,[1]挑战模式!$A:$AS,10,FALSE))</f>
        <v>4.5199999999999996</v>
      </c>
      <c r="F553" s="3">
        <f t="shared" si="64"/>
        <v>400</v>
      </c>
      <c r="G553" s="3" t="str">
        <f t="shared" si="65"/>
        <v>TRUE</v>
      </c>
      <c r="H553" s="3" t="str">
        <f t="shared" si="66"/>
        <v>1</v>
      </c>
      <c r="I553" s="3">
        <f>IF(D553="","",VLOOKUP(D553,[1]怪物!$C:$M,11,FALSE))</f>
        <v>1</v>
      </c>
      <c r="J553" s="3" t="str">
        <f t="shared" si="67"/>
        <v>0.5</v>
      </c>
      <c r="K553" s="3">
        <f>IF(B553="","",VLOOKUP(VLOOKUP(X553&amp;"_"&amp;Y553&amp;"_"&amp;Z553,[1]挑战模式!$A:$AS,14+AA553,FALSE),[1]怪物!$B:$J,7,FALSE))</f>
        <v>1</v>
      </c>
      <c r="L553" s="10" t="str">
        <f t="shared" si="68"/>
        <v>Monster_Season1_Challenge2_4_2</v>
      </c>
      <c r="M553" s="3" t="str">
        <f t="shared" si="69"/>
        <v>DeathShow_1</v>
      </c>
      <c r="N553" s="3" t="str">
        <f t="shared" si="70"/>
        <v>Timeline_Idle1</v>
      </c>
      <c r="O553" s="3" t="str">
        <f t="shared" si="71"/>
        <v>Timeline_Move1</v>
      </c>
      <c r="S553" s="3" t="str">
        <f>IF(B553="","",IF(VLOOKUP(D553,[1]怪物!$C:$I,7,FALSE)="","",VLOOKUP(D553,[1]怪物!$C:$I,7,FALSE)))</f>
        <v/>
      </c>
      <c r="X553" s="3">
        <v>1</v>
      </c>
      <c r="Y553" s="3">
        <v>2</v>
      </c>
      <c r="Z553" s="3">
        <v>4</v>
      </c>
      <c r="AA553" s="3">
        <v>2</v>
      </c>
    </row>
    <row r="554" spans="2:27" x14ac:dyDescent="0.2">
      <c r="B554" t="str">
        <f>IF(ISNA(VLOOKUP(X554&amp;"_"&amp;Y554&amp;"_"&amp;Z554,[1]挑战模式!$A:$AS,1,FALSE)),"",IF(VLOOKUP(X554&amp;"_"&amp;Y554&amp;"_"&amp;Z554,[1]挑战模式!$A:$AS,14+AA554,FALSE)="","","Unit_Monster_Season"&amp;X554&amp;"_Challenge"&amp;Y554&amp;"_"&amp;Z554&amp;"_"&amp;AA554))</f>
        <v>Unit_Monster_Season1_Challenge2_4_3</v>
      </c>
      <c r="D554" s="3" t="str">
        <f>IF(B554="","",VLOOKUP(VLOOKUP(X554&amp;"_"&amp;Y554&amp;"_"&amp;Z554,[1]挑战模式!$A:$AS,14+AA554,FALSE),[1]怪物!$B:$J,2,FALSE))</f>
        <v>ResUnit_MiFeng1</v>
      </c>
      <c r="E554" s="3">
        <f>IF(B554="","",VLOOKUP(VLOOKUP(X554&amp;"_"&amp;Y554&amp;"_"&amp;Z554,[1]挑战模式!$A:$AS,14+AA554,FALSE),[1]怪物!$B:$J,6,FALSE)*VLOOKUP(X554&amp;"_"&amp;Y554&amp;"_"&amp;Z554,[1]挑战模式!$A:$AS,10,FALSE))</f>
        <v>2.2599999999999998</v>
      </c>
      <c r="F554" s="3">
        <f t="shared" si="64"/>
        <v>400</v>
      </c>
      <c r="G554" s="3" t="str">
        <f t="shared" si="65"/>
        <v>TRUE</v>
      </c>
      <c r="H554" s="3" t="str">
        <f t="shared" si="66"/>
        <v>1</v>
      </c>
      <c r="I554" s="3">
        <f>IF(D554="","",VLOOKUP(D554,[1]怪物!$C:$M,11,FALSE))</f>
        <v>1</v>
      </c>
      <c r="J554" s="3" t="str">
        <f t="shared" si="67"/>
        <v>0.5</v>
      </c>
      <c r="K554" s="3">
        <f>IF(B554="","",VLOOKUP(VLOOKUP(X554&amp;"_"&amp;Y554&amp;"_"&amp;Z554,[1]挑战模式!$A:$AS,14+AA554,FALSE),[1]怪物!$B:$J,7,FALSE))</f>
        <v>1</v>
      </c>
      <c r="L554" s="10" t="str">
        <f t="shared" si="68"/>
        <v>Monster_Season1_Challenge2_4_3</v>
      </c>
      <c r="M554" s="3" t="str">
        <f t="shared" si="69"/>
        <v>DeathShow_1</v>
      </c>
      <c r="N554" s="3" t="str">
        <f t="shared" si="70"/>
        <v>Timeline_Idle1</v>
      </c>
      <c r="O554" s="3" t="str">
        <f t="shared" si="71"/>
        <v>Timeline_Move1</v>
      </c>
      <c r="S554" s="3" t="str">
        <f>IF(B554="","",IF(VLOOKUP(D554,[1]怪物!$C:$I,7,FALSE)="","",VLOOKUP(D554,[1]怪物!$C:$I,7,FALSE)))</f>
        <v/>
      </c>
      <c r="X554" s="3">
        <v>1</v>
      </c>
      <c r="Y554" s="3">
        <v>2</v>
      </c>
      <c r="Z554" s="3">
        <v>4</v>
      </c>
      <c r="AA554" s="3">
        <v>3</v>
      </c>
    </row>
    <row r="555" spans="2:27" x14ac:dyDescent="0.2">
      <c r="B555" t="str">
        <f>IF(ISNA(VLOOKUP(X555&amp;"_"&amp;Y555&amp;"_"&amp;Z555,[1]挑战模式!$A:$AS,1,FALSE)),"",IF(VLOOKUP(X555&amp;"_"&amp;Y555&amp;"_"&amp;Z555,[1]挑战模式!$A:$AS,14+AA555,FALSE)="","","Unit_Monster_Season"&amp;X555&amp;"_Challenge"&amp;Y555&amp;"_"&amp;Z555&amp;"_"&amp;AA555))</f>
        <v>Unit_Monster_Season1_Challenge2_4_4</v>
      </c>
      <c r="D555" s="3" t="str">
        <f>IF(B555="","",VLOOKUP(VLOOKUP(X555&amp;"_"&amp;Y555&amp;"_"&amp;Z555,[1]挑战模式!$A:$AS,14+AA555,FALSE),[1]怪物!$B:$J,2,FALSE))</f>
        <v>ResUnit_MiFeng2</v>
      </c>
      <c r="E555" s="3">
        <f>IF(B555="","",VLOOKUP(VLOOKUP(X555&amp;"_"&amp;Y555&amp;"_"&amp;Z555,[1]挑战模式!$A:$AS,14+AA555,FALSE),[1]怪物!$B:$J,6,FALSE)*VLOOKUP(X555&amp;"_"&amp;Y555&amp;"_"&amp;Z555,[1]挑战模式!$A:$AS,10,FALSE))</f>
        <v>2.2599999999999998</v>
      </c>
      <c r="F555" s="3">
        <f t="shared" si="64"/>
        <v>400</v>
      </c>
      <c r="G555" s="3" t="str">
        <f t="shared" si="65"/>
        <v>TRUE</v>
      </c>
      <c r="H555" s="3" t="str">
        <f t="shared" si="66"/>
        <v>1</v>
      </c>
      <c r="I555" s="3">
        <f>IF(D555="","",VLOOKUP(D555,[1]怪物!$C:$M,11,FALSE))</f>
        <v>1</v>
      </c>
      <c r="J555" s="3" t="str">
        <f t="shared" si="67"/>
        <v>0.5</v>
      </c>
      <c r="K555" s="3">
        <f>IF(B555="","",VLOOKUP(VLOOKUP(X555&amp;"_"&amp;Y555&amp;"_"&amp;Z555,[1]挑战模式!$A:$AS,14+AA555,FALSE),[1]怪物!$B:$J,7,FALSE))</f>
        <v>1.5</v>
      </c>
      <c r="L555" s="10" t="str">
        <f t="shared" si="68"/>
        <v>Monster_Season1_Challenge2_4_4</v>
      </c>
      <c r="M555" s="3" t="str">
        <f t="shared" si="69"/>
        <v>DeathShow_1</v>
      </c>
      <c r="N555" s="3" t="str">
        <f t="shared" si="70"/>
        <v>Timeline_Idle1</v>
      </c>
      <c r="O555" s="3" t="str">
        <f t="shared" si="71"/>
        <v>Timeline_Move1</v>
      </c>
      <c r="S555" s="3" t="str">
        <f>IF(B555="","",IF(VLOOKUP(D555,[1]怪物!$C:$I,7,FALSE)="","",VLOOKUP(D555,[1]怪物!$C:$I,7,FALSE)))</f>
        <v/>
      </c>
      <c r="X555" s="3">
        <v>1</v>
      </c>
      <c r="Y555" s="3">
        <v>2</v>
      </c>
      <c r="Z555" s="3">
        <v>4</v>
      </c>
      <c r="AA555" s="3">
        <v>4</v>
      </c>
    </row>
    <row r="556" spans="2:27" x14ac:dyDescent="0.2">
      <c r="B556" t="str">
        <f>IF(ISNA(VLOOKUP(X556&amp;"_"&amp;Y556&amp;"_"&amp;Z556,[1]挑战模式!$A:$AS,1,FALSE)),"",IF(VLOOKUP(X556&amp;"_"&amp;Y556&amp;"_"&amp;Z556,[1]挑战模式!$A:$AS,14+AA556,FALSE)="","","Unit_Monster_Season"&amp;X556&amp;"_Challenge"&amp;Y556&amp;"_"&amp;Z556&amp;"_"&amp;AA556))</f>
        <v/>
      </c>
      <c r="D556" s="3" t="str">
        <f>IF(B556="","",VLOOKUP(VLOOKUP(X556&amp;"_"&amp;Y556&amp;"_"&amp;Z556,[1]挑战模式!$A:$AS,14+AA556,FALSE),[1]怪物!$B:$J,2,FALSE))</f>
        <v/>
      </c>
      <c r="E556" s="3" t="str">
        <f>IF(B556="","",VLOOKUP(VLOOKUP(X556&amp;"_"&amp;Y556&amp;"_"&amp;Z556,[1]挑战模式!$A:$AS,14+AA556,FALSE),[1]怪物!$B:$J,6,FALSE)*VLOOKUP(X556&amp;"_"&amp;Y556&amp;"_"&amp;Z556,[1]挑战模式!$A:$AS,10,FALSE))</f>
        <v/>
      </c>
      <c r="F556" s="3" t="str">
        <f t="shared" si="64"/>
        <v/>
      </c>
      <c r="G556" s="3" t="str">
        <f t="shared" si="65"/>
        <v/>
      </c>
      <c r="H556" s="3" t="str">
        <f t="shared" si="66"/>
        <v/>
      </c>
      <c r="I556" s="3" t="str">
        <f>IF(D556="","",VLOOKUP(D556,[1]怪物!$C:$M,11,FALSE))</f>
        <v/>
      </c>
      <c r="J556" s="3" t="str">
        <f t="shared" si="67"/>
        <v/>
      </c>
      <c r="K556" s="3" t="str">
        <f>IF(B556="","",VLOOKUP(VLOOKUP(X556&amp;"_"&amp;Y556&amp;"_"&amp;Z556,[1]挑战模式!$A:$AS,14+AA556,FALSE),[1]怪物!$B:$J,7,FALSE))</f>
        <v/>
      </c>
      <c r="L556" s="10" t="str">
        <f t="shared" si="68"/>
        <v/>
      </c>
      <c r="M556" s="3" t="str">
        <f t="shared" si="69"/>
        <v/>
      </c>
      <c r="N556" s="3" t="str">
        <f t="shared" si="70"/>
        <v/>
      </c>
      <c r="O556" s="3" t="str">
        <f t="shared" si="71"/>
        <v/>
      </c>
      <c r="S556" s="3" t="str">
        <f>IF(B556="","",IF(VLOOKUP(D556,[1]怪物!$C:$I,7,FALSE)="","",VLOOKUP(D556,[1]怪物!$C:$I,7,FALSE)))</f>
        <v/>
      </c>
      <c r="X556" s="3">
        <v>1</v>
      </c>
      <c r="Y556" s="3">
        <v>2</v>
      </c>
      <c r="Z556" s="3">
        <v>4</v>
      </c>
      <c r="AA556" s="3">
        <v>5</v>
      </c>
    </row>
    <row r="557" spans="2:27" x14ac:dyDescent="0.2">
      <c r="B557" t="str">
        <f>IF(ISNA(VLOOKUP(X557&amp;"_"&amp;Y557&amp;"_"&amp;Z557,[1]挑战模式!$A:$AS,1,FALSE)),"",IF(VLOOKUP(X557&amp;"_"&amp;Y557&amp;"_"&amp;Z557,[1]挑战模式!$A:$AS,14+AA557,FALSE)="","","Unit_Monster_Season"&amp;X557&amp;"_Challenge"&amp;Y557&amp;"_"&amp;Z557&amp;"_"&amp;AA557))</f>
        <v/>
      </c>
      <c r="D557" s="3" t="str">
        <f>IF(B557="","",VLOOKUP(VLOOKUP(X557&amp;"_"&amp;Y557&amp;"_"&amp;Z557,[1]挑战模式!$A:$AS,14+AA557,FALSE),[1]怪物!$B:$J,2,FALSE))</f>
        <v/>
      </c>
      <c r="E557" s="3" t="str">
        <f>IF(B557="","",VLOOKUP(VLOOKUP(X557&amp;"_"&amp;Y557&amp;"_"&amp;Z557,[1]挑战模式!$A:$AS,14+AA557,FALSE),[1]怪物!$B:$J,6,FALSE)*VLOOKUP(X557&amp;"_"&amp;Y557&amp;"_"&amp;Z557,[1]挑战模式!$A:$AS,10,FALSE))</f>
        <v/>
      </c>
      <c r="F557" s="3" t="str">
        <f t="shared" si="64"/>
        <v/>
      </c>
      <c r="G557" s="3" t="str">
        <f t="shared" si="65"/>
        <v/>
      </c>
      <c r="H557" s="3" t="str">
        <f t="shared" si="66"/>
        <v/>
      </c>
      <c r="I557" s="3" t="str">
        <f>IF(D557="","",VLOOKUP(D557,[1]怪物!$C:$M,11,FALSE))</f>
        <v/>
      </c>
      <c r="J557" s="3" t="str">
        <f t="shared" si="67"/>
        <v/>
      </c>
      <c r="K557" s="3" t="str">
        <f>IF(B557="","",VLOOKUP(VLOOKUP(X557&amp;"_"&amp;Y557&amp;"_"&amp;Z557,[1]挑战模式!$A:$AS,14+AA557,FALSE),[1]怪物!$B:$J,7,FALSE))</f>
        <v/>
      </c>
      <c r="L557" s="10" t="str">
        <f t="shared" si="68"/>
        <v/>
      </c>
      <c r="M557" s="3" t="str">
        <f t="shared" si="69"/>
        <v/>
      </c>
      <c r="N557" s="3" t="str">
        <f t="shared" si="70"/>
        <v/>
      </c>
      <c r="O557" s="3" t="str">
        <f t="shared" si="71"/>
        <v/>
      </c>
      <c r="S557" s="3" t="str">
        <f>IF(B557="","",IF(VLOOKUP(D557,[1]怪物!$C:$I,7,FALSE)="","",VLOOKUP(D557,[1]怪物!$C:$I,7,FALSE)))</f>
        <v/>
      </c>
      <c r="X557" s="3">
        <v>1</v>
      </c>
      <c r="Y557" s="3">
        <v>2</v>
      </c>
      <c r="Z557" s="3">
        <v>4</v>
      </c>
      <c r="AA557" s="3">
        <v>6</v>
      </c>
    </row>
    <row r="558" spans="2:27" x14ac:dyDescent="0.2">
      <c r="B558" t="str">
        <f>IF(ISNA(VLOOKUP(X558&amp;"_"&amp;Y558&amp;"_"&amp;Z558,[1]挑战模式!$A:$AS,1,FALSE)),"",IF(VLOOKUP(X558&amp;"_"&amp;Y558&amp;"_"&amp;Z558,[1]挑战模式!$A:$AS,14+AA558,FALSE)="","","Unit_Monster_Season"&amp;X558&amp;"_Challenge"&amp;Y558&amp;"_"&amp;Z558&amp;"_"&amp;AA558))</f>
        <v>Unit_Monster_Season1_Challenge2_5_1</v>
      </c>
      <c r="D558" s="3" t="str">
        <f>IF(B558="","",VLOOKUP(VLOOKUP(X558&amp;"_"&amp;Y558&amp;"_"&amp;Z558,[1]挑战模式!$A:$AS,14+AA558,FALSE),[1]怪物!$B:$J,2,FALSE))</f>
        <v>ResUnit_ZhongZi1</v>
      </c>
      <c r="E558" s="3">
        <f>IF(B558="","",VLOOKUP(VLOOKUP(X558&amp;"_"&amp;Y558&amp;"_"&amp;Z558,[1]挑战模式!$A:$AS,14+AA558,FALSE),[1]怪物!$B:$J,6,FALSE)*VLOOKUP(X558&amp;"_"&amp;Y558&amp;"_"&amp;Z558,[1]挑战模式!$A:$AS,10,FALSE))</f>
        <v>2.2599999999999998</v>
      </c>
      <c r="F558" s="3">
        <f t="shared" si="64"/>
        <v>400</v>
      </c>
      <c r="G558" s="3" t="str">
        <f t="shared" si="65"/>
        <v>TRUE</v>
      </c>
      <c r="H558" s="3" t="str">
        <f t="shared" si="66"/>
        <v>1</v>
      </c>
      <c r="I558" s="3">
        <f>IF(D558="","",VLOOKUP(D558,[1]怪物!$C:$M,11,FALSE))</f>
        <v>1</v>
      </c>
      <c r="J558" s="3" t="str">
        <f t="shared" si="67"/>
        <v>0.5</v>
      </c>
      <c r="K558" s="3">
        <f>IF(B558="","",VLOOKUP(VLOOKUP(X558&amp;"_"&amp;Y558&amp;"_"&amp;Z558,[1]挑战模式!$A:$AS,14+AA558,FALSE),[1]怪物!$B:$J,7,FALSE))</f>
        <v>1</v>
      </c>
      <c r="L558" s="10" t="str">
        <f t="shared" si="68"/>
        <v>Monster_Season1_Challenge2_5_1</v>
      </c>
      <c r="M558" s="3" t="str">
        <f t="shared" si="69"/>
        <v>DeathShow_1</v>
      </c>
      <c r="N558" s="3" t="str">
        <f t="shared" si="70"/>
        <v>Timeline_Idle1</v>
      </c>
      <c r="O558" s="3" t="str">
        <f t="shared" si="71"/>
        <v>Timeline_Move1</v>
      </c>
      <c r="S558" s="3" t="str">
        <f>IF(B558="","",IF(VLOOKUP(D558,[1]怪物!$C:$I,7,FALSE)="","",VLOOKUP(D558,[1]怪物!$C:$I,7,FALSE)))</f>
        <v>Skill_Monster_ZhongZi1,NormalAttack</v>
      </c>
      <c r="X558" s="3">
        <v>1</v>
      </c>
      <c r="Y558" s="3">
        <v>2</v>
      </c>
      <c r="Z558" s="3">
        <v>5</v>
      </c>
      <c r="AA558" s="3">
        <v>1</v>
      </c>
    </row>
    <row r="559" spans="2:27" x14ac:dyDescent="0.2">
      <c r="B559" t="str">
        <f>IF(ISNA(VLOOKUP(X559&amp;"_"&amp;Y559&amp;"_"&amp;Z559,[1]挑战模式!$A:$AS,1,FALSE)),"",IF(VLOOKUP(X559&amp;"_"&amp;Y559&amp;"_"&amp;Z559,[1]挑战模式!$A:$AS,14+AA559,FALSE)="","","Unit_Monster_Season"&amp;X559&amp;"_Challenge"&amp;Y559&amp;"_"&amp;Z559&amp;"_"&amp;AA559))</f>
        <v>Unit_Monster_Season1_Challenge2_5_2</v>
      </c>
      <c r="D559" s="3" t="str">
        <f>IF(B559="","",VLOOKUP(VLOOKUP(X559&amp;"_"&amp;Y559&amp;"_"&amp;Z559,[1]挑战模式!$A:$AS,14+AA559,FALSE),[1]怪物!$B:$J,2,FALSE))</f>
        <v>ResUnit_Gui1</v>
      </c>
      <c r="E559" s="3">
        <f>IF(B559="","",VLOOKUP(VLOOKUP(X559&amp;"_"&amp;Y559&amp;"_"&amp;Z559,[1]挑战模式!$A:$AS,14+AA559,FALSE),[1]怪物!$B:$J,6,FALSE)*VLOOKUP(X559&amp;"_"&amp;Y559&amp;"_"&amp;Z559,[1]挑战模式!$A:$AS,10,FALSE))</f>
        <v>2.2599999999999998</v>
      </c>
      <c r="F559" s="3">
        <f t="shared" si="64"/>
        <v>400</v>
      </c>
      <c r="G559" s="3" t="str">
        <f t="shared" si="65"/>
        <v>TRUE</v>
      </c>
      <c r="H559" s="3" t="str">
        <f t="shared" si="66"/>
        <v>1</v>
      </c>
      <c r="I559" s="3">
        <f>IF(D559="","",VLOOKUP(D559,[1]怪物!$C:$M,11,FALSE))</f>
        <v>1</v>
      </c>
      <c r="J559" s="3" t="str">
        <f t="shared" si="67"/>
        <v>0.5</v>
      </c>
      <c r="K559" s="3">
        <f>IF(B559="","",VLOOKUP(VLOOKUP(X559&amp;"_"&amp;Y559&amp;"_"&amp;Z559,[1]挑战模式!$A:$AS,14+AA559,FALSE),[1]怪物!$B:$J,7,FALSE))</f>
        <v>1</v>
      </c>
      <c r="L559" s="10" t="str">
        <f t="shared" si="68"/>
        <v>Monster_Season1_Challenge2_5_2</v>
      </c>
      <c r="M559" s="3" t="str">
        <f t="shared" si="69"/>
        <v>DeathShow_1</v>
      </c>
      <c r="N559" s="3" t="str">
        <f t="shared" si="70"/>
        <v>Timeline_Idle1</v>
      </c>
      <c r="O559" s="3" t="str">
        <f t="shared" si="71"/>
        <v>Timeline_Move1</v>
      </c>
      <c r="S559" s="3" t="str">
        <f>IF(B559="","",IF(VLOOKUP(D559,[1]怪物!$C:$I,7,FALSE)="","",VLOOKUP(D559,[1]怪物!$C:$I,7,FALSE)))</f>
        <v>Skill_Monster_Gui1,NormalAttack</v>
      </c>
      <c r="X559" s="3">
        <v>1</v>
      </c>
      <c r="Y559" s="3">
        <v>2</v>
      </c>
      <c r="Z559" s="3">
        <v>5</v>
      </c>
      <c r="AA559" s="3">
        <v>2</v>
      </c>
    </row>
    <row r="560" spans="2:27" x14ac:dyDescent="0.2">
      <c r="B560" t="str">
        <f>IF(ISNA(VLOOKUP(X560&amp;"_"&amp;Y560&amp;"_"&amp;Z560,[1]挑战模式!$A:$AS,1,FALSE)),"",IF(VLOOKUP(X560&amp;"_"&amp;Y560&amp;"_"&amp;Z560,[1]挑战模式!$A:$AS,14+AA560,FALSE)="","","Unit_Monster_Season"&amp;X560&amp;"_Challenge"&amp;Y560&amp;"_"&amp;Z560&amp;"_"&amp;AA560))</f>
        <v>Unit_Monster_Season1_Challenge2_5_3</v>
      </c>
      <c r="D560" s="3" t="str">
        <f>IF(B560="","",VLOOKUP(VLOOKUP(X560&amp;"_"&amp;Y560&amp;"_"&amp;Z560,[1]挑战模式!$A:$AS,14+AA560,FALSE),[1]怪物!$B:$J,2,FALSE))</f>
        <v>ResUnit_MiFeng1</v>
      </c>
      <c r="E560" s="3">
        <f>IF(B560="","",VLOOKUP(VLOOKUP(X560&amp;"_"&amp;Y560&amp;"_"&amp;Z560,[1]挑战模式!$A:$AS,14+AA560,FALSE),[1]怪物!$B:$J,6,FALSE)*VLOOKUP(X560&amp;"_"&amp;Y560&amp;"_"&amp;Z560,[1]挑战模式!$A:$AS,10,FALSE))</f>
        <v>2.2599999999999998</v>
      </c>
      <c r="F560" s="3">
        <f t="shared" si="64"/>
        <v>400</v>
      </c>
      <c r="G560" s="3" t="str">
        <f t="shared" si="65"/>
        <v>TRUE</v>
      </c>
      <c r="H560" s="3" t="str">
        <f t="shared" si="66"/>
        <v>1</v>
      </c>
      <c r="I560" s="3">
        <f>IF(D560="","",VLOOKUP(D560,[1]怪物!$C:$M,11,FALSE))</f>
        <v>1</v>
      </c>
      <c r="J560" s="3" t="str">
        <f t="shared" si="67"/>
        <v>0.5</v>
      </c>
      <c r="K560" s="3">
        <f>IF(B560="","",VLOOKUP(VLOOKUP(X560&amp;"_"&amp;Y560&amp;"_"&amp;Z560,[1]挑战模式!$A:$AS,14+AA560,FALSE),[1]怪物!$B:$J,7,FALSE))</f>
        <v>1</v>
      </c>
      <c r="L560" s="10" t="str">
        <f t="shared" si="68"/>
        <v>Monster_Season1_Challenge2_5_3</v>
      </c>
      <c r="M560" s="3" t="str">
        <f t="shared" si="69"/>
        <v>DeathShow_1</v>
      </c>
      <c r="N560" s="3" t="str">
        <f t="shared" si="70"/>
        <v>Timeline_Idle1</v>
      </c>
      <c r="O560" s="3" t="str">
        <f t="shared" si="71"/>
        <v>Timeline_Move1</v>
      </c>
      <c r="S560" s="3" t="str">
        <f>IF(B560="","",IF(VLOOKUP(D560,[1]怪物!$C:$I,7,FALSE)="","",VLOOKUP(D560,[1]怪物!$C:$I,7,FALSE)))</f>
        <v/>
      </c>
      <c r="X560" s="3">
        <v>1</v>
      </c>
      <c r="Y560" s="3">
        <v>2</v>
      </c>
      <c r="Z560" s="3">
        <v>5</v>
      </c>
      <c r="AA560" s="3">
        <v>3</v>
      </c>
    </row>
    <row r="561" spans="2:27" x14ac:dyDescent="0.2">
      <c r="B561" t="str">
        <f>IF(ISNA(VLOOKUP(X561&amp;"_"&amp;Y561&amp;"_"&amp;Z561,[1]挑战模式!$A:$AS,1,FALSE)),"",IF(VLOOKUP(X561&amp;"_"&amp;Y561&amp;"_"&amp;Z561,[1]挑战模式!$A:$AS,14+AA561,FALSE)="","","Unit_Monster_Season"&amp;X561&amp;"_Challenge"&amp;Y561&amp;"_"&amp;Z561&amp;"_"&amp;AA561))</f>
        <v>Unit_Monster_Season1_Challenge2_5_4</v>
      </c>
      <c r="D561" s="3" t="str">
        <f>IF(B561="","",VLOOKUP(VLOOKUP(X561&amp;"_"&amp;Y561&amp;"_"&amp;Z561,[1]挑战模式!$A:$AS,14+AA561,FALSE),[1]怪物!$B:$J,2,FALSE))</f>
        <v>ResUnit_Niao1</v>
      </c>
      <c r="E561" s="3">
        <f>IF(B561="","",VLOOKUP(VLOOKUP(X561&amp;"_"&amp;Y561&amp;"_"&amp;Z561,[1]挑战模式!$A:$AS,14+AA561,FALSE),[1]怪物!$B:$J,6,FALSE)*VLOOKUP(X561&amp;"_"&amp;Y561&amp;"_"&amp;Z561,[1]挑战模式!$A:$AS,10,FALSE))</f>
        <v>2.2599999999999998</v>
      </c>
      <c r="F561" s="3">
        <f t="shared" si="64"/>
        <v>400</v>
      </c>
      <c r="G561" s="3" t="str">
        <f t="shared" si="65"/>
        <v>TRUE</v>
      </c>
      <c r="H561" s="3" t="str">
        <f t="shared" si="66"/>
        <v>1</v>
      </c>
      <c r="I561" s="3">
        <f>IF(D561="","",VLOOKUP(D561,[1]怪物!$C:$M,11,FALSE))</f>
        <v>1</v>
      </c>
      <c r="J561" s="3" t="str">
        <f t="shared" si="67"/>
        <v>0.5</v>
      </c>
      <c r="K561" s="3">
        <f>IF(B561="","",VLOOKUP(VLOOKUP(X561&amp;"_"&amp;Y561&amp;"_"&amp;Z561,[1]挑战模式!$A:$AS,14+AA561,FALSE),[1]怪物!$B:$J,7,FALSE))</f>
        <v>1</v>
      </c>
      <c r="L561" s="10" t="str">
        <f t="shared" si="68"/>
        <v>Monster_Season1_Challenge2_5_4</v>
      </c>
      <c r="M561" s="3" t="str">
        <f t="shared" si="69"/>
        <v>DeathShow_1</v>
      </c>
      <c r="N561" s="3" t="str">
        <f t="shared" si="70"/>
        <v>Timeline_Idle1</v>
      </c>
      <c r="O561" s="3" t="str">
        <f t="shared" si="71"/>
        <v>Timeline_Move1</v>
      </c>
      <c r="S561" s="3" t="str">
        <f>IF(B561="","",IF(VLOOKUP(D561,[1]怪物!$C:$I,7,FALSE)="","",VLOOKUP(D561,[1]怪物!$C:$I,7,FALSE)))</f>
        <v>Skill_Monster_Niao1,NormalAttack</v>
      </c>
      <c r="X561" s="3">
        <v>1</v>
      </c>
      <c r="Y561" s="3">
        <v>2</v>
      </c>
      <c r="Z561" s="3">
        <v>5</v>
      </c>
      <c r="AA561" s="3">
        <v>4</v>
      </c>
    </row>
    <row r="562" spans="2:27" x14ac:dyDescent="0.2">
      <c r="B562" t="str">
        <f>IF(ISNA(VLOOKUP(X562&amp;"_"&amp;Y562&amp;"_"&amp;Z562,[1]挑战模式!$A:$AS,1,FALSE)),"",IF(VLOOKUP(X562&amp;"_"&amp;Y562&amp;"_"&amp;Z562,[1]挑战模式!$A:$AS,14+AA562,FALSE)="","","Unit_Monster_Season"&amp;X562&amp;"_Challenge"&amp;Y562&amp;"_"&amp;Z562&amp;"_"&amp;AA562))</f>
        <v/>
      </c>
      <c r="D562" s="3" t="str">
        <f>IF(B562="","",VLOOKUP(VLOOKUP(X562&amp;"_"&amp;Y562&amp;"_"&amp;Z562,[1]挑战模式!$A:$AS,14+AA562,FALSE),[1]怪物!$B:$J,2,FALSE))</f>
        <v/>
      </c>
      <c r="E562" s="3" t="str">
        <f>IF(B562="","",VLOOKUP(VLOOKUP(X562&amp;"_"&amp;Y562&amp;"_"&amp;Z562,[1]挑战模式!$A:$AS,14+AA562,FALSE),[1]怪物!$B:$J,6,FALSE)*VLOOKUP(X562&amp;"_"&amp;Y562&amp;"_"&amp;Z562,[1]挑战模式!$A:$AS,10,FALSE))</f>
        <v/>
      </c>
      <c r="F562" s="3" t="str">
        <f t="shared" si="64"/>
        <v/>
      </c>
      <c r="G562" s="3" t="str">
        <f t="shared" si="65"/>
        <v/>
      </c>
      <c r="H562" s="3" t="str">
        <f t="shared" si="66"/>
        <v/>
      </c>
      <c r="I562" s="3" t="str">
        <f>IF(D562="","",VLOOKUP(D562,[1]怪物!$C:$M,11,FALSE))</f>
        <v/>
      </c>
      <c r="J562" s="3" t="str">
        <f t="shared" si="67"/>
        <v/>
      </c>
      <c r="K562" s="3" t="str">
        <f>IF(B562="","",VLOOKUP(VLOOKUP(X562&amp;"_"&amp;Y562&amp;"_"&amp;Z562,[1]挑战模式!$A:$AS,14+AA562,FALSE),[1]怪物!$B:$J,7,FALSE))</f>
        <v/>
      </c>
      <c r="L562" s="10" t="str">
        <f t="shared" si="68"/>
        <v/>
      </c>
      <c r="M562" s="3" t="str">
        <f t="shared" si="69"/>
        <v/>
      </c>
      <c r="N562" s="3" t="str">
        <f t="shared" si="70"/>
        <v/>
      </c>
      <c r="O562" s="3" t="str">
        <f t="shared" si="71"/>
        <v/>
      </c>
      <c r="S562" s="3" t="str">
        <f>IF(B562="","",IF(VLOOKUP(D562,[1]怪物!$C:$I,7,FALSE)="","",VLOOKUP(D562,[1]怪物!$C:$I,7,FALSE)))</f>
        <v/>
      </c>
      <c r="X562" s="3">
        <v>1</v>
      </c>
      <c r="Y562" s="3">
        <v>2</v>
      </c>
      <c r="Z562" s="3">
        <v>5</v>
      </c>
      <c r="AA562" s="3">
        <v>5</v>
      </c>
    </row>
    <row r="563" spans="2:27" x14ac:dyDescent="0.2">
      <c r="B563" t="str">
        <f>IF(ISNA(VLOOKUP(X563&amp;"_"&amp;Y563&amp;"_"&amp;Z563,[1]挑战模式!$A:$AS,1,FALSE)),"",IF(VLOOKUP(X563&amp;"_"&amp;Y563&amp;"_"&amp;Z563,[1]挑战模式!$A:$AS,14+AA563,FALSE)="","","Unit_Monster_Season"&amp;X563&amp;"_Challenge"&amp;Y563&amp;"_"&amp;Z563&amp;"_"&amp;AA563))</f>
        <v/>
      </c>
      <c r="D563" s="3" t="str">
        <f>IF(B563="","",VLOOKUP(VLOOKUP(X563&amp;"_"&amp;Y563&amp;"_"&amp;Z563,[1]挑战模式!$A:$AS,14+AA563,FALSE),[1]怪物!$B:$J,2,FALSE))</f>
        <v/>
      </c>
      <c r="E563" s="3" t="str">
        <f>IF(B563="","",VLOOKUP(VLOOKUP(X563&amp;"_"&amp;Y563&amp;"_"&amp;Z563,[1]挑战模式!$A:$AS,14+AA563,FALSE),[1]怪物!$B:$J,6,FALSE)*VLOOKUP(X563&amp;"_"&amp;Y563&amp;"_"&amp;Z563,[1]挑战模式!$A:$AS,10,FALSE))</f>
        <v/>
      </c>
      <c r="F563" s="3" t="str">
        <f t="shared" si="64"/>
        <v/>
      </c>
      <c r="G563" s="3" t="str">
        <f t="shared" si="65"/>
        <v/>
      </c>
      <c r="H563" s="3" t="str">
        <f t="shared" si="66"/>
        <v/>
      </c>
      <c r="I563" s="3" t="str">
        <f>IF(D563="","",VLOOKUP(D563,[1]怪物!$C:$M,11,FALSE))</f>
        <v/>
      </c>
      <c r="J563" s="3" t="str">
        <f t="shared" si="67"/>
        <v/>
      </c>
      <c r="K563" s="3" t="str">
        <f>IF(B563="","",VLOOKUP(VLOOKUP(X563&amp;"_"&amp;Y563&amp;"_"&amp;Z563,[1]挑战模式!$A:$AS,14+AA563,FALSE),[1]怪物!$B:$J,7,FALSE))</f>
        <v/>
      </c>
      <c r="L563" s="10" t="str">
        <f t="shared" si="68"/>
        <v/>
      </c>
      <c r="M563" s="3" t="str">
        <f t="shared" si="69"/>
        <v/>
      </c>
      <c r="N563" s="3" t="str">
        <f t="shared" si="70"/>
        <v/>
      </c>
      <c r="O563" s="3" t="str">
        <f t="shared" si="71"/>
        <v/>
      </c>
      <c r="S563" s="3" t="str">
        <f>IF(B563="","",IF(VLOOKUP(D563,[1]怪物!$C:$I,7,FALSE)="","",VLOOKUP(D563,[1]怪物!$C:$I,7,FALSE)))</f>
        <v/>
      </c>
      <c r="X563" s="3">
        <v>1</v>
      </c>
      <c r="Y563" s="3">
        <v>2</v>
      </c>
      <c r="Z563" s="3">
        <v>5</v>
      </c>
      <c r="AA563" s="3">
        <v>6</v>
      </c>
    </row>
    <row r="564" spans="2:27" x14ac:dyDescent="0.2">
      <c r="B564" t="str">
        <f>IF(ISNA(VLOOKUP(X564&amp;"_"&amp;Y564&amp;"_"&amp;Z564,[1]挑战模式!$A:$AS,1,FALSE)),"",IF(VLOOKUP(X564&amp;"_"&amp;Y564&amp;"_"&amp;Z564,[1]挑战模式!$A:$AS,14+AA564,FALSE)="","","Unit_Monster_Season"&amp;X564&amp;"_Challenge"&amp;Y564&amp;"_"&amp;Z564&amp;"_"&amp;AA564))</f>
        <v>Unit_Monster_Season1_Challenge2_6_1</v>
      </c>
      <c r="D564" s="3" t="str">
        <f>IF(B564="","",VLOOKUP(VLOOKUP(X564&amp;"_"&amp;Y564&amp;"_"&amp;Z564,[1]挑战模式!$A:$AS,14+AA564,FALSE),[1]怪物!$B:$J,2,FALSE))</f>
        <v>ResUnit_ZhongZi1</v>
      </c>
      <c r="E564" s="3">
        <f>IF(B564="","",VLOOKUP(VLOOKUP(X564&amp;"_"&amp;Y564&amp;"_"&amp;Z564,[1]挑战模式!$A:$AS,14+AA564,FALSE),[1]怪物!$B:$J,6,FALSE)*VLOOKUP(X564&amp;"_"&amp;Y564&amp;"_"&amp;Z564,[1]挑战模式!$A:$AS,10,FALSE))</f>
        <v>2.2599999999999998</v>
      </c>
      <c r="F564" s="3">
        <f t="shared" si="64"/>
        <v>400</v>
      </c>
      <c r="G564" s="3" t="str">
        <f t="shared" si="65"/>
        <v>TRUE</v>
      </c>
      <c r="H564" s="3" t="str">
        <f t="shared" si="66"/>
        <v>1</v>
      </c>
      <c r="I564" s="3">
        <f>IF(D564="","",VLOOKUP(D564,[1]怪物!$C:$M,11,FALSE))</f>
        <v>1</v>
      </c>
      <c r="J564" s="3" t="str">
        <f t="shared" si="67"/>
        <v>0.5</v>
      </c>
      <c r="K564" s="3">
        <f>IF(B564="","",VLOOKUP(VLOOKUP(X564&amp;"_"&amp;Y564&amp;"_"&amp;Z564,[1]挑战模式!$A:$AS,14+AA564,FALSE),[1]怪物!$B:$J,7,FALSE))</f>
        <v>1</v>
      </c>
      <c r="L564" s="10" t="str">
        <f t="shared" si="68"/>
        <v>Monster_Season1_Challenge2_6_1</v>
      </c>
      <c r="M564" s="3" t="str">
        <f t="shared" si="69"/>
        <v>DeathShow_1</v>
      </c>
      <c r="N564" s="3" t="str">
        <f t="shared" si="70"/>
        <v>Timeline_Idle1</v>
      </c>
      <c r="O564" s="3" t="str">
        <f t="shared" si="71"/>
        <v>Timeline_Move1</v>
      </c>
      <c r="S564" s="3" t="str">
        <f>IF(B564="","",IF(VLOOKUP(D564,[1]怪物!$C:$I,7,FALSE)="","",VLOOKUP(D564,[1]怪物!$C:$I,7,FALSE)))</f>
        <v>Skill_Monster_ZhongZi1,NormalAttack</v>
      </c>
      <c r="X564" s="3">
        <v>1</v>
      </c>
      <c r="Y564" s="3">
        <v>2</v>
      </c>
      <c r="Z564" s="3">
        <v>6</v>
      </c>
      <c r="AA564" s="3">
        <v>1</v>
      </c>
    </row>
    <row r="565" spans="2:27" x14ac:dyDescent="0.2">
      <c r="B565" t="str">
        <f>IF(ISNA(VLOOKUP(X565&amp;"_"&amp;Y565&amp;"_"&amp;Z565,[1]挑战模式!$A:$AS,1,FALSE)),"",IF(VLOOKUP(X565&amp;"_"&amp;Y565&amp;"_"&amp;Z565,[1]挑战模式!$A:$AS,14+AA565,FALSE)="","","Unit_Monster_Season"&amp;X565&amp;"_Challenge"&amp;Y565&amp;"_"&amp;Z565&amp;"_"&amp;AA565))</f>
        <v>Unit_Monster_Season1_Challenge2_6_2</v>
      </c>
      <c r="D565" s="3" t="str">
        <f>IF(B565="","",VLOOKUP(VLOOKUP(X565&amp;"_"&amp;Y565&amp;"_"&amp;Z565,[1]挑战模式!$A:$AS,14+AA565,FALSE),[1]怪物!$B:$J,2,FALSE))</f>
        <v>ResUnit_Gui1</v>
      </c>
      <c r="E565" s="3">
        <f>IF(B565="","",VLOOKUP(VLOOKUP(X565&amp;"_"&amp;Y565&amp;"_"&amp;Z565,[1]挑战模式!$A:$AS,14+AA565,FALSE),[1]怪物!$B:$J,6,FALSE)*VLOOKUP(X565&amp;"_"&amp;Y565&amp;"_"&amp;Z565,[1]挑战模式!$A:$AS,10,FALSE))</f>
        <v>2.2599999999999998</v>
      </c>
      <c r="F565" s="3">
        <f t="shared" si="64"/>
        <v>400</v>
      </c>
      <c r="G565" s="3" t="str">
        <f t="shared" si="65"/>
        <v>TRUE</v>
      </c>
      <c r="H565" s="3" t="str">
        <f t="shared" si="66"/>
        <v>1</v>
      </c>
      <c r="I565" s="3">
        <f>IF(D565="","",VLOOKUP(D565,[1]怪物!$C:$M,11,FALSE))</f>
        <v>1</v>
      </c>
      <c r="J565" s="3" t="str">
        <f t="shared" si="67"/>
        <v>0.5</v>
      </c>
      <c r="K565" s="3">
        <f>IF(B565="","",VLOOKUP(VLOOKUP(X565&amp;"_"&amp;Y565&amp;"_"&amp;Z565,[1]挑战模式!$A:$AS,14+AA565,FALSE),[1]怪物!$B:$J,7,FALSE))</f>
        <v>1</v>
      </c>
      <c r="L565" s="10" t="str">
        <f t="shared" si="68"/>
        <v>Monster_Season1_Challenge2_6_2</v>
      </c>
      <c r="M565" s="3" t="str">
        <f t="shared" si="69"/>
        <v>DeathShow_1</v>
      </c>
      <c r="N565" s="3" t="str">
        <f t="shared" si="70"/>
        <v>Timeline_Idle1</v>
      </c>
      <c r="O565" s="3" t="str">
        <f t="shared" si="71"/>
        <v>Timeline_Move1</v>
      </c>
      <c r="S565" s="3" t="str">
        <f>IF(B565="","",IF(VLOOKUP(D565,[1]怪物!$C:$I,7,FALSE)="","",VLOOKUP(D565,[1]怪物!$C:$I,7,FALSE)))</f>
        <v>Skill_Monster_Gui1,NormalAttack</v>
      </c>
      <c r="X565" s="3">
        <v>1</v>
      </c>
      <c r="Y565" s="3">
        <v>2</v>
      </c>
      <c r="Z565" s="3">
        <v>6</v>
      </c>
      <c r="AA565" s="3">
        <v>2</v>
      </c>
    </row>
    <row r="566" spans="2:27" x14ac:dyDescent="0.2">
      <c r="B566" t="str">
        <f>IF(ISNA(VLOOKUP(X566&amp;"_"&amp;Y566&amp;"_"&amp;Z566,[1]挑战模式!$A:$AS,1,FALSE)),"",IF(VLOOKUP(X566&amp;"_"&amp;Y566&amp;"_"&amp;Z566,[1]挑战模式!$A:$AS,14+AA566,FALSE)="","","Unit_Monster_Season"&amp;X566&amp;"_Challenge"&amp;Y566&amp;"_"&amp;Z566&amp;"_"&amp;AA566))</f>
        <v>Unit_Monster_Season1_Challenge2_6_3</v>
      </c>
      <c r="D566" s="3" t="str">
        <f>IF(B566="","",VLOOKUP(VLOOKUP(X566&amp;"_"&amp;Y566&amp;"_"&amp;Z566,[1]挑战模式!$A:$AS,14+AA566,FALSE),[1]怪物!$B:$J,2,FALSE))</f>
        <v>ResUnit_MiFeng2</v>
      </c>
      <c r="E566" s="3">
        <f>IF(B566="","",VLOOKUP(VLOOKUP(X566&amp;"_"&amp;Y566&amp;"_"&amp;Z566,[1]挑战模式!$A:$AS,14+AA566,FALSE),[1]怪物!$B:$J,6,FALSE)*VLOOKUP(X566&amp;"_"&amp;Y566&amp;"_"&amp;Z566,[1]挑战模式!$A:$AS,10,FALSE))</f>
        <v>2.2599999999999998</v>
      </c>
      <c r="F566" s="3">
        <f t="shared" si="64"/>
        <v>400</v>
      </c>
      <c r="G566" s="3" t="str">
        <f t="shared" si="65"/>
        <v>TRUE</v>
      </c>
      <c r="H566" s="3" t="str">
        <f t="shared" si="66"/>
        <v>1</v>
      </c>
      <c r="I566" s="3">
        <f>IF(D566="","",VLOOKUP(D566,[1]怪物!$C:$M,11,FALSE))</f>
        <v>1</v>
      </c>
      <c r="J566" s="3" t="str">
        <f t="shared" si="67"/>
        <v>0.5</v>
      </c>
      <c r="K566" s="3">
        <f>IF(B566="","",VLOOKUP(VLOOKUP(X566&amp;"_"&amp;Y566&amp;"_"&amp;Z566,[1]挑战模式!$A:$AS,14+AA566,FALSE),[1]怪物!$B:$J,7,FALSE))</f>
        <v>1.5</v>
      </c>
      <c r="L566" s="10" t="str">
        <f t="shared" si="68"/>
        <v>Monster_Season1_Challenge2_6_3</v>
      </c>
      <c r="M566" s="3" t="str">
        <f t="shared" si="69"/>
        <v>DeathShow_1</v>
      </c>
      <c r="N566" s="3" t="str">
        <f t="shared" si="70"/>
        <v>Timeline_Idle1</v>
      </c>
      <c r="O566" s="3" t="str">
        <f t="shared" si="71"/>
        <v>Timeline_Move1</v>
      </c>
      <c r="S566" s="3" t="str">
        <f>IF(B566="","",IF(VLOOKUP(D566,[1]怪物!$C:$I,7,FALSE)="","",VLOOKUP(D566,[1]怪物!$C:$I,7,FALSE)))</f>
        <v/>
      </c>
      <c r="X566" s="3">
        <v>1</v>
      </c>
      <c r="Y566" s="3">
        <v>2</v>
      </c>
      <c r="Z566" s="3">
        <v>6</v>
      </c>
      <c r="AA566" s="3">
        <v>3</v>
      </c>
    </row>
    <row r="567" spans="2:27" x14ac:dyDescent="0.2">
      <c r="B567" t="str">
        <f>IF(ISNA(VLOOKUP(X567&amp;"_"&amp;Y567&amp;"_"&amp;Z567,[1]挑战模式!$A:$AS,1,FALSE)),"",IF(VLOOKUP(X567&amp;"_"&amp;Y567&amp;"_"&amp;Z567,[1]挑战模式!$A:$AS,14+AA567,FALSE)="","","Unit_Monster_Season"&amp;X567&amp;"_Challenge"&amp;Y567&amp;"_"&amp;Z567&amp;"_"&amp;AA567))</f>
        <v>Unit_Monster_Season1_Challenge2_6_4</v>
      </c>
      <c r="D567" s="3" t="str">
        <f>IF(B567="","",VLOOKUP(VLOOKUP(X567&amp;"_"&amp;Y567&amp;"_"&amp;Z567,[1]挑战模式!$A:$AS,14+AA567,FALSE),[1]怪物!$B:$J,2,FALSE))</f>
        <v>ResUnit_ZhiZhu1</v>
      </c>
      <c r="E567" s="3">
        <f>IF(B567="","",VLOOKUP(VLOOKUP(X567&amp;"_"&amp;Y567&amp;"_"&amp;Z567,[1]挑战模式!$A:$AS,14+AA567,FALSE),[1]怪物!$B:$J,6,FALSE)*VLOOKUP(X567&amp;"_"&amp;Y567&amp;"_"&amp;Z567,[1]挑战模式!$A:$AS,10,FALSE))</f>
        <v>4.5199999999999996</v>
      </c>
      <c r="F567" s="3">
        <f t="shared" si="64"/>
        <v>400</v>
      </c>
      <c r="G567" s="3" t="str">
        <f t="shared" si="65"/>
        <v>TRUE</v>
      </c>
      <c r="H567" s="3" t="str">
        <f t="shared" si="66"/>
        <v>1</v>
      </c>
      <c r="I567" s="3">
        <f>IF(D567="","",VLOOKUP(D567,[1]怪物!$C:$M,11,FALSE))</f>
        <v>1</v>
      </c>
      <c r="J567" s="3" t="str">
        <f t="shared" si="67"/>
        <v>0.5</v>
      </c>
      <c r="K567" s="3">
        <f>IF(B567="","",VLOOKUP(VLOOKUP(X567&amp;"_"&amp;Y567&amp;"_"&amp;Z567,[1]挑战模式!$A:$AS,14+AA567,FALSE),[1]怪物!$B:$J,7,FALSE))</f>
        <v>1</v>
      </c>
      <c r="L567" s="10" t="str">
        <f t="shared" si="68"/>
        <v>Monster_Season1_Challenge2_6_4</v>
      </c>
      <c r="M567" s="3" t="str">
        <f t="shared" si="69"/>
        <v>DeathShow_1</v>
      </c>
      <c r="N567" s="3" t="str">
        <f t="shared" si="70"/>
        <v>Timeline_Idle1</v>
      </c>
      <c r="O567" s="3" t="str">
        <f t="shared" si="71"/>
        <v>Timeline_Move1</v>
      </c>
      <c r="S567" s="3" t="str">
        <f>IF(B567="","",IF(VLOOKUP(D567,[1]怪物!$C:$I,7,FALSE)="","",VLOOKUP(D567,[1]怪物!$C:$I,7,FALSE)))</f>
        <v/>
      </c>
      <c r="X567" s="3">
        <v>1</v>
      </c>
      <c r="Y567" s="3">
        <v>2</v>
      </c>
      <c r="Z567" s="3">
        <v>6</v>
      </c>
      <c r="AA567" s="3">
        <v>4</v>
      </c>
    </row>
    <row r="568" spans="2:27" x14ac:dyDescent="0.2">
      <c r="B568" t="str">
        <f>IF(ISNA(VLOOKUP(X568&amp;"_"&amp;Y568&amp;"_"&amp;Z568,[1]挑战模式!$A:$AS,1,FALSE)),"",IF(VLOOKUP(X568&amp;"_"&amp;Y568&amp;"_"&amp;Z568,[1]挑战模式!$A:$AS,14+AA568,FALSE)="","","Unit_Monster_Season"&amp;X568&amp;"_Challenge"&amp;Y568&amp;"_"&amp;Z568&amp;"_"&amp;AA568))</f>
        <v>Unit_Monster_Season1_Challenge2_6_5</v>
      </c>
      <c r="D568" s="3" t="str">
        <f>IF(B568="","",VLOOKUP(VLOOKUP(X568&amp;"_"&amp;Y568&amp;"_"&amp;Z568,[1]挑战模式!$A:$AS,14+AA568,FALSE),[1]怪物!$B:$J,2,FALSE))</f>
        <v>ResUnit_Niao1</v>
      </c>
      <c r="E568" s="3">
        <f>IF(B568="","",VLOOKUP(VLOOKUP(X568&amp;"_"&amp;Y568&amp;"_"&amp;Z568,[1]挑战模式!$A:$AS,14+AA568,FALSE),[1]怪物!$B:$J,6,FALSE)*VLOOKUP(X568&amp;"_"&amp;Y568&amp;"_"&amp;Z568,[1]挑战模式!$A:$AS,10,FALSE))</f>
        <v>2.2599999999999998</v>
      </c>
      <c r="F568" s="3">
        <f t="shared" si="64"/>
        <v>400</v>
      </c>
      <c r="G568" s="3" t="str">
        <f t="shared" si="65"/>
        <v>TRUE</v>
      </c>
      <c r="H568" s="3" t="str">
        <f t="shared" si="66"/>
        <v>1</v>
      </c>
      <c r="I568" s="3">
        <f>IF(D568="","",VLOOKUP(D568,[1]怪物!$C:$M,11,FALSE))</f>
        <v>1</v>
      </c>
      <c r="J568" s="3" t="str">
        <f t="shared" si="67"/>
        <v>0.5</v>
      </c>
      <c r="K568" s="3">
        <f>IF(B568="","",VLOOKUP(VLOOKUP(X568&amp;"_"&amp;Y568&amp;"_"&amp;Z568,[1]挑战模式!$A:$AS,14+AA568,FALSE),[1]怪物!$B:$J,7,FALSE))</f>
        <v>1</v>
      </c>
      <c r="L568" s="10" t="str">
        <f t="shared" si="68"/>
        <v>Monster_Season1_Challenge2_6_5</v>
      </c>
      <c r="M568" s="3" t="str">
        <f t="shared" si="69"/>
        <v>DeathShow_1</v>
      </c>
      <c r="N568" s="3" t="str">
        <f t="shared" si="70"/>
        <v>Timeline_Idle1</v>
      </c>
      <c r="O568" s="3" t="str">
        <f t="shared" si="71"/>
        <v>Timeline_Move1</v>
      </c>
      <c r="S568" s="3" t="str">
        <f>IF(B568="","",IF(VLOOKUP(D568,[1]怪物!$C:$I,7,FALSE)="","",VLOOKUP(D568,[1]怪物!$C:$I,7,FALSE)))</f>
        <v>Skill_Monster_Niao1,NormalAttack</v>
      </c>
      <c r="X568" s="3">
        <v>1</v>
      </c>
      <c r="Y568" s="3">
        <v>2</v>
      </c>
      <c r="Z568" s="3">
        <v>6</v>
      </c>
      <c r="AA568" s="3">
        <v>5</v>
      </c>
    </row>
    <row r="569" spans="2:27" x14ac:dyDescent="0.2">
      <c r="B569" t="str">
        <f>IF(ISNA(VLOOKUP(X569&amp;"_"&amp;Y569&amp;"_"&amp;Z569,[1]挑战模式!$A:$AS,1,FALSE)),"",IF(VLOOKUP(X569&amp;"_"&amp;Y569&amp;"_"&amp;Z569,[1]挑战模式!$A:$AS,14+AA569,FALSE)="","","Unit_Monster_Season"&amp;X569&amp;"_Challenge"&amp;Y569&amp;"_"&amp;Z569&amp;"_"&amp;AA569))</f>
        <v/>
      </c>
      <c r="D569" s="3" t="str">
        <f>IF(B569="","",VLOOKUP(VLOOKUP(X569&amp;"_"&amp;Y569&amp;"_"&amp;Z569,[1]挑战模式!$A:$AS,14+AA569,FALSE),[1]怪物!$B:$J,2,FALSE))</f>
        <v/>
      </c>
      <c r="E569" s="3" t="str">
        <f>IF(B569="","",VLOOKUP(VLOOKUP(X569&amp;"_"&amp;Y569&amp;"_"&amp;Z569,[1]挑战模式!$A:$AS,14+AA569,FALSE),[1]怪物!$B:$J,6,FALSE)*VLOOKUP(X569&amp;"_"&amp;Y569&amp;"_"&amp;Z569,[1]挑战模式!$A:$AS,10,FALSE))</f>
        <v/>
      </c>
      <c r="F569" s="3" t="str">
        <f t="shared" si="64"/>
        <v/>
      </c>
      <c r="G569" s="3" t="str">
        <f t="shared" si="65"/>
        <v/>
      </c>
      <c r="H569" s="3" t="str">
        <f t="shared" si="66"/>
        <v/>
      </c>
      <c r="I569" s="3" t="str">
        <f>IF(D569="","",VLOOKUP(D569,[1]怪物!$C:$M,11,FALSE))</f>
        <v/>
      </c>
      <c r="J569" s="3" t="str">
        <f t="shared" si="67"/>
        <v/>
      </c>
      <c r="K569" s="3" t="str">
        <f>IF(B569="","",VLOOKUP(VLOOKUP(X569&amp;"_"&amp;Y569&amp;"_"&amp;Z569,[1]挑战模式!$A:$AS,14+AA569,FALSE),[1]怪物!$B:$J,7,FALSE))</f>
        <v/>
      </c>
      <c r="L569" s="10" t="str">
        <f t="shared" si="68"/>
        <v/>
      </c>
      <c r="M569" s="3" t="str">
        <f t="shared" si="69"/>
        <v/>
      </c>
      <c r="N569" s="3" t="str">
        <f t="shared" si="70"/>
        <v/>
      </c>
      <c r="O569" s="3" t="str">
        <f t="shared" si="71"/>
        <v/>
      </c>
      <c r="S569" s="3" t="str">
        <f>IF(B569="","",IF(VLOOKUP(D569,[1]怪物!$C:$I,7,FALSE)="","",VLOOKUP(D569,[1]怪物!$C:$I,7,FALSE)))</f>
        <v/>
      </c>
      <c r="X569" s="3">
        <v>1</v>
      </c>
      <c r="Y569" s="3">
        <v>2</v>
      </c>
      <c r="Z569" s="3">
        <v>6</v>
      </c>
      <c r="AA569" s="3">
        <v>6</v>
      </c>
    </row>
    <row r="570" spans="2:27" x14ac:dyDescent="0.2">
      <c r="B570" t="str">
        <f>IF(ISNA(VLOOKUP(X570&amp;"_"&amp;Y570&amp;"_"&amp;Z570,[1]挑战模式!$A:$AS,1,FALSE)),"",IF(VLOOKUP(X570&amp;"_"&amp;Y570&amp;"_"&amp;Z570,[1]挑战模式!$A:$AS,14+AA570,FALSE)="","","Unit_Monster_Season"&amp;X570&amp;"_Challenge"&amp;Y570&amp;"_"&amp;Z570&amp;"_"&amp;AA570))</f>
        <v/>
      </c>
      <c r="D570" s="3" t="str">
        <f>IF(B570="","",VLOOKUP(VLOOKUP(X570&amp;"_"&amp;Y570&amp;"_"&amp;Z570,[1]挑战模式!$A:$AS,14+AA570,FALSE),[1]怪物!$B:$J,2,FALSE))</f>
        <v/>
      </c>
      <c r="E570" s="3" t="str">
        <f>IF(B570="","",VLOOKUP(VLOOKUP(X570&amp;"_"&amp;Y570&amp;"_"&amp;Z570,[1]挑战模式!$A:$AS,14+AA570,FALSE),[1]怪物!$B:$J,6,FALSE)*VLOOKUP(X570&amp;"_"&amp;Y570&amp;"_"&amp;Z570,[1]挑战模式!$A:$AS,10,FALSE))</f>
        <v/>
      </c>
      <c r="F570" s="3" t="str">
        <f t="shared" si="64"/>
        <v/>
      </c>
      <c r="G570" s="3" t="str">
        <f t="shared" si="65"/>
        <v/>
      </c>
      <c r="H570" s="3" t="str">
        <f t="shared" si="66"/>
        <v/>
      </c>
      <c r="I570" s="3" t="str">
        <f>IF(D570="","",VLOOKUP(D570,[1]怪物!$C:$M,11,FALSE))</f>
        <v/>
      </c>
      <c r="J570" s="3" t="str">
        <f t="shared" si="67"/>
        <v/>
      </c>
      <c r="K570" s="3" t="str">
        <f>IF(B570="","",VLOOKUP(VLOOKUP(X570&amp;"_"&amp;Y570&amp;"_"&amp;Z570,[1]挑战模式!$A:$AS,14+AA570,FALSE),[1]怪物!$B:$J,7,FALSE))</f>
        <v/>
      </c>
      <c r="L570" s="10" t="str">
        <f t="shared" si="68"/>
        <v/>
      </c>
      <c r="M570" s="3" t="str">
        <f t="shared" si="69"/>
        <v/>
      </c>
      <c r="N570" s="3" t="str">
        <f t="shared" si="70"/>
        <v/>
      </c>
      <c r="O570" s="3" t="str">
        <f t="shared" si="71"/>
        <v/>
      </c>
      <c r="S570" s="3" t="str">
        <f>IF(B570="","",IF(VLOOKUP(D570,[1]怪物!$C:$I,7,FALSE)="","",VLOOKUP(D570,[1]怪物!$C:$I,7,FALSE)))</f>
        <v/>
      </c>
      <c r="X570" s="3">
        <v>1</v>
      </c>
      <c r="Y570" s="3">
        <v>2</v>
      </c>
      <c r="Z570" s="3">
        <v>7</v>
      </c>
      <c r="AA570" s="3">
        <v>1</v>
      </c>
    </row>
    <row r="571" spans="2:27" x14ac:dyDescent="0.2">
      <c r="B571" t="str">
        <f>IF(ISNA(VLOOKUP(X571&amp;"_"&amp;Y571&amp;"_"&amp;Z571,[1]挑战模式!$A:$AS,1,FALSE)),"",IF(VLOOKUP(X571&amp;"_"&amp;Y571&amp;"_"&amp;Z571,[1]挑战模式!$A:$AS,14+AA571,FALSE)="","","Unit_Monster_Season"&amp;X571&amp;"_Challenge"&amp;Y571&amp;"_"&amp;Z571&amp;"_"&amp;AA571))</f>
        <v/>
      </c>
      <c r="D571" s="3" t="str">
        <f>IF(B571="","",VLOOKUP(VLOOKUP(X571&amp;"_"&amp;Y571&amp;"_"&amp;Z571,[1]挑战模式!$A:$AS,14+AA571,FALSE),[1]怪物!$B:$J,2,FALSE))</f>
        <v/>
      </c>
      <c r="E571" s="3" t="str">
        <f>IF(B571="","",VLOOKUP(VLOOKUP(X571&amp;"_"&amp;Y571&amp;"_"&amp;Z571,[1]挑战模式!$A:$AS,14+AA571,FALSE),[1]怪物!$B:$J,6,FALSE)*VLOOKUP(X571&amp;"_"&amp;Y571&amp;"_"&amp;Z571,[1]挑战模式!$A:$AS,10,FALSE))</f>
        <v/>
      </c>
      <c r="F571" s="3" t="str">
        <f t="shared" si="64"/>
        <v/>
      </c>
      <c r="G571" s="3" t="str">
        <f t="shared" si="65"/>
        <v/>
      </c>
      <c r="H571" s="3" t="str">
        <f t="shared" si="66"/>
        <v/>
      </c>
      <c r="I571" s="3" t="str">
        <f>IF(D571="","",VLOOKUP(D571,[1]怪物!$C:$M,11,FALSE))</f>
        <v/>
      </c>
      <c r="J571" s="3" t="str">
        <f t="shared" si="67"/>
        <v/>
      </c>
      <c r="K571" s="3" t="str">
        <f>IF(B571="","",VLOOKUP(VLOOKUP(X571&amp;"_"&amp;Y571&amp;"_"&amp;Z571,[1]挑战模式!$A:$AS,14+AA571,FALSE),[1]怪物!$B:$J,7,FALSE))</f>
        <v/>
      </c>
      <c r="L571" s="10" t="str">
        <f t="shared" si="68"/>
        <v/>
      </c>
      <c r="M571" s="3" t="str">
        <f t="shared" si="69"/>
        <v/>
      </c>
      <c r="N571" s="3" t="str">
        <f t="shared" si="70"/>
        <v/>
      </c>
      <c r="O571" s="3" t="str">
        <f t="shared" si="71"/>
        <v/>
      </c>
      <c r="S571" s="3" t="str">
        <f>IF(B571="","",IF(VLOOKUP(D571,[1]怪物!$C:$I,7,FALSE)="","",VLOOKUP(D571,[1]怪物!$C:$I,7,FALSE)))</f>
        <v/>
      </c>
      <c r="X571" s="3">
        <v>1</v>
      </c>
      <c r="Y571" s="3">
        <v>2</v>
      </c>
      <c r="Z571" s="3">
        <v>7</v>
      </c>
      <c r="AA571" s="3">
        <v>2</v>
      </c>
    </row>
    <row r="572" spans="2:27" x14ac:dyDescent="0.2">
      <c r="B572" t="str">
        <f>IF(ISNA(VLOOKUP(X572&amp;"_"&amp;Y572&amp;"_"&amp;Z572,[1]挑战模式!$A:$AS,1,FALSE)),"",IF(VLOOKUP(X572&amp;"_"&amp;Y572&amp;"_"&amp;Z572,[1]挑战模式!$A:$AS,14+AA572,FALSE)="","","Unit_Monster_Season"&amp;X572&amp;"_Challenge"&amp;Y572&amp;"_"&amp;Z572&amp;"_"&amp;AA572))</f>
        <v/>
      </c>
      <c r="D572" s="3" t="str">
        <f>IF(B572="","",VLOOKUP(VLOOKUP(X572&amp;"_"&amp;Y572&amp;"_"&amp;Z572,[1]挑战模式!$A:$AS,14+AA572,FALSE),[1]怪物!$B:$J,2,FALSE))</f>
        <v/>
      </c>
      <c r="E572" s="3" t="str">
        <f>IF(B572="","",VLOOKUP(VLOOKUP(X572&amp;"_"&amp;Y572&amp;"_"&amp;Z572,[1]挑战模式!$A:$AS,14+AA572,FALSE),[1]怪物!$B:$J,6,FALSE)*VLOOKUP(X572&amp;"_"&amp;Y572&amp;"_"&amp;Z572,[1]挑战模式!$A:$AS,10,FALSE))</f>
        <v/>
      </c>
      <c r="F572" s="3" t="str">
        <f t="shared" si="64"/>
        <v/>
      </c>
      <c r="G572" s="3" t="str">
        <f t="shared" si="65"/>
        <v/>
      </c>
      <c r="H572" s="3" t="str">
        <f t="shared" si="66"/>
        <v/>
      </c>
      <c r="I572" s="3" t="str">
        <f>IF(D572="","",VLOOKUP(D572,[1]怪物!$C:$M,11,FALSE))</f>
        <v/>
      </c>
      <c r="J572" s="3" t="str">
        <f t="shared" si="67"/>
        <v/>
      </c>
      <c r="K572" s="3" t="str">
        <f>IF(B572="","",VLOOKUP(VLOOKUP(X572&amp;"_"&amp;Y572&amp;"_"&amp;Z572,[1]挑战模式!$A:$AS,14+AA572,FALSE),[1]怪物!$B:$J,7,FALSE))</f>
        <v/>
      </c>
      <c r="L572" s="10" t="str">
        <f t="shared" si="68"/>
        <v/>
      </c>
      <c r="M572" s="3" t="str">
        <f t="shared" si="69"/>
        <v/>
      </c>
      <c r="N572" s="3" t="str">
        <f t="shared" si="70"/>
        <v/>
      </c>
      <c r="O572" s="3" t="str">
        <f t="shared" si="71"/>
        <v/>
      </c>
      <c r="S572" s="3" t="str">
        <f>IF(B572="","",IF(VLOOKUP(D572,[1]怪物!$C:$I,7,FALSE)="","",VLOOKUP(D572,[1]怪物!$C:$I,7,FALSE)))</f>
        <v/>
      </c>
      <c r="X572" s="3">
        <v>1</v>
      </c>
      <c r="Y572" s="3">
        <v>2</v>
      </c>
      <c r="Z572" s="3">
        <v>7</v>
      </c>
      <c r="AA572" s="3">
        <v>3</v>
      </c>
    </row>
    <row r="573" spans="2:27" x14ac:dyDescent="0.2">
      <c r="B573" t="str">
        <f>IF(ISNA(VLOOKUP(X573&amp;"_"&amp;Y573&amp;"_"&amp;Z573,[1]挑战模式!$A:$AS,1,FALSE)),"",IF(VLOOKUP(X573&amp;"_"&amp;Y573&amp;"_"&amp;Z573,[1]挑战模式!$A:$AS,14+AA573,FALSE)="","","Unit_Monster_Season"&amp;X573&amp;"_Challenge"&amp;Y573&amp;"_"&amp;Z573&amp;"_"&amp;AA573))</f>
        <v/>
      </c>
      <c r="D573" s="3" t="str">
        <f>IF(B573="","",VLOOKUP(VLOOKUP(X573&amp;"_"&amp;Y573&amp;"_"&amp;Z573,[1]挑战模式!$A:$AS,14+AA573,FALSE),[1]怪物!$B:$J,2,FALSE))</f>
        <v/>
      </c>
      <c r="E573" s="3" t="str">
        <f>IF(B573="","",VLOOKUP(VLOOKUP(X573&amp;"_"&amp;Y573&amp;"_"&amp;Z573,[1]挑战模式!$A:$AS,14+AA573,FALSE),[1]怪物!$B:$J,6,FALSE)*VLOOKUP(X573&amp;"_"&amp;Y573&amp;"_"&amp;Z573,[1]挑战模式!$A:$AS,10,FALSE))</f>
        <v/>
      </c>
      <c r="F573" s="3" t="str">
        <f t="shared" si="64"/>
        <v/>
      </c>
      <c r="G573" s="3" t="str">
        <f t="shared" si="65"/>
        <v/>
      </c>
      <c r="H573" s="3" t="str">
        <f t="shared" si="66"/>
        <v/>
      </c>
      <c r="I573" s="3" t="str">
        <f>IF(D573="","",VLOOKUP(D573,[1]怪物!$C:$M,11,FALSE))</f>
        <v/>
      </c>
      <c r="J573" s="3" t="str">
        <f t="shared" si="67"/>
        <v/>
      </c>
      <c r="K573" s="3" t="str">
        <f>IF(B573="","",VLOOKUP(VLOOKUP(X573&amp;"_"&amp;Y573&amp;"_"&amp;Z573,[1]挑战模式!$A:$AS,14+AA573,FALSE),[1]怪物!$B:$J,7,FALSE))</f>
        <v/>
      </c>
      <c r="L573" s="10" t="str">
        <f t="shared" si="68"/>
        <v/>
      </c>
      <c r="M573" s="3" t="str">
        <f t="shared" si="69"/>
        <v/>
      </c>
      <c r="N573" s="3" t="str">
        <f t="shared" si="70"/>
        <v/>
      </c>
      <c r="O573" s="3" t="str">
        <f t="shared" si="71"/>
        <v/>
      </c>
      <c r="S573" s="3" t="str">
        <f>IF(B573="","",IF(VLOOKUP(D573,[1]怪物!$C:$I,7,FALSE)="","",VLOOKUP(D573,[1]怪物!$C:$I,7,FALSE)))</f>
        <v/>
      </c>
      <c r="X573" s="3">
        <v>1</v>
      </c>
      <c r="Y573" s="3">
        <v>2</v>
      </c>
      <c r="Z573" s="3">
        <v>7</v>
      </c>
      <c r="AA573" s="3">
        <v>4</v>
      </c>
    </row>
    <row r="574" spans="2:27" x14ac:dyDescent="0.2">
      <c r="B574" t="str">
        <f>IF(ISNA(VLOOKUP(X574&amp;"_"&amp;Y574&amp;"_"&amp;Z574,[1]挑战模式!$A:$AS,1,FALSE)),"",IF(VLOOKUP(X574&amp;"_"&amp;Y574&amp;"_"&amp;Z574,[1]挑战模式!$A:$AS,14+AA574,FALSE)="","","Unit_Monster_Season"&amp;X574&amp;"_Challenge"&amp;Y574&amp;"_"&amp;Z574&amp;"_"&amp;AA574))</f>
        <v/>
      </c>
      <c r="D574" s="3" t="str">
        <f>IF(B574="","",VLOOKUP(VLOOKUP(X574&amp;"_"&amp;Y574&amp;"_"&amp;Z574,[1]挑战模式!$A:$AS,14+AA574,FALSE),[1]怪物!$B:$J,2,FALSE))</f>
        <v/>
      </c>
      <c r="E574" s="3" t="str">
        <f>IF(B574="","",VLOOKUP(VLOOKUP(X574&amp;"_"&amp;Y574&amp;"_"&amp;Z574,[1]挑战模式!$A:$AS,14+AA574,FALSE),[1]怪物!$B:$J,6,FALSE)*VLOOKUP(X574&amp;"_"&amp;Y574&amp;"_"&amp;Z574,[1]挑战模式!$A:$AS,10,FALSE))</f>
        <v/>
      </c>
      <c r="F574" s="3" t="str">
        <f t="shared" si="64"/>
        <v/>
      </c>
      <c r="G574" s="3" t="str">
        <f t="shared" si="65"/>
        <v/>
      </c>
      <c r="H574" s="3" t="str">
        <f t="shared" si="66"/>
        <v/>
      </c>
      <c r="I574" s="3" t="str">
        <f>IF(D574="","",VLOOKUP(D574,[1]怪物!$C:$M,11,FALSE))</f>
        <v/>
      </c>
      <c r="J574" s="3" t="str">
        <f t="shared" si="67"/>
        <v/>
      </c>
      <c r="K574" s="3" t="str">
        <f>IF(B574="","",VLOOKUP(VLOOKUP(X574&amp;"_"&amp;Y574&amp;"_"&amp;Z574,[1]挑战模式!$A:$AS,14+AA574,FALSE),[1]怪物!$B:$J,7,FALSE))</f>
        <v/>
      </c>
      <c r="L574" s="10" t="str">
        <f t="shared" si="68"/>
        <v/>
      </c>
      <c r="M574" s="3" t="str">
        <f t="shared" si="69"/>
        <v/>
      </c>
      <c r="N574" s="3" t="str">
        <f t="shared" si="70"/>
        <v/>
      </c>
      <c r="O574" s="3" t="str">
        <f t="shared" si="71"/>
        <v/>
      </c>
      <c r="S574" s="3" t="str">
        <f>IF(B574="","",IF(VLOOKUP(D574,[1]怪物!$C:$I,7,FALSE)="","",VLOOKUP(D574,[1]怪物!$C:$I,7,FALSE)))</f>
        <v/>
      </c>
      <c r="X574" s="3">
        <v>1</v>
      </c>
      <c r="Y574" s="3">
        <v>2</v>
      </c>
      <c r="Z574" s="3">
        <v>7</v>
      </c>
      <c r="AA574" s="3">
        <v>5</v>
      </c>
    </row>
    <row r="575" spans="2:27" x14ac:dyDescent="0.2">
      <c r="B575" t="str">
        <f>IF(ISNA(VLOOKUP(X575&amp;"_"&amp;Y575&amp;"_"&amp;Z575,[1]挑战模式!$A:$AS,1,FALSE)),"",IF(VLOOKUP(X575&amp;"_"&amp;Y575&amp;"_"&amp;Z575,[1]挑战模式!$A:$AS,14+AA575,FALSE)="","","Unit_Monster_Season"&amp;X575&amp;"_Challenge"&amp;Y575&amp;"_"&amp;Z575&amp;"_"&amp;AA575))</f>
        <v/>
      </c>
      <c r="D575" s="3" t="str">
        <f>IF(B575="","",VLOOKUP(VLOOKUP(X575&amp;"_"&amp;Y575&amp;"_"&amp;Z575,[1]挑战模式!$A:$AS,14+AA575,FALSE),[1]怪物!$B:$J,2,FALSE))</f>
        <v/>
      </c>
      <c r="E575" s="3" t="str">
        <f>IF(B575="","",VLOOKUP(VLOOKUP(X575&amp;"_"&amp;Y575&amp;"_"&amp;Z575,[1]挑战模式!$A:$AS,14+AA575,FALSE),[1]怪物!$B:$J,6,FALSE)*VLOOKUP(X575&amp;"_"&amp;Y575&amp;"_"&amp;Z575,[1]挑战模式!$A:$AS,10,FALSE))</f>
        <v/>
      </c>
      <c r="F575" s="3" t="str">
        <f t="shared" si="64"/>
        <v/>
      </c>
      <c r="G575" s="3" t="str">
        <f t="shared" si="65"/>
        <v/>
      </c>
      <c r="H575" s="3" t="str">
        <f t="shared" si="66"/>
        <v/>
      </c>
      <c r="I575" s="3" t="str">
        <f>IF(D575="","",VLOOKUP(D575,[1]怪物!$C:$M,11,FALSE))</f>
        <v/>
      </c>
      <c r="J575" s="3" t="str">
        <f t="shared" si="67"/>
        <v/>
      </c>
      <c r="K575" s="3" t="str">
        <f>IF(B575="","",VLOOKUP(VLOOKUP(X575&amp;"_"&amp;Y575&amp;"_"&amp;Z575,[1]挑战模式!$A:$AS,14+AA575,FALSE),[1]怪物!$B:$J,7,FALSE))</f>
        <v/>
      </c>
      <c r="L575" s="10" t="str">
        <f t="shared" si="68"/>
        <v/>
      </c>
      <c r="M575" s="3" t="str">
        <f t="shared" si="69"/>
        <v/>
      </c>
      <c r="N575" s="3" t="str">
        <f t="shared" si="70"/>
        <v/>
      </c>
      <c r="O575" s="3" t="str">
        <f t="shared" si="71"/>
        <v/>
      </c>
      <c r="S575" s="3" t="str">
        <f>IF(B575="","",IF(VLOOKUP(D575,[1]怪物!$C:$I,7,FALSE)="","",VLOOKUP(D575,[1]怪物!$C:$I,7,FALSE)))</f>
        <v/>
      </c>
      <c r="X575" s="3">
        <v>1</v>
      </c>
      <c r="Y575" s="3">
        <v>2</v>
      </c>
      <c r="Z575" s="3">
        <v>7</v>
      </c>
      <c r="AA575" s="3">
        <v>6</v>
      </c>
    </row>
    <row r="576" spans="2:27" x14ac:dyDescent="0.2">
      <c r="B576" t="str">
        <f>IF(ISNA(VLOOKUP(X576&amp;"_"&amp;Y576&amp;"_"&amp;Z576,[1]挑战模式!$A:$AS,1,FALSE)),"",IF(VLOOKUP(X576&amp;"_"&amp;Y576&amp;"_"&amp;Z576,[1]挑战模式!$A:$AS,14+AA576,FALSE)="","","Unit_Monster_Season"&amp;X576&amp;"_Challenge"&amp;Y576&amp;"_"&amp;Z576&amp;"_"&amp;AA576))</f>
        <v/>
      </c>
      <c r="D576" s="3" t="str">
        <f>IF(B576="","",VLOOKUP(VLOOKUP(X576&amp;"_"&amp;Y576&amp;"_"&amp;Z576,[1]挑战模式!$A:$AS,14+AA576,FALSE),[1]怪物!$B:$J,2,FALSE))</f>
        <v/>
      </c>
      <c r="E576" s="3" t="str">
        <f>IF(B576="","",VLOOKUP(VLOOKUP(X576&amp;"_"&amp;Y576&amp;"_"&amp;Z576,[1]挑战模式!$A:$AS,14+AA576,FALSE),[1]怪物!$B:$J,6,FALSE)*VLOOKUP(X576&amp;"_"&amp;Y576&amp;"_"&amp;Z576,[1]挑战模式!$A:$AS,10,FALSE))</f>
        <v/>
      </c>
      <c r="F576" s="3" t="str">
        <f t="shared" si="64"/>
        <v/>
      </c>
      <c r="G576" s="3" t="str">
        <f t="shared" si="65"/>
        <v/>
      </c>
      <c r="H576" s="3" t="str">
        <f t="shared" si="66"/>
        <v/>
      </c>
      <c r="I576" s="3" t="str">
        <f>IF(D576="","",VLOOKUP(D576,[1]怪物!$C:$M,11,FALSE))</f>
        <v/>
      </c>
      <c r="J576" s="3" t="str">
        <f t="shared" si="67"/>
        <v/>
      </c>
      <c r="K576" s="3" t="str">
        <f>IF(B576="","",VLOOKUP(VLOOKUP(X576&amp;"_"&amp;Y576&amp;"_"&amp;Z576,[1]挑战模式!$A:$AS,14+AA576,FALSE),[1]怪物!$B:$J,7,FALSE))</f>
        <v/>
      </c>
      <c r="L576" s="10" t="str">
        <f t="shared" si="68"/>
        <v/>
      </c>
      <c r="M576" s="3" t="str">
        <f t="shared" si="69"/>
        <v/>
      </c>
      <c r="N576" s="3" t="str">
        <f t="shared" si="70"/>
        <v/>
      </c>
      <c r="O576" s="3" t="str">
        <f t="shared" si="71"/>
        <v/>
      </c>
      <c r="S576" s="3" t="str">
        <f>IF(B576="","",IF(VLOOKUP(D576,[1]怪物!$C:$I,7,FALSE)="","",VLOOKUP(D576,[1]怪物!$C:$I,7,FALSE)))</f>
        <v/>
      </c>
      <c r="X576" s="3">
        <v>1</v>
      </c>
      <c r="Y576" s="3">
        <v>2</v>
      </c>
      <c r="Z576" s="3">
        <v>8</v>
      </c>
      <c r="AA576" s="3">
        <v>1</v>
      </c>
    </row>
    <row r="577" spans="2:27" x14ac:dyDescent="0.2">
      <c r="B577" t="str">
        <f>IF(ISNA(VLOOKUP(X577&amp;"_"&amp;Y577&amp;"_"&amp;Z577,[1]挑战模式!$A:$AS,1,FALSE)),"",IF(VLOOKUP(X577&amp;"_"&amp;Y577&amp;"_"&amp;Z577,[1]挑战模式!$A:$AS,14+AA577,FALSE)="","","Unit_Monster_Season"&amp;X577&amp;"_Challenge"&amp;Y577&amp;"_"&amp;Z577&amp;"_"&amp;AA577))</f>
        <v/>
      </c>
      <c r="D577" s="3" t="str">
        <f>IF(B577="","",VLOOKUP(VLOOKUP(X577&amp;"_"&amp;Y577&amp;"_"&amp;Z577,[1]挑战模式!$A:$AS,14+AA577,FALSE),[1]怪物!$B:$J,2,FALSE))</f>
        <v/>
      </c>
      <c r="E577" s="3" t="str">
        <f>IF(B577="","",VLOOKUP(VLOOKUP(X577&amp;"_"&amp;Y577&amp;"_"&amp;Z577,[1]挑战模式!$A:$AS,14+AA577,FALSE),[1]怪物!$B:$J,6,FALSE)*VLOOKUP(X577&amp;"_"&amp;Y577&amp;"_"&amp;Z577,[1]挑战模式!$A:$AS,10,FALSE))</f>
        <v/>
      </c>
      <c r="F577" s="3" t="str">
        <f t="shared" si="64"/>
        <v/>
      </c>
      <c r="G577" s="3" t="str">
        <f t="shared" si="65"/>
        <v/>
      </c>
      <c r="H577" s="3" t="str">
        <f t="shared" si="66"/>
        <v/>
      </c>
      <c r="I577" s="3" t="str">
        <f>IF(D577="","",VLOOKUP(D577,[1]怪物!$C:$M,11,FALSE))</f>
        <v/>
      </c>
      <c r="J577" s="3" t="str">
        <f t="shared" si="67"/>
        <v/>
      </c>
      <c r="K577" s="3" t="str">
        <f>IF(B577="","",VLOOKUP(VLOOKUP(X577&amp;"_"&amp;Y577&amp;"_"&amp;Z577,[1]挑战模式!$A:$AS,14+AA577,FALSE),[1]怪物!$B:$J,7,FALSE))</f>
        <v/>
      </c>
      <c r="L577" s="10" t="str">
        <f t="shared" si="68"/>
        <v/>
      </c>
      <c r="M577" s="3" t="str">
        <f t="shared" si="69"/>
        <v/>
      </c>
      <c r="N577" s="3" t="str">
        <f t="shared" si="70"/>
        <v/>
      </c>
      <c r="O577" s="3" t="str">
        <f t="shared" si="71"/>
        <v/>
      </c>
      <c r="S577" s="3" t="str">
        <f>IF(B577="","",IF(VLOOKUP(D577,[1]怪物!$C:$I,7,FALSE)="","",VLOOKUP(D577,[1]怪物!$C:$I,7,FALSE)))</f>
        <v/>
      </c>
      <c r="X577" s="3">
        <v>1</v>
      </c>
      <c r="Y577" s="3">
        <v>2</v>
      </c>
      <c r="Z577" s="3">
        <v>8</v>
      </c>
      <c r="AA577" s="3">
        <v>2</v>
      </c>
    </row>
    <row r="578" spans="2:27" x14ac:dyDescent="0.2">
      <c r="B578" t="str">
        <f>IF(ISNA(VLOOKUP(X578&amp;"_"&amp;Y578&amp;"_"&amp;Z578,[1]挑战模式!$A:$AS,1,FALSE)),"",IF(VLOOKUP(X578&amp;"_"&amp;Y578&amp;"_"&amp;Z578,[1]挑战模式!$A:$AS,14+AA578,FALSE)="","","Unit_Monster_Season"&amp;X578&amp;"_Challenge"&amp;Y578&amp;"_"&amp;Z578&amp;"_"&amp;AA578))</f>
        <v/>
      </c>
      <c r="D578" s="3" t="str">
        <f>IF(B578="","",VLOOKUP(VLOOKUP(X578&amp;"_"&amp;Y578&amp;"_"&amp;Z578,[1]挑战模式!$A:$AS,14+AA578,FALSE),[1]怪物!$B:$J,2,FALSE))</f>
        <v/>
      </c>
      <c r="E578" s="3" t="str">
        <f>IF(B578="","",VLOOKUP(VLOOKUP(X578&amp;"_"&amp;Y578&amp;"_"&amp;Z578,[1]挑战模式!$A:$AS,14+AA578,FALSE),[1]怪物!$B:$J,6,FALSE)*VLOOKUP(X578&amp;"_"&amp;Y578&amp;"_"&amp;Z578,[1]挑战模式!$A:$AS,10,FALSE))</f>
        <v/>
      </c>
      <c r="F578" s="3" t="str">
        <f t="shared" si="64"/>
        <v/>
      </c>
      <c r="G578" s="3" t="str">
        <f t="shared" si="65"/>
        <v/>
      </c>
      <c r="H578" s="3" t="str">
        <f t="shared" si="66"/>
        <v/>
      </c>
      <c r="I578" s="3" t="str">
        <f>IF(D578="","",VLOOKUP(D578,[1]怪物!$C:$M,11,FALSE))</f>
        <v/>
      </c>
      <c r="J578" s="3" t="str">
        <f t="shared" si="67"/>
        <v/>
      </c>
      <c r="K578" s="3" t="str">
        <f>IF(B578="","",VLOOKUP(VLOOKUP(X578&amp;"_"&amp;Y578&amp;"_"&amp;Z578,[1]挑战模式!$A:$AS,14+AA578,FALSE),[1]怪物!$B:$J,7,FALSE))</f>
        <v/>
      </c>
      <c r="L578" s="10" t="str">
        <f t="shared" si="68"/>
        <v/>
      </c>
      <c r="M578" s="3" t="str">
        <f t="shared" si="69"/>
        <v/>
      </c>
      <c r="N578" s="3" t="str">
        <f t="shared" si="70"/>
        <v/>
      </c>
      <c r="O578" s="3" t="str">
        <f t="shared" si="71"/>
        <v/>
      </c>
      <c r="S578" s="3" t="str">
        <f>IF(B578="","",IF(VLOOKUP(D578,[1]怪物!$C:$I,7,FALSE)="","",VLOOKUP(D578,[1]怪物!$C:$I,7,FALSE)))</f>
        <v/>
      </c>
      <c r="X578" s="3">
        <v>1</v>
      </c>
      <c r="Y578" s="3">
        <v>2</v>
      </c>
      <c r="Z578" s="3">
        <v>8</v>
      </c>
      <c r="AA578" s="3">
        <v>3</v>
      </c>
    </row>
    <row r="579" spans="2:27" x14ac:dyDescent="0.2">
      <c r="B579" t="str">
        <f>IF(ISNA(VLOOKUP(X579&amp;"_"&amp;Y579&amp;"_"&amp;Z579,[1]挑战模式!$A:$AS,1,FALSE)),"",IF(VLOOKUP(X579&amp;"_"&amp;Y579&amp;"_"&amp;Z579,[1]挑战模式!$A:$AS,14+AA579,FALSE)="","","Unit_Monster_Season"&amp;X579&amp;"_Challenge"&amp;Y579&amp;"_"&amp;Z579&amp;"_"&amp;AA579))</f>
        <v/>
      </c>
      <c r="D579" s="3" t="str">
        <f>IF(B579="","",VLOOKUP(VLOOKUP(X579&amp;"_"&amp;Y579&amp;"_"&amp;Z579,[1]挑战模式!$A:$AS,14+AA579,FALSE),[1]怪物!$B:$J,2,FALSE))</f>
        <v/>
      </c>
      <c r="E579" s="3" t="str">
        <f>IF(B579="","",VLOOKUP(VLOOKUP(X579&amp;"_"&amp;Y579&amp;"_"&amp;Z579,[1]挑战模式!$A:$AS,14+AA579,FALSE),[1]怪物!$B:$J,6,FALSE)*VLOOKUP(X579&amp;"_"&amp;Y579&amp;"_"&amp;Z579,[1]挑战模式!$A:$AS,10,FALSE))</f>
        <v/>
      </c>
      <c r="F579" s="3" t="str">
        <f t="shared" si="64"/>
        <v/>
      </c>
      <c r="G579" s="3" t="str">
        <f t="shared" si="65"/>
        <v/>
      </c>
      <c r="H579" s="3" t="str">
        <f t="shared" si="66"/>
        <v/>
      </c>
      <c r="I579" s="3" t="str">
        <f>IF(D579="","",VLOOKUP(D579,[1]怪物!$C:$M,11,FALSE))</f>
        <v/>
      </c>
      <c r="J579" s="3" t="str">
        <f t="shared" si="67"/>
        <v/>
      </c>
      <c r="K579" s="3" t="str">
        <f>IF(B579="","",VLOOKUP(VLOOKUP(X579&amp;"_"&amp;Y579&amp;"_"&amp;Z579,[1]挑战模式!$A:$AS,14+AA579,FALSE),[1]怪物!$B:$J,7,FALSE))</f>
        <v/>
      </c>
      <c r="L579" s="10" t="str">
        <f t="shared" si="68"/>
        <v/>
      </c>
      <c r="M579" s="3" t="str">
        <f t="shared" si="69"/>
        <v/>
      </c>
      <c r="N579" s="3" t="str">
        <f t="shared" si="70"/>
        <v/>
      </c>
      <c r="O579" s="3" t="str">
        <f t="shared" si="71"/>
        <v/>
      </c>
      <c r="S579" s="3" t="str">
        <f>IF(B579="","",IF(VLOOKUP(D579,[1]怪物!$C:$I,7,FALSE)="","",VLOOKUP(D579,[1]怪物!$C:$I,7,FALSE)))</f>
        <v/>
      </c>
      <c r="X579" s="3">
        <v>1</v>
      </c>
      <c r="Y579" s="3">
        <v>2</v>
      </c>
      <c r="Z579" s="3">
        <v>8</v>
      </c>
      <c r="AA579" s="3">
        <v>4</v>
      </c>
    </row>
    <row r="580" spans="2:27" x14ac:dyDescent="0.2">
      <c r="B580" t="str">
        <f>IF(ISNA(VLOOKUP(X580&amp;"_"&amp;Y580&amp;"_"&amp;Z580,[1]挑战模式!$A:$AS,1,FALSE)),"",IF(VLOOKUP(X580&amp;"_"&amp;Y580&amp;"_"&amp;Z580,[1]挑战模式!$A:$AS,14+AA580,FALSE)="","","Unit_Monster_Season"&amp;X580&amp;"_Challenge"&amp;Y580&amp;"_"&amp;Z580&amp;"_"&amp;AA580))</f>
        <v/>
      </c>
      <c r="D580" s="3" t="str">
        <f>IF(B580="","",VLOOKUP(VLOOKUP(X580&amp;"_"&amp;Y580&amp;"_"&amp;Z580,[1]挑战模式!$A:$AS,14+AA580,FALSE),[1]怪物!$B:$J,2,FALSE))</f>
        <v/>
      </c>
      <c r="E580" s="3" t="str">
        <f>IF(B580="","",VLOOKUP(VLOOKUP(X580&amp;"_"&amp;Y580&amp;"_"&amp;Z580,[1]挑战模式!$A:$AS,14+AA580,FALSE),[1]怪物!$B:$J,6,FALSE)*VLOOKUP(X580&amp;"_"&amp;Y580&amp;"_"&amp;Z580,[1]挑战模式!$A:$AS,10,FALSE))</f>
        <v/>
      </c>
      <c r="F580" s="3" t="str">
        <f t="shared" si="64"/>
        <v/>
      </c>
      <c r="G580" s="3" t="str">
        <f t="shared" si="65"/>
        <v/>
      </c>
      <c r="H580" s="3" t="str">
        <f t="shared" si="66"/>
        <v/>
      </c>
      <c r="I580" s="3" t="str">
        <f>IF(D580="","",VLOOKUP(D580,[1]怪物!$C:$M,11,FALSE))</f>
        <v/>
      </c>
      <c r="J580" s="3" t="str">
        <f t="shared" si="67"/>
        <v/>
      </c>
      <c r="K580" s="3" t="str">
        <f>IF(B580="","",VLOOKUP(VLOOKUP(X580&amp;"_"&amp;Y580&amp;"_"&amp;Z580,[1]挑战模式!$A:$AS,14+AA580,FALSE),[1]怪物!$B:$J,7,FALSE))</f>
        <v/>
      </c>
      <c r="L580" s="10" t="str">
        <f t="shared" si="68"/>
        <v/>
      </c>
      <c r="M580" s="3" t="str">
        <f t="shared" si="69"/>
        <v/>
      </c>
      <c r="N580" s="3" t="str">
        <f t="shared" si="70"/>
        <v/>
      </c>
      <c r="O580" s="3" t="str">
        <f t="shared" si="71"/>
        <v/>
      </c>
      <c r="S580" s="3" t="str">
        <f>IF(B580="","",IF(VLOOKUP(D580,[1]怪物!$C:$I,7,FALSE)="","",VLOOKUP(D580,[1]怪物!$C:$I,7,FALSE)))</f>
        <v/>
      </c>
      <c r="X580" s="3">
        <v>1</v>
      </c>
      <c r="Y580" s="3">
        <v>2</v>
      </c>
      <c r="Z580" s="3">
        <v>8</v>
      </c>
      <c r="AA580" s="3">
        <v>5</v>
      </c>
    </row>
    <row r="581" spans="2:27" x14ac:dyDescent="0.2">
      <c r="B581" t="str">
        <f>IF(ISNA(VLOOKUP(X581&amp;"_"&amp;Y581&amp;"_"&amp;Z581,[1]挑战模式!$A:$AS,1,FALSE)),"",IF(VLOOKUP(X581&amp;"_"&amp;Y581&amp;"_"&amp;Z581,[1]挑战模式!$A:$AS,14+AA581,FALSE)="","","Unit_Monster_Season"&amp;X581&amp;"_Challenge"&amp;Y581&amp;"_"&amp;Z581&amp;"_"&amp;AA581))</f>
        <v/>
      </c>
      <c r="D581" s="3" t="str">
        <f>IF(B581="","",VLOOKUP(VLOOKUP(X581&amp;"_"&amp;Y581&amp;"_"&amp;Z581,[1]挑战模式!$A:$AS,14+AA581,FALSE),[1]怪物!$B:$J,2,FALSE))</f>
        <v/>
      </c>
      <c r="E581" s="3" t="str">
        <f>IF(B581="","",VLOOKUP(VLOOKUP(X581&amp;"_"&amp;Y581&amp;"_"&amp;Z581,[1]挑战模式!$A:$AS,14+AA581,FALSE),[1]怪物!$B:$J,6,FALSE)*VLOOKUP(X581&amp;"_"&amp;Y581&amp;"_"&amp;Z581,[1]挑战模式!$A:$AS,10,FALSE))</f>
        <v/>
      </c>
      <c r="F581" s="3" t="str">
        <f t="shared" si="64"/>
        <v/>
      </c>
      <c r="G581" s="3" t="str">
        <f t="shared" si="65"/>
        <v/>
      </c>
      <c r="H581" s="3" t="str">
        <f t="shared" si="66"/>
        <v/>
      </c>
      <c r="I581" s="3" t="str">
        <f>IF(D581="","",VLOOKUP(D581,[1]怪物!$C:$M,11,FALSE))</f>
        <v/>
      </c>
      <c r="J581" s="3" t="str">
        <f t="shared" si="67"/>
        <v/>
      </c>
      <c r="K581" s="3" t="str">
        <f>IF(B581="","",VLOOKUP(VLOOKUP(X581&amp;"_"&amp;Y581&amp;"_"&amp;Z581,[1]挑战模式!$A:$AS,14+AA581,FALSE),[1]怪物!$B:$J,7,FALSE))</f>
        <v/>
      </c>
      <c r="L581" s="10" t="str">
        <f t="shared" si="68"/>
        <v/>
      </c>
      <c r="M581" s="3" t="str">
        <f t="shared" si="69"/>
        <v/>
      </c>
      <c r="N581" s="3" t="str">
        <f t="shared" si="70"/>
        <v/>
      </c>
      <c r="O581" s="3" t="str">
        <f t="shared" si="71"/>
        <v/>
      </c>
      <c r="S581" s="3" t="str">
        <f>IF(B581="","",IF(VLOOKUP(D581,[1]怪物!$C:$I,7,FALSE)="","",VLOOKUP(D581,[1]怪物!$C:$I,7,FALSE)))</f>
        <v/>
      </c>
      <c r="X581" s="3">
        <v>1</v>
      </c>
      <c r="Y581" s="3">
        <v>2</v>
      </c>
      <c r="Z581" s="3">
        <v>8</v>
      </c>
      <c r="AA581" s="3">
        <v>6</v>
      </c>
    </row>
    <row r="582" spans="2:27" x14ac:dyDescent="0.2">
      <c r="B582" t="str">
        <f>IF(ISNA(VLOOKUP(X582&amp;"_"&amp;Y582&amp;"_"&amp;Z582,[1]挑战模式!$A:$AS,1,FALSE)),"",IF(VLOOKUP(X582&amp;"_"&amp;Y582&amp;"_"&amp;Z582,[1]挑战模式!$A:$AS,14+AA582,FALSE)="","","Unit_Monster_Season"&amp;X582&amp;"_Challenge"&amp;Y582&amp;"_"&amp;Z582&amp;"_"&amp;AA582))</f>
        <v>Unit_Monster_Season1_Challenge3_1_1</v>
      </c>
      <c r="D582" s="3" t="str">
        <f>IF(B582="","",VLOOKUP(VLOOKUP(X582&amp;"_"&amp;Y582&amp;"_"&amp;Z582,[1]挑战模式!$A:$AS,14+AA582,FALSE),[1]怪物!$B:$J,2,FALSE))</f>
        <v>ResUnit_Gui2</v>
      </c>
      <c r="E582" s="3">
        <f>IF(B582="","",VLOOKUP(VLOOKUP(X582&amp;"_"&amp;Y582&amp;"_"&amp;Z582,[1]挑战模式!$A:$AS,14+AA582,FALSE),[1]怪物!$B:$J,6,FALSE)*VLOOKUP(X582&amp;"_"&amp;Y582&amp;"_"&amp;Z582,[1]挑战模式!$A:$AS,10,FALSE))</f>
        <v>2.5</v>
      </c>
      <c r="F582" s="3">
        <f t="shared" si="64"/>
        <v>400</v>
      </c>
      <c r="G582" s="3" t="str">
        <f t="shared" si="65"/>
        <v>TRUE</v>
      </c>
      <c r="H582" s="3" t="str">
        <f t="shared" si="66"/>
        <v>1</v>
      </c>
      <c r="I582" s="3">
        <f>IF(D582="","",VLOOKUP(D582,[1]怪物!$C:$M,11,FALSE))</f>
        <v>1</v>
      </c>
      <c r="J582" s="3" t="str">
        <f t="shared" si="67"/>
        <v>0.5</v>
      </c>
      <c r="K582" s="3">
        <f>IF(B582="","",VLOOKUP(VLOOKUP(X582&amp;"_"&amp;Y582&amp;"_"&amp;Z582,[1]挑战模式!$A:$AS,14+AA582,FALSE),[1]怪物!$B:$J,7,FALSE))</f>
        <v>1.5</v>
      </c>
      <c r="L582" s="10" t="str">
        <f t="shared" si="68"/>
        <v>Monster_Season1_Challenge3_1_1</v>
      </c>
      <c r="M582" s="3" t="str">
        <f t="shared" si="69"/>
        <v>DeathShow_1</v>
      </c>
      <c r="N582" s="3" t="str">
        <f t="shared" si="70"/>
        <v>Timeline_Idle1</v>
      </c>
      <c r="O582" s="3" t="str">
        <f t="shared" si="71"/>
        <v>Timeline_Move1</v>
      </c>
      <c r="S582" s="3" t="str">
        <f>IF(B582="","",IF(VLOOKUP(D582,[1]怪物!$C:$I,7,FALSE)="","",VLOOKUP(D582,[1]怪物!$C:$I,7,FALSE)))</f>
        <v>Skill_Monster_Gui2,NormalAttack</v>
      </c>
      <c r="X582" s="3">
        <v>1</v>
      </c>
      <c r="Y582" s="3">
        <v>3</v>
      </c>
      <c r="Z582" s="3">
        <v>1</v>
      </c>
      <c r="AA582" s="3">
        <v>1</v>
      </c>
    </row>
    <row r="583" spans="2:27" x14ac:dyDescent="0.2">
      <c r="B583" t="str">
        <f>IF(ISNA(VLOOKUP(X583&amp;"_"&amp;Y583&amp;"_"&amp;Z583,[1]挑战模式!$A:$AS,1,FALSE)),"",IF(VLOOKUP(X583&amp;"_"&amp;Y583&amp;"_"&amp;Z583,[1]挑战模式!$A:$AS,14+AA583,FALSE)="","","Unit_Monster_Season"&amp;X583&amp;"_Challenge"&amp;Y583&amp;"_"&amp;Z583&amp;"_"&amp;AA583))</f>
        <v>Unit_Monster_Season1_Challenge3_1_2</v>
      </c>
      <c r="D583" s="3" t="str">
        <f>IF(B583="","",VLOOKUP(VLOOKUP(X583&amp;"_"&amp;Y583&amp;"_"&amp;Z583,[1]挑战模式!$A:$AS,14+AA583,FALSE),[1]怪物!$B:$J,2,FALSE))</f>
        <v>ResUnit_Niao2</v>
      </c>
      <c r="E583" s="3">
        <f>IF(B583="","",VLOOKUP(VLOOKUP(X583&amp;"_"&amp;Y583&amp;"_"&amp;Z583,[1]挑战模式!$A:$AS,14+AA583,FALSE),[1]怪物!$B:$J,6,FALSE)*VLOOKUP(X583&amp;"_"&amp;Y583&amp;"_"&amp;Z583,[1]挑战模式!$A:$AS,10,FALSE))</f>
        <v>2.5</v>
      </c>
      <c r="F583" s="3">
        <f t="shared" ref="F583:F646" si="72">IF(B583="","",400)</f>
        <v>400</v>
      </c>
      <c r="G583" s="3" t="str">
        <f t="shared" ref="G583:G646" si="73">IF(B583="","","TRUE")</f>
        <v>TRUE</v>
      </c>
      <c r="H583" s="3" t="str">
        <f t="shared" ref="H583:H646" si="74">IF(B583="","","1")</f>
        <v>1</v>
      </c>
      <c r="I583" s="3">
        <f>IF(D583="","",VLOOKUP(D583,[1]怪物!$C:$M,11,FALSE))</f>
        <v>1</v>
      </c>
      <c r="J583" s="3" t="str">
        <f t="shared" ref="J583:J646" si="75">IF(B583="","","0.5")</f>
        <v>0.5</v>
      </c>
      <c r="K583" s="3">
        <f>IF(B583="","",VLOOKUP(VLOOKUP(X583&amp;"_"&amp;Y583&amp;"_"&amp;Z583,[1]挑战模式!$A:$AS,14+AA583,FALSE),[1]怪物!$B:$J,7,FALSE))</f>
        <v>1.5</v>
      </c>
      <c r="L583" s="10" t="str">
        <f t="shared" ref="L583:L646" si="76">IF(B583="","",RIGHT(B583,LEN(B583)-5))</f>
        <v>Monster_Season1_Challenge3_1_2</v>
      </c>
      <c r="M583" s="3" t="str">
        <f t="shared" ref="M583:M646" si="77">IF(B583="","","DeathShow_1")</f>
        <v>DeathShow_1</v>
      </c>
      <c r="N583" s="3" t="str">
        <f t="shared" ref="N583:N646" si="78">IF(B583="","","Timeline_Idle1")</f>
        <v>Timeline_Idle1</v>
      </c>
      <c r="O583" s="3" t="str">
        <f t="shared" ref="O583:O646" si="79">IF(B583="","","Timeline_Move1")</f>
        <v>Timeline_Move1</v>
      </c>
      <c r="S583" s="3" t="str">
        <f>IF(B583="","",IF(VLOOKUP(D583,[1]怪物!$C:$I,7,FALSE)="","",VLOOKUP(D583,[1]怪物!$C:$I,7,FALSE)))</f>
        <v>Skill_Monster_Niao2,NormalAttack</v>
      </c>
      <c r="X583" s="3">
        <v>1</v>
      </c>
      <c r="Y583" s="3">
        <v>3</v>
      </c>
      <c r="Z583" s="3">
        <v>1</v>
      </c>
      <c r="AA583" s="3">
        <v>2</v>
      </c>
    </row>
    <row r="584" spans="2:27" x14ac:dyDescent="0.2">
      <c r="B584" t="str">
        <f>IF(ISNA(VLOOKUP(X584&amp;"_"&amp;Y584&amp;"_"&amp;Z584,[1]挑战模式!$A:$AS,1,FALSE)),"",IF(VLOOKUP(X584&amp;"_"&amp;Y584&amp;"_"&amp;Z584,[1]挑战模式!$A:$AS,14+AA584,FALSE)="","","Unit_Monster_Season"&amp;X584&amp;"_Challenge"&amp;Y584&amp;"_"&amp;Z584&amp;"_"&amp;AA584))</f>
        <v/>
      </c>
      <c r="D584" s="3" t="str">
        <f>IF(B584="","",VLOOKUP(VLOOKUP(X584&amp;"_"&amp;Y584&amp;"_"&amp;Z584,[1]挑战模式!$A:$AS,14+AA584,FALSE),[1]怪物!$B:$J,2,FALSE))</f>
        <v/>
      </c>
      <c r="E584" s="3" t="str">
        <f>IF(B584="","",VLOOKUP(VLOOKUP(X584&amp;"_"&amp;Y584&amp;"_"&amp;Z584,[1]挑战模式!$A:$AS,14+AA584,FALSE),[1]怪物!$B:$J,6,FALSE)*VLOOKUP(X584&amp;"_"&amp;Y584&amp;"_"&amp;Z584,[1]挑战模式!$A:$AS,10,FALSE))</f>
        <v/>
      </c>
      <c r="F584" s="3" t="str">
        <f t="shared" si="72"/>
        <v/>
      </c>
      <c r="G584" s="3" t="str">
        <f t="shared" si="73"/>
        <v/>
      </c>
      <c r="H584" s="3" t="str">
        <f t="shared" si="74"/>
        <v/>
      </c>
      <c r="I584" s="3" t="str">
        <f>IF(D584="","",VLOOKUP(D584,[1]怪物!$C:$M,11,FALSE))</f>
        <v/>
      </c>
      <c r="J584" s="3" t="str">
        <f t="shared" si="75"/>
        <v/>
      </c>
      <c r="K584" s="3" t="str">
        <f>IF(B584="","",VLOOKUP(VLOOKUP(X584&amp;"_"&amp;Y584&amp;"_"&amp;Z584,[1]挑战模式!$A:$AS,14+AA584,FALSE),[1]怪物!$B:$J,7,FALSE))</f>
        <v/>
      </c>
      <c r="L584" s="10" t="str">
        <f t="shared" si="76"/>
        <v/>
      </c>
      <c r="M584" s="3" t="str">
        <f t="shared" si="77"/>
        <v/>
      </c>
      <c r="N584" s="3" t="str">
        <f t="shared" si="78"/>
        <v/>
      </c>
      <c r="O584" s="3" t="str">
        <f t="shared" si="79"/>
        <v/>
      </c>
      <c r="S584" s="3" t="str">
        <f>IF(B584="","",IF(VLOOKUP(D584,[1]怪物!$C:$I,7,FALSE)="","",VLOOKUP(D584,[1]怪物!$C:$I,7,FALSE)))</f>
        <v/>
      </c>
      <c r="X584" s="3">
        <v>1</v>
      </c>
      <c r="Y584" s="3">
        <v>3</v>
      </c>
      <c r="Z584" s="3">
        <v>1</v>
      </c>
      <c r="AA584" s="3">
        <v>3</v>
      </c>
    </row>
    <row r="585" spans="2:27" x14ac:dyDescent="0.2">
      <c r="B585" t="str">
        <f>IF(ISNA(VLOOKUP(X585&amp;"_"&amp;Y585&amp;"_"&amp;Z585,[1]挑战模式!$A:$AS,1,FALSE)),"",IF(VLOOKUP(X585&amp;"_"&amp;Y585&amp;"_"&amp;Z585,[1]挑战模式!$A:$AS,14+AA585,FALSE)="","","Unit_Monster_Season"&amp;X585&amp;"_Challenge"&amp;Y585&amp;"_"&amp;Z585&amp;"_"&amp;AA585))</f>
        <v/>
      </c>
      <c r="D585" s="3" t="str">
        <f>IF(B585="","",VLOOKUP(VLOOKUP(X585&amp;"_"&amp;Y585&amp;"_"&amp;Z585,[1]挑战模式!$A:$AS,14+AA585,FALSE),[1]怪物!$B:$J,2,FALSE))</f>
        <v/>
      </c>
      <c r="E585" s="3" t="str">
        <f>IF(B585="","",VLOOKUP(VLOOKUP(X585&amp;"_"&amp;Y585&amp;"_"&amp;Z585,[1]挑战模式!$A:$AS,14+AA585,FALSE),[1]怪物!$B:$J,6,FALSE)*VLOOKUP(X585&amp;"_"&amp;Y585&amp;"_"&amp;Z585,[1]挑战模式!$A:$AS,10,FALSE))</f>
        <v/>
      </c>
      <c r="F585" s="3" t="str">
        <f t="shared" si="72"/>
        <v/>
      </c>
      <c r="G585" s="3" t="str">
        <f t="shared" si="73"/>
        <v/>
      </c>
      <c r="H585" s="3" t="str">
        <f t="shared" si="74"/>
        <v/>
      </c>
      <c r="I585" s="3" t="str">
        <f>IF(D585="","",VLOOKUP(D585,[1]怪物!$C:$M,11,FALSE))</f>
        <v/>
      </c>
      <c r="J585" s="3" t="str">
        <f t="shared" si="75"/>
        <v/>
      </c>
      <c r="K585" s="3" t="str">
        <f>IF(B585="","",VLOOKUP(VLOOKUP(X585&amp;"_"&amp;Y585&amp;"_"&amp;Z585,[1]挑战模式!$A:$AS,14+AA585,FALSE),[1]怪物!$B:$J,7,FALSE))</f>
        <v/>
      </c>
      <c r="L585" s="10" t="str">
        <f t="shared" si="76"/>
        <v/>
      </c>
      <c r="M585" s="3" t="str">
        <f t="shared" si="77"/>
        <v/>
      </c>
      <c r="N585" s="3" t="str">
        <f t="shared" si="78"/>
        <v/>
      </c>
      <c r="O585" s="3" t="str">
        <f t="shared" si="79"/>
        <v/>
      </c>
      <c r="S585" s="3" t="str">
        <f>IF(B585="","",IF(VLOOKUP(D585,[1]怪物!$C:$I,7,FALSE)="","",VLOOKUP(D585,[1]怪物!$C:$I,7,FALSE)))</f>
        <v/>
      </c>
      <c r="X585" s="3">
        <v>1</v>
      </c>
      <c r="Y585" s="3">
        <v>3</v>
      </c>
      <c r="Z585" s="3">
        <v>1</v>
      </c>
      <c r="AA585" s="3">
        <v>4</v>
      </c>
    </row>
    <row r="586" spans="2:27" x14ac:dyDescent="0.2">
      <c r="B586" t="str">
        <f>IF(ISNA(VLOOKUP(X586&amp;"_"&amp;Y586&amp;"_"&amp;Z586,[1]挑战模式!$A:$AS,1,FALSE)),"",IF(VLOOKUP(X586&amp;"_"&amp;Y586&amp;"_"&amp;Z586,[1]挑战模式!$A:$AS,14+AA586,FALSE)="","","Unit_Monster_Season"&amp;X586&amp;"_Challenge"&amp;Y586&amp;"_"&amp;Z586&amp;"_"&amp;AA586))</f>
        <v/>
      </c>
      <c r="D586" s="3" t="str">
        <f>IF(B586="","",VLOOKUP(VLOOKUP(X586&amp;"_"&amp;Y586&amp;"_"&amp;Z586,[1]挑战模式!$A:$AS,14+AA586,FALSE),[1]怪物!$B:$J,2,FALSE))</f>
        <v/>
      </c>
      <c r="E586" s="3" t="str">
        <f>IF(B586="","",VLOOKUP(VLOOKUP(X586&amp;"_"&amp;Y586&amp;"_"&amp;Z586,[1]挑战模式!$A:$AS,14+AA586,FALSE),[1]怪物!$B:$J,6,FALSE)*VLOOKUP(X586&amp;"_"&amp;Y586&amp;"_"&amp;Z586,[1]挑战模式!$A:$AS,10,FALSE))</f>
        <v/>
      </c>
      <c r="F586" s="3" t="str">
        <f t="shared" si="72"/>
        <v/>
      </c>
      <c r="G586" s="3" t="str">
        <f t="shared" si="73"/>
        <v/>
      </c>
      <c r="H586" s="3" t="str">
        <f t="shared" si="74"/>
        <v/>
      </c>
      <c r="I586" s="3" t="str">
        <f>IF(D586="","",VLOOKUP(D586,[1]怪物!$C:$M,11,FALSE))</f>
        <v/>
      </c>
      <c r="J586" s="3" t="str">
        <f t="shared" si="75"/>
        <v/>
      </c>
      <c r="K586" s="3" t="str">
        <f>IF(B586="","",VLOOKUP(VLOOKUP(X586&amp;"_"&amp;Y586&amp;"_"&amp;Z586,[1]挑战模式!$A:$AS,14+AA586,FALSE),[1]怪物!$B:$J,7,FALSE))</f>
        <v/>
      </c>
      <c r="L586" s="10" t="str">
        <f t="shared" si="76"/>
        <v/>
      </c>
      <c r="M586" s="3" t="str">
        <f t="shared" si="77"/>
        <v/>
      </c>
      <c r="N586" s="3" t="str">
        <f t="shared" si="78"/>
        <v/>
      </c>
      <c r="O586" s="3" t="str">
        <f t="shared" si="79"/>
        <v/>
      </c>
      <c r="S586" s="3" t="str">
        <f>IF(B586="","",IF(VLOOKUP(D586,[1]怪物!$C:$I,7,FALSE)="","",VLOOKUP(D586,[1]怪物!$C:$I,7,FALSE)))</f>
        <v/>
      </c>
      <c r="X586" s="3">
        <v>1</v>
      </c>
      <c r="Y586" s="3">
        <v>3</v>
      </c>
      <c r="Z586" s="3">
        <v>1</v>
      </c>
      <c r="AA586" s="3">
        <v>5</v>
      </c>
    </row>
    <row r="587" spans="2:27" x14ac:dyDescent="0.2">
      <c r="B587" t="str">
        <f>IF(ISNA(VLOOKUP(X587&amp;"_"&amp;Y587&amp;"_"&amp;Z587,[1]挑战模式!$A:$AS,1,FALSE)),"",IF(VLOOKUP(X587&amp;"_"&amp;Y587&amp;"_"&amp;Z587,[1]挑战模式!$A:$AS,14+AA587,FALSE)="","","Unit_Monster_Season"&amp;X587&amp;"_Challenge"&amp;Y587&amp;"_"&amp;Z587&amp;"_"&amp;AA587))</f>
        <v/>
      </c>
      <c r="D587" s="3" t="str">
        <f>IF(B587="","",VLOOKUP(VLOOKUP(X587&amp;"_"&amp;Y587&amp;"_"&amp;Z587,[1]挑战模式!$A:$AS,14+AA587,FALSE),[1]怪物!$B:$J,2,FALSE))</f>
        <v/>
      </c>
      <c r="E587" s="3" t="str">
        <f>IF(B587="","",VLOOKUP(VLOOKUP(X587&amp;"_"&amp;Y587&amp;"_"&amp;Z587,[1]挑战模式!$A:$AS,14+AA587,FALSE),[1]怪物!$B:$J,6,FALSE)*VLOOKUP(X587&amp;"_"&amp;Y587&amp;"_"&amp;Z587,[1]挑战模式!$A:$AS,10,FALSE))</f>
        <v/>
      </c>
      <c r="F587" s="3" t="str">
        <f t="shared" si="72"/>
        <v/>
      </c>
      <c r="G587" s="3" t="str">
        <f t="shared" si="73"/>
        <v/>
      </c>
      <c r="H587" s="3" t="str">
        <f t="shared" si="74"/>
        <v/>
      </c>
      <c r="I587" s="3" t="str">
        <f>IF(D587="","",VLOOKUP(D587,[1]怪物!$C:$M,11,FALSE))</f>
        <v/>
      </c>
      <c r="J587" s="3" t="str">
        <f t="shared" si="75"/>
        <v/>
      </c>
      <c r="K587" s="3" t="str">
        <f>IF(B587="","",VLOOKUP(VLOOKUP(X587&amp;"_"&amp;Y587&amp;"_"&amp;Z587,[1]挑战模式!$A:$AS,14+AA587,FALSE),[1]怪物!$B:$J,7,FALSE))</f>
        <v/>
      </c>
      <c r="L587" s="10" t="str">
        <f t="shared" si="76"/>
        <v/>
      </c>
      <c r="M587" s="3" t="str">
        <f t="shared" si="77"/>
        <v/>
      </c>
      <c r="N587" s="3" t="str">
        <f t="shared" si="78"/>
        <v/>
      </c>
      <c r="O587" s="3" t="str">
        <f t="shared" si="79"/>
        <v/>
      </c>
      <c r="S587" s="3" t="str">
        <f>IF(B587="","",IF(VLOOKUP(D587,[1]怪物!$C:$I,7,FALSE)="","",VLOOKUP(D587,[1]怪物!$C:$I,7,FALSE)))</f>
        <v/>
      </c>
      <c r="X587" s="3">
        <v>1</v>
      </c>
      <c r="Y587" s="3">
        <v>3</v>
      </c>
      <c r="Z587" s="3">
        <v>1</v>
      </c>
      <c r="AA587" s="3">
        <v>6</v>
      </c>
    </row>
    <row r="588" spans="2:27" x14ac:dyDescent="0.2">
      <c r="B588" t="str">
        <f>IF(ISNA(VLOOKUP(X588&amp;"_"&amp;Y588&amp;"_"&amp;Z588,[1]挑战模式!$A:$AS,1,FALSE)),"",IF(VLOOKUP(X588&amp;"_"&amp;Y588&amp;"_"&amp;Z588,[1]挑战模式!$A:$AS,14+AA588,FALSE)="","","Unit_Monster_Season"&amp;X588&amp;"_Challenge"&amp;Y588&amp;"_"&amp;Z588&amp;"_"&amp;AA588))</f>
        <v>Unit_Monster_Season1_Challenge3_2_1</v>
      </c>
      <c r="D588" s="3" t="str">
        <f>IF(B588="","",VLOOKUP(VLOOKUP(X588&amp;"_"&amp;Y588&amp;"_"&amp;Z588,[1]挑战模式!$A:$AS,14+AA588,FALSE),[1]怪物!$B:$J,2,FALSE))</f>
        <v>ResUnit_Gui2</v>
      </c>
      <c r="E588" s="3">
        <f>IF(B588="","",VLOOKUP(VLOOKUP(X588&amp;"_"&amp;Y588&amp;"_"&amp;Z588,[1]挑战模式!$A:$AS,14+AA588,FALSE),[1]怪物!$B:$J,6,FALSE)*VLOOKUP(X588&amp;"_"&amp;Y588&amp;"_"&amp;Z588,[1]挑战模式!$A:$AS,10,FALSE))</f>
        <v>2.5</v>
      </c>
      <c r="F588" s="3">
        <f t="shared" si="72"/>
        <v>400</v>
      </c>
      <c r="G588" s="3" t="str">
        <f t="shared" si="73"/>
        <v>TRUE</v>
      </c>
      <c r="H588" s="3" t="str">
        <f t="shared" si="74"/>
        <v>1</v>
      </c>
      <c r="I588" s="3">
        <f>IF(D588="","",VLOOKUP(D588,[1]怪物!$C:$M,11,FALSE))</f>
        <v>1</v>
      </c>
      <c r="J588" s="3" t="str">
        <f t="shared" si="75"/>
        <v>0.5</v>
      </c>
      <c r="K588" s="3">
        <f>IF(B588="","",VLOOKUP(VLOOKUP(X588&amp;"_"&amp;Y588&amp;"_"&amp;Z588,[1]挑战模式!$A:$AS,14+AA588,FALSE),[1]怪物!$B:$J,7,FALSE))</f>
        <v>1.5</v>
      </c>
      <c r="L588" s="10" t="str">
        <f t="shared" si="76"/>
        <v>Monster_Season1_Challenge3_2_1</v>
      </c>
      <c r="M588" s="3" t="str">
        <f t="shared" si="77"/>
        <v>DeathShow_1</v>
      </c>
      <c r="N588" s="3" t="str">
        <f t="shared" si="78"/>
        <v>Timeline_Idle1</v>
      </c>
      <c r="O588" s="3" t="str">
        <f t="shared" si="79"/>
        <v>Timeline_Move1</v>
      </c>
      <c r="S588" s="3" t="str">
        <f>IF(B588="","",IF(VLOOKUP(D588,[1]怪物!$C:$I,7,FALSE)="","",VLOOKUP(D588,[1]怪物!$C:$I,7,FALSE)))</f>
        <v>Skill_Monster_Gui2,NormalAttack</v>
      </c>
      <c r="X588" s="3">
        <v>1</v>
      </c>
      <c r="Y588" s="3">
        <v>3</v>
      </c>
      <c r="Z588" s="3">
        <v>2</v>
      </c>
      <c r="AA588" s="3">
        <v>1</v>
      </c>
    </row>
    <row r="589" spans="2:27" x14ac:dyDescent="0.2">
      <c r="B589" t="str">
        <f>IF(ISNA(VLOOKUP(X589&amp;"_"&amp;Y589&amp;"_"&amp;Z589,[1]挑战模式!$A:$AS,1,FALSE)),"",IF(VLOOKUP(X589&amp;"_"&amp;Y589&amp;"_"&amp;Z589,[1]挑战模式!$A:$AS,14+AA589,FALSE)="","","Unit_Monster_Season"&amp;X589&amp;"_Challenge"&amp;Y589&amp;"_"&amp;Z589&amp;"_"&amp;AA589))</f>
        <v>Unit_Monster_Season1_Challenge3_2_2</v>
      </c>
      <c r="D589" s="3" t="str">
        <f>IF(B589="","",VLOOKUP(VLOOKUP(X589&amp;"_"&amp;Y589&amp;"_"&amp;Z589,[1]挑战模式!$A:$AS,14+AA589,FALSE),[1]怪物!$B:$J,2,FALSE))</f>
        <v>ResUnit_BianFu1</v>
      </c>
      <c r="E589" s="3">
        <f>IF(B589="","",VLOOKUP(VLOOKUP(X589&amp;"_"&amp;Y589&amp;"_"&amp;Z589,[1]挑战模式!$A:$AS,14+AA589,FALSE),[1]怪物!$B:$J,6,FALSE)*VLOOKUP(X589&amp;"_"&amp;Y589&amp;"_"&amp;Z589,[1]挑战模式!$A:$AS,10,FALSE))</f>
        <v>2.5</v>
      </c>
      <c r="F589" s="3">
        <f t="shared" si="72"/>
        <v>400</v>
      </c>
      <c r="G589" s="3" t="str">
        <f t="shared" si="73"/>
        <v>TRUE</v>
      </c>
      <c r="H589" s="3" t="str">
        <f t="shared" si="74"/>
        <v>1</v>
      </c>
      <c r="I589" s="3">
        <f>IF(D589="","",VLOOKUP(D589,[1]怪物!$C:$M,11,FALSE))</f>
        <v>1</v>
      </c>
      <c r="J589" s="3" t="str">
        <f t="shared" si="75"/>
        <v>0.5</v>
      </c>
      <c r="K589" s="3">
        <f>IF(B589="","",VLOOKUP(VLOOKUP(X589&amp;"_"&amp;Y589&amp;"_"&amp;Z589,[1]挑战模式!$A:$AS,14+AA589,FALSE),[1]怪物!$B:$J,7,FALSE))</f>
        <v>1</v>
      </c>
      <c r="L589" s="10" t="str">
        <f t="shared" si="76"/>
        <v>Monster_Season1_Challenge3_2_2</v>
      </c>
      <c r="M589" s="3" t="str">
        <f t="shared" si="77"/>
        <v>DeathShow_1</v>
      </c>
      <c r="N589" s="3" t="str">
        <f t="shared" si="78"/>
        <v>Timeline_Idle1</v>
      </c>
      <c r="O589" s="3" t="str">
        <f t="shared" si="79"/>
        <v>Timeline_Move1</v>
      </c>
      <c r="S589" s="3" t="str">
        <f>IF(B589="","",IF(VLOOKUP(D589,[1]怪物!$C:$I,7,FALSE)="","",VLOOKUP(D589,[1]怪物!$C:$I,7,FALSE)))</f>
        <v/>
      </c>
      <c r="X589" s="3">
        <v>1</v>
      </c>
      <c r="Y589" s="3">
        <v>3</v>
      </c>
      <c r="Z589" s="3">
        <v>2</v>
      </c>
      <c r="AA589" s="3">
        <v>2</v>
      </c>
    </row>
    <row r="590" spans="2:27" x14ac:dyDescent="0.2">
      <c r="B590" t="str">
        <f>IF(ISNA(VLOOKUP(X590&amp;"_"&amp;Y590&amp;"_"&amp;Z590,[1]挑战模式!$A:$AS,1,FALSE)),"",IF(VLOOKUP(X590&amp;"_"&amp;Y590&amp;"_"&amp;Z590,[1]挑战模式!$A:$AS,14+AA590,FALSE)="","","Unit_Monster_Season"&amp;X590&amp;"_Challenge"&amp;Y590&amp;"_"&amp;Z590&amp;"_"&amp;AA590))</f>
        <v/>
      </c>
      <c r="D590" s="3" t="str">
        <f>IF(B590="","",VLOOKUP(VLOOKUP(X590&amp;"_"&amp;Y590&amp;"_"&amp;Z590,[1]挑战模式!$A:$AS,14+AA590,FALSE),[1]怪物!$B:$J,2,FALSE))</f>
        <v/>
      </c>
      <c r="E590" s="3" t="str">
        <f>IF(B590="","",VLOOKUP(VLOOKUP(X590&amp;"_"&amp;Y590&amp;"_"&amp;Z590,[1]挑战模式!$A:$AS,14+AA590,FALSE),[1]怪物!$B:$J,6,FALSE)*VLOOKUP(X590&amp;"_"&amp;Y590&amp;"_"&amp;Z590,[1]挑战模式!$A:$AS,10,FALSE))</f>
        <v/>
      </c>
      <c r="F590" s="3" t="str">
        <f t="shared" si="72"/>
        <v/>
      </c>
      <c r="G590" s="3" t="str">
        <f t="shared" si="73"/>
        <v/>
      </c>
      <c r="H590" s="3" t="str">
        <f t="shared" si="74"/>
        <v/>
      </c>
      <c r="I590" s="3" t="str">
        <f>IF(D590="","",VLOOKUP(D590,[1]怪物!$C:$M,11,FALSE))</f>
        <v/>
      </c>
      <c r="J590" s="3" t="str">
        <f t="shared" si="75"/>
        <v/>
      </c>
      <c r="K590" s="3" t="str">
        <f>IF(B590="","",VLOOKUP(VLOOKUP(X590&amp;"_"&amp;Y590&amp;"_"&amp;Z590,[1]挑战模式!$A:$AS,14+AA590,FALSE),[1]怪物!$B:$J,7,FALSE))</f>
        <v/>
      </c>
      <c r="L590" s="10" t="str">
        <f t="shared" si="76"/>
        <v/>
      </c>
      <c r="M590" s="3" t="str">
        <f t="shared" si="77"/>
        <v/>
      </c>
      <c r="N590" s="3" t="str">
        <f t="shared" si="78"/>
        <v/>
      </c>
      <c r="O590" s="3" t="str">
        <f t="shared" si="79"/>
        <v/>
      </c>
      <c r="S590" s="3" t="str">
        <f>IF(B590="","",IF(VLOOKUP(D590,[1]怪物!$C:$I,7,FALSE)="","",VLOOKUP(D590,[1]怪物!$C:$I,7,FALSE)))</f>
        <v/>
      </c>
      <c r="X590" s="3">
        <v>1</v>
      </c>
      <c r="Y590" s="3">
        <v>3</v>
      </c>
      <c r="Z590" s="3">
        <v>2</v>
      </c>
      <c r="AA590" s="3">
        <v>3</v>
      </c>
    </row>
    <row r="591" spans="2:27" x14ac:dyDescent="0.2">
      <c r="B591" t="str">
        <f>IF(ISNA(VLOOKUP(X591&amp;"_"&amp;Y591&amp;"_"&amp;Z591,[1]挑战模式!$A:$AS,1,FALSE)),"",IF(VLOOKUP(X591&amp;"_"&amp;Y591&amp;"_"&amp;Z591,[1]挑战模式!$A:$AS,14+AA591,FALSE)="","","Unit_Monster_Season"&amp;X591&amp;"_Challenge"&amp;Y591&amp;"_"&amp;Z591&amp;"_"&amp;AA591))</f>
        <v/>
      </c>
      <c r="D591" s="3" t="str">
        <f>IF(B591="","",VLOOKUP(VLOOKUP(X591&amp;"_"&amp;Y591&amp;"_"&amp;Z591,[1]挑战模式!$A:$AS,14+AA591,FALSE),[1]怪物!$B:$J,2,FALSE))</f>
        <v/>
      </c>
      <c r="E591" s="3" t="str">
        <f>IF(B591="","",VLOOKUP(VLOOKUP(X591&amp;"_"&amp;Y591&amp;"_"&amp;Z591,[1]挑战模式!$A:$AS,14+AA591,FALSE),[1]怪物!$B:$J,6,FALSE)*VLOOKUP(X591&amp;"_"&amp;Y591&amp;"_"&amp;Z591,[1]挑战模式!$A:$AS,10,FALSE))</f>
        <v/>
      </c>
      <c r="F591" s="3" t="str">
        <f t="shared" si="72"/>
        <v/>
      </c>
      <c r="G591" s="3" t="str">
        <f t="shared" si="73"/>
        <v/>
      </c>
      <c r="H591" s="3" t="str">
        <f t="shared" si="74"/>
        <v/>
      </c>
      <c r="I591" s="3" t="str">
        <f>IF(D591="","",VLOOKUP(D591,[1]怪物!$C:$M,11,FALSE))</f>
        <v/>
      </c>
      <c r="J591" s="3" t="str">
        <f t="shared" si="75"/>
        <v/>
      </c>
      <c r="K591" s="3" t="str">
        <f>IF(B591="","",VLOOKUP(VLOOKUP(X591&amp;"_"&amp;Y591&amp;"_"&amp;Z591,[1]挑战模式!$A:$AS,14+AA591,FALSE),[1]怪物!$B:$J,7,FALSE))</f>
        <v/>
      </c>
      <c r="L591" s="10" t="str">
        <f t="shared" si="76"/>
        <v/>
      </c>
      <c r="M591" s="3" t="str">
        <f t="shared" si="77"/>
        <v/>
      </c>
      <c r="N591" s="3" t="str">
        <f t="shared" si="78"/>
        <v/>
      </c>
      <c r="O591" s="3" t="str">
        <f t="shared" si="79"/>
        <v/>
      </c>
      <c r="S591" s="3" t="str">
        <f>IF(B591="","",IF(VLOOKUP(D591,[1]怪物!$C:$I,7,FALSE)="","",VLOOKUP(D591,[1]怪物!$C:$I,7,FALSE)))</f>
        <v/>
      </c>
      <c r="X591" s="3">
        <v>1</v>
      </c>
      <c r="Y591" s="3">
        <v>3</v>
      </c>
      <c r="Z591" s="3">
        <v>2</v>
      </c>
      <c r="AA591" s="3">
        <v>4</v>
      </c>
    </row>
    <row r="592" spans="2:27" x14ac:dyDescent="0.2">
      <c r="B592" t="str">
        <f>IF(ISNA(VLOOKUP(X592&amp;"_"&amp;Y592&amp;"_"&amp;Z592,[1]挑战模式!$A:$AS,1,FALSE)),"",IF(VLOOKUP(X592&amp;"_"&amp;Y592&amp;"_"&amp;Z592,[1]挑战模式!$A:$AS,14+AA592,FALSE)="","","Unit_Monster_Season"&amp;X592&amp;"_Challenge"&amp;Y592&amp;"_"&amp;Z592&amp;"_"&amp;AA592))</f>
        <v/>
      </c>
      <c r="D592" s="3" t="str">
        <f>IF(B592="","",VLOOKUP(VLOOKUP(X592&amp;"_"&amp;Y592&amp;"_"&amp;Z592,[1]挑战模式!$A:$AS,14+AA592,FALSE),[1]怪物!$B:$J,2,FALSE))</f>
        <v/>
      </c>
      <c r="E592" s="3" t="str">
        <f>IF(B592="","",VLOOKUP(VLOOKUP(X592&amp;"_"&amp;Y592&amp;"_"&amp;Z592,[1]挑战模式!$A:$AS,14+AA592,FALSE),[1]怪物!$B:$J,6,FALSE)*VLOOKUP(X592&amp;"_"&amp;Y592&amp;"_"&amp;Z592,[1]挑战模式!$A:$AS,10,FALSE))</f>
        <v/>
      </c>
      <c r="F592" s="3" t="str">
        <f t="shared" si="72"/>
        <v/>
      </c>
      <c r="G592" s="3" t="str">
        <f t="shared" si="73"/>
        <v/>
      </c>
      <c r="H592" s="3" t="str">
        <f t="shared" si="74"/>
        <v/>
      </c>
      <c r="I592" s="3" t="str">
        <f>IF(D592="","",VLOOKUP(D592,[1]怪物!$C:$M,11,FALSE))</f>
        <v/>
      </c>
      <c r="J592" s="3" t="str">
        <f t="shared" si="75"/>
        <v/>
      </c>
      <c r="K592" s="3" t="str">
        <f>IF(B592="","",VLOOKUP(VLOOKUP(X592&amp;"_"&amp;Y592&amp;"_"&amp;Z592,[1]挑战模式!$A:$AS,14+AA592,FALSE),[1]怪物!$B:$J,7,FALSE))</f>
        <v/>
      </c>
      <c r="L592" s="10" t="str">
        <f t="shared" si="76"/>
        <v/>
      </c>
      <c r="M592" s="3" t="str">
        <f t="shared" si="77"/>
        <v/>
      </c>
      <c r="N592" s="3" t="str">
        <f t="shared" si="78"/>
        <v/>
      </c>
      <c r="O592" s="3" t="str">
        <f t="shared" si="79"/>
        <v/>
      </c>
      <c r="S592" s="3" t="str">
        <f>IF(B592="","",IF(VLOOKUP(D592,[1]怪物!$C:$I,7,FALSE)="","",VLOOKUP(D592,[1]怪物!$C:$I,7,FALSE)))</f>
        <v/>
      </c>
      <c r="X592" s="3">
        <v>1</v>
      </c>
      <c r="Y592" s="3">
        <v>3</v>
      </c>
      <c r="Z592" s="3">
        <v>2</v>
      </c>
      <c r="AA592" s="3">
        <v>5</v>
      </c>
    </row>
    <row r="593" spans="2:27" x14ac:dyDescent="0.2">
      <c r="B593" t="str">
        <f>IF(ISNA(VLOOKUP(X593&amp;"_"&amp;Y593&amp;"_"&amp;Z593,[1]挑战模式!$A:$AS,1,FALSE)),"",IF(VLOOKUP(X593&amp;"_"&amp;Y593&amp;"_"&amp;Z593,[1]挑战模式!$A:$AS,14+AA593,FALSE)="","","Unit_Monster_Season"&amp;X593&amp;"_Challenge"&amp;Y593&amp;"_"&amp;Z593&amp;"_"&amp;AA593))</f>
        <v/>
      </c>
      <c r="D593" s="3" t="str">
        <f>IF(B593="","",VLOOKUP(VLOOKUP(X593&amp;"_"&amp;Y593&amp;"_"&amp;Z593,[1]挑战模式!$A:$AS,14+AA593,FALSE),[1]怪物!$B:$J,2,FALSE))</f>
        <v/>
      </c>
      <c r="E593" s="3" t="str">
        <f>IF(B593="","",VLOOKUP(VLOOKUP(X593&amp;"_"&amp;Y593&amp;"_"&amp;Z593,[1]挑战模式!$A:$AS,14+AA593,FALSE),[1]怪物!$B:$J,6,FALSE)*VLOOKUP(X593&amp;"_"&amp;Y593&amp;"_"&amp;Z593,[1]挑战模式!$A:$AS,10,FALSE))</f>
        <v/>
      </c>
      <c r="F593" s="3" t="str">
        <f t="shared" si="72"/>
        <v/>
      </c>
      <c r="G593" s="3" t="str">
        <f t="shared" si="73"/>
        <v/>
      </c>
      <c r="H593" s="3" t="str">
        <f t="shared" si="74"/>
        <v/>
      </c>
      <c r="I593" s="3" t="str">
        <f>IF(D593="","",VLOOKUP(D593,[1]怪物!$C:$M,11,FALSE))</f>
        <v/>
      </c>
      <c r="J593" s="3" t="str">
        <f t="shared" si="75"/>
        <v/>
      </c>
      <c r="K593" s="3" t="str">
        <f>IF(B593="","",VLOOKUP(VLOOKUP(X593&amp;"_"&amp;Y593&amp;"_"&amp;Z593,[1]挑战模式!$A:$AS,14+AA593,FALSE),[1]怪物!$B:$J,7,FALSE))</f>
        <v/>
      </c>
      <c r="L593" s="10" t="str">
        <f t="shared" si="76"/>
        <v/>
      </c>
      <c r="M593" s="3" t="str">
        <f t="shared" si="77"/>
        <v/>
      </c>
      <c r="N593" s="3" t="str">
        <f t="shared" si="78"/>
        <v/>
      </c>
      <c r="O593" s="3" t="str">
        <f t="shared" si="79"/>
        <v/>
      </c>
      <c r="S593" s="3" t="str">
        <f>IF(B593="","",IF(VLOOKUP(D593,[1]怪物!$C:$I,7,FALSE)="","",VLOOKUP(D593,[1]怪物!$C:$I,7,FALSE)))</f>
        <v/>
      </c>
      <c r="X593" s="3">
        <v>1</v>
      </c>
      <c r="Y593" s="3">
        <v>3</v>
      </c>
      <c r="Z593" s="3">
        <v>2</v>
      </c>
      <c r="AA593" s="3">
        <v>6</v>
      </c>
    </row>
    <row r="594" spans="2:27" x14ac:dyDescent="0.2">
      <c r="B594" t="str">
        <f>IF(ISNA(VLOOKUP(X594&amp;"_"&amp;Y594&amp;"_"&amp;Z594,[1]挑战模式!$A:$AS,1,FALSE)),"",IF(VLOOKUP(X594&amp;"_"&amp;Y594&amp;"_"&amp;Z594,[1]挑战模式!$A:$AS,14+AA594,FALSE)="","","Unit_Monster_Season"&amp;X594&amp;"_Challenge"&amp;Y594&amp;"_"&amp;Z594&amp;"_"&amp;AA594))</f>
        <v>Unit_Monster_Season1_Challenge3_3_1</v>
      </c>
      <c r="D594" s="3" t="str">
        <f>IF(B594="","",VLOOKUP(VLOOKUP(X594&amp;"_"&amp;Y594&amp;"_"&amp;Z594,[1]挑战模式!$A:$AS,14+AA594,FALSE),[1]怪物!$B:$J,2,FALSE))</f>
        <v>ResUnit_Dan2</v>
      </c>
      <c r="E594" s="3">
        <f>IF(B594="","",VLOOKUP(VLOOKUP(X594&amp;"_"&amp;Y594&amp;"_"&amp;Z594,[1]挑战模式!$A:$AS,14+AA594,FALSE),[1]怪物!$B:$J,6,FALSE)*VLOOKUP(X594&amp;"_"&amp;Y594&amp;"_"&amp;Z594,[1]挑战模式!$A:$AS,10,FALSE))</f>
        <v>2.5</v>
      </c>
      <c r="F594" s="3">
        <f t="shared" si="72"/>
        <v>400</v>
      </c>
      <c r="G594" s="3" t="str">
        <f t="shared" si="73"/>
        <v>TRUE</v>
      </c>
      <c r="H594" s="3" t="str">
        <f t="shared" si="74"/>
        <v>1</v>
      </c>
      <c r="I594" s="3">
        <f>IF(D594="","",VLOOKUP(D594,[1]怪物!$C:$M,11,FALSE))</f>
        <v>1</v>
      </c>
      <c r="J594" s="3" t="str">
        <f t="shared" si="75"/>
        <v>0.5</v>
      </c>
      <c r="K594" s="3">
        <f>IF(B594="","",VLOOKUP(VLOOKUP(X594&amp;"_"&amp;Y594&amp;"_"&amp;Z594,[1]挑战模式!$A:$AS,14+AA594,FALSE),[1]怪物!$B:$J,7,FALSE))</f>
        <v>1.5</v>
      </c>
      <c r="L594" s="10" t="str">
        <f t="shared" si="76"/>
        <v>Monster_Season1_Challenge3_3_1</v>
      </c>
      <c r="M594" s="3" t="str">
        <f t="shared" si="77"/>
        <v>DeathShow_1</v>
      </c>
      <c r="N594" s="3" t="str">
        <f t="shared" si="78"/>
        <v>Timeline_Idle1</v>
      </c>
      <c r="O594" s="3" t="str">
        <f t="shared" si="79"/>
        <v>Timeline_Move1</v>
      </c>
      <c r="S594" s="3" t="str">
        <f>IF(B594="","",IF(VLOOKUP(D594,[1]怪物!$C:$I,7,FALSE)="","",VLOOKUP(D594,[1]怪物!$C:$I,7,FALSE)))</f>
        <v>Skill_Monster_Dan2,NormalAttack</v>
      </c>
      <c r="X594" s="3">
        <v>1</v>
      </c>
      <c r="Y594" s="3">
        <v>3</v>
      </c>
      <c r="Z594" s="3">
        <v>3</v>
      </c>
      <c r="AA594" s="3">
        <v>1</v>
      </c>
    </row>
    <row r="595" spans="2:27" x14ac:dyDescent="0.2">
      <c r="B595" t="str">
        <f>IF(ISNA(VLOOKUP(X595&amp;"_"&amp;Y595&amp;"_"&amp;Z595,[1]挑战模式!$A:$AS,1,FALSE)),"",IF(VLOOKUP(X595&amp;"_"&amp;Y595&amp;"_"&amp;Z595,[1]挑战模式!$A:$AS,14+AA595,FALSE)="","","Unit_Monster_Season"&amp;X595&amp;"_Challenge"&amp;Y595&amp;"_"&amp;Z595&amp;"_"&amp;AA595))</f>
        <v>Unit_Monster_Season1_Challenge3_3_2</v>
      </c>
      <c r="D595" s="3" t="str">
        <f>IF(B595="","",VLOOKUP(VLOOKUP(X595&amp;"_"&amp;Y595&amp;"_"&amp;Z595,[1]挑战模式!$A:$AS,14+AA595,FALSE),[1]怪物!$B:$J,2,FALSE))</f>
        <v>ResUnit_Dan1</v>
      </c>
      <c r="E595" s="3">
        <f>IF(B595="","",VLOOKUP(VLOOKUP(X595&amp;"_"&amp;Y595&amp;"_"&amp;Z595,[1]挑战模式!$A:$AS,14+AA595,FALSE),[1]怪物!$B:$J,6,FALSE)*VLOOKUP(X595&amp;"_"&amp;Y595&amp;"_"&amp;Z595,[1]挑战模式!$A:$AS,10,FALSE))</f>
        <v>2.5</v>
      </c>
      <c r="F595" s="3">
        <f t="shared" si="72"/>
        <v>400</v>
      </c>
      <c r="G595" s="3" t="str">
        <f t="shared" si="73"/>
        <v>TRUE</v>
      </c>
      <c r="H595" s="3" t="str">
        <f t="shared" si="74"/>
        <v>1</v>
      </c>
      <c r="I595" s="3">
        <f>IF(D595="","",VLOOKUP(D595,[1]怪物!$C:$M,11,FALSE))</f>
        <v>1</v>
      </c>
      <c r="J595" s="3" t="str">
        <f t="shared" si="75"/>
        <v>0.5</v>
      </c>
      <c r="K595" s="3">
        <f>IF(B595="","",VLOOKUP(VLOOKUP(X595&amp;"_"&amp;Y595&amp;"_"&amp;Z595,[1]挑战模式!$A:$AS,14+AA595,FALSE),[1]怪物!$B:$J,7,FALSE))</f>
        <v>1</v>
      </c>
      <c r="L595" s="10" t="str">
        <f t="shared" si="76"/>
        <v>Monster_Season1_Challenge3_3_2</v>
      </c>
      <c r="M595" s="3" t="str">
        <f t="shared" si="77"/>
        <v>DeathShow_1</v>
      </c>
      <c r="N595" s="3" t="str">
        <f t="shared" si="78"/>
        <v>Timeline_Idle1</v>
      </c>
      <c r="O595" s="3" t="str">
        <f t="shared" si="79"/>
        <v>Timeline_Move1</v>
      </c>
      <c r="S595" s="3" t="str">
        <f>IF(B595="","",IF(VLOOKUP(D595,[1]怪物!$C:$I,7,FALSE)="","",VLOOKUP(D595,[1]怪物!$C:$I,7,FALSE)))</f>
        <v>Skill_Monster_Dan1,NormalAttack</v>
      </c>
      <c r="X595" s="3">
        <v>1</v>
      </c>
      <c r="Y595" s="3">
        <v>3</v>
      </c>
      <c r="Z595" s="3">
        <v>3</v>
      </c>
      <c r="AA595" s="3">
        <v>2</v>
      </c>
    </row>
    <row r="596" spans="2:27" x14ac:dyDescent="0.2">
      <c r="B596" t="str">
        <f>IF(ISNA(VLOOKUP(X596&amp;"_"&amp;Y596&amp;"_"&amp;Z596,[1]挑战模式!$A:$AS,1,FALSE)),"",IF(VLOOKUP(X596&amp;"_"&amp;Y596&amp;"_"&amp;Z596,[1]挑战模式!$A:$AS,14+AA596,FALSE)="","","Unit_Monster_Season"&amp;X596&amp;"_Challenge"&amp;Y596&amp;"_"&amp;Z596&amp;"_"&amp;AA596))</f>
        <v>Unit_Monster_Season1_Challenge3_3_3</v>
      </c>
      <c r="D596" s="3" t="str">
        <f>IF(B596="","",VLOOKUP(VLOOKUP(X596&amp;"_"&amp;Y596&amp;"_"&amp;Z596,[1]挑战模式!$A:$AS,14+AA596,FALSE),[1]怪物!$B:$J,2,FALSE))</f>
        <v>ResUnit_Niao2</v>
      </c>
      <c r="E596" s="3">
        <f>IF(B596="","",VLOOKUP(VLOOKUP(X596&amp;"_"&amp;Y596&amp;"_"&amp;Z596,[1]挑战模式!$A:$AS,14+AA596,FALSE),[1]怪物!$B:$J,6,FALSE)*VLOOKUP(X596&amp;"_"&amp;Y596&amp;"_"&amp;Z596,[1]挑战模式!$A:$AS,10,FALSE))</f>
        <v>2.5</v>
      </c>
      <c r="F596" s="3">
        <f t="shared" si="72"/>
        <v>400</v>
      </c>
      <c r="G596" s="3" t="str">
        <f t="shared" si="73"/>
        <v>TRUE</v>
      </c>
      <c r="H596" s="3" t="str">
        <f t="shared" si="74"/>
        <v>1</v>
      </c>
      <c r="I596" s="3">
        <f>IF(D596="","",VLOOKUP(D596,[1]怪物!$C:$M,11,FALSE))</f>
        <v>1</v>
      </c>
      <c r="J596" s="3" t="str">
        <f t="shared" si="75"/>
        <v>0.5</v>
      </c>
      <c r="K596" s="3">
        <f>IF(B596="","",VLOOKUP(VLOOKUP(X596&amp;"_"&amp;Y596&amp;"_"&amp;Z596,[1]挑战模式!$A:$AS,14+AA596,FALSE),[1]怪物!$B:$J,7,FALSE))</f>
        <v>1.5</v>
      </c>
      <c r="L596" s="10" t="str">
        <f t="shared" si="76"/>
        <v>Monster_Season1_Challenge3_3_3</v>
      </c>
      <c r="M596" s="3" t="str">
        <f t="shared" si="77"/>
        <v>DeathShow_1</v>
      </c>
      <c r="N596" s="3" t="str">
        <f t="shared" si="78"/>
        <v>Timeline_Idle1</v>
      </c>
      <c r="O596" s="3" t="str">
        <f t="shared" si="79"/>
        <v>Timeline_Move1</v>
      </c>
      <c r="S596" s="3" t="str">
        <f>IF(B596="","",IF(VLOOKUP(D596,[1]怪物!$C:$I,7,FALSE)="","",VLOOKUP(D596,[1]怪物!$C:$I,7,FALSE)))</f>
        <v>Skill_Monster_Niao2,NormalAttack</v>
      </c>
      <c r="X596" s="3">
        <v>1</v>
      </c>
      <c r="Y596" s="3">
        <v>3</v>
      </c>
      <c r="Z596" s="3">
        <v>3</v>
      </c>
      <c r="AA596" s="3">
        <v>3</v>
      </c>
    </row>
    <row r="597" spans="2:27" x14ac:dyDescent="0.2">
      <c r="B597" t="str">
        <f>IF(ISNA(VLOOKUP(X597&amp;"_"&amp;Y597&amp;"_"&amp;Z597,[1]挑战模式!$A:$AS,1,FALSE)),"",IF(VLOOKUP(X597&amp;"_"&amp;Y597&amp;"_"&amp;Z597,[1]挑战模式!$A:$AS,14+AA597,FALSE)="","","Unit_Monster_Season"&amp;X597&amp;"_Challenge"&amp;Y597&amp;"_"&amp;Z597&amp;"_"&amp;AA597))</f>
        <v/>
      </c>
      <c r="D597" s="3" t="str">
        <f>IF(B597="","",VLOOKUP(VLOOKUP(X597&amp;"_"&amp;Y597&amp;"_"&amp;Z597,[1]挑战模式!$A:$AS,14+AA597,FALSE),[1]怪物!$B:$J,2,FALSE))</f>
        <v/>
      </c>
      <c r="E597" s="3" t="str">
        <f>IF(B597="","",VLOOKUP(VLOOKUP(X597&amp;"_"&amp;Y597&amp;"_"&amp;Z597,[1]挑战模式!$A:$AS,14+AA597,FALSE),[1]怪物!$B:$J,6,FALSE)*VLOOKUP(X597&amp;"_"&amp;Y597&amp;"_"&amp;Z597,[1]挑战模式!$A:$AS,10,FALSE))</f>
        <v/>
      </c>
      <c r="F597" s="3" t="str">
        <f t="shared" si="72"/>
        <v/>
      </c>
      <c r="G597" s="3" t="str">
        <f t="shared" si="73"/>
        <v/>
      </c>
      <c r="H597" s="3" t="str">
        <f t="shared" si="74"/>
        <v/>
      </c>
      <c r="I597" s="3" t="str">
        <f>IF(D597="","",VLOOKUP(D597,[1]怪物!$C:$M,11,FALSE))</f>
        <v/>
      </c>
      <c r="J597" s="3" t="str">
        <f t="shared" si="75"/>
        <v/>
      </c>
      <c r="K597" s="3" t="str">
        <f>IF(B597="","",VLOOKUP(VLOOKUP(X597&amp;"_"&amp;Y597&amp;"_"&amp;Z597,[1]挑战模式!$A:$AS,14+AA597,FALSE),[1]怪物!$B:$J,7,FALSE))</f>
        <v/>
      </c>
      <c r="L597" s="10" t="str">
        <f t="shared" si="76"/>
        <v/>
      </c>
      <c r="M597" s="3" t="str">
        <f t="shared" si="77"/>
        <v/>
      </c>
      <c r="N597" s="3" t="str">
        <f t="shared" si="78"/>
        <v/>
      </c>
      <c r="O597" s="3" t="str">
        <f t="shared" si="79"/>
        <v/>
      </c>
      <c r="S597" s="3" t="str">
        <f>IF(B597="","",IF(VLOOKUP(D597,[1]怪物!$C:$I,7,FALSE)="","",VLOOKUP(D597,[1]怪物!$C:$I,7,FALSE)))</f>
        <v/>
      </c>
      <c r="X597" s="3">
        <v>1</v>
      </c>
      <c r="Y597" s="3">
        <v>3</v>
      </c>
      <c r="Z597" s="3">
        <v>3</v>
      </c>
      <c r="AA597" s="3">
        <v>4</v>
      </c>
    </row>
    <row r="598" spans="2:27" x14ac:dyDescent="0.2">
      <c r="B598" t="str">
        <f>IF(ISNA(VLOOKUP(X598&amp;"_"&amp;Y598&amp;"_"&amp;Z598,[1]挑战模式!$A:$AS,1,FALSE)),"",IF(VLOOKUP(X598&amp;"_"&amp;Y598&amp;"_"&amp;Z598,[1]挑战模式!$A:$AS,14+AA598,FALSE)="","","Unit_Monster_Season"&amp;X598&amp;"_Challenge"&amp;Y598&amp;"_"&amp;Z598&amp;"_"&amp;AA598))</f>
        <v/>
      </c>
      <c r="D598" s="3" t="str">
        <f>IF(B598="","",VLOOKUP(VLOOKUP(X598&amp;"_"&amp;Y598&amp;"_"&amp;Z598,[1]挑战模式!$A:$AS,14+AA598,FALSE),[1]怪物!$B:$J,2,FALSE))</f>
        <v/>
      </c>
      <c r="E598" s="3" t="str">
        <f>IF(B598="","",VLOOKUP(VLOOKUP(X598&amp;"_"&amp;Y598&amp;"_"&amp;Z598,[1]挑战模式!$A:$AS,14+AA598,FALSE),[1]怪物!$B:$J,6,FALSE)*VLOOKUP(X598&amp;"_"&amp;Y598&amp;"_"&amp;Z598,[1]挑战模式!$A:$AS,10,FALSE))</f>
        <v/>
      </c>
      <c r="F598" s="3" t="str">
        <f t="shared" si="72"/>
        <v/>
      </c>
      <c r="G598" s="3" t="str">
        <f t="shared" si="73"/>
        <v/>
      </c>
      <c r="H598" s="3" t="str">
        <f t="shared" si="74"/>
        <v/>
      </c>
      <c r="I598" s="3" t="str">
        <f>IF(D598="","",VLOOKUP(D598,[1]怪物!$C:$M,11,FALSE))</f>
        <v/>
      </c>
      <c r="J598" s="3" t="str">
        <f t="shared" si="75"/>
        <v/>
      </c>
      <c r="K598" s="3" t="str">
        <f>IF(B598="","",VLOOKUP(VLOOKUP(X598&amp;"_"&amp;Y598&amp;"_"&amp;Z598,[1]挑战模式!$A:$AS,14+AA598,FALSE),[1]怪物!$B:$J,7,FALSE))</f>
        <v/>
      </c>
      <c r="L598" s="10" t="str">
        <f t="shared" si="76"/>
        <v/>
      </c>
      <c r="M598" s="3" t="str">
        <f t="shared" si="77"/>
        <v/>
      </c>
      <c r="N598" s="3" t="str">
        <f t="shared" si="78"/>
        <v/>
      </c>
      <c r="O598" s="3" t="str">
        <f t="shared" si="79"/>
        <v/>
      </c>
      <c r="S598" s="3" t="str">
        <f>IF(B598="","",IF(VLOOKUP(D598,[1]怪物!$C:$I,7,FALSE)="","",VLOOKUP(D598,[1]怪物!$C:$I,7,FALSE)))</f>
        <v/>
      </c>
      <c r="X598" s="3">
        <v>1</v>
      </c>
      <c r="Y598" s="3">
        <v>3</v>
      </c>
      <c r="Z598" s="3">
        <v>3</v>
      </c>
      <c r="AA598" s="3">
        <v>5</v>
      </c>
    </row>
    <row r="599" spans="2:27" x14ac:dyDescent="0.2">
      <c r="B599" t="str">
        <f>IF(ISNA(VLOOKUP(X599&amp;"_"&amp;Y599&amp;"_"&amp;Z599,[1]挑战模式!$A:$AS,1,FALSE)),"",IF(VLOOKUP(X599&amp;"_"&amp;Y599&amp;"_"&amp;Z599,[1]挑战模式!$A:$AS,14+AA599,FALSE)="","","Unit_Monster_Season"&amp;X599&amp;"_Challenge"&amp;Y599&amp;"_"&amp;Z599&amp;"_"&amp;AA599))</f>
        <v/>
      </c>
      <c r="D599" s="3" t="str">
        <f>IF(B599="","",VLOOKUP(VLOOKUP(X599&amp;"_"&amp;Y599&amp;"_"&amp;Z599,[1]挑战模式!$A:$AS,14+AA599,FALSE),[1]怪物!$B:$J,2,FALSE))</f>
        <v/>
      </c>
      <c r="E599" s="3" t="str">
        <f>IF(B599="","",VLOOKUP(VLOOKUP(X599&amp;"_"&amp;Y599&amp;"_"&amp;Z599,[1]挑战模式!$A:$AS,14+AA599,FALSE),[1]怪物!$B:$J,6,FALSE)*VLOOKUP(X599&amp;"_"&amp;Y599&amp;"_"&amp;Z599,[1]挑战模式!$A:$AS,10,FALSE))</f>
        <v/>
      </c>
      <c r="F599" s="3" t="str">
        <f t="shared" si="72"/>
        <v/>
      </c>
      <c r="G599" s="3" t="str">
        <f t="shared" si="73"/>
        <v/>
      </c>
      <c r="H599" s="3" t="str">
        <f t="shared" si="74"/>
        <v/>
      </c>
      <c r="I599" s="3" t="str">
        <f>IF(D599="","",VLOOKUP(D599,[1]怪物!$C:$M,11,FALSE))</f>
        <v/>
      </c>
      <c r="J599" s="3" t="str">
        <f t="shared" si="75"/>
        <v/>
      </c>
      <c r="K599" s="3" t="str">
        <f>IF(B599="","",VLOOKUP(VLOOKUP(X599&amp;"_"&amp;Y599&amp;"_"&amp;Z599,[1]挑战模式!$A:$AS,14+AA599,FALSE),[1]怪物!$B:$J,7,FALSE))</f>
        <v/>
      </c>
      <c r="L599" s="10" t="str">
        <f t="shared" si="76"/>
        <v/>
      </c>
      <c r="M599" s="3" t="str">
        <f t="shared" si="77"/>
        <v/>
      </c>
      <c r="N599" s="3" t="str">
        <f t="shared" si="78"/>
        <v/>
      </c>
      <c r="O599" s="3" t="str">
        <f t="shared" si="79"/>
        <v/>
      </c>
      <c r="S599" s="3" t="str">
        <f>IF(B599="","",IF(VLOOKUP(D599,[1]怪物!$C:$I,7,FALSE)="","",VLOOKUP(D599,[1]怪物!$C:$I,7,FALSE)))</f>
        <v/>
      </c>
      <c r="X599" s="3">
        <v>1</v>
      </c>
      <c r="Y599" s="3">
        <v>3</v>
      </c>
      <c r="Z599" s="3">
        <v>3</v>
      </c>
      <c r="AA599" s="3">
        <v>6</v>
      </c>
    </row>
    <row r="600" spans="2:27" x14ac:dyDescent="0.2">
      <c r="B600" t="str">
        <f>IF(ISNA(VLOOKUP(X600&amp;"_"&amp;Y600&amp;"_"&amp;Z600,[1]挑战模式!$A:$AS,1,FALSE)),"",IF(VLOOKUP(X600&amp;"_"&amp;Y600&amp;"_"&amp;Z600,[1]挑战模式!$A:$AS,14+AA600,FALSE)="","","Unit_Monster_Season"&amp;X600&amp;"_Challenge"&amp;Y600&amp;"_"&amp;Z600&amp;"_"&amp;AA600))</f>
        <v>Unit_Monster_Season1_Challenge3_4_1</v>
      </c>
      <c r="D600" s="3" t="str">
        <f>IF(B600="","",VLOOKUP(VLOOKUP(X600&amp;"_"&amp;Y600&amp;"_"&amp;Z600,[1]挑战模式!$A:$AS,14+AA600,FALSE),[1]怪物!$B:$J,2,FALSE))</f>
        <v>ResUnit_Dan2</v>
      </c>
      <c r="E600" s="3">
        <f>IF(B600="","",VLOOKUP(VLOOKUP(X600&amp;"_"&amp;Y600&amp;"_"&amp;Z600,[1]挑战模式!$A:$AS,14+AA600,FALSE),[1]怪物!$B:$J,6,FALSE)*VLOOKUP(X600&amp;"_"&amp;Y600&amp;"_"&amp;Z600,[1]挑战模式!$A:$AS,10,FALSE))</f>
        <v>2.5</v>
      </c>
      <c r="F600" s="3">
        <f t="shared" si="72"/>
        <v>400</v>
      </c>
      <c r="G600" s="3" t="str">
        <f t="shared" si="73"/>
        <v>TRUE</v>
      </c>
      <c r="H600" s="3" t="str">
        <f t="shared" si="74"/>
        <v>1</v>
      </c>
      <c r="I600" s="3">
        <f>IF(D600="","",VLOOKUP(D600,[1]怪物!$C:$M,11,FALSE))</f>
        <v>1</v>
      </c>
      <c r="J600" s="3" t="str">
        <f t="shared" si="75"/>
        <v>0.5</v>
      </c>
      <c r="K600" s="3">
        <f>IF(B600="","",VLOOKUP(VLOOKUP(X600&amp;"_"&amp;Y600&amp;"_"&amp;Z600,[1]挑战模式!$A:$AS,14+AA600,FALSE),[1]怪物!$B:$J,7,FALSE))</f>
        <v>1.5</v>
      </c>
      <c r="L600" s="10" t="str">
        <f t="shared" si="76"/>
        <v>Monster_Season1_Challenge3_4_1</v>
      </c>
      <c r="M600" s="3" t="str">
        <f t="shared" si="77"/>
        <v>DeathShow_1</v>
      </c>
      <c r="N600" s="3" t="str">
        <f t="shared" si="78"/>
        <v>Timeline_Idle1</v>
      </c>
      <c r="O600" s="3" t="str">
        <f t="shared" si="79"/>
        <v>Timeline_Move1</v>
      </c>
      <c r="S600" s="3" t="str">
        <f>IF(B600="","",IF(VLOOKUP(D600,[1]怪物!$C:$I,7,FALSE)="","",VLOOKUP(D600,[1]怪物!$C:$I,7,FALSE)))</f>
        <v>Skill_Monster_Dan2,NormalAttack</v>
      </c>
      <c r="X600" s="3">
        <v>1</v>
      </c>
      <c r="Y600" s="3">
        <v>3</v>
      </c>
      <c r="Z600" s="3">
        <v>4</v>
      </c>
      <c r="AA600" s="3">
        <v>1</v>
      </c>
    </row>
    <row r="601" spans="2:27" x14ac:dyDescent="0.2">
      <c r="B601" t="str">
        <f>IF(ISNA(VLOOKUP(X601&amp;"_"&amp;Y601&amp;"_"&amp;Z601,[1]挑战模式!$A:$AS,1,FALSE)),"",IF(VLOOKUP(X601&amp;"_"&amp;Y601&amp;"_"&amp;Z601,[1]挑战模式!$A:$AS,14+AA601,FALSE)="","","Unit_Monster_Season"&amp;X601&amp;"_Challenge"&amp;Y601&amp;"_"&amp;Z601&amp;"_"&amp;AA601))</f>
        <v>Unit_Monster_Season1_Challenge3_4_2</v>
      </c>
      <c r="D601" s="3" t="str">
        <f>IF(B601="","",VLOOKUP(VLOOKUP(X601&amp;"_"&amp;Y601&amp;"_"&amp;Z601,[1]挑战模式!$A:$AS,14+AA601,FALSE),[1]怪物!$B:$J,2,FALSE))</f>
        <v>ResUnit_Dan1</v>
      </c>
      <c r="E601" s="3">
        <f>IF(B601="","",VLOOKUP(VLOOKUP(X601&amp;"_"&amp;Y601&amp;"_"&amp;Z601,[1]挑战模式!$A:$AS,14+AA601,FALSE),[1]怪物!$B:$J,6,FALSE)*VLOOKUP(X601&amp;"_"&amp;Y601&amp;"_"&amp;Z601,[1]挑战模式!$A:$AS,10,FALSE))</f>
        <v>2.5</v>
      </c>
      <c r="F601" s="3">
        <f t="shared" si="72"/>
        <v>400</v>
      </c>
      <c r="G601" s="3" t="str">
        <f t="shared" si="73"/>
        <v>TRUE</v>
      </c>
      <c r="H601" s="3" t="str">
        <f t="shared" si="74"/>
        <v>1</v>
      </c>
      <c r="I601" s="3">
        <f>IF(D601="","",VLOOKUP(D601,[1]怪物!$C:$M,11,FALSE))</f>
        <v>1</v>
      </c>
      <c r="J601" s="3" t="str">
        <f t="shared" si="75"/>
        <v>0.5</v>
      </c>
      <c r="K601" s="3">
        <f>IF(B601="","",VLOOKUP(VLOOKUP(X601&amp;"_"&amp;Y601&amp;"_"&amp;Z601,[1]挑战模式!$A:$AS,14+AA601,FALSE),[1]怪物!$B:$J,7,FALSE))</f>
        <v>1</v>
      </c>
      <c r="L601" s="10" t="str">
        <f t="shared" si="76"/>
        <v>Monster_Season1_Challenge3_4_2</v>
      </c>
      <c r="M601" s="3" t="str">
        <f t="shared" si="77"/>
        <v>DeathShow_1</v>
      </c>
      <c r="N601" s="3" t="str">
        <f t="shared" si="78"/>
        <v>Timeline_Idle1</v>
      </c>
      <c r="O601" s="3" t="str">
        <f t="shared" si="79"/>
        <v>Timeline_Move1</v>
      </c>
      <c r="S601" s="3" t="str">
        <f>IF(B601="","",IF(VLOOKUP(D601,[1]怪物!$C:$I,7,FALSE)="","",VLOOKUP(D601,[1]怪物!$C:$I,7,FALSE)))</f>
        <v>Skill_Monster_Dan1,NormalAttack</v>
      </c>
      <c r="X601" s="3">
        <v>1</v>
      </c>
      <c r="Y601" s="3">
        <v>3</v>
      </c>
      <c r="Z601" s="3">
        <v>4</v>
      </c>
      <c r="AA601" s="3">
        <v>2</v>
      </c>
    </row>
    <row r="602" spans="2:27" x14ac:dyDescent="0.2">
      <c r="B602" t="str">
        <f>IF(ISNA(VLOOKUP(X602&amp;"_"&amp;Y602&amp;"_"&amp;Z602,[1]挑战模式!$A:$AS,1,FALSE)),"",IF(VLOOKUP(X602&amp;"_"&amp;Y602&amp;"_"&amp;Z602,[1]挑战模式!$A:$AS,14+AA602,FALSE)="","","Unit_Monster_Season"&amp;X602&amp;"_Challenge"&amp;Y602&amp;"_"&amp;Z602&amp;"_"&amp;AA602))</f>
        <v>Unit_Monster_Season1_Challenge3_4_3</v>
      </c>
      <c r="D602" s="3" t="str">
        <f>IF(B602="","",VLOOKUP(VLOOKUP(X602&amp;"_"&amp;Y602&amp;"_"&amp;Z602,[1]挑战模式!$A:$AS,14+AA602,FALSE),[1]怪物!$B:$J,2,FALSE))</f>
        <v>ResUnit_BianFu1</v>
      </c>
      <c r="E602" s="3">
        <f>IF(B602="","",VLOOKUP(VLOOKUP(X602&amp;"_"&amp;Y602&amp;"_"&amp;Z602,[1]挑战模式!$A:$AS,14+AA602,FALSE),[1]怪物!$B:$J,6,FALSE)*VLOOKUP(X602&amp;"_"&amp;Y602&amp;"_"&amp;Z602,[1]挑战模式!$A:$AS,10,FALSE))</f>
        <v>2.5</v>
      </c>
      <c r="F602" s="3">
        <f t="shared" si="72"/>
        <v>400</v>
      </c>
      <c r="G602" s="3" t="str">
        <f t="shared" si="73"/>
        <v>TRUE</v>
      </c>
      <c r="H602" s="3" t="str">
        <f t="shared" si="74"/>
        <v>1</v>
      </c>
      <c r="I602" s="3">
        <f>IF(D602="","",VLOOKUP(D602,[1]怪物!$C:$M,11,FALSE))</f>
        <v>1</v>
      </c>
      <c r="J602" s="3" t="str">
        <f t="shared" si="75"/>
        <v>0.5</v>
      </c>
      <c r="K602" s="3">
        <f>IF(B602="","",VLOOKUP(VLOOKUP(X602&amp;"_"&amp;Y602&amp;"_"&amp;Z602,[1]挑战模式!$A:$AS,14+AA602,FALSE),[1]怪物!$B:$J,7,FALSE))</f>
        <v>1</v>
      </c>
      <c r="L602" s="10" t="str">
        <f t="shared" si="76"/>
        <v>Monster_Season1_Challenge3_4_3</v>
      </c>
      <c r="M602" s="3" t="str">
        <f t="shared" si="77"/>
        <v>DeathShow_1</v>
      </c>
      <c r="N602" s="3" t="str">
        <f t="shared" si="78"/>
        <v>Timeline_Idle1</v>
      </c>
      <c r="O602" s="3" t="str">
        <f t="shared" si="79"/>
        <v>Timeline_Move1</v>
      </c>
      <c r="S602" s="3" t="str">
        <f>IF(B602="","",IF(VLOOKUP(D602,[1]怪物!$C:$I,7,FALSE)="","",VLOOKUP(D602,[1]怪物!$C:$I,7,FALSE)))</f>
        <v/>
      </c>
      <c r="X602" s="3">
        <v>1</v>
      </c>
      <c r="Y602" s="3">
        <v>3</v>
      </c>
      <c r="Z602" s="3">
        <v>4</v>
      </c>
      <c r="AA602" s="3">
        <v>3</v>
      </c>
    </row>
    <row r="603" spans="2:27" x14ac:dyDescent="0.2">
      <c r="B603" t="str">
        <f>IF(ISNA(VLOOKUP(X603&amp;"_"&amp;Y603&amp;"_"&amp;Z603,[1]挑战模式!$A:$AS,1,FALSE)),"",IF(VLOOKUP(X603&amp;"_"&amp;Y603&amp;"_"&amp;Z603,[1]挑战模式!$A:$AS,14+AA603,FALSE)="","","Unit_Monster_Season"&amp;X603&amp;"_Challenge"&amp;Y603&amp;"_"&amp;Z603&amp;"_"&amp;AA603))</f>
        <v/>
      </c>
      <c r="D603" s="3" t="str">
        <f>IF(B603="","",VLOOKUP(VLOOKUP(X603&amp;"_"&amp;Y603&amp;"_"&amp;Z603,[1]挑战模式!$A:$AS,14+AA603,FALSE),[1]怪物!$B:$J,2,FALSE))</f>
        <v/>
      </c>
      <c r="E603" s="3" t="str">
        <f>IF(B603="","",VLOOKUP(VLOOKUP(X603&amp;"_"&amp;Y603&amp;"_"&amp;Z603,[1]挑战模式!$A:$AS,14+AA603,FALSE),[1]怪物!$B:$J,6,FALSE)*VLOOKUP(X603&amp;"_"&amp;Y603&amp;"_"&amp;Z603,[1]挑战模式!$A:$AS,10,FALSE))</f>
        <v/>
      </c>
      <c r="F603" s="3" t="str">
        <f t="shared" si="72"/>
        <v/>
      </c>
      <c r="G603" s="3" t="str">
        <f t="shared" si="73"/>
        <v/>
      </c>
      <c r="H603" s="3" t="str">
        <f t="shared" si="74"/>
        <v/>
      </c>
      <c r="I603" s="3" t="str">
        <f>IF(D603="","",VLOOKUP(D603,[1]怪物!$C:$M,11,FALSE))</f>
        <v/>
      </c>
      <c r="J603" s="3" t="str">
        <f t="shared" si="75"/>
        <v/>
      </c>
      <c r="K603" s="3" t="str">
        <f>IF(B603="","",VLOOKUP(VLOOKUP(X603&amp;"_"&amp;Y603&amp;"_"&amp;Z603,[1]挑战模式!$A:$AS,14+AA603,FALSE),[1]怪物!$B:$J,7,FALSE))</f>
        <v/>
      </c>
      <c r="L603" s="10" t="str">
        <f t="shared" si="76"/>
        <v/>
      </c>
      <c r="M603" s="3" t="str">
        <f t="shared" si="77"/>
        <v/>
      </c>
      <c r="N603" s="3" t="str">
        <f t="shared" si="78"/>
        <v/>
      </c>
      <c r="O603" s="3" t="str">
        <f t="shared" si="79"/>
        <v/>
      </c>
      <c r="S603" s="3" t="str">
        <f>IF(B603="","",IF(VLOOKUP(D603,[1]怪物!$C:$I,7,FALSE)="","",VLOOKUP(D603,[1]怪物!$C:$I,7,FALSE)))</f>
        <v/>
      </c>
      <c r="X603" s="3">
        <v>1</v>
      </c>
      <c r="Y603" s="3">
        <v>3</v>
      </c>
      <c r="Z603" s="3">
        <v>4</v>
      </c>
      <c r="AA603" s="3">
        <v>4</v>
      </c>
    </row>
    <row r="604" spans="2:27" x14ac:dyDescent="0.2">
      <c r="B604" t="str">
        <f>IF(ISNA(VLOOKUP(X604&amp;"_"&amp;Y604&amp;"_"&amp;Z604,[1]挑战模式!$A:$AS,1,FALSE)),"",IF(VLOOKUP(X604&amp;"_"&amp;Y604&amp;"_"&amp;Z604,[1]挑战模式!$A:$AS,14+AA604,FALSE)="","","Unit_Monster_Season"&amp;X604&amp;"_Challenge"&amp;Y604&amp;"_"&amp;Z604&amp;"_"&amp;AA604))</f>
        <v/>
      </c>
      <c r="D604" s="3" t="str">
        <f>IF(B604="","",VLOOKUP(VLOOKUP(X604&amp;"_"&amp;Y604&amp;"_"&amp;Z604,[1]挑战模式!$A:$AS,14+AA604,FALSE),[1]怪物!$B:$J,2,FALSE))</f>
        <v/>
      </c>
      <c r="E604" s="3" t="str">
        <f>IF(B604="","",VLOOKUP(VLOOKUP(X604&amp;"_"&amp;Y604&amp;"_"&amp;Z604,[1]挑战模式!$A:$AS,14+AA604,FALSE),[1]怪物!$B:$J,6,FALSE)*VLOOKUP(X604&amp;"_"&amp;Y604&amp;"_"&amp;Z604,[1]挑战模式!$A:$AS,10,FALSE))</f>
        <v/>
      </c>
      <c r="F604" s="3" t="str">
        <f t="shared" si="72"/>
        <v/>
      </c>
      <c r="G604" s="3" t="str">
        <f t="shared" si="73"/>
        <v/>
      </c>
      <c r="H604" s="3" t="str">
        <f t="shared" si="74"/>
        <v/>
      </c>
      <c r="I604" s="3" t="str">
        <f>IF(D604="","",VLOOKUP(D604,[1]怪物!$C:$M,11,FALSE))</f>
        <v/>
      </c>
      <c r="J604" s="3" t="str">
        <f t="shared" si="75"/>
        <v/>
      </c>
      <c r="K604" s="3" t="str">
        <f>IF(B604="","",VLOOKUP(VLOOKUP(X604&amp;"_"&amp;Y604&amp;"_"&amp;Z604,[1]挑战模式!$A:$AS,14+AA604,FALSE),[1]怪物!$B:$J,7,FALSE))</f>
        <v/>
      </c>
      <c r="L604" s="10" t="str">
        <f t="shared" si="76"/>
        <v/>
      </c>
      <c r="M604" s="3" t="str">
        <f t="shared" si="77"/>
        <v/>
      </c>
      <c r="N604" s="3" t="str">
        <f t="shared" si="78"/>
        <v/>
      </c>
      <c r="O604" s="3" t="str">
        <f t="shared" si="79"/>
        <v/>
      </c>
      <c r="S604" s="3" t="str">
        <f>IF(B604="","",IF(VLOOKUP(D604,[1]怪物!$C:$I,7,FALSE)="","",VLOOKUP(D604,[1]怪物!$C:$I,7,FALSE)))</f>
        <v/>
      </c>
      <c r="X604" s="3">
        <v>1</v>
      </c>
      <c r="Y604" s="3">
        <v>3</v>
      </c>
      <c r="Z604" s="3">
        <v>4</v>
      </c>
      <c r="AA604" s="3">
        <v>5</v>
      </c>
    </row>
    <row r="605" spans="2:27" x14ac:dyDescent="0.2">
      <c r="B605" t="str">
        <f>IF(ISNA(VLOOKUP(X605&amp;"_"&amp;Y605&amp;"_"&amp;Z605,[1]挑战模式!$A:$AS,1,FALSE)),"",IF(VLOOKUP(X605&amp;"_"&amp;Y605&amp;"_"&amp;Z605,[1]挑战模式!$A:$AS,14+AA605,FALSE)="","","Unit_Monster_Season"&amp;X605&amp;"_Challenge"&amp;Y605&amp;"_"&amp;Z605&amp;"_"&amp;AA605))</f>
        <v/>
      </c>
      <c r="D605" s="3" t="str">
        <f>IF(B605="","",VLOOKUP(VLOOKUP(X605&amp;"_"&amp;Y605&amp;"_"&amp;Z605,[1]挑战模式!$A:$AS,14+AA605,FALSE),[1]怪物!$B:$J,2,FALSE))</f>
        <v/>
      </c>
      <c r="E605" s="3" t="str">
        <f>IF(B605="","",VLOOKUP(VLOOKUP(X605&amp;"_"&amp;Y605&amp;"_"&amp;Z605,[1]挑战模式!$A:$AS,14+AA605,FALSE),[1]怪物!$B:$J,6,FALSE)*VLOOKUP(X605&amp;"_"&amp;Y605&amp;"_"&amp;Z605,[1]挑战模式!$A:$AS,10,FALSE))</f>
        <v/>
      </c>
      <c r="F605" s="3" t="str">
        <f t="shared" si="72"/>
        <v/>
      </c>
      <c r="G605" s="3" t="str">
        <f t="shared" si="73"/>
        <v/>
      </c>
      <c r="H605" s="3" t="str">
        <f t="shared" si="74"/>
        <v/>
      </c>
      <c r="I605" s="3" t="str">
        <f>IF(D605="","",VLOOKUP(D605,[1]怪物!$C:$M,11,FALSE))</f>
        <v/>
      </c>
      <c r="J605" s="3" t="str">
        <f t="shared" si="75"/>
        <v/>
      </c>
      <c r="K605" s="3" t="str">
        <f>IF(B605="","",VLOOKUP(VLOOKUP(X605&amp;"_"&amp;Y605&amp;"_"&amp;Z605,[1]挑战模式!$A:$AS,14+AA605,FALSE),[1]怪物!$B:$J,7,FALSE))</f>
        <v/>
      </c>
      <c r="L605" s="10" t="str">
        <f t="shared" si="76"/>
        <v/>
      </c>
      <c r="M605" s="3" t="str">
        <f t="shared" si="77"/>
        <v/>
      </c>
      <c r="N605" s="3" t="str">
        <f t="shared" si="78"/>
        <v/>
      </c>
      <c r="O605" s="3" t="str">
        <f t="shared" si="79"/>
        <v/>
      </c>
      <c r="S605" s="3" t="str">
        <f>IF(B605="","",IF(VLOOKUP(D605,[1]怪物!$C:$I,7,FALSE)="","",VLOOKUP(D605,[1]怪物!$C:$I,7,FALSE)))</f>
        <v/>
      </c>
      <c r="X605" s="3">
        <v>1</v>
      </c>
      <c r="Y605" s="3">
        <v>3</v>
      </c>
      <c r="Z605" s="3">
        <v>4</v>
      </c>
      <c r="AA605" s="3">
        <v>6</v>
      </c>
    </row>
    <row r="606" spans="2:27" x14ac:dyDescent="0.2">
      <c r="B606" t="str">
        <f>IF(ISNA(VLOOKUP(X606&amp;"_"&amp;Y606&amp;"_"&amp;Z606,[1]挑战模式!$A:$AS,1,FALSE)),"",IF(VLOOKUP(X606&amp;"_"&amp;Y606&amp;"_"&amp;Z606,[1]挑战模式!$A:$AS,14+AA606,FALSE)="","","Unit_Monster_Season"&amp;X606&amp;"_Challenge"&amp;Y606&amp;"_"&amp;Z606&amp;"_"&amp;AA606))</f>
        <v>Unit_Monster_Season1_Challenge3_5_1</v>
      </c>
      <c r="D606" s="3" t="str">
        <f>IF(B606="","",VLOOKUP(VLOOKUP(X606&amp;"_"&amp;Y606&amp;"_"&amp;Z606,[1]挑战模式!$A:$AS,14+AA606,FALSE),[1]怪物!$B:$J,2,FALSE))</f>
        <v>ResUnit_Gui2</v>
      </c>
      <c r="E606" s="3">
        <f>IF(B606="","",VLOOKUP(VLOOKUP(X606&amp;"_"&amp;Y606&amp;"_"&amp;Z606,[1]挑战模式!$A:$AS,14+AA606,FALSE),[1]怪物!$B:$J,6,FALSE)*VLOOKUP(X606&amp;"_"&amp;Y606&amp;"_"&amp;Z606,[1]挑战模式!$A:$AS,10,FALSE))</f>
        <v>2.5</v>
      </c>
      <c r="F606" s="3">
        <f t="shared" si="72"/>
        <v>400</v>
      </c>
      <c r="G606" s="3" t="str">
        <f t="shared" si="73"/>
        <v>TRUE</v>
      </c>
      <c r="H606" s="3" t="str">
        <f t="shared" si="74"/>
        <v>1</v>
      </c>
      <c r="I606" s="3">
        <f>IF(D606="","",VLOOKUP(D606,[1]怪物!$C:$M,11,FALSE))</f>
        <v>1</v>
      </c>
      <c r="J606" s="3" t="str">
        <f t="shared" si="75"/>
        <v>0.5</v>
      </c>
      <c r="K606" s="3">
        <f>IF(B606="","",VLOOKUP(VLOOKUP(X606&amp;"_"&amp;Y606&amp;"_"&amp;Z606,[1]挑战模式!$A:$AS,14+AA606,FALSE),[1]怪物!$B:$J,7,FALSE))</f>
        <v>1.5</v>
      </c>
      <c r="L606" s="10" t="str">
        <f t="shared" si="76"/>
        <v>Monster_Season1_Challenge3_5_1</v>
      </c>
      <c r="M606" s="3" t="str">
        <f t="shared" si="77"/>
        <v>DeathShow_1</v>
      </c>
      <c r="N606" s="3" t="str">
        <f t="shared" si="78"/>
        <v>Timeline_Idle1</v>
      </c>
      <c r="O606" s="3" t="str">
        <f t="shared" si="79"/>
        <v>Timeline_Move1</v>
      </c>
      <c r="S606" s="3" t="str">
        <f>IF(B606="","",IF(VLOOKUP(D606,[1]怪物!$C:$I,7,FALSE)="","",VLOOKUP(D606,[1]怪物!$C:$I,7,FALSE)))</f>
        <v>Skill_Monster_Gui2,NormalAttack</v>
      </c>
      <c r="X606" s="3">
        <v>1</v>
      </c>
      <c r="Y606" s="3">
        <v>3</v>
      </c>
      <c r="Z606" s="3">
        <v>5</v>
      </c>
      <c r="AA606" s="3">
        <v>1</v>
      </c>
    </row>
    <row r="607" spans="2:27" x14ac:dyDescent="0.2">
      <c r="B607" t="str">
        <f>IF(ISNA(VLOOKUP(X607&amp;"_"&amp;Y607&amp;"_"&amp;Z607,[1]挑战模式!$A:$AS,1,FALSE)),"",IF(VLOOKUP(X607&amp;"_"&amp;Y607&amp;"_"&amp;Z607,[1]挑战模式!$A:$AS,14+AA607,FALSE)="","","Unit_Monster_Season"&amp;X607&amp;"_Challenge"&amp;Y607&amp;"_"&amp;Z607&amp;"_"&amp;AA607))</f>
        <v>Unit_Monster_Season1_Challenge3_5_2</v>
      </c>
      <c r="D607" s="3" t="str">
        <f>IF(B607="","",VLOOKUP(VLOOKUP(X607&amp;"_"&amp;Y607&amp;"_"&amp;Z607,[1]挑战模式!$A:$AS,14+AA607,FALSE),[1]怪物!$B:$J,2,FALSE))</f>
        <v>ResUnit_Dan1</v>
      </c>
      <c r="E607" s="3">
        <f>IF(B607="","",VLOOKUP(VLOOKUP(X607&amp;"_"&amp;Y607&amp;"_"&amp;Z607,[1]挑战模式!$A:$AS,14+AA607,FALSE),[1]怪物!$B:$J,6,FALSE)*VLOOKUP(X607&amp;"_"&amp;Y607&amp;"_"&amp;Z607,[1]挑战模式!$A:$AS,10,FALSE))</f>
        <v>2.5</v>
      </c>
      <c r="F607" s="3">
        <f t="shared" si="72"/>
        <v>400</v>
      </c>
      <c r="G607" s="3" t="str">
        <f t="shared" si="73"/>
        <v>TRUE</v>
      </c>
      <c r="H607" s="3" t="str">
        <f t="shared" si="74"/>
        <v>1</v>
      </c>
      <c r="I607" s="3">
        <f>IF(D607="","",VLOOKUP(D607,[1]怪物!$C:$M,11,FALSE))</f>
        <v>1</v>
      </c>
      <c r="J607" s="3" t="str">
        <f t="shared" si="75"/>
        <v>0.5</v>
      </c>
      <c r="K607" s="3">
        <f>IF(B607="","",VLOOKUP(VLOOKUP(X607&amp;"_"&amp;Y607&amp;"_"&amp;Z607,[1]挑战模式!$A:$AS,14+AA607,FALSE),[1]怪物!$B:$J,7,FALSE))</f>
        <v>1</v>
      </c>
      <c r="L607" s="10" t="str">
        <f t="shared" si="76"/>
        <v>Monster_Season1_Challenge3_5_2</v>
      </c>
      <c r="M607" s="3" t="str">
        <f t="shared" si="77"/>
        <v>DeathShow_1</v>
      </c>
      <c r="N607" s="3" t="str">
        <f t="shared" si="78"/>
        <v>Timeline_Idle1</v>
      </c>
      <c r="O607" s="3" t="str">
        <f t="shared" si="79"/>
        <v>Timeline_Move1</v>
      </c>
      <c r="S607" s="3" t="str">
        <f>IF(B607="","",IF(VLOOKUP(D607,[1]怪物!$C:$I,7,FALSE)="","",VLOOKUP(D607,[1]怪物!$C:$I,7,FALSE)))</f>
        <v>Skill_Monster_Dan1,NormalAttack</v>
      </c>
      <c r="X607" s="3">
        <v>1</v>
      </c>
      <c r="Y607" s="3">
        <v>3</v>
      </c>
      <c r="Z607" s="3">
        <v>5</v>
      </c>
      <c r="AA607" s="3">
        <v>2</v>
      </c>
    </row>
    <row r="608" spans="2:27" x14ac:dyDescent="0.2">
      <c r="B608" t="str">
        <f>IF(ISNA(VLOOKUP(X608&amp;"_"&amp;Y608&amp;"_"&amp;Z608,[1]挑战模式!$A:$AS,1,FALSE)),"",IF(VLOOKUP(X608&amp;"_"&amp;Y608&amp;"_"&amp;Z608,[1]挑战模式!$A:$AS,14+AA608,FALSE)="","","Unit_Monster_Season"&amp;X608&amp;"_Challenge"&amp;Y608&amp;"_"&amp;Z608&amp;"_"&amp;AA608))</f>
        <v>Unit_Monster_Season1_Challenge3_5_3</v>
      </c>
      <c r="D608" s="3" t="str">
        <f>IF(B608="","",VLOOKUP(VLOOKUP(X608&amp;"_"&amp;Y608&amp;"_"&amp;Z608,[1]挑战模式!$A:$AS,14+AA608,FALSE),[1]怪物!$B:$J,2,FALSE))</f>
        <v>ResUnit_BianFu1</v>
      </c>
      <c r="E608" s="3">
        <f>IF(B608="","",VLOOKUP(VLOOKUP(X608&amp;"_"&amp;Y608&amp;"_"&amp;Z608,[1]挑战模式!$A:$AS,14+AA608,FALSE),[1]怪物!$B:$J,6,FALSE)*VLOOKUP(X608&amp;"_"&amp;Y608&amp;"_"&amp;Z608,[1]挑战模式!$A:$AS,10,FALSE))</f>
        <v>2.5</v>
      </c>
      <c r="F608" s="3">
        <f t="shared" si="72"/>
        <v>400</v>
      </c>
      <c r="G608" s="3" t="str">
        <f t="shared" si="73"/>
        <v>TRUE</v>
      </c>
      <c r="H608" s="3" t="str">
        <f t="shared" si="74"/>
        <v>1</v>
      </c>
      <c r="I608" s="3">
        <f>IF(D608="","",VLOOKUP(D608,[1]怪物!$C:$M,11,FALSE))</f>
        <v>1</v>
      </c>
      <c r="J608" s="3" t="str">
        <f t="shared" si="75"/>
        <v>0.5</v>
      </c>
      <c r="K608" s="3">
        <f>IF(B608="","",VLOOKUP(VLOOKUP(X608&amp;"_"&amp;Y608&amp;"_"&amp;Z608,[1]挑战模式!$A:$AS,14+AA608,FALSE),[1]怪物!$B:$J,7,FALSE))</f>
        <v>1</v>
      </c>
      <c r="L608" s="10" t="str">
        <f t="shared" si="76"/>
        <v>Monster_Season1_Challenge3_5_3</v>
      </c>
      <c r="M608" s="3" t="str">
        <f t="shared" si="77"/>
        <v>DeathShow_1</v>
      </c>
      <c r="N608" s="3" t="str">
        <f t="shared" si="78"/>
        <v>Timeline_Idle1</v>
      </c>
      <c r="O608" s="3" t="str">
        <f t="shared" si="79"/>
        <v>Timeline_Move1</v>
      </c>
      <c r="S608" s="3" t="str">
        <f>IF(B608="","",IF(VLOOKUP(D608,[1]怪物!$C:$I,7,FALSE)="","",VLOOKUP(D608,[1]怪物!$C:$I,7,FALSE)))</f>
        <v/>
      </c>
      <c r="X608" s="3">
        <v>1</v>
      </c>
      <c r="Y608" s="3">
        <v>3</v>
      </c>
      <c r="Z608" s="3">
        <v>5</v>
      </c>
      <c r="AA608" s="3">
        <v>3</v>
      </c>
    </row>
    <row r="609" spans="2:27" x14ac:dyDescent="0.2">
      <c r="B609" t="str">
        <f>IF(ISNA(VLOOKUP(X609&amp;"_"&amp;Y609&amp;"_"&amp;Z609,[1]挑战模式!$A:$AS,1,FALSE)),"",IF(VLOOKUP(X609&amp;"_"&amp;Y609&amp;"_"&amp;Z609,[1]挑战模式!$A:$AS,14+AA609,FALSE)="","","Unit_Monster_Season"&amp;X609&amp;"_Challenge"&amp;Y609&amp;"_"&amp;Z609&amp;"_"&amp;AA609))</f>
        <v>Unit_Monster_Season1_Challenge3_5_4</v>
      </c>
      <c r="D609" s="3" t="str">
        <f>IF(B609="","",VLOOKUP(VLOOKUP(X609&amp;"_"&amp;Y609&amp;"_"&amp;Z609,[1]挑战模式!$A:$AS,14+AA609,FALSE),[1]怪物!$B:$J,2,FALSE))</f>
        <v>ResUnit_Niao2</v>
      </c>
      <c r="E609" s="3">
        <f>IF(B609="","",VLOOKUP(VLOOKUP(X609&amp;"_"&amp;Y609&amp;"_"&amp;Z609,[1]挑战模式!$A:$AS,14+AA609,FALSE),[1]怪物!$B:$J,6,FALSE)*VLOOKUP(X609&amp;"_"&amp;Y609&amp;"_"&amp;Z609,[1]挑战模式!$A:$AS,10,FALSE))</f>
        <v>2.5</v>
      </c>
      <c r="F609" s="3">
        <f t="shared" si="72"/>
        <v>400</v>
      </c>
      <c r="G609" s="3" t="str">
        <f t="shared" si="73"/>
        <v>TRUE</v>
      </c>
      <c r="H609" s="3" t="str">
        <f t="shared" si="74"/>
        <v>1</v>
      </c>
      <c r="I609" s="3">
        <f>IF(D609="","",VLOOKUP(D609,[1]怪物!$C:$M,11,FALSE))</f>
        <v>1</v>
      </c>
      <c r="J609" s="3" t="str">
        <f t="shared" si="75"/>
        <v>0.5</v>
      </c>
      <c r="K609" s="3">
        <f>IF(B609="","",VLOOKUP(VLOOKUP(X609&amp;"_"&amp;Y609&amp;"_"&amp;Z609,[1]挑战模式!$A:$AS,14+AA609,FALSE),[1]怪物!$B:$J,7,FALSE))</f>
        <v>1.5</v>
      </c>
      <c r="L609" s="10" t="str">
        <f t="shared" si="76"/>
        <v>Monster_Season1_Challenge3_5_4</v>
      </c>
      <c r="M609" s="3" t="str">
        <f t="shared" si="77"/>
        <v>DeathShow_1</v>
      </c>
      <c r="N609" s="3" t="str">
        <f t="shared" si="78"/>
        <v>Timeline_Idle1</v>
      </c>
      <c r="O609" s="3" t="str">
        <f t="shared" si="79"/>
        <v>Timeline_Move1</v>
      </c>
      <c r="S609" s="3" t="str">
        <f>IF(B609="","",IF(VLOOKUP(D609,[1]怪物!$C:$I,7,FALSE)="","",VLOOKUP(D609,[1]怪物!$C:$I,7,FALSE)))</f>
        <v>Skill_Monster_Niao2,NormalAttack</v>
      </c>
      <c r="X609" s="3">
        <v>1</v>
      </c>
      <c r="Y609" s="3">
        <v>3</v>
      </c>
      <c r="Z609" s="3">
        <v>5</v>
      </c>
      <c r="AA609" s="3">
        <v>4</v>
      </c>
    </row>
    <row r="610" spans="2:27" x14ac:dyDescent="0.2">
      <c r="B610" t="str">
        <f>IF(ISNA(VLOOKUP(X610&amp;"_"&amp;Y610&amp;"_"&amp;Z610,[1]挑战模式!$A:$AS,1,FALSE)),"",IF(VLOOKUP(X610&amp;"_"&amp;Y610&amp;"_"&amp;Z610,[1]挑战模式!$A:$AS,14+AA610,FALSE)="","","Unit_Monster_Season"&amp;X610&amp;"_Challenge"&amp;Y610&amp;"_"&amp;Z610&amp;"_"&amp;AA610))</f>
        <v/>
      </c>
      <c r="D610" s="3" t="str">
        <f>IF(B610="","",VLOOKUP(VLOOKUP(X610&amp;"_"&amp;Y610&amp;"_"&amp;Z610,[1]挑战模式!$A:$AS,14+AA610,FALSE),[1]怪物!$B:$J,2,FALSE))</f>
        <v/>
      </c>
      <c r="E610" s="3" t="str">
        <f>IF(B610="","",VLOOKUP(VLOOKUP(X610&amp;"_"&amp;Y610&amp;"_"&amp;Z610,[1]挑战模式!$A:$AS,14+AA610,FALSE),[1]怪物!$B:$J,6,FALSE)*VLOOKUP(X610&amp;"_"&amp;Y610&amp;"_"&amp;Z610,[1]挑战模式!$A:$AS,10,FALSE))</f>
        <v/>
      </c>
      <c r="F610" s="3" t="str">
        <f t="shared" si="72"/>
        <v/>
      </c>
      <c r="G610" s="3" t="str">
        <f t="shared" si="73"/>
        <v/>
      </c>
      <c r="H610" s="3" t="str">
        <f t="shared" si="74"/>
        <v/>
      </c>
      <c r="I610" s="3" t="str">
        <f>IF(D610="","",VLOOKUP(D610,[1]怪物!$C:$M,11,FALSE))</f>
        <v/>
      </c>
      <c r="J610" s="3" t="str">
        <f t="shared" si="75"/>
        <v/>
      </c>
      <c r="K610" s="3" t="str">
        <f>IF(B610="","",VLOOKUP(VLOOKUP(X610&amp;"_"&amp;Y610&amp;"_"&amp;Z610,[1]挑战模式!$A:$AS,14+AA610,FALSE),[1]怪物!$B:$J,7,FALSE))</f>
        <v/>
      </c>
      <c r="L610" s="10" t="str">
        <f t="shared" si="76"/>
        <v/>
      </c>
      <c r="M610" s="3" t="str">
        <f t="shared" si="77"/>
        <v/>
      </c>
      <c r="N610" s="3" t="str">
        <f t="shared" si="78"/>
        <v/>
      </c>
      <c r="O610" s="3" t="str">
        <f t="shared" si="79"/>
        <v/>
      </c>
      <c r="S610" s="3" t="str">
        <f>IF(B610="","",IF(VLOOKUP(D610,[1]怪物!$C:$I,7,FALSE)="","",VLOOKUP(D610,[1]怪物!$C:$I,7,FALSE)))</f>
        <v/>
      </c>
      <c r="X610" s="3">
        <v>1</v>
      </c>
      <c r="Y610" s="3">
        <v>3</v>
      </c>
      <c r="Z610" s="3">
        <v>5</v>
      </c>
      <c r="AA610" s="3">
        <v>5</v>
      </c>
    </row>
    <row r="611" spans="2:27" x14ac:dyDescent="0.2">
      <c r="B611" t="str">
        <f>IF(ISNA(VLOOKUP(X611&amp;"_"&amp;Y611&amp;"_"&amp;Z611,[1]挑战模式!$A:$AS,1,FALSE)),"",IF(VLOOKUP(X611&amp;"_"&amp;Y611&amp;"_"&amp;Z611,[1]挑战模式!$A:$AS,14+AA611,FALSE)="","","Unit_Monster_Season"&amp;X611&amp;"_Challenge"&amp;Y611&amp;"_"&amp;Z611&amp;"_"&amp;AA611))</f>
        <v/>
      </c>
      <c r="D611" s="3" t="str">
        <f>IF(B611="","",VLOOKUP(VLOOKUP(X611&amp;"_"&amp;Y611&amp;"_"&amp;Z611,[1]挑战模式!$A:$AS,14+AA611,FALSE),[1]怪物!$B:$J,2,FALSE))</f>
        <v/>
      </c>
      <c r="E611" s="3" t="str">
        <f>IF(B611="","",VLOOKUP(VLOOKUP(X611&amp;"_"&amp;Y611&amp;"_"&amp;Z611,[1]挑战模式!$A:$AS,14+AA611,FALSE),[1]怪物!$B:$J,6,FALSE)*VLOOKUP(X611&amp;"_"&amp;Y611&amp;"_"&amp;Z611,[1]挑战模式!$A:$AS,10,FALSE))</f>
        <v/>
      </c>
      <c r="F611" s="3" t="str">
        <f t="shared" si="72"/>
        <v/>
      </c>
      <c r="G611" s="3" t="str">
        <f t="shared" si="73"/>
        <v/>
      </c>
      <c r="H611" s="3" t="str">
        <f t="shared" si="74"/>
        <v/>
      </c>
      <c r="I611" s="3" t="str">
        <f>IF(D611="","",VLOOKUP(D611,[1]怪物!$C:$M,11,FALSE))</f>
        <v/>
      </c>
      <c r="J611" s="3" t="str">
        <f t="shared" si="75"/>
        <v/>
      </c>
      <c r="K611" s="3" t="str">
        <f>IF(B611="","",VLOOKUP(VLOOKUP(X611&amp;"_"&amp;Y611&amp;"_"&amp;Z611,[1]挑战模式!$A:$AS,14+AA611,FALSE),[1]怪物!$B:$J,7,FALSE))</f>
        <v/>
      </c>
      <c r="L611" s="10" t="str">
        <f t="shared" si="76"/>
        <v/>
      </c>
      <c r="M611" s="3" t="str">
        <f t="shared" si="77"/>
        <v/>
      </c>
      <c r="N611" s="3" t="str">
        <f t="shared" si="78"/>
        <v/>
      </c>
      <c r="O611" s="3" t="str">
        <f t="shared" si="79"/>
        <v/>
      </c>
      <c r="S611" s="3" t="str">
        <f>IF(B611="","",IF(VLOOKUP(D611,[1]怪物!$C:$I,7,FALSE)="","",VLOOKUP(D611,[1]怪物!$C:$I,7,FALSE)))</f>
        <v/>
      </c>
      <c r="X611" s="3">
        <v>1</v>
      </c>
      <c r="Y611" s="3">
        <v>3</v>
      </c>
      <c r="Z611" s="3">
        <v>5</v>
      </c>
      <c r="AA611" s="3">
        <v>6</v>
      </c>
    </row>
    <row r="612" spans="2:27" x14ac:dyDescent="0.2">
      <c r="B612" t="str">
        <f>IF(ISNA(VLOOKUP(X612&amp;"_"&amp;Y612&amp;"_"&amp;Z612,[1]挑战模式!$A:$AS,1,FALSE)),"",IF(VLOOKUP(X612&amp;"_"&amp;Y612&amp;"_"&amp;Z612,[1]挑战模式!$A:$AS,14+AA612,FALSE)="","","Unit_Monster_Season"&amp;X612&amp;"_Challenge"&amp;Y612&amp;"_"&amp;Z612&amp;"_"&amp;AA612))</f>
        <v>Unit_Monster_Season1_Challenge3_6_1</v>
      </c>
      <c r="D612" s="3" t="str">
        <f>IF(B612="","",VLOOKUP(VLOOKUP(X612&amp;"_"&amp;Y612&amp;"_"&amp;Z612,[1]挑战模式!$A:$AS,14+AA612,FALSE),[1]怪物!$B:$J,2,FALSE))</f>
        <v>ResUnit_Gui2</v>
      </c>
      <c r="E612" s="3">
        <f>IF(B612="","",VLOOKUP(VLOOKUP(X612&amp;"_"&amp;Y612&amp;"_"&amp;Z612,[1]挑战模式!$A:$AS,14+AA612,FALSE),[1]怪物!$B:$J,6,FALSE)*VLOOKUP(X612&amp;"_"&amp;Y612&amp;"_"&amp;Z612,[1]挑战模式!$A:$AS,10,FALSE))</f>
        <v>2.5</v>
      </c>
      <c r="F612" s="3">
        <f t="shared" si="72"/>
        <v>400</v>
      </c>
      <c r="G612" s="3" t="str">
        <f t="shared" si="73"/>
        <v>TRUE</v>
      </c>
      <c r="H612" s="3" t="str">
        <f t="shared" si="74"/>
        <v>1</v>
      </c>
      <c r="I612" s="3">
        <f>IF(D612="","",VLOOKUP(D612,[1]怪物!$C:$M,11,FALSE))</f>
        <v>1</v>
      </c>
      <c r="J612" s="3" t="str">
        <f t="shared" si="75"/>
        <v>0.5</v>
      </c>
      <c r="K612" s="3">
        <f>IF(B612="","",VLOOKUP(VLOOKUP(X612&amp;"_"&amp;Y612&amp;"_"&amp;Z612,[1]挑战模式!$A:$AS,14+AA612,FALSE),[1]怪物!$B:$J,7,FALSE))</f>
        <v>1.5</v>
      </c>
      <c r="L612" s="10" t="str">
        <f t="shared" si="76"/>
        <v>Monster_Season1_Challenge3_6_1</v>
      </c>
      <c r="M612" s="3" t="str">
        <f t="shared" si="77"/>
        <v>DeathShow_1</v>
      </c>
      <c r="N612" s="3" t="str">
        <f t="shared" si="78"/>
        <v>Timeline_Idle1</v>
      </c>
      <c r="O612" s="3" t="str">
        <f t="shared" si="79"/>
        <v>Timeline_Move1</v>
      </c>
      <c r="S612" s="3" t="str">
        <f>IF(B612="","",IF(VLOOKUP(D612,[1]怪物!$C:$I,7,FALSE)="","",VLOOKUP(D612,[1]怪物!$C:$I,7,FALSE)))</f>
        <v>Skill_Monster_Gui2,NormalAttack</v>
      </c>
      <c r="X612" s="3">
        <v>1</v>
      </c>
      <c r="Y612" s="3">
        <v>3</v>
      </c>
      <c r="Z612" s="3">
        <v>6</v>
      </c>
      <c r="AA612" s="3">
        <v>1</v>
      </c>
    </row>
    <row r="613" spans="2:27" x14ac:dyDescent="0.2">
      <c r="B613" t="str">
        <f>IF(ISNA(VLOOKUP(X613&amp;"_"&amp;Y613&amp;"_"&amp;Z613,[1]挑战模式!$A:$AS,1,FALSE)),"",IF(VLOOKUP(X613&amp;"_"&amp;Y613&amp;"_"&amp;Z613,[1]挑战模式!$A:$AS,14+AA613,FALSE)="","","Unit_Monster_Season"&amp;X613&amp;"_Challenge"&amp;Y613&amp;"_"&amp;Z613&amp;"_"&amp;AA613))</f>
        <v>Unit_Monster_Season1_Challenge3_6_2</v>
      </c>
      <c r="D613" s="3" t="str">
        <f>IF(B613="","",VLOOKUP(VLOOKUP(X613&amp;"_"&amp;Y613&amp;"_"&amp;Z613,[1]挑战模式!$A:$AS,14+AA613,FALSE),[1]怪物!$B:$J,2,FALSE))</f>
        <v>ResUnit_Dan2</v>
      </c>
      <c r="E613" s="3">
        <f>IF(B613="","",VLOOKUP(VLOOKUP(X613&amp;"_"&amp;Y613&amp;"_"&amp;Z613,[1]挑战模式!$A:$AS,14+AA613,FALSE),[1]怪物!$B:$J,6,FALSE)*VLOOKUP(X613&amp;"_"&amp;Y613&amp;"_"&amp;Z613,[1]挑战模式!$A:$AS,10,FALSE))</f>
        <v>2.5</v>
      </c>
      <c r="F613" s="3">
        <f t="shared" si="72"/>
        <v>400</v>
      </c>
      <c r="G613" s="3" t="str">
        <f t="shared" si="73"/>
        <v>TRUE</v>
      </c>
      <c r="H613" s="3" t="str">
        <f t="shared" si="74"/>
        <v>1</v>
      </c>
      <c r="I613" s="3">
        <f>IF(D613="","",VLOOKUP(D613,[1]怪物!$C:$M,11,FALSE))</f>
        <v>1</v>
      </c>
      <c r="J613" s="3" t="str">
        <f t="shared" si="75"/>
        <v>0.5</v>
      </c>
      <c r="K613" s="3">
        <f>IF(B613="","",VLOOKUP(VLOOKUP(X613&amp;"_"&amp;Y613&amp;"_"&amp;Z613,[1]挑战模式!$A:$AS,14+AA613,FALSE),[1]怪物!$B:$J,7,FALSE))</f>
        <v>1.5</v>
      </c>
      <c r="L613" s="10" t="str">
        <f t="shared" si="76"/>
        <v>Monster_Season1_Challenge3_6_2</v>
      </c>
      <c r="M613" s="3" t="str">
        <f t="shared" si="77"/>
        <v>DeathShow_1</v>
      </c>
      <c r="N613" s="3" t="str">
        <f t="shared" si="78"/>
        <v>Timeline_Idle1</v>
      </c>
      <c r="O613" s="3" t="str">
        <f t="shared" si="79"/>
        <v>Timeline_Move1</v>
      </c>
      <c r="S613" s="3" t="str">
        <f>IF(B613="","",IF(VLOOKUP(D613,[1]怪物!$C:$I,7,FALSE)="","",VLOOKUP(D613,[1]怪物!$C:$I,7,FALSE)))</f>
        <v>Skill_Monster_Dan2,NormalAttack</v>
      </c>
      <c r="X613" s="3">
        <v>1</v>
      </c>
      <c r="Y613" s="3">
        <v>3</v>
      </c>
      <c r="Z613" s="3">
        <v>6</v>
      </c>
      <c r="AA613" s="3">
        <v>2</v>
      </c>
    </row>
    <row r="614" spans="2:27" x14ac:dyDescent="0.2">
      <c r="B614" t="str">
        <f>IF(ISNA(VLOOKUP(X614&amp;"_"&amp;Y614&amp;"_"&amp;Z614,[1]挑战模式!$A:$AS,1,FALSE)),"",IF(VLOOKUP(X614&amp;"_"&amp;Y614&amp;"_"&amp;Z614,[1]挑战模式!$A:$AS,14+AA614,FALSE)="","","Unit_Monster_Season"&amp;X614&amp;"_Challenge"&amp;Y614&amp;"_"&amp;Z614&amp;"_"&amp;AA614))</f>
        <v>Unit_Monster_Season1_Challenge3_6_3</v>
      </c>
      <c r="D614" s="3" t="str">
        <f>IF(B614="","",VLOOKUP(VLOOKUP(X614&amp;"_"&amp;Y614&amp;"_"&amp;Z614,[1]挑战模式!$A:$AS,14+AA614,FALSE),[1]怪物!$B:$J,2,FALSE))</f>
        <v>ResUnit_BianFu1</v>
      </c>
      <c r="E614" s="3">
        <f>IF(B614="","",VLOOKUP(VLOOKUP(X614&amp;"_"&amp;Y614&amp;"_"&amp;Z614,[1]挑战模式!$A:$AS,14+AA614,FALSE),[1]怪物!$B:$J,6,FALSE)*VLOOKUP(X614&amp;"_"&amp;Y614&amp;"_"&amp;Z614,[1]挑战模式!$A:$AS,10,FALSE))</f>
        <v>2.5</v>
      </c>
      <c r="F614" s="3">
        <f t="shared" si="72"/>
        <v>400</v>
      </c>
      <c r="G614" s="3" t="str">
        <f t="shared" si="73"/>
        <v>TRUE</v>
      </c>
      <c r="H614" s="3" t="str">
        <f t="shared" si="74"/>
        <v>1</v>
      </c>
      <c r="I614" s="3">
        <f>IF(D614="","",VLOOKUP(D614,[1]怪物!$C:$M,11,FALSE))</f>
        <v>1</v>
      </c>
      <c r="J614" s="3" t="str">
        <f t="shared" si="75"/>
        <v>0.5</v>
      </c>
      <c r="K614" s="3">
        <f>IF(B614="","",VLOOKUP(VLOOKUP(X614&amp;"_"&amp;Y614&amp;"_"&amp;Z614,[1]挑战模式!$A:$AS,14+AA614,FALSE),[1]怪物!$B:$J,7,FALSE))</f>
        <v>1</v>
      </c>
      <c r="L614" s="10" t="str">
        <f t="shared" si="76"/>
        <v>Monster_Season1_Challenge3_6_3</v>
      </c>
      <c r="M614" s="3" t="str">
        <f t="shared" si="77"/>
        <v>DeathShow_1</v>
      </c>
      <c r="N614" s="3" t="str">
        <f t="shared" si="78"/>
        <v>Timeline_Idle1</v>
      </c>
      <c r="O614" s="3" t="str">
        <f t="shared" si="79"/>
        <v>Timeline_Move1</v>
      </c>
      <c r="S614" s="3" t="str">
        <f>IF(B614="","",IF(VLOOKUP(D614,[1]怪物!$C:$I,7,FALSE)="","",VLOOKUP(D614,[1]怪物!$C:$I,7,FALSE)))</f>
        <v/>
      </c>
      <c r="X614" s="3">
        <v>1</v>
      </c>
      <c r="Y614" s="3">
        <v>3</v>
      </c>
      <c r="Z614" s="3">
        <v>6</v>
      </c>
      <c r="AA614" s="3">
        <v>3</v>
      </c>
    </row>
    <row r="615" spans="2:27" x14ac:dyDescent="0.2">
      <c r="B615" t="str">
        <f>IF(ISNA(VLOOKUP(X615&amp;"_"&amp;Y615&amp;"_"&amp;Z615,[1]挑战模式!$A:$AS,1,FALSE)),"",IF(VLOOKUP(X615&amp;"_"&amp;Y615&amp;"_"&amp;Z615,[1]挑战模式!$A:$AS,14+AA615,FALSE)="","","Unit_Monster_Season"&amp;X615&amp;"_Challenge"&amp;Y615&amp;"_"&amp;Z615&amp;"_"&amp;AA615))</f>
        <v>Unit_Monster_Season1_Challenge3_6_4</v>
      </c>
      <c r="D615" s="3" t="str">
        <f>IF(B615="","",VLOOKUP(VLOOKUP(X615&amp;"_"&amp;Y615&amp;"_"&amp;Z615,[1]挑战模式!$A:$AS,14+AA615,FALSE),[1]怪物!$B:$J,2,FALSE))</f>
        <v>ResUnit_Dan1</v>
      </c>
      <c r="E615" s="3">
        <f>IF(B615="","",VLOOKUP(VLOOKUP(X615&amp;"_"&amp;Y615&amp;"_"&amp;Z615,[1]挑战模式!$A:$AS,14+AA615,FALSE),[1]怪物!$B:$J,6,FALSE)*VLOOKUP(X615&amp;"_"&amp;Y615&amp;"_"&amp;Z615,[1]挑战模式!$A:$AS,10,FALSE))</f>
        <v>2.5</v>
      </c>
      <c r="F615" s="3">
        <f t="shared" si="72"/>
        <v>400</v>
      </c>
      <c r="G615" s="3" t="str">
        <f t="shared" si="73"/>
        <v>TRUE</v>
      </c>
      <c r="H615" s="3" t="str">
        <f t="shared" si="74"/>
        <v>1</v>
      </c>
      <c r="I615" s="3">
        <f>IF(D615="","",VLOOKUP(D615,[1]怪物!$C:$M,11,FALSE))</f>
        <v>1</v>
      </c>
      <c r="J615" s="3" t="str">
        <f t="shared" si="75"/>
        <v>0.5</v>
      </c>
      <c r="K615" s="3">
        <f>IF(B615="","",VLOOKUP(VLOOKUP(X615&amp;"_"&amp;Y615&amp;"_"&amp;Z615,[1]挑战模式!$A:$AS,14+AA615,FALSE),[1]怪物!$B:$J,7,FALSE))</f>
        <v>1</v>
      </c>
      <c r="L615" s="10" t="str">
        <f t="shared" si="76"/>
        <v>Monster_Season1_Challenge3_6_4</v>
      </c>
      <c r="M615" s="3" t="str">
        <f t="shared" si="77"/>
        <v>DeathShow_1</v>
      </c>
      <c r="N615" s="3" t="str">
        <f t="shared" si="78"/>
        <v>Timeline_Idle1</v>
      </c>
      <c r="O615" s="3" t="str">
        <f t="shared" si="79"/>
        <v>Timeline_Move1</v>
      </c>
      <c r="S615" s="3" t="str">
        <f>IF(B615="","",IF(VLOOKUP(D615,[1]怪物!$C:$I,7,FALSE)="","",VLOOKUP(D615,[1]怪物!$C:$I,7,FALSE)))</f>
        <v>Skill_Monster_Dan1,NormalAttack</v>
      </c>
      <c r="X615" s="3">
        <v>1</v>
      </c>
      <c r="Y615" s="3">
        <v>3</v>
      </c>
      <c r="Z615" s="3">
        <v>6</v>
      </c>
      <c r="AA615" s="3">
        <v>4</v>
      </c>
    </row>
    <row r="616" spans="2:27" x14ac:dyDescent="0.2">
      <c r="B616" t="str">
        <f>IF(ISNA(VLOOKUP(X616&amp;"_"&amp;Y616&amp;"_"&amp;Z616,[1]挑战模式!$A:$AS,1,FALSE)),"",IF(VLOOKUP(X616&amp;"_"&amp;Y616&amp;"_"&amp;Z616,[1]挑战模式!$A:$AS,14+AA616,FALSE)="","","Unit_Monster_Season"&amp;X616&amp;"_Challenge"&amp;Y616&amp;"_"&amp;Z616&amp;"_"&amp;AA616))</f>
        <v>Unit_Monster_Season1_Challenge3_6_5</v>
      </c>
      <c r="D616" s="3" t="str">
        <f>IF(B616="","",VLOOKUP(VLOOKUP(X616&amp;"_"&amp;Y616&amp;"_"&amp;Z616,[1]挑战模式!$A:$AS,14+AA616,FALSE),[1]怪物!$B:$J,2,FALSE))</f>
        <v>ResUnit_Niao2</v>
      </c>
      <c r="E616" s="3">
        <f>IF(B616="","",VLOOKUP(VLOOKUP(X616&amp;"_"&amp;Y616&amp;"_"&amp;Z616,[1]挑战模式!$A:$AS,14+AA616,FALSE),[1]怪物!$B:$J,6,FALSE)*VLOOKUP(X616&amp;"_"&amp;Y616&amp;"_"&amp;Z616,[1]挑战模式!$A:$AS,10,FALSE))</f>
        <v>2.5</v>
      </c>
      <c r="F616" s="3">
        <f t="shared" si="72"/>
        <v>400</v>
      </c>
      <c r="G616" s="3" t="str">
        <f t="shared" si="73"/>
        <v>TRUE</v>
      </c>
      <c r="H616" s="3" t="str">
        <f t="shared" si="74"/>
        <v>1</v>
      </c>
      <c r="I616" s="3">
        <f>IF(D616="","",VLOOKUP(D616,[1]怪物!$C:$M,11,FALSE))</f>
        <v>1</v>
      </c>
      <c r="J616" s="3" t="str">
        <f t="shared" si="75"/>
        <v>0.5</v>
      </c>
      <c r="K616" s="3">
        <f>IF(B616="","",VLOOKUP(VLOOKUP(X616&amp;"_"&amp;Y616&amp;"_"&amp;Z616,[1]挑战模式!$A:$AS,14+AA616,FALSE),[1]怪物!$B:$J,7,FALSE))</f>
        <v>1.5</v>
      </c>
      <c r="L616" s="10" t="str">
        <f t="shared" si="76"/>
        <v>Monster_Season1_Challenge3_6_5</v>
      </c>
      <c r="M616" s="3" t="str">
        <f t="shared" si="77"/>
        <v>DeathShow_1</v>
      </c>
      <c r="N616" s="3" t="str">
        <f t="shared" si="78"/>
        <v>Timeline_Idle1</v>
      </c>
      <c r="O616" s="3" t="str">
        <f t="shared" si="79"/>
        <v>Timeline_Move1</v>
      </c>
      <c r="S616" s="3" t="str">
        <f>IF(B616="","",IF(VLOOKUP(D616,[1]怪物!$C:$I,7,FALSE)="","",VLOOKUP(D616,[1]怪物!$C:$I,7,FALSE)))</f>
        <v>Skill_Monster_Niao2,NormalAttack</v>
      </c>
      <c r="X616" s="3">
        <v>1</v>
      </c>
      <c r="Y616" s="3">
        <v>3</v>
      </c>
      <c r="Z616" s="3">
        <v>6</v>
      </c>
      <c r="AA616" s="3">
        <v>5</v>
      </c>
    </row>
    <row r="617" spans="2:27" x14ac:dyDescent="0.2">
      <c r="B617" t="str">
        <f>IF(ISNA(VLOOKUP(X617&amp;"_"&amp;Y617&amp;"_"&amp;Z617,[1]挑战模式!$A:$AS,1,FALSE)),"",IF(VLOOKUP(X617&amp;"_"&amp;Y617&amp;"_"&amp;Z617,[1]挑战模式!$A:$AS,14+AA617,FALSE)="","","Unit_Monster_Season"&amp;X617&amp;"_Challenge"&amp;Y617&amp;"_"&amp;Z617&amp;"_"&amp;AA617))</f>
        <v/>
      </c>
      <c r="D617" s="3" t="str">
        <f>IF(B617="","",VLOOKUP(VLOOKUP(X617&amp;"_"&amp;Y617&amp;"_"&amp;Z617,[1]挑战模式!$A:$AS,14+AA617,FALSE),[1]怪物!$B:$J,2,FALSE))</f>
        <v/>
      </c>
      <c r="E617" s="3" t="str">
        <f>IF(B617="","",VLOOKUP(VLOOKUP(X617&amp;"_"&amp;Y617&amp;"_"&amp;Z617,[1]挑战模式!$A:$AS,14+AA617,FALSE),[1]怪物!$B:$J,6,FALSE)*VLOOKUP(X617&amp;"_"&amp;Y617&amp;"_"&amp;Z617,[1]挑战模式!$A:$AS,10,FALSE))</f>
        <v/>
      </c>
      <c r="F617" s="3" t="str">
        <f t="shared" si="72"/>
        <v/>
      </c>
      <c r="G617" s="3" t="str">
        <f t="shared" si="73"/>
        <v/>
      </c>
      <c r="H617" s="3" t="str">
        <f t="shared" si="74"/>
        <v/>
      </c>
      <c r="I617" s="3" t="str">
        <f>IF(D617="","",VLOOKUP(D617,[1]怪物!$C:$M,11,FALSE))</f>
        <v/>
      </c>
      <c r="J617" s="3" t="str">
        <f t="shared" si="75"/>
        <v/>
      </c>
      <c r="K617" s="3" t="str">
        <f>IF(B617="","",VLOOKUP(VLOOKUP(X617&amp;"_"&amp;Y617&amp;"_"&amp;Z617,[1]挑战模式!$A:$AS,14+AA617,FALSE),[1]怪物!$B:$J,7,FALSE))</f>
        <v/>
      </c>
      <c r="L617" s="10" t="str">
        <f t="shared" si="76"/>
        <v/>
      </c>
      <c r="M617" s="3" t="str">
        <f t="shared" si="77"/>
        <v/>
      </c>
      <c r="N617" s="3" t="str">
        <f t="shared" si="78"/>
        <v/>
      </c>
      <c r="O617" s="3" t="str">
        <f t="shared" si="79"/>
        <v/>
      </c>
      <c r="S617" s="3" t="str">
        <f>IF(B617="","",IF(VLOOKUP(D617,[1]怪物!$C:$I,7,FALSE)="","",VLOOKUP(D617,[1]怪物!$C:$I,7,FALSE)))</f>
        <v/>
      </c>
      <c r="X617" s="3">
        <v>1</v>
      </c>
      <c r="Y617" s="3">
        <v>3</v>
      </c>
      <c r="Z617" s="3">
        <v>6</v>
      </c>
      <c r="AA617" s="3">
        <v>6</v>
      </c>
    </row>
    <row r="618" spans="2:27" x14ac:dyDescent="0.2">
      <c r="B618" t="str">
        <f>IF(ISNA(VLOOKUP(X618&amp;"_"&amp;Y618&amp;"_"&amp;Z618,[1]挑战模式!$A:$AS,1,FALSE)),"",IF(VLOOKUP(X618&amp;"_"&amp;Y618&amp;"_"&amp;Z618,[1]挑战模式!$A:$AS,14+AA618,FALSE)="","","Unit_Monster_Season"&amp;X618&amp;"_Challenge"&amp;Y618&amp;"_"&amp;Z618&amp;"_"&amp;AA618))</f>
        <v/>
      </c>
      <c r="D618" s="3" t="str">
        <f>IF(B618="","",VLOOKUP(VLOOKUP(X618&amp;"_"&amp;Y618&amp;"_"&amp;Z618,[1]挑战模式!$A:$AS,14+AA618,FALSE),[1]怪物!$B:$J,2,FALSE))</f>
        <v/>
      </c>
      <c r="E618" s="3" t="str">
        <f>IF(B618="","",VLOOKUP(VLOOKUP(X618&amp;"_"&amp;Y618&amp;"_"&amp;Z618,[1]挑战模式!$A:$AS,14+AA618,FALSE),[1]怪物!$B:$J,6,FALSE)*VLOOKUP(X618&amp;"_"&amp;Y618&amp;"_"&amp;Z618,[1]挑战模式!$A:$AS,10,FALSE))</f>
        <v/>
      </c>
      <c r="F618" s="3" t="str">
        <f t="shared" si="72"/>
        <v/>
      </c>
      <c r="G618" s="3" t="str">
        <f t="shared" si="73"/>
        <v/>
      </c>
      <c r="H618" s="3" t="str">
        <f t="shared" si="74"/>
        <v/>
      </c>
      <c r="I618" s="3" t="str">
        <f>IF(D618="","",VLOOKUP(D618,[1]怪物!$C:$M,11,FALSE))</f>
        <v/>
      </c>
      <c r="J618" s="3" t="str">
        <f t="shared" si="75"/>
        <v/>
      </c>
      <c r="K618" s="3" t="str">
        <f>IF(B618="","",VLOOKUP(VLOOKUP(X618&amp;"_"&amp;Y618&amp;"_"&amp;Z618,[1]挑战模式!$A:$AS,14+AA618,FALSE),[1]怪物!$B:$J,7,FALSE))</f>
        <v/>
      </c>
      <c r="L618" s="10" t="str">
        <f t="shared" si="76"/>
        <v/>
      </c>
      <c r="M618" s="3" t="str">
        <f t="shared" si="77"/>
        <v/>
      </c>
      <c r="N618" s="3" t="str">
        <f t="shared" si="78"/>
        <v/>
      </c>
      <c r="O618" s="3" t="str">
        <f t="shared" si="79"/>
        <v/>
      </c>
      <c r="S618" s="3" t="str">
        <f>IF(B618="","",IF(VLOOKUP(D618,[1]怪物!$C:$I,7,FALSE)="","",VLOOKUP(D618,[1]怪物!$C:$I,7,FALSE)))</f>
        <v/>
      </c>
      <c r="X618" s="3">
        <v>1</v>
      </c>
      <c r="Y618" s="3">
        <v>3</v>
      </c>
      <c r="Z618" s="3">
        <v>7</v>
      </c>
      <c r="AA618" s="3">
        <v>1</v>
      </c>
    </row>
    <row r="619" spans="2:27" x14ac:dyDescent="0.2">
      <c r="B619" t="str">
        <f>IF(ISNA(VLOOKUP(X619&amp;"_"&amp;Y619&amp;"_"&amp;Z619,[1]挑战模式!$A:$AS,1,FALSE)),"",IF(VLOOKUP(X619&amp;"_"&amp;Y619&amp;"_"&amp;Z619,[1]挑战模式!$A:$AS,14+AA619,FALSE)="","","Unit_Monster_Season"&amp;X619&amp;"_Challenge"&amp;Y619&amp;"_"&amp;Z619&amp;"_"&amp;AA619))</f>
        <v/>
      </c>
      <c r="D619" s="3" t="str">
        <f>IF(B619="","",VLOOKUP(VLOOKUP(X619&amp;"_"&amp;Y619&amp;"_"&amp;Z619,[1]挑战模式!$A:$AS,14+AA619,FALSE),[1]怪物!$B:$J,2,FALSE))</f>
        <v/>
      </c>
      <c r="E619" s="3" t="str">
        <f>IF(B619="","",VLOOKUP(VLOOKUP(X619&amp;"_"&amp;Y619&amp;"_"&amp;Z619,[1]挑战模式!$A:$AS,14+AA619,FALSE),[1]怪物!$B:$J,6,FALSE)*VLOOKUP(X619&amp;"_"&amp;Y619&amp;"_"&amp;Z619,[1]挑战模式!$A:$AS,10,FALSE))</f>
        <v/>
      </c>
      <c r="F619" s="3" t="str">
        <f t="shared" si="72"/>
        <v/>
      </c>
      <c r="G619" s="3" t="str">
        <f t="shared" si="73"/>
        <v/>
      </c>
      <c r="H619" s="3" t="str">
        <f t="shared" si="74"/>
        <v/>
      </c>
      <c r="I619" s="3" t="str">
        <f>IF(D619="","",VLOOKUP(D619,[1]怪物!$C:$M,11,FALSE))</f>
        <v/>
      </c>
      <c r="J619" s="3" t="str">
        <f t="shared" si="75"/>
        <v/>
      </c>
      <c r="K619" s="3" t="str">
        <f>IF(B619="","",VLOOKUP(VLOOKUP(X619&amp;"_"&amp;Y619&amp;"_"&amp;Z619,[1]挑战模式!$A:$AS,14+AA619,FALSE),[1]怪物!$B:$J,7,FALSE))</f>
        <v/>
      </c>
      <c r="L619" s="10" t="str">
        <f t="shared" si="76"/>
        <v/>
      </c>
      <c r="M619" s="3" t="str">
        <f t="shared" si="77"/>
        <v/>
      </c>
      <c r="N619" s="3" t="str">
        <f t="shared" si="78"/>
        <v/>
      </c>
      <c r="O619" s="3" t="str">
        <f t="shared" si="79"/>
        <v/>
      </c>
      <c r="S619" s="3" t="str">
        <f>IF(B619="","",IF(VLOOKUP(D619,[1]怪物!$C:$I,7,FALSE)="","",VLOOKUP(D619,[1]怪物!$C:$I,7,FALSE)))</f>
        <v/>
      </c>
      <c r="X619" s="3">
        <v>1</v>
      </c>
      <c r="Y619" s="3">
        <v>3</v>
      </c>
      <c r="Z619" s="3">
        <v>7</v>
      </c>
      <c r="AA619" s="3">
        <v>2</v>
      </c>
    </row>
    <row r="620" spans="2:27" x14ac:dyDescent="0.2">
      <c r="B620" t="str">
        <f>IF(ISNA(VLOOKUP(X620&amp;"_"&amp;Y620&amp;"_"&amp;Z620,[1]挑战模式!$A:$AS,1,FALSE)),"",IF(VLOOKUP(X620&amp;"_"&amp;Y620&amp;"_"&amp;Z620,[1]挑战模式!$A:$AS,14+AA620,FALSE)="","","Unit_Monster_Season"&amp;X620&amp;"_Challenge"&amp;Y620&amp;"_"&amp;Z620&amp;"_"&amp;AA620))</f>
        <v/>
      </c>
      <c r="D620" s="3" t="str">
        <f>IF(B620="","",VLOOKUP(VLOOKUP(X620&amp;"_"&amp;Y620&amp;"_"&amp;Z620,[1]挑战模式!$A:$AS,14+AA620,FALSE),[1]怪物!$B:$J,2,FALSE))</f>
        <v/>
      </c>
      <c r="E620" s="3" t="str">
        <f>IF(B620="","",VLOOKUP(VLOOKUP(X620&amp;"_"&amp;Y620&amp;"_"&amp;Z620,[1]挑战模式!$A:$AS,14+AA620,FALSE),[1]怪物!$B:$J,6,FALSE)*VLOOKUP(X620&amp;"_"&amp;Y620&amp;"_"&amp;Z620,[1]挑战模式!$A:$AS,10,FALSE))</f>
        <v/>
      </c>
      <c r="F620" s="3" t="str">
        <f t="shared" si="72"/>
        <v/>
      </c>
      <c r="G620" s="3" t="str">
        <f t="shared" si="73"/>
        <v/>
      </c>
      <c r="H620" s="3" t="str">
        <f t="shared" si="74"/>
        <v/>
      </c>
      <c r="I620" s="3" t="str">
        <f>IF(D620="","",VLOOKUP(D620,[1]怪物!$C:$M,11,FALSE))</f>
        <v/>
      </c>
      <c r="J620" s="3" t="str">
        <f t="shared" si="75"/>
        <v/>
      </c>
      <c r="K620" s="3" t="str">
        <f>IF(B620="","",VLOOKUP(VLOOKUP(X620&amp;"_"&amp;Y620&amp;"_"&amp;Z620,[1]挑战模式!$A:$AS,14+AA620,FALSE),[1]怪物!$B:$J,7,FALSE))</f>
        <v/>
      </c>
      <c r="L620" s="10" t="str">
        <f t="shared" si="76"/>
        <v/>
      </c>
      <c r="M620" s="3" t="str">
        <f t="shared" si="77"/>
        <v/>
      </c>
      <c r="N620" s="3" t="str">
        <f t="shared" si="78"/>
        <v/>
      </c>
      <c r="O620" s="3" t="str">
        <f t="shared" si="79"/>
        <v/>
      </c>
      <c r="S620" s="3" t="str">
        <f>IF(B620="","",IF(VLOOKUP(D620,[1]怪物!$C:$I,7,FALSE)="","",VLOOKUP(D620,[1]怪物!$C:$I,7,FALSE)))</f>
        <v/>
      </c>
      <c r="X620" s="3">
        <v>1</v>
      </c>
      <c r="Y620" s="3">
        <v>3</v>
      </c>
      <c r="Z620" s="3">
        <v>7</v>
      </c>
      <c r="AA620" s="3">
        <v>3</v>
      </c>
    </row>
    <row r="621" spans="2:27" x14ac:dyDescent="0.2">
      <c r="B621" t="str">
        <f>IF(ISNA(VLOOKUP(X621&amp;"_"&amp;Y621&amp;"_"&amp;Z621,[1]挑战模式!$A:$AS,1,FALSE)),"",IF(VLOOKUP(X621&amp;"_"&amp;Y621&amp;"_"&amp;Z621,[1]挑战模式!$A:$AS,14+AA621,FALSE)="","","Unit_Monster_Season"&amp;X621&amp;"_Challenge"&amp;Y621&amp;"_"&amp;Z621&amp;"_"&amp;AA621))</f>
        <v/>
      </c>
      <c r="D621" s="3" t="str">
        <f>IF(B621="","",VLOOKUP(VLOOKUP(X621&amp;"_"&amp;Y621&amp;"_"&amp;Z621,[1]挑战模式!$A:$AS,14+AA621,FALSE),[1]怪物!$B:$J,2,FALSE))</f>
        <v/>
      </c>
      <c r="E621" s="3" t="str">
        <f>IF(B621="","",VLOOKUP(VLOOKUP(X621&amp;"_"&amp;Y621&amp;"_"&amp;Z621,[1]挑战模式!$A:$AS,14+AA621,FALSE),[1]怪物!$B:$J,6,FALSE)*VLOOKUP(X621&amp;"_"&amp;Y621&amp;"_"&amp;Z621,[1]挑战模式!$A:$AS,10,FALSE))</f>
        <v/>
      </c>
      <c r="F621" s="3" t="str">
        <f t="shared" si="72"/>
        <v/>
      </c>
      <c r="G621" s="3" t="str">
        <f t="shared" si="73"/>
        <v/>
      </c>
      <c r="H621" s="3" t="str">
        <f t="shared" si="74"/>
        <v/>
      </c>
      <c r="I621" s="3" t="str">
        <f>IF(D621="","",VLOOKUP(D621,[1]怪物!$C:$M,11,FALSE))</f>
        <v/>
      </c>
      <c r="J621" s="3" t="str">
        <f t="shared" si="75"/>
        <v/>
      </c>
      <c r="K621" s="3" t="str">
        <f>IF(B621="","",VLOOKUP(VLOOKUP(X621&amp;"_"&amp;Y621&amp;"_"&amp;Z621,[1]挑战模式!$A:$AS,14+AA621,FALSE),[1]怪物!$B:$J,7,FALSE))</f>
        <v/>
      </c>
      <c r="L621" s="10" t="str">
        <f t="shared" si="76"/>
        <v/>
      </c>
      <c r="M621" s="3" t="str">
        <f t="shared" si="77"/>
        <v/>
      </c>
      <c r="N621" s="3" t="str">
        <f t="shared" si="78"/>
        <v/>
      </c>
      <c r="O621" s="3" t="str">
        <f t="shared" si="79"/>
        <v/>
      </c>
      <c r="S621" s="3" t="str">
        <f>IF(B621="","",IF(VLOOKUP(D621,[1]怪物!$C:$I,7,FALSE)="","",VLOOKUP(D621,[1]怪物!$C:$I,7,FALSE)))</f>
        <v/>
      </c>
      <c r="X621" s="3">
        <v>1</v>
      </c>
      <c r="Y621" s="3">
        <v>3</v>
      </c>
      <c r="Z621" s="3">
        <v>7</v>
      </c>
      <c r="AA621" s="3">
        <v>4</v>
      </c>
    </row>
    <row r="622" spans="2:27" x14ac:dyDescent="0.2">
      <c r="B622" t="str">
        <f>IF(ISNA(VLOOKUP(X622&amp;"_"&amp;Y622&amp;"_"&amp;Z622,[1]挑战模式!$A:$AS,1,FALSE)),"",IF(VLOOKUP(X622&amp;"_"&amp;Y622&amp;"_"&amp;Z622,[1]挑战模式!$A:$AS,14+AA622,FALSE)="","","Unit_Monster_Season"&amp;X622&amp;"_Challenge"&amp;Y622&amp;"_"&amp;Z622&amp;"_"&amp;AA622))</f>
        <v/>
      </c>
      <c r="D622" s="3" t="str">
        <f>IF(B622="","",VLOOKUP(VLOOKUP(X622&amp;"_"&amp;Y622&amp;"_"&amp;Z622,[1]挑战模式!$A:$AS,14+AA622,FALSE),[1]怪物!$B:$J,2,FALSE))</f>
        <v/>
      </c>
      <c r="E622" s="3" t="str">
        <f>IF(B622="","",VLOOKUP(VLOOKUP(X622&amp;"_"&amp;Y622&amp;"_"&amp;Z622,[1]挑战模式!$A:$AS,14+AA622,FALSE),[1]怪物!$B:$J,6,FALSE)*VLOOKUP(X622&amp;"_"&amp;Y622&amp;"_"&amp;Z622,[1]挑战模式!$A:$AS,10,FALSE))</f>
        <v/>
      </c>
      <c r="F622" s="3" t="str">
        <f t="shared" si="72"/>
        <v/>
      </c>
      <c r="G622" s="3" t="str">
        <f t="shared" si="73"/>
        <v/>
      </c>
      <c r="H622" s="3" t="str">
        <f t="shared" si="74"/>
        <v/>
      </c>
      <c r="I622" s="3" t="str">
        <f>IF(D622="","",VLOOKUP(D622,[1]怪物!$C:$M,11,FALSE))</f>
        <v/>
      </c>
      <c r="J622" s="3" t="str">
        <f t="shared" si="75"/>
        <v/>
      </c>
      <c r="K622" s="3" t="str">
        <f>IF(B622="","",VLOOKUP(VLOOKUP(X622&amp;"_"&amp;Y622&amp;"_"&amp;Z622,[1]挑战模式!$A:$AS,14+AA622,FALSE),[1]怪物!$B:$J,7,FALSE))</f>
        <v/>
      </c>
      <c r="L622" s="10" t="str">
        <f t="shared" si="76"/>
        <v/>
      </c>
      <c r="M622" s="3" t="str">
        <f t="shared" si="77"/>
        <v/>
      </c>
      <c r="N622" s="3" t="str">
        <f t="shared" si="78"/>
        <v/>
      </c>
      <c r="O622" s="3" t="str">
        <f t="shared" si="79"/>
        <v/>
      </c>
      <c r="S622" s="3" t="str">
        <f>IF(B622="","",IF(VLOOKUP(D622,[1]怪物!$C:$I,7,FALSE)="","",VLOOKUP(D622,[1]怪物!$C:$I,7,FALSE)))</f>
        <v/>
      </c>
      <c r="X622" s="3">
        <v>1</v>
      </c>
      <c r="Y622" s="3">
        <v>3</v>
      </c>
      <c r="Z622" s="3">
        <v>7</v>
      </c>
      <c r="AA622" s="3">
        <v>5</v>
      </c>
    </row>
    <row r="623" spans="2:27" x14ac:dyDescent="0.2">
      <c r="B623" t="str">
        <f>IF(ISNA(VLOOKUP(X623&amp;"_"&amp;Y623&amp;"_"&amp;Z623,[1]挑战模式!$A:$AS,1,FALSE)),"",IF(VLOOKUP(X623&amp;"_"&amp;Y623&amp;"_"&amp;Z623,[1]挑战模式!$A:$AS,14+AA623,FALSE)="","","Unit_Monster_Season"&amp;X623&amp;"_Challenge"&amp;Y623&amp;"_"&amp;Z623&amp;"_"&amp;AA623))</f>
        <v/>
      </c>
      <c r="D623" s="3" t="str">
        <f>IF(B623="","",VLOOKUP(VLOOKUP(X623&amp;"_"&amp;Y623&amp;"_"&amp;Z623,[1]挑战模式!$A:$AS,14+AA623,FALSE),[1]怪物!$B:$J,2,FALSE))</f>
        <v/>
      </c>
      <c r="E623" s="3" t="str">
        <f>IF(B623="","",VLOOKUP(VLOOKUP(X623&amp;"_"&amp;Y623&amp;"_"&amp;Z623,[1]挑战模式!$A:$AS,14+AA623,FALSE),[1]怪物!$B:$J,6,FALSE)*VLOOKUP(X623&amp;"_"&amp;Y623&amp;"_"&amp;Z623,[1]挑战模式!$A:$AS,10,FALSE))</f>
        <v/>
      </c>
      <c r="F623" s="3" t="str">
        <f t="shared" si="72"/>
        <v/>
      </c>
      <c r="G623" s="3" t="str">
        <f t="shared" si="73"/>
        <v/>
      </c>
      <c r="H623" s="3" t="str">
        <f t="shared" si="74"/>
        <v/>
      </c>
      <c r="I623" s="3" t="str">
        <f>IF(D623="","",VLOOKUP(D623,[1]怪物!$C:$M,11,FALSE))</f>
        <v/>
      </c>
      <c r="J623" s="3" t="str">
        <f t="shared" si="75"/>
        <v/>
      </c>
      <c r="K623" s="3" t="str">
        <f>IF(B623="","",VLOOKUP(VLOOKUP(X623&amp;"_"&amp;Y623&amp;"_"&amp;Z623,[1]挑战模式!$A:$AS,14+AA623,FALSE),[1]怪物!$B:$J,7,FALSE))</f>
        <v/>
      </c>
      <c r="L623" s="10" t="str">
        <f t="shared" si="76"/>
        <v/>
      </c>
      <c r="M623" s="3" t="str">
        <f t="shared" si="77"/>
        <v/>
      </c>
      <c r="N623" s="3" t="str">
        <f t="shared" si="78"/>
        <v/>
      </c>
      <c r="O623" s="3" t="str">
        <f t="shared" si="79"/>
        <v/>
      </c>
      <c r="S623" s="3" t="str">
        <f>IF(B623="","",IF(VLOOKUP(D623,[1]怪物!$C:$I,7,FALSE)="","",VLOOKUP(D623,[1]怪物!$C:$I,7,FALSE)))</f>
        <v/>
      </c>
      <c r="X623" s="3">
        <v>1</v>
      </c>
      <c r="Y623" s="3">
        <v>3</v>
      </c>
      <c r="Z623" s="3">
        <v>7</v>
      </c>
      <c r="AA623" s="3">
        <v>6</v>
      </c>
    </row>
    <row r="624" spans="2:27" x14ac:dyDescent="0.2">
      <c r="B624" t="str">
        <f>IF(ISNA(VLOOKUP(X624&amp;"_"&amp;Y624&amp;"_"&amp;Z624,[1]挑战模式!$A:$AS,1,FALSE)),"",IF(VLOOKUP(X624&amp;"_"&amp;Y624&amp;"_"&amp;Z624,[1]挑战模式!$A:$AS,14+AA624,FALSE)="","","Unit_Monster_Season"&amp;X624&amp;"_Challenge"&amp;Y624&amp;"_"&amp;Z624&amp;"_"&amp;AA624))</f>
        <v/>
      </c>
      <c r="D624" s="3" t="str">
        <f>IF(B624="","",VLOOKUP(VLOOKUP(X624&amp;"_"&amp;Y624&amp;"_"&amp;Z624,[1]挑战模式!$A:$AS,14+AA624,FALSE),[1]怪物!$B:$J,2,FALSE))</f>
        <v/>
      </c>
      <c r="E624" s="3" t="str">
        <f>IF(B624="","",VLOOKUP(VLOOKUP(X624&amp;"_"&amp;Y624&amp;"_"&amp;Z624,[1]挑战模式!$A:$AS,14+AA624,FALSE),[1]怪物!$B:$J,6,FALSE)*VLOOKUP(X624&amp;"_"&amp;Y624&amp;"_"&amp;Z624,[1]挑战模式!$A:$AS,10,FALSE))</f>
        <v/>
      </c>
      <c r="F624" s="3" t="str">
        <f t="shared" si="72"/>
        <v/>
      </c>
      <c r="G624" s="3" t="str">
        <f t="shared" si="73"/>
        <v/>
      </c>
      <c r="H624" s="3" t="str">
        <f t="shared" si="74"/>
        <v/>
      </c>
      <c r="I624" s="3" t="str">
        <f>IF(D624="","",VLOOKUP(D624,[1]怪物!$C:$M,11,FALSE))</f>
        <v/>
      </c>
      <c r="J624" s="3" t="str">
        <f t="shared" si="75"/>
        <v/>
      </c>
      <c r="K624" s="3" t="str">
        <f>IF(B624="","",VLOOKUP(VLOOKUP(X624&amp;"_"&amp;Y624&amp;"_"&amp;Z624,[1]挑战模式!$A:$AS,14+AA624,FALSE),[1]怪物!$B:$J,7,FALSE))</f>
        <v/>
      </c>
      <c r="L624" s="10" t="str">
        <f t="shared" si="76"/>
        <v/>
      </c>
      <c r="M624" s="3" t="str">
        <f t="shared" si="77"/>
        <v/>
      </c>
      <c r="N624" s="3" t="str">
        <f t="shared" si="78"/>
        <v/>
      </c>
      <c r="O624" s="3" t="str">
        <f t="shared" si="79"/>
        <v/>
      </c>
      <c r="S624" s="3" t="str">
        <f>IF(B624="","",IF(VLOOKUP(D624,[1]怪物!$C:$I,7,FALSE)="","",VLOOKUP(D624,[1]怪物!$C:$I,7,FALSE)))</f>
        <v/>
      </c>
      <c r="X624" s="3">
        <v>1</v>
      </c>
      <c r="Y624" s="3">
        <v>3</v>
      </c>
      <c r="Z624" s="3">
        <v>8</v>
      </c>
      <c r="AA624" s="3">
        <v>1</v>
      </c>
    </row>
    <row r="625" spans="2:27" x14ac:dyDescent="0.2">
      <c r="B625" t="str">
        <f>IF(ISNA(VLOOKUP(X625&amp;"_"&amp;Y625&amp;"_"&amp;Z625,[1]挑战模式!$A:$AS,1,FALSE)),"",IF(VLOOKUP(X625&amp;"_"&amp;Y625&amp;"_"&amp;Z625,[1]挑战模式!$A:$AS,14+AA625,FALSE)="","","Unit_Monster_Season"&amp;X625&amp;"_Challenge"&amp;Y625&amp;"_"&amp;Z625&amp;"_"&amp;AA625))</f>
        <v/>
      </c>
      <c r="D625" s="3" t="str">
        <f>IF(B625="","",VLOOKUP(VLOOKUP(X625&amp;"_"&amp;Y625&amp;"_"&amp;Z625,[1]挑战模式!$A:$AS,14+AA625,FALSE),[1]怪物!$B:$J,2,FALSE))</f>
        <v/>
      </c>
      <c r="E625" s="3" t="str">
        <f>IF(B625="","",VLOOKUP(VLOOKUP(X625&amp;"_"&amp;Y625&amp;"_"&amp;Z625,[1]挑战模式!$A:$AS,14+AA625,FALSE),[1]怪物!$B:$J,6,FALSE)*VLOOKUP(X625&amp;"_"&amp;Y625&amp;"_"&amp;Z625,[1]挑战模式!$A:$AS,10,FALSE))</f>
        <v/>
      </c>
      <c r="F625" s="3" t="str">
        <f t="shared" si="72"/>
        <v/>
      </c>
      <c r="G625" s="3" t="str">
        <f t="shared" si="73"/>
        <v/>
      </c>
      <c r="H625" s="3" t="str">
        <f t="shared" si="74"/>
        <v/>
      </c>
      <c r="I625" s="3" t="str">
        <f>IF(D625="","",VLOOKUP(D625,[1]怪物!$C:$M,11,FALSE))</f>
        <v/>
      </c>
      <c r="J625" s="3" t="str">
        <f t="shared" si="75"/>
        <v/>
      </c>
      <c r="K625" s="3" t="str">
        <f>IF(B625="","",VLOOKUP(VLOOKUP(X625&amp;"_"&amp;Y625&amp;"_"&amp;Z625,[1]挑战模式!$A:$AS,14+AA625,FALSE),[1]怪物!$B:$J,7,FALSE))</f>
        <v/>
      </c>
      <c r="L625" s="10" t="str">
        <f t="shared" si="76"/>
        <v/>
      </c>
      <c r="M625" s="3" t="str">
        <f t="shared" si="77"/>
        <v/>
      </c>
      <c r="N625" s="3" t="str">
        <f t="shared" si="78"/>
        <v/>
      </c>
      <c r="O625" s="3" t="str">
        <f t="shared" si="79"/>
        <v/>
      </c>
      <c r="S625" s="3" t="str">
        <f>IF(B625="","",IF(VLOOKUP(D625,[1]怪物!$C:$I,7,FALSE)="","",VLOOKUP(D625,[1]怪物!$C:$I,7,FALSE)))</f>
        <v/>
      </c>
      <c r="X625" s="3">
        <v>1</v>
      </c>
      <c r="Y625" s="3">
        <v>3</v>
      </c>
      <c r="Z625" s="3">
        <v>8</v>
      </c>
      <c r="AA625" s="3">
        <v>2</v>
      </c>
    </row>
    <row r="626" spans="2:27" x14ac:dyDescent="0.2">
      <c r="B626" t="str">
        <f>IF(ISNA(VLOOKUP(X626&amp;"_"&amp;Y626&amp;"_"&amp;Z626,[1]挑战模式!$A:$AS,1,FALSE)),"",IF(VLOOKUP(X626&amp;"_"&amp;Y626&amp;"_"&amp;Z626,[1]挑战模式!$A:$AS,14+AA626,FALSE)="","","Unit_Monster_Season"&amp;X626&amp;"_Challenge"&amp;Y626&amp;"_"&amp;Z626&amp;"_"&amp;AA626))</f>
        <v/>
      </c>
      <c r="D626" s="3" t="str">
        <f>IF(B626="","",VLOOKUP(VLOOKUP(X626&amp;"_"&amp;Y626&amp;"_"&amp;Z626,[1]挑战模式!$A:$AS,14+AA626,FALSE),[1]怪物!$B:$J,2,FALSE))</f>
        <v/>
      </c>
      <c r="E626" s="3" t="str">
        <f>IF(B626="","",VLOOKUP(VLOOKUP(X626&amp;"_"&amp;Y626&amp;"_"&amp;Z626,[1]挑战模式!$A:$AS,14+AA626,FALSE),[1]怪物!$B:$J,6,FALSE)*VLOOKUP(X626&amp;"_"&amp;Y626&amp;"_"&amp;Z626,[1]挑战模式!$A:$AS,10,FALSE))</f>
        <v/>
      </c>
      <c r="F626" s="3" t="str">
        <f t="shared" si="72"/>
        <v/>
      </c>
      <c r="G626" s="3" t="str">
        <f t="shared" si="73"/>
        <v/>
      </c>
      <c r="H626" s="3" t="str">
        <f t="shared" si="74"/>
        <v/>
      </c>
      <c r="I626" s="3" t="str">
        <f>IF(D626="","",VLOOKUP(D626,[1]怪物!$C:$M,11,FALSE))</f>
        <v/>
      </c>
      <c r="J626" s="3" t="str">
        <f t="shared" si="75"/>
        <v/>
      </c>
      <c r="K626" s="3" t="str">
        <f>IF(B626="","",VLOOKUP(VLOOKUP(X626&amp;"_"&amp;Y626&amp;"_"&amp;Z626,[1]挑战模式!$A:$AS,14+AA626,FALSE),[1]怪物!$B:$J,7,FALSE))</f>
        <v/>
      </c>
      <c r="L626" s="10" t="str">
        <f t="shared" si="76"/>
        <v/>
      </c>
      <c r="M626" s="3" t="str">
        <f t="shared" si="77"/>
        <v/>
      </c>
      <c r="N626" s="3" t="str">
        <f t="shared" si="78"/>
        <v/>
      </c>
      <c r="O626" s="3" t="str">
        <f t="shared" si="79"/>
        <v/>
      </c>
      <c r="S626" s="3" t="str">
        <f>IF(B626="","",IF(VLOOKUP(D626,[1]怪物!$C:$I,7,FALSE)="","",VLOOKUP(D626,[1]怪物!$C:$I,7,FALSE)))</f>
        <v/>
      </c>
      <c r="X626" s="3">
        <v>1</v>
      </c>
      <c r="Y626" s="3">
        <v>3</v>
      </c>
      <c r="Z626" s="3">
        <v>8</v>
      </c>
      <c r="AA626" s="3">
        <v>3</v>
      </c>
    </row>
    <row r="627" spans="2:27" x14ac:dyDescent="0.2">
      <c r="B627" t="str">
        <f>IF(ISNA(VLOOKUP(X627&amp;"_"&amp;Y627&amp;"_"&amp;Z627,[1]挑战模式!$A:$AS,1,FALSE)),"",IF(VLOOKUP(X627&amp;"_"&amp;Y627&amp;"_"&amp;Z627,[1]挑战模式!$A:$AS,14+AA627,FALSE)="","","Unit_Monster_Season"&amp;X627&amp;"_Challenge"&amp;Y627&amp;"_"&amp;Z627&amp;"_"&amp;AA627))</f>
        <v/>
      </c>
      <c r="D627" s="3" t="str">
        <f>IF(B627="","",VLOOKUP(VLOOKUP(X627&amp;"_"&amp;Y627&amp;"_"&amp;Z627,[1]挑战模式!$A:$AS,14+AA627,FALSE),[1]怪物!$B:$J,2,FALSE))</f>
        <v/>
      </c>
      <c r="E627" s="3" t="str">
        <f>IF(B627="","",VLOOKUP(VLOOKUP(X627&amp;"_"&amp;Y627&amp;"_"&amp;Z627,[1]挑战模式!$A:$AS,14+AA627,FALSE),[1]怪物!$B:$J,6,FALSE)*VLOOKUP(X627&amp;"_"&amp;Y627&amp;"_"&amp;Z627,[1]挑战模式!$A:$AS,10,FALSE))</f>
        <v/>
      </c>
      <c r="F627" s="3" t="str">
        <f t="shared" si="72"/>
        <v/>
      </c>
      <c r="G627" s="3" t="str">
        <f t="shared" si="73"/>
        <v/>
      </c>
      <c r="H627" s="3" t="str">
        <f t="shared" si="74"/>
        <v/>
      </c>
      <c r="I627" s="3" t="str">
        <f>IF(D627="","",VLOOKUP(D627,[1]怪物!$C:$M,11,FALSE))</f>
        <v/>
      </c>
      <c r="J627" s="3" t="str">
        <f t="shared" si="75"/>
        <v/>
      </c>
      <c r="K627" s="3" t="str">
        <f>IF(B627="","",VLOOKUP(VLOOKUP(X627&amp;"_"&amp;Y627&amp;"_"&amp;Z627,[1]挑战模式!$A:$AS,14+AA627,FALSE),[1]怪物!$B:$J,7,FALSE))</f>
        <v/>
      </c>
      <c r="L627" s="10" t="str">
        <f t="shared" si="76"/>
        <v/>
      </c>
      <c r="M627" s="3" t="str">
        <f t="shared" si="77"/>
        <v/>
      </c>
      <c r="N627" s="3" t="str">
        <f t="shared" si="78"/>
        <v/>
      </c>
      <c r="O627" s="3" t="str">
        <f t="shared" si="79"/>
        <v/>
      </c>
      <c r="S627" s="3" t="str">
        <f>IF(B627="","",IF(VLOOKUP(D627,[1]怪物!$C:$I,7,FALSE)="","",VLOOKUP(D627,[1]怪物!$C:$I,7,FALSE)))</f>
        <v/>
      </c>
      <c r="X627" s="3">
        <v>1</v>
      </c>
      <c r="Y627" s="3">
        <v>3</v>
      </c>
      <c r="Z627" s="3">
        <v>8</v>
      </c>
      <c r="AA627" s="3">
        <v>4</v>
      </c>
    </row>
    <row r="628" spans="2:27" x14ac:dyDescent="0.2">
      <c r="B628" t="str">
        <f>IF(ISNA(VLOOKUP(X628&amp;"_"&amp;Y628&amp;"_"&amp;Z628,[1]挑战模式!$A:$AS,1,FALSE)),"",IF(VLOOKUP(X628&amp;"_"&amp;Y628&amp;"_"&amp;Z628,[1]挑战模式!$A:$AS,14+AA628,FALSE)="","","Unit_Monster_Season"&amp;X628&amp;"_Challenge"&amp;Y628&amp;"_"&amp;Z628&amp;"_"&amp;AA628))</f>
        <v/>
      </c>
      <c r="D628" s="3" t="str">
        <f>IF(B628="","",VLOOKUP(VLOOKUP(X628&amp;"_"&amp;Y628&amp;"_"&amp;Z628,[1]挑战模式!$A:$AS,14+AA628,FALSE),[1]怪物!$B:$J,2,FALSE))</f>
        <v/>
      </c>
      <c r="E628" s="3" t="str">
        <f>IF(B628="","",VLOOKUP(VLOOKUP(X628&amp;"_"&amp;Y628&amp;"_"&amp;Z628,[1]挑战模式!$A:$AS,14+AA628,FALSE),[1]怪物!$B:$J,6,FALSE)*VLOOKUP(X628&amp;"_"&amp;Y628&amp;"_"&amp;Z628,[1]挑战模式!$A:$AS,10,FALSE))</f>
        <v/>
      </c>
      <c r="F628" s="3" t="str">
        <f t="shared" si="72"/>
        <v/>
      </c>
      <c r="G628" s="3" t="str">
        <f t="shared" si="73"/>
        <v/>
      </c>
      <c r="H628" s="3" t="str">
        <f t="shared" si="74"/>
        <v/>
      </c>
      <c r="I628" s="3" t="str">
        <f>IF(D628="","",VLOOKUP(D628,[1]怪物!$C:$M,11,FALSE))</f>
        <v/>
      </c>
      <c r="J628" s="3" t="str">
        <f t="shared" si="75"/>
        <v/>
      </c>
      <c r="K628" s="3" t="str">
        <f>IF(B628="","",VLOOKUP(VLOOKUP(X628&amp;"_"&amp;Y628&amp;"_"&amp;Z628,[1]挑战模式!$A:$AS,14+AA628,FALSE),[1]怪物!$B:$J,7,FALSE))</f>
        <v/>
      </c>
      <c r="L628" s="10" t="str">
        <f t="shared" si="76"/>
        <v/>
      </c>
      <c r="M628" s="3" t="str">
        <f t="shared" si="77"/>
        <v/>
      </c>
      <c r="N628" s="3" t="str">
        <f t="shared" si="78"/>
        <v/>
      </c>
      <c r="O628" s="3" t="str">
        <f t="shared" si="79"/>
        <v/>
      </c>
      <c r="S628" s="3" t="str">
        <f>IF(B628="","",IF(VLOOKUP(D628,[1]怪物!$C:$I,7,FALSE)="","",VLOOKUP(D628,[1]怪物!$C:$I,7,FALSE)))</f>
        <v/>
      </c>
      <c r="X628" s="3">
        <v>1</v>
      </c>
      <c r="Y628" s="3">
        <v>3</v>
      </c>
      <c r="Z628" s="3">
        <v>8</v>
      </c>
      <c r="AA628" s="3">
        <v>5</v>
      </c>
    </row>
    <row r="629" spans="2:27" x14ac:dyDescent="0.2">
      <c r="B629" t="str">
        <f>IF(ISNA(VLOOKUP(X629&amp;"_"&amp;Y629&amp;"_"&amp;Z629,[1]挑战模式!$A:$AS,1,FALSE)),"",IF(VLOOKUP(X629&amp;"_"&amp;Y629&amp;"_"&amp;Z629,[1]挑战模式!$A:$AS,14+AA629,FALSE)="","","Unit_Monster_Season"&amp;X629&amp;"_Challenge"&amp;Y629&amp;"_"&amp;Z629&amp;"_"&amp;AA629))</f>
        <v/>
      </c>
      <c r="D629" s="3" t="str">
        <f>IF(B629="","",VLOOKUP(VLOOKUP(X629&amp;"_"&amp;Y629&amp;"_"&amp;Z629,[1]挑战模式!$A:$AS,14+AA629,FALSE),[1]怪物!$B:$J,2,FALSE))</f>
        <v/>
      </c>
      <c r="E629" s="3" t="str">
        <f>IF(B629="","",VLOOKUP(VLOOKUP(X629&amp;"_"&amp;Y629&amp;"_"&amp;Z629,[1]挑战模式!$A:$AS,14+AA629,FALSE),[1]怪物!$B:$J,6,FALSE)*VLOOKUP(X629&amp;"_"&amp;Y629&amp;"_"&amp;Z629,[1]挑战模式!$A:$AS,10,FALSE))</f>
        <v/>
      </c>
      <c r="F629" s="3" t="str">
        <f t="shared" si="72"/>
        <v/>
      </c>
      <c r="G629" s="3" t="str">
        <f t="shared" si="73"/>
        <v/>
      </c>
      <c r="H629" s="3" t="str">
        <f t="shared" si="74"/>
        <v/>
      </c>
      <c r="I629" s="3" t="str">
        <f>IF(D629="","",VLOOKUP(D629,[1]怪物!$C:$M,11,FALSE))</f>
        <v/>
      </c>
      <c r="J629" s="3" t="str">
        <f t="shared" si="75"/>
        <v/>
      </c>
      <c r="K629" s="3" t="str">
        <f>IF(B629="","",VLOOKUP(VLOOKUP(X629&amp;"_"&amp;Y629&amp;"_"&amp;Z629,[1]挑战模式!$A:$AS,14+AA629,FALSE),[1]怪物!$B:$J,7,FALSE))</f>
        <v/>
      </c>
      <c r="L629" s="10" t="str">
        <f t="shared" si="76"/>
        <v/>
      </c>
      <c r="M629" s="3" t="str">
        <f t="shared" si="77"/>
        <v/>
      </c>
      <c r="N629" s="3" t="str">
        <f t="shared" si="78"/>
        <v/>
      </c>
      <c r="O629" s="3" t="str">
        <f t="shared" si="79"/>
        <v/>
      </c>
      <c r="S629" s="3" t="str">
        <f>IF(B629="","",IF(VLOOKUP(D629,[1]怪物!$C:$I,7,FALSE)="","",VLOOKUP(D629,[1]怪物!$C:$I,7,FALSE)))</f>
        <v/>
      </c>
      <c r="X629" s="3">
        <v>1</v>
      </c>
      <c r="Y629" s="3">
        <v>3</v>
      </c>
      <c r="Z629" s="3">
        <v>8</v>
      </c>
      <c r="AA629" s="3">
        <v>6</v>
      </c>
    </row>
    <row r="630" spans="2:27" x14ac:dyDescent="0.2">
      <c r="B630" t="str">
        <f>IF(ISNA(VLOOKUP(X630&amp;"_"&amp;Y630&amp;"_"&amp;Z630,[1]挑战模式!$A:$AS,1,FALSE)),"",IF(VLOOKUP(X630&amp;"_"&amp;Y630&amp;"_"&amp;Z630,[1]挑战模式!$A:$AS,14+AA630,FALSE)="","","Unit_Monster_Season"&amp;X630&amp;"_Challenge"&amp;Y630&amp;"_"&amp;Z630&amp;"_"&amp;AA630))</f>
        <v>Unit_Monster_Season1_Challenge4_1_1</v>
      </c>
      <c r="D630" s="3" t="str">
        <f>IF(B630="","",VLOOKUP(VLOOKUP(X630&amp;"_"&amp;Y630&amp;"_"&amp;Z630,[1]挑战模式!$A:$AS,14+AA630,FALSE),[1]怪物!$B:$J,2,FALSE))</f>
        <v>ResUnit_ZhongZi2</v>
      </c>
      <c r="E630" s="3">
        <f>IF(B630="","",VLOOKUP(VLOOKUP(X630&amp;"_"&amp;Y630&amp;"_"&amp;Z630,[1]挑战模式!$A:$AS,14+AA630,FALSE),[1]怪物!$B:$J,6,FALSE)*VLOOKUP(X630&amp;"_"&amp;Y630&amp;"_"&amp;Z630,[1]挑战模式!$A:$AS,10,FALSE))</f>
        <v>2.76</v>
      </c>
      <c r="F630" s="3">
        <f t="shared" si="72"/>
        <v>400</v>
      </c>
      <c r="G630" s="3" t="str">
        <f t="shared" si="73"/>
        <v>TRUE</v>
      </c>
      <c r="H630" s="3" t="str">
        <f t="shared" si="74"/>
        <v>1</v>
      </c>
      <c r="I630" s="3">
        <f>IF(D630="","",VLOOKUP(D630,[1]怪物!$C:$M,11,FALSE))</f>
        <v>1</v>
      </c>
      <c r="J630" s="3" t="str">
        <f t="shared" si="75"/>
        <v>0.5</v>
      </c>
      <c r="K630" s="3">
        <f>IF(B630="","",VLOOKUP(VLOOKUP(X630&amp;"_"&amp;Y630&amp;"_"&amp;Z630,[1]挑战模式!$A:$AS,14+AA630,FALSE),[1]怪物!$B:$J,7,FALSE))</f>
        <v>1.5</v>
      </c>
      <c r="L630" s="10" t="str">
        <f t="shared" si="76"/>
        <v>Monster_Season1_Challenge4_1_1</v>
      </c>
      <c r="M630" s="3" t="str">
        <f t="shared" si="77"/>
        <v>DeathShow_1</v>
      </c>
      <c r="N630" s="3" t="str">
        <f t="shared" si="78"/>
        <v>Timeline_Idle1</v>
      </c>
      <c r="O630" s="3" t="str">
        <f t="shared" si="79"/>
        <v>Timeline_Move1</v>
      </c>
      <c r="S630" s="3" t="str">
        <f>IF(B630="","",IF(VLOOKUP(D630,[1]怪物!$C:$I,7,FALSE)="","",VLOOKUP(D630,[1]怪物!$C:$I,7,FALSE)))</f>
        <v>Skill_Monster_ZhongZi2,NormalAttack</v>
      </c>
      <c r="X630" s="3">
        <v>1</v>
      </c>
      <c r="Y630" s="3">
        <v>4</v>
      </c>
      <c r="Z630" s="3">
        <v>1</v>
      </c>
      <c r="AA630" s="3">
        <v>1</v>
      </c>
    </row>
    <row r="631" spans="2:27" x14ac:dyDescent="0.2">
      <c r="B631" t="str">
        <f>IF(ISNA(VLOOKUP(X631&amp;"_"&amp;Y631&amp;"_"&amp;Z631,[1]挑战模式!$A:$AS,1,FALSE)),"",IF(VLOOKUP(X631&amp;"_"&amp;Y631&amp;"_"&amp;Z631,[1]挑战模式!$A:$AS,14+AA631,FALSE)="","","Unit_Monster_Season"&amp;X631&amp;"_Challenge"&amp;Y631&amp;"_"&amp;Z631&amp;"_"&amp;AA631))</f>
        <v>Unit_Monster_Season1_Challenge4_1_2</v>
      </c>
      <c r="D631" s="3" t="str">
        <f>IF(B631="","",VLOOKUP(VLOOKUP(X631&amp;"_"&amp;Y631&amp;"_"&amp;Z631,[1]挑战模式!$A:$AS,14+AA631,FALSE),[1]怪物!$B:$J,2,FALSE))</f>
        <v>ResUnit_Niao2</v>
      </c>
      <c r="E631" s="3">
        <f>IF(B631="","",VLOOKUP(VLOOKUP(X631&amp;"_"&amp;Y631&amp;"_"&amp;Z631,[1]挑战模式!$A:$AS,14+AA631,FALSE),[1]怪物!$B:$J,6,FALSE)*VLOOKUP(X631&amp;"_"&amp;Y631&amp;"_"&amp;Z631,[1]挑战模式!$A:$AS,10,FALSE))</f>
        <v>2.76</v>
      </c>
      <c r="F631" s="3">
        <f t="shared" si="72"/>
        <v>400</v>
      </c>
      <c r="G631" s="3" t="str">
        <f t="shared" si="73"/>
        <v>TRUE</v>
      </c>
      <c r="H631" s="3" t="str">
        <f t="shared" si="74"/>
        <v>1</v>
      </c>
      <c r="I631" s="3">
        <f>IF(D631="","",VLOOKUP(D631,[1]怪物!$C:$M,11,FALSE))</f>
        <v>1</v>
      </c>
      <c r="J631" s="3" t="str">
        <f t="shared" si="75"/>
        <v>0.5</v>
      </c>
      <c r="K631" s="3">
        <f>IF(B631="","",VLOOKUP(VLOOKUP(X631&amp;"_"&amp;Y631&amp;"_"&amp;Z631,[1]挑战模式!$A:$AS,14+AA631,FALSE),[1]怪物!$B:$J,7,FALSE))</f>
        <v>1.5</v>
      </c>
      <c r="L631" s="10" t="str">
        <f t="shared" si="76"/>
        <v>Monster_Season1_Challenge4_1_2</v>
      </c>
      <c r="M631" s="3" t="str">
        <f t="shared" si="77"/>
        <v>DeathShow_1</v>
      </c>
      <c r="N631" s="3" t="str">
        <f t="shared" si="78"/>
        <v>Timeline_Idle1</v>
      </c>
      <c r="O631" s="3" t="str">
        <f t="shared" si="79"/>
        <v>Timeline_Move1</v>
      </c>
      <c r="S631" s="3" t="str">
        <f>IF(B631="","",IF(VLOOKUP(D631,[1]怪物!$C:$I,7,FALSE)="","",VLOOKUP(D631,[1]怪物!$C:$I,7,FALSE)))</f>
        <v>Skill_Monster_Niao2,NormalAttack</v>
      </c>
      <c r="X631" s="3">
        <v>1</v>
      </c>
      <c r="Y631" s="3">
        <v>4</v>
      </c>
      <c r="Z631" s="3">
        <v>1</v>
      </c>
      <c r="AA631" s="3">
        <v>2</v>
      </c>
    </row>
    <row r="632" spans="2:27" x14ac:dyDescent="0.2">
      <c r="B632" t="str">
        <f>IF(ISNA(VLOOKUP(X632&amp;"_"&amp;Y632&amp;"_"&amp;Z632,[1]挑战模式!$A:$AS,1,FALSE)),"",IF(VLOOKUP(X632&amp;"_"&amp;Y632&amp;"_"&amp;Z632,[1]挑战模式!$A:$AS,14+AA632,FALSE)="","","Unit_Monster_Season"&amp;X632&amp;"_Challenge"&amp;Y632&amp;"_"&amp;Z632&amp;"_"&amp;AA632))</f>
        <v/>
      </c>
      <c r="D632" s="3" t="str">
        <f>IF(B632="","",VLOOKUP(VLOOKUP(X632&amp;"_"&amp;Y632&amp;"_"&amp;Z632,[1]挑战模式!$A:$AS,14+AA632,FALSE),[1]怪物!$B:$J,2,FALSE))</f>
        <v/>
      </c>
      <c r="E632" s="3" t="str">
        <f>IF(B632="","",VLOOKUP(VLOOKUP(X632&amp;"_"&amp;Y632&amp;"_"&amp;Z632,[1]挑战模式!$A:$AS,14+AA632,FALSE),[1]怪物!$B:$J,6,FALSE)*VLOOKUP(X632&amp;"_"&amp;Y632&amp;"_"&amp;Z632,[1]挑战模式!$A:$AS,10,FALSE))</f>
        <v/>
      </c>
      <c r="F632" s="3" t="str">
        <f t="shared" si="72"/>
        <v/>
      </c>
      <c r="G632" s="3" t="str">
        <f t="shared" si="73"/>
        <v/>
      </c>
      <c r="H632" s="3" t="str">
        <f t="shared" si="74"/>
        <v/>
      </c>
      <c r="I632" s="3" t="str">
        <f>IF(D632="","",VLOOKUP(D632,[1]怪物!$C:$M,11,FALSE))</f>
        <v/>
      </c>
      <c r="J632" s="3" t="str">
        <f t="shared" si="75"/>
        <v/>
      </c>
      <c r="K632" s="3" t="str">
        <f>IF(B632="","",VLOOKUP(VLOOKUP(X632&amp;"_"&amp;Y632&amp;"_"&amp;Z632,[1]挑战模式!$A:$AS,14+AA632,FALSE),[1]怪物!$B:$J,7,FALSE))</f>
        <v/>
      </c>
      <c r="L632" s="10" t="str">
        <f t="shared" si="76"/>
        <v/>
      </c>
      <c r="M632" s="3" t="str">
        <f t="shared" si="77"/>
        <v/>
      </c>
      <c r="N632" s="3" t="str">
        <f t="shared" si="78"/>
        <v/>
      </c>
      <c r="O632" s="3" t="str">
        <f t="shared" si="79"/>
        <v/>
      </c>
      <c r="S632" s="3" t="str">
        <f>IF(B632="","",IF(VLOOKUP(D632,[1]怪物!$C:$I,7,FALSE)="","",VLOOKUP(D632,[1]怪物!$C:$I,7,FALSE)))</f>
        <v/>
      </c>
      <c r="X632" s="3">
        <v>1</v>
      </c>
      <c r="Y632" s="3">
        <v>4</v>
      </c>
      <c r="Z632" s="3">
        <v>1</v>
      </c>
      <c r="AA632" s="3">
        <v>3</v>
      </c>
    </row>
    <row r="633" spans="2:27" x14ac:dyDescent="0.2">
      <c r="B633" t="str">
        <f>IF(ISNA(VLOOKUP(X633&amp;"_"&amp;Y633&amp;"_"&amp;Z633,[1]挑战模式!$A:$AS,1,FALSE)),"",IF(VLOOKUP(X633&amp;"_"&amp;Y633&amp;"_"&amp;Z633,[1]挑战模式!$A:$AS,14+AA633,FALSE)="","","Unit_Monster_Season"&amp;X633&amp;"_Challenge"&amp;Y633&amp;"_"&amp;Z633&amp;"_"&amp;AA633))</f>
        <v/>
      </c>
      <c r="D633" s="3" t="str">
        <f>IF(B633="","",VLOOKUP(VLOOKUP(X633&amp;"_"&amp;Y633&amp;"_"&amp;Z633,[1]挑战模式!$A:$AS,14+AA633,FALSE),[1]怪物!$B:$J,2,FALSE))</f>
        <v/>
      </c>
      <c r="E633" s="3" t="str">
        <f>IF(B633="","",VLOOKUP(VLOOKUP(X633&amp;"_"&amp;Y633&amp;"_"&amp;Z633,[1]挑战模式!$A:$AS,14+AA633,FALSE),[1]怪物!$B:$J,6,FALSE)*VLOOKUP(X633&amp;"_"&amp;Y633&amp;"_"&amp;Z633,[1]挑战模式!$A:$AS,10,FALSE))</f>
        <v/>
      </c>
      <c r="F633" s="3" t="str">
        <f t="shared" si="72"/>
        <v/>
      </c>
      <c r="G633" s="3" t="str">
        <f t="shared" si="73"/>
        <v/>
      </c>
      <c r="H633" s="3" t="str">
        <f t="shared" si="74"/>
        <v/>
      </c>
      <c r="I633" s="3" t="str">
        <f>IF(D633="","",VLOOKUP(D633,[1]怪物!$C:$M,11,FALSE))</f>
        <v/>
      </c>
      <c r="J633" s="3" t="str">
        <f t="shared" si="75"/>
        <v/>
      </c>
      <c r="K633" s="3" t="str">
        <f>IF(B633="","",VLOOKUP(VLOOKUP(X633&amp;"_"&amp;Y633&amp;"_"&amp;Z633,[1]挑战模式!$A:$AS,14+AA633,FALSE),[1]怪物!$B:$J,7,FALSE))</f>
        <v/>
      </c>
      <c r="L633" s="10" t="str">
        <f t="shared" si="76"/>
        <v/>
      </c>
      <c r="M633" s="3" t="str">
        <f t="shared" si="77"/>
        <v/>
      </c>
      <c r="N633" s="3" t="str">
        <f t="shared" si="78"/>
        <v/>
      </c>
      <c r="O633" s="3" t="str">
        <f t="shared" si="79"/>
        <v/>
      </c>
      <c r="S633" s="3" t="str">
        <f>IF(B633="","",IF(VLOOKUP(D633,[1]怪物!$C:$I,7,FALSE)="","",VLOOKUP(D633,[1]怪物!$C:$I,7,FALSE)))</f>
        <v/>
      </c>
      <c r="X633" s="3">
        <v>1</v>
      </c>
      <c r="Y633" s="3">
        <v>4</v>
      </c>
      <c r="Z633" s="3">
        <v>1</v>
      </c>
      <c r="AA633" s="3">
        <v>4</v>
      </c>
    </row>
    <row r="634" spans="2:27" x14ac:dyDescent="0.2">
      <c r="B634" t="str">
        <f>IF(ISNA(VLOOKUP(X634&amp;"_"&amp;Y634&amp;"_"&amp;Z634,[1]挑战模式!$A:$AS,1,FALSE)),"",IF(VLOOKUP(X634&amp;"_"&amp;Y634&amp;"_"&amp;Z634,[1]挑战模式!$A:$AS,14+AA634,FALSE)="","","Unit_Monster_Season"&amp;X634&amp;"_Challenge"&amp;Y634&amp;"_"&amp;Z634&amp;"_"&amp;AA634))</f>
        <v/>
      </c>
      <c r="D634" s="3" t="str">
        <f>IF(B634="","",VLOOKUP(VLOOKUP(X634&amp;"_"&amp;Y634&amp;"_"&amp;Z634,[1]挑战模式!$A:$AS,14+AA634,FALSE),[1]怪物!$B:$J,2,FALSE))</f>
        <v/>
      </c>
      <c r="E634" s="3" t="str">
        <f>IF(B634="","",VLOOKUP(VLOOKUP(X634&amp;"_"&amp;Y634&amp;"_"&amp;Z634,[1]挑战模式!$A:$AS,14+AA634,FALSE),[1]怪物!$B:$J,6,FALSE)*VLOOKUP(X634&amp;"_"&amp;Y634&amp;"_"&amp;Z634,[1]挑战模式!$A:$AS,10,FALSE))</f>
        <v/>
      </c>
      <c r="F634" s="3" t="str">
        <f t="shared" si="72"/>
        <v/>
      </c>
      <c r="G634" s="3" t="str">
        <f t="shared" si="73"/>
        <v/>
      </c>
      <c r="H634" s="3" t="str">
        <f t="shared" si="74"/>
        <v/>
      </c>
      <c r="I634" s="3" t="str">
        <f>IF(D634="","",VLOOKUP(D634,[1]怪物!$C:$M,11,FALSE))</f>
        <v/>
      </c>
      <c r="J634" s="3" t="str">
        <f t="shared" si="75"/>
        <v/>
      </c>
      <c r="K634" s="3" t="str">
        <f>IF(B634="","",VLOOKUP(VLOOKUP(X634&amp;"_"&amp;Y634&amp;"_"&amp;Z634,[1]挑战模式!$A:$AS,14+AA634,FALSE),[1]怪物!$B:$J,7,FALSE))</f>
        <v/>
      </c>
      <c r="L634" s="10" t="str">
        <f t="shared" si="76"/>
        <v/>
      </c>
      <c r="M634" s="3" t="str">
        <f t="shared" si="77"/>
        <v/>
      </c>
      <c r="N634" s="3" t="str">
        <f t="shared" si="78"/>
        <v/>
      </c>
      <c r="O634" s="3" t="str">
        <f t="shared" si="79"/>
        <v/>
      </c>
      <c r="S634" s="3" t="str">
        <f>IF(B634="","",IF(VLOOKUP(D634,[1]怪物!$C:$I,7,FALSE)="","",VLOOKUP(D634,[1]怪物!$C:$I,7,FALSE)))</f>
        <v/>
      </c>
      <c r="X634" s="3">
        <v>1</v>
      </c>
      <c r="Y634" s="3">
        <v>4</v>
      </c>
      <c r="Z634" s="3">
        <v>1</v>
      </c>
      <c r="AA634" s="3">
        <v>5</v>
      </c>
    </row>
    <row r="635" spans="2:27" x14ac:dyDescent="0.2">
      <c r="B635" t="str">
        <f>IF(ISNA(VLOOKUP(X635&amp;"_"&amp;Y635&amp;"_"&amp;Z635,[1]挑战模式!$A:$AS,1,FALSE)),"",IF(VLOOKUP(X635&amp;"_"&amp;Y635&amp;"_"&amp;Z635,[1]挑战模式!$A:$AS,14+AA635,FALSE)="","","Unit_Monster_Season"&amp;X635&amp;"_Challenge"&amp;Y635&amp;"_"&amp;Z635&amp;"_"&amp;AA635))</f>
        <v/>
      </c>
      <c r="D635" s="3" t="str">
        <f>IF(B635="","",VLOOKUP(VLOOKUP(X635&amp;"_"&amp;Y635&amp;"_"&amp;Z635,[1]挑战模式!$A:$AS,14+AA635,FALSE),[1]怪物!$B:$J,2,FALSE))</f>
        <v/>
      </c>
      <c r="E635" s="3" t="str">
        <f>IF(B635="","",VLOOKUP(VLOOKUP(X635&amp;"_"&amp;Y635&amp;"_"&amp;Z635,[1]挑战模式!$A:$AS,14+AA635,FALSE),[1]怪物!$B:$J,6,FALSE)*VLOOKUP(X635&amp;"_"&amp;Y635&amp;"_"&amp;Z635,[1]挑战模式!$A:$AS,10,FALSE))</f>
        <v/>
      </c>
      <c r="F635" s="3" t="str">
        <f t="shared" si="72"/>
        <v/>
      </c>
      <c r="G635" s="3" t="str">
        <f t="shared" si="73"/>
        <v/>
      </c>
      <c r="H635" s="3" t="str">
        <f t="shared" si="74"/>
        <v/>
      </c>
      <c r="I635" s="3" t="str">
        <f>IF(D635="","",VLOOKUP(D635,[1]怪物!$C:$M,11,FALSE))</f>
        <v/>
      </c>
      <c r="J635" s="3" t="str">
        <f t="shared" si="75"/>
        <v/>
      </c>
      <c r="K635" s="3" t="str">
        <f>IF(B635="","",VLOOKUP(VLOOKUP(X635&amp;"_"&amp;Y635&amp;"_"&amp;Z635,[1]挑战模式!$A:$AS,14+AA635,FALSE),[1]怪物!$B:$J,7,FALSE))</f>
        <v/>
      </c>
      <c r="L635" s="10" t="str">
        <f t="shared" si="76"/>
        <v/>
      </c>
      <c r="M635" s="3" t="str">
        <f t="shared" si="77"/>
        <v/>
      </c>
      <c r="N635" s="3" t="str">
        <f t="shared" si="78"/>
        <v/>
      </c>
      <c r="O635" s="3" t="str">
        <f t="shared" si="79"/>
        <v/>
      </c>
      <c r="S635" s="3" t="str">
        <f>IF(B635="","",IF(VLOOKUP(D635,[1]怪物!$C:$I,7,FALSE)="","",VLOOKUP(D635,[1]怪物!$C:$I,7,FALSE)))</f>
        <v/>
      </c>
      <c r="X635" s="3">
        <v>1</v>
      </c>
      <c r="Y635" s="3">
        <v>4</v>
      </c>
      <c r="Z635" s="3">
        <v>1</v>
      </c>
      <c r="AA635" s="3">
        <v>6</v>
      </c>
    </row>
    <row r="636" spans="2:27" x14ac:dyDescent="0.2">
      <c r="B636" t="str">
        <f>IF(ISNA(VLOOKUP(X636&amp;"_"&amp;Y636&amp;"_"&amp;Z636,[1]挑战模式!$A:$AS,1,FALSE)),"",IF(VLOOKUP(X636&amp;"_"&amp;Y636&amp;"_"&amp;Z636,[1]挑战模式!$A:$AS,14+AA636,FALSE)="","","Unit_Monster_Season"&amp;X636&amp;"_Challenge"&amp;Y636&amp;"_"&amp;Z636&amp;"_"&amp;AA636))</f>
        <v>Unit_Monster_Season1_Challenge4_2_1</v>
      </c>
      <c r="D636" s="3" t="str">
        <f>IF(B636="","",VLOOKUP(VLOOKUP(X636&amp;"_"&amp;Y636&amp;"_"&amp;Z636,[1]挑战模式!$A:$AS,14+AA636,FALSE),[1]怪物!$B:$J,2,FALSE))</f>
        <v>ResUnit_ZhongZi2</v>
      </c>
      <c r="E636" s="3">
        <f>IF(B636="","",VLOOKUP(VLOOKUP(X636&amp;"_"&amp;Y636&amp;"_"&amp;Z636,[1]挑战模式!$A:$AS,14+AA636,FALSE),[1]怪物!$B:$J,6,FALSE)*VLOOKUP(X636&amp;"_"&amp;Y636&amp;"_"&amp;Z636,[1]挑战模式!$A:$AS,10,FALSE))</f>
        <v>2.76</v>
      </c>
      <c r="F636" s="3">
        <f t="shared" si="72"/>
        <v>400</v>
      </c>
      <c r="G636" s="3" t="str">
        <f t="shared" si="73"/>
        <v>TRUE</v>
      </c>
      <c r="H636" s="3" t="str">
        <f t="shared" si="74"/>
        <v>1</v>
      </c>
      <c r="I636" s="3">
        <f>IF(D636="","",VLOOKUP(D636,[1]怪物!$C:$M,11,FALSE))</f>
        <v>1</v>
      </c>
      <c r="J636" s="3" t="str">
        <f t="shared" si="75"/>
        <v>0.5</v>
      </c>
      <c r="K636" s="3">
        <f>IF(B636="","",VLOOKUP(VLOOKUP(X636&amp;"_"&amp;Y636&amp;"_"&amp;Z636,[1]挑战模式!$A:$AS,14+AA636,FALSE),[1]怪物!$B:$J,7,FALSE))</f>
        <v>1.5</v>
      </c>
      <c r="L636" s="10" t="str">
        <f t="shared" si="76"/>
        <v>Monster_Season1_Challenge4_2_1</v>
      </c>
      <c r="M636" s="3" t="str">
        <f t="shared" si="77"/>
        <v>DeathShow_1</v>
      </c>
      <c r="N636" s="3" t="str">
        <f t="shared" si="78"/>
        <v>Timeline_Idle1</v>
      </c>
      <c r="O636" s="3" t="str">
        <f t="shared" si="79"/>
        <v>Timeline_Move1</v>
      </c>
      <c r="S636" s="3" t="str">
        <f>IF(B636="","",IF(VLOOKUP(D636,[1]怪物!$C:$I,7,FALSE)="","",VLOOKUP(D636,[1]怪物!$C:$I,7,FALSE)))</f>
        <v>Skill_Monster_ZhongZi2,NormalAttack</v>
      </c>
      <c r="X636" s="3">
        <v>1</v>
      </c>
      <c r="Y636" s="3">
        <v>4</v>
      </c>
      <c r="Z636" s="3">
        <v>2</v>
      </c>
      <c r="AA636" s="3">
        <v>1</v>
      </c>
    </row>
    <row r="637" spans="2:27" x14ac:dyDescent="0.2">
      <c r="B637" t="str">
        <f>IF(ISNA(VLOOKUP(X637&amp;"_"&amp;Y637&amp;"_"&amp;Z637,[1]挑战模式!$A:$AS,1,FALSE)),"",IF(VLOOKUP(X637&amp;"_"&amp;Y637&amp;"_"&amp;Z637,[1]挑战模式!$A:$AS,14+AA637,FALSE)="","","Unit_Monster_Season"&amp;X637&amp;"_Challenge"&amp;Y637&amp;"_"&amp;Z637&amp;"_"&amp;AA637))</f>
        <v>Unit_Monster_Season1_Challenge4_2_2</v>
      </c>
      <c r="D637" s="3" t="str">
        <f>IF(B637="","",VLOOKUP(VLOOKUP(X637&amp;"_"&amp;Y637&amp;"_"&amp;Z637,[1]挑战模式!$A:$AS,14+AA637,FALSE),[1]怪物!$B:$J,2,FALSE))</f>
        <v>ResUnit_Dan2</v>
      </c>
      <c r="E637" s="3">
        <f>IF(B637="","",VLOOKUP(VLOOKUP(X637&amp;"_"&amp;Y637&amp;"_"&amp;Z637,[1]挑战模式!$A:$AS,14+AA637,FALSE),[1]怪物!$B:$J,6,FALSE)*VLOOKUP(X637&amp;"_"&amp;Y637&amp;"_"&amp;Z637,[1]挑战模式!$A:$AS,10,FALSE))</f>
        <v>2.76</v>
      </c>
      <c r="F637" s="3">
        <f t="shared" si="72"/>
        <v>400</v>
      </c>
      <c r="G637" s="3" t="str">
        <f t="shared" si="73"/>
        <v>TRUE</v>
      </c>
      <c r="H637" s="3" t="str">
        <f t="shared" si="74"/>
        <v>1</v>
      </c>
      <c r="I637" s="3">
        <f>IF(D637="","",VLOOKUP(D637,[1]怪物!$C:$M,11,FALSE))</f>
        <v>1</v>
      </c>
      <c r="J637" s="3" t="str">
        <f t="shared" si="75"/>
        <v>0.5</v>
      </c>
      <c r="K637" s="3">
        <f>IF(B637="","",VLOOKUP(VLOOKUP(X637&amp;"_"&amp;Y637&amp;"_"&amp;Z637,[1]挑战模式!$A:$AS,14+AA637,FALSE),[1]怪物!$B:$J,7,FALSE))</f>
        <v>1.5</v>
      </c>
      <c r="L637" s="10" t="str">
        <f t="shared" si="76"/>
        <v>Monster_Season1_Challenge4_2_2</v>
      </c>
      <c r="M637" s="3" t="str">
        <f t="shared" si="77"/>
        <v>DeathShow_1</v>
      </c>
      <c r="N637" s="3" t="str">
        <f t="shared" si="78"/>
        <v>Timeline_Idle1</v>
      </c>
      <c r="O637" s="3" t="str">
        <f t="shared" si="79"/>
        <v>Timeline_Move1</v>
      </c>
      <c r="S637" s="3" t="str">
        <f>IF(B637="","",IF(VLOOKUP(D637,[1]怪物!$C:$I,7,FALSE)="","",VLOOKUP(D637,[1]怪物!$C:$I,7,FALSE)))</f>
        <v>Skill_Monster_Dan2,NormalAttack</v>
      </c>
      <c r="X637" s="3">
        <v>1</v>
      </c>
      <c r="Y637" s="3">
        <v>4</v>
      </c>
      <c r="Z637" s="3">
        <v>2</v>
      </c>
      <c r="AA637" s="3">
        <v>2</v>
      </c>
    </row>
    <row r="638" spans="2:27" x14ac:dyDescent="0.2">
      <c r="B638" t="str">
        <f>IF(ISNA(VLOOKUP(X638&amp;"_"&amp;Y638&amp;"_"&amp;Z638,[1]挑战模式!$A:$AS,1,FALSE)),"",IF(VLOOKUP(X638&amp;"_"&amp;Y638&amp;"_"&amp;Z638,[1]挑战模式!$A:$AS,14+AA638,FALSE)="","","Unit_Monster_Season"&amp;X638&amp;"_Challenge"&amp;Y638&amp;"_"&amp;Z638&amp;"_"&amp;AA638))</f>
        <v/>
      </c>
      <c r="D638" s="3" t="str">
        <f>IF(B638="","",VLOOKUP(VLOOKUP(X638&amp;"_"&amp;Y638&amp;"_"&amp;Z638,[1]挑战模式!$A:$AS,14+AA638,FALSE),[1]怪物!$B:$J,2,FALSE))</f>
        <v/>
      </c>
      <c r="E638" s="3" t="str">
        <f>IF(B638="","",VLOOKUP(VLOOKUP(X638&amp;"_"&amp;Y638&amp;"_"&amp;Z638,[1]挑战模式!$A:$AS,14+AA638,FALSE),[1]怪物!$B:$J,6,FALSE)*VLOOKUP(X638&amp;"_"&amp;Y638&amp;"_"&amp;Z638,[1]挑战模式!$A:$AS,10,FALSE))</f>
        <v/>
      </c>
      <c r="F638" s="3" t="str">
        <f t="shared" si="72"/>
        <v/>
      </c>
      <c r="G638" s="3" t="str">
        <f t="shared" si="73"/>
        <v/>
      </c>
      <c r="H638" s="3" t="str">
        <f t="shared" si="74"/>
        <v/>
      </c>
      <c r="I638" s="3" t="str">
        <f>IF(D638="","",VLOOKUP(D638,[1]怪物!$C:$M,11,FALSE))</f>
        <v/>
      </c>
      <c r="J638" s="3" t="str">
        <f t="shared" si="75"/>
        <v/>
      </c>
      <c r="K638" s="3" t="str">
        <f>IF(B638="","",VLOOKUP(VLOOKUP(X638&amp;"_"&amp;Y638&amp;"_"&amp;Z638,[1]挑战模式!$A:$AS,14+AA638,FALSE),[1]怪物!$B:$J,7,FALSE))</f>
        <v/>
      </c>
      <c r="L638" s="10" t="str">
        <f t="shared" si="76"/>
        <v/>
      </c>
      <c r="M638" s="3" t="str">
        <f t="shared" si="77"/>
        <v/>
      </c>
      <c r="N638" s="3" t="str">
        <f t="shared" si="78"/>
        <v/>
      </c>
      <c r="O638" s="3" t="str">
        <f t="shared" si="79"/>
        <v/>
      </c>
      <c r="S638" s="3" t="str">
        <f>IF(B638="","",IF(VLOOKUP(D638,[1]怪物!$C:$I,7,FALSE)="","",VLOOKUP(D638,[1]怪物!$C:$I,7,FALSE)))</f>
        <v/>
      </c>
      <c r="X638" s="3">
        <v>1</v>
      </c>
      <c r="Y638" s="3">
        <v>4</v>
      </c>
      <c r="Z638" s="3">
        <v>2</v>
      </c>
      <c r="AA638" s="3">
        <v>3</v>
      </c>
    </row>
    <row r="639" spans="2:27" x14ac:dyDescent="0.2">
      <c r="B639" t="str">
        <f>IF(ISNA(VLOOKUP(X639&amp;"_"&amp;Y639&amp;"_"&amp;Z639,[1]挑战模式!$A:$AS,1,FALSE)),"",IF(VLOOKUP(X639&amp;"_"&amp;Y639&amp;"_"&amp;Z639,[1]挑战模式!$A:$AS,14+AA639,FALSE)="","","Unit_Monster_Season"&amp;X639&amp;"_Challenge"&amp;Y639&amp;"_"&amp;Z639&amp;"_"&amp;AA639))</f>
        <v/>
      </c>
      <c r="D639" s="3" t="str">
        <f>IF(B639="","",VLOOKUP(VLOOKUP(X639&amp;"_"&amp;Y639&amp;"_"&amp;Z639,[1]挑战模式!$A:$AS,14+AA639,FALSE),[1]怪物!$B:$J,2,FALSE))</f>
        <v/>
      </c>
      <c r="E639" s="3" t="str">
        <f>IF(B639="","",VLOOKUP(VLOOKUP(X639&amp;"_"&amp;Y639&amp;"_"&amp;Z639,[1]挑战模式!$A:$AS,14+AA639,FALSE),[1]怪物!$B:$J,6,FALSE)*VLOOKUP(X639&amp;"_"&amp;Y639&amp;"_"&amp;Z639,[1]挑战模式!$A:$AS,10,FALSE))</f>
        <v/>
      </c>
      <c r="F639" s="3" t="str">
        <f t="shared" si="72"/>
        <v/>
      </c>
      <c r="G639" s="3" t="str">
        <f t="shared" si="73"/>
        <v/>
      </c>
      <c r="H639" s="3" t="str">
        <f t="shared" si="74"/>
        <v/>
      </c>
      <c r="I639" s="3" t="str">
        <f>IF(D639="","",VLOOKUP(D639,[1]怪物!$C:$M,11,FALSE))</f>
        <v/>
      </c>
      <c r="J639" s="3" t="str">
        <f t="shared" si="75"/>
        <v/>
      </c>
      <c r="K639" s="3" t="str">
        <f>IF(B639="","",VLOOKUP(VLOOKUP(X639&amp;"_"&amp;Y639&amp;"_"&amp;Z639,[1]挑战模式!$A:$AS,14+AA639,FALSE),[1]怪物!$B:$J,7,FALSE))</f>
        <v/>
      </c>
      <c r="L639" s="10" t="str">
        <f t="shared" si="76"/>
        <v/>
      </c>
      <c r="M639" s="3" t="str">
        <f t="shared" si="77"/>
        <v/>
      </c>
      <c r="N639" s="3" t="str">
        <f t="shared" si="78"/>
        <v/>
      </c>
      <c r="O639" s="3" t="str">
        <f t="shared" si="79"/>
        <v/>
      </c>
      <c r="S639" s="3" t="str">
        <f>IF(B639="","",IF(VLOOKUP(D639,[1]怪物!$C:$I,7,FALSE)="","",VLOOKUP(D639,[1]怪物!$C:$I,7,FALSE)))</f>
        <v/>
      </c>
      <c r="X639" s="3">
        <v>1</v>
      </c>
      <c r="Y639" s="3">
        <v>4</v>
      </c>
      <c r="Z639" s="3">
        <v>2</v>
      </c>
      <c r="AA639" s="3">
        <v>4</v>
      </c>
    </row>
    <row r="640" spans="2:27" x14ac:dyDescent="0.2">
      <c r="B640" t="str">
        <f>IF(ISNA(VLOOKUP(X640&amp;"_"&amp;Y640&amp;"_"&amp;Z640,[1]挑战模式!$A:$AS,1,FALSE)),"",IF(VLOOKUP(X640&amp;"_"&amp;Y640&amp;"_"&amp;Z640,[1]挑战模式!$A:$AS,14+AA640,FALSE)="","","Unit_Monster_Season"&amp;X640&amp;"_Challenge"&amp;Y640&amp;"_"&amp;Z640&amp;"_"&amp;AA640))</f>
        <v/>
      </c>
      <c r="D640" s="3" t="str">
        <f>IF(B640="","",VLOOKUP(VLOOKUP(X640&amp;"_"&amp;Y640&amp;"_"&amp;Z640,[1]挑战模式!$A:$AS,14+AA640,FALSE),[1]怪物!$B:$J,2,FALSE))</f>
        <v/>
      </c>
      <c r="E640" s="3" t="str">
        <f>IF(B640="","",VLOOKUP(VLOOKUP(X640&amp;"_"&amp;Y640&amp;"_"&amp;Z640,[1]挑战模式!$A:$AS,14+AA640,FALSE),[1]怪物!$B:$J,6,FALSE)*VLOOKUP(X640&amp;"_"&amp;Y640&amp;"_"&amp;Z640,[1]挑战模式!$A:$AS,10,FALSE))</f>
        <v/>
      </c>
      <c r="F640" s="3" t="str">
        <f t="shared" si="72"/>
        <v/>
      </c>
      <c r="G640" s="3" t="str">
        <f t="shared" si="73"/>
        <v/>
      </c>
      <c r="H640" s="3" t="str">
        <f t="shared" si="74"/>
        <v/>
      </c>
      <c r="I640" s="3" t="str">
        <f>IF(D640="","",VLOOKUP(D640,[1]怪物!$C:$M,11,FALSE))</f>
        <v/>
      </c>
      <c r="J640" s="3" t="str">
        <f t="shared" si="75"/>
        <v/>
      </c>
      <c r="K640" s="3" t="str">
        <f>IF(B640="","",VLOOKUP(VLOOKUP(X640&amp;"_"&amp;Y640&amp;"_"&amp;Z640,[1]挑战模式!$A:$AS,14+AA640,FALSE),[1]怪物!$B:$J,7,FALSE))</f>
        <v/>
      </c>
      <c r="L640" s="10" t="str">
        <f t="shared" si="76"/>
        <v/>
      </c>
      <c r="M640" s="3" t="str">
        <f t="shared" si="77"/>
        <v/>
      </c>
      <c r="N640" s="3" t="str">
        <f t="shared" si="78"/>
        <v/>
      </c>
      <c r="O640" s="3" t="str">
        <f t="shared" si="79"/>
        <v/>
      </c>
      <c r="S640" s="3" t="str">
        <f>IF(B640="","",IF(VLOOKUP(D640,[1]怪物!$C:$I,7,FALSE)="","",VLOOKUP(D640,[1]怪物!$C:$I,7,FALSE)))</f>
        <v/>
      </c>
      <c r="X640" s="3">
        <v>1</v>
      </c>
      <c r="Y640" s="3">
        <v>4</v>
      </c>
      <c r="Z640" s="3">
        <v>2</v>
      </c>
      <c r="AA640" s="3">
        <v>5</v>
      </c>
    </row>
    <row r="641" spans="2:27" x14ac:dyDescent="0.2">
      <c r="B641" t="str">
        <f>IF(ISNA(VLOOKUP(X641&amp;"_"&amp;Y641&amp;"_"&amp;Z641,[1]挑战模式!$A:$AS,1,FALSE)),"",IF(VLOOKUP(X641&amp;"_"&amp;Y641&amp;"_"&amp;Z641,[1]挑战模式!$A:$AS,14+AA641,FALSE)="","","Unit_Monster_Season"&amp;X641&amp;"_Challenge"&amp;Y641&amp;"_"&amp;Z641&amp;"_"&amp;AA641))</f>
        <v/>
      </c>
      <c r="D641" s="3" t="str">
        <f>IF(B641="","",VLOOKUP(VLOOKUP(X641&amp;"_"&amp;Y641&amp;"_"&amp;Z641,[1]挑战模式!$A:$AS,14+AA641,FALSE),[1]怪物!$B:$J,2,FALSE))</f>
        <v/>
      </c>
      <c r="E641" s="3" t="str">
        <f>IF(B641="","",VLOOKUP(VLOOKUP(X641&amp;"_"&amp;Y641&amp;"_"&amp;Z641,[1]挑战模式!$A:$AS,14+AA641,FALSE),[1]怪物!$B:$J,6,FALSE)*VLOOKUP(X641&amp;"_"&amp;Y641&amp;"_"&amp;Z641,[1]挑战模式!$A:$AS,10,FALSE))</f>
        <v/>
      </c>
      <c r="F641" s="3" t="str">
        <f t="shared" si="72"/>
        <v/>
      </c>
      <c r="G641" s="3" t="str">
        <f t="shared" si="73"/>
        <v/>
      </c>
      <c r="H641" s="3" t="str">
        <f t="shared" si="74"/>
        <v/>
      </c>
      <c r="I641" s="3" t="str">
        <f>IF(D641="","",VLOOKUP(D641,[1]怪物!$C:$M,11,FALSE))</f>
        <v/>
      </c>
      <c r="J641" s="3" t="str">
        <f t="shared" si="75"/>
        <v/>
      </c>
      <c r="K641" s="3" t="str">
        <f>IF(B641="","",VLOOKUP(VLOOKUP(X641&amp;"_"&amp;Y641&amp;"_"&amp;Z641,[1]挑战模式!$A:$AS,14+AA641,FALSE),[1]怪物!$B:$J,7,FALSE))</f>
        <v/>
      </c>
      <c r="L641" s="10" t="str">
        <f t="shared" si="76"/>
        <v/>
      </c>
      <c r="M641" s="3" t="str">
        <f t="shared" si="77"/>
        <v/>
      </c>
      <c r="N641" s="3" t="str">
        <f t="shared" si="78"/>
        <v/>
      </c>
      <c r="O641" s="3" t="str">
        <f t="shared" si="79"/>
        <v/>
      </c>
      <c r="S641" s="3" t="str">
        <f>IF(B641="","",IF(VLOOKUP(D641,[1]怪物!$C:$I,7,FALSE)="","",VLOOKUP(D641,[1]怪物!$C:$I,7,FALSE)))</f>
        <v/>
      </c>
      <c r="X641" s="3">
        <v>1</v>
      </c>
      <c r="Y641" s="3">
        <v>4</v>
      </c>
      <c r="Z641" s="3">
        <v>2</v>
      </c>
      <c r="AA641" s="3">
        <v>6</v>
      </c>
    </row>
    <row r="642" spans="2:27" x14ac:dyDescent="0.2">
      <c r="B642" t="str">
        <f>IF(ISNA(VLOOKUP(X642&amp;"_"&amp;Y642&amp;"_"&amp;Z642,[1]挑战模式!$A:$AS,1,FALSE)),"",IF(VLOOKUP(X642&amp;"_"&amp;Y642&amp;"_"&amp;Z642,[1]挑战模式!$A:$AS,14+AA642,FALSE)="","","Unit_Monster_Season"&amp;X642&amp;"_Challenge"&amp;Y642&amp;"_"&amp;Z642&amp;"_"&amp;AA642))</f>
        <v>Unit_Monster_Season1_Challenge4_3_1</v>
      </c>
      <c r="D642" s="3" t="str">
        <f>IF(B642="","",VLOOKUP(VLOOKUP(X642&amp;"_"&amp;Y642&amp;"_"&amp;Z642,[1]挑战模式!$A:$AS,14+AA642,FALSE),[1]怪物!$B:$J,2,FALSE))</f>
        <v>ResUnit_Gui2</v>
      </c>
      <c r="E642" s="3">
        <f>IF(B642="","",VLOOKUP(VLOOKUP(X642&amp;"_"&amp;Y642&amp;"_"&amp;Z642,[1]挑战模式!$A:$AS,14+AA642,FALSE),[1]怪物!$B:$J,6,FALSE)*VLOOKUP(X642&amp;"_"&amp;Y642&amp;"_"&amp;Z642,[1]挑战模式!$A:$AS,10,FALSE))</f>
        <v>2.76</v>
      </c>
      <c r="F642" s="3">
        <f t="shared" si="72"/>
        <v>400</v>
      </c>
      <c r="G642" s="3" t="str">
        <f t="shared" si="73"/>
        <v>TRUE</v>
      </c>
      <c r="H642" s="3" t="str">
        <f t="shared" si="74"/>
        <v>1</v>
      </c>
      <c r="I642" s="3">
        <f>IF(D642="","",VLOOKUP(D642,[1]怪物!$C:$M,11,FALSE))</f>
        <v>1</v>
      </c>
      <c r="J642" s="3" t="str">
        <f t="shared" si="75"/>
        <v>0.5</v>
      </c>
      <c r="K642" s="3">
        <f>IF(B642="","",VLOOKUP(VLOOKUP(X642&amp;"_"&amp;Y642&amp;"_"&amp;Z642,[1]挑战模式!$A:$AS,14+AA642,FALSE),[1]怪物!$B:$J,7,FALSE))</f>
        <v>1.5</v>
      </c>
      <c r="L642" s="10" t="str">
        <f t="shared" si="76"/>
        <v>Monster_Season1_Challenge4_3_1</v>
      </c>
      <c r="M642" s="3" t="str">
        <f t="shared" si="77"/>
        <v>DeathShow_1</v>
      </c>
      <c r="N642" s="3" t="str">
        <f t="shared" si="78"/>
        <v>Timeline_Idle1</v>
      </c>
      <c r="O642" s="3" t="str">
        <f t="shared" si="79"/>
        <v>Timeline_Move1</v>
      </c>
      <c r="S642" s="3" t="str">
        <f>IF(B642="","",IF(VLOOKUP(D642,[1]怪物!$C:$I,7,FALSE)="","",VLOOKUP(D642,[1]怪物!$C:$I,7,FALSE)))</f>
        <v>Skill_Monster_Gui2,NormalAttack</v>
      </c>
      <c r="X642" s="3">
        <v>1</v>
      </c>
      <c r="Y642" s="3">
        <v>4</v>
      </c>
      <c r="Z642" s="3">
        <v>3</v>
      </c>
      <c r="AA642" s="3">
        <v>1</v>
      </c>
    </row>
    <row r="643" spans="2:27" x14ac:dyDescent="0.2">
      <c r="B643" t="str">
        <f>IF(ISNA(VLOOKUP(X643&amp;"_"&amp;Y643&amp;"_"&amp;Z643,[1]挑战模式!$A:$AS,1,FALSE)),"",IF(VLOOKUP(X643&amp;"_"&amp;Y643&amp;"_"&amp;Z643,[1]挑战模式!$A:$AS,14+AA643,FALSE)="","","Unit_Monster_Season"&amp;X643&amp;"_Challenge"&amp;Y643&amp;"_"&amp;Z643&amp;"_"&amp;AA643))</f>
        <v>Unit_Monster_Season1_Challenge4_3_2</v>
      </c>
      <c r="D643" s="3" t="str">
        <f>IF(B643="","",VLOOKUP(VLOOKUP(X643&amp;"_"&amp;Y643&amp;"_"&amp;Z643,[1]挑战模式!$A:$AS,14+AA643,FALSE),[1]怪物!$B:$J,2,FALSE))</f>
        <v>ResUnit_BianFu1</v>
      </c>
      <c r="E643" s="3">
        <f>IF(B643="","",VLOOKUP(VLOOKUP(X643&amp;"_"&amp;Y643&amp;"_"&amp;Z643,[1]挑战模式!$A:$AS,14+AA643,FALSE),[1]怪物!$B:$J,6,FALSE)*VLOOKUP(X643&amp;"_"&amp;Y643&amp;"_"&amp;Z643,[1]挑战模式!$A:$AS,10,FALSE))</f>
        <v>2.76</v>
      </c>
      <c r="F643" s="3">
        <f t="shared" si="72"/>
        <v>400</v>
      </c>
      <c r="G643" s="3" t="str">
        <f t="shared" si="73"/>
        <v>TRUE</v>
      </c>
      <c r="H643" s="3" t="str">
        <f t="shared" si="74"/>
        <v>1</v>
      </c>
      <c r="I643" s="3">
        <f>IF(D643="","",VLOOKUP(D643,[1]怪物!$C:$M,11,FALSE))</f>
        <v>1</v>
      </c>
      <c r="J643" s="3" t="str">
        <f t="shared" si="75"/>
        <v>0.5</v>
      </c>
      <c r="K643" s="3">
        <f>IF(B643="","",VLOOKUP(VLOOKUP(X643&amp;"_"&amp;Y643&amp;"_"&amp;Z643,[1]挑战模式!$A:$AS,14+AA643,FALSE),[1]怪物!$B:$J,7,FALSE))</f>
        <v>1</v>
      </c>
      <c r="L643" s="10" t="str">
        <f t="shared" si="76"/>
        <v>Monster_Season1_Challenge4_3_2</v>
      </c>
      <c r="M643" s="3" t="str">
        <f t="shared" si="77"/>
        <v>DeathShow_1</v>
      </c>
      <c r="N643" s="3" t="str">
        <f t="shared" si="78"/>
        <v>Timeline_Idle1</v>
      </c>
      <c r="O643" s="3" t="str">
        <f t="shared" si="79"/>
        <v>Timeline_Move1</v>
      </c>
      <c r="S643" s="3" t="str">
        <f>IF(B643="","",IF(VLOOKUP(D643,[1]怪物!$C:$I,7,FALSE)="","",VLOOKUP(D643,[1]怪物!$C:$I,7,FALSE)))</f>
        <v/>
      </c>
      <c r="X643" s="3">
        <v>1</v>
      </c>
      <c r="Y643" s="3">
        <v>4</v>
      </c>
      <c r="Z643" s="3">
        <v>3</v>
      </c>
      <c r="AA643" s="3">
        <v>2</v>
      </c>
    </row>
    <row r="644" spans="2:27" x14ac:dyDescent="0.2">
      <c r="B644" t="str">
        <f>IF(ISNA(VLOOKUP(X644&amp;"_"&amp;Y644&amp;"_"&amp;Z644,[1]挑战模式!$A:$AS,1,FALSE)),"",IF(VLOOKUP(X644&amp;"_"&amp;Y644&amp;"_"&amp;Z644,[1]挑战模式!$A:$AS,14+AA644,FALSE)="","","Unit_Monster_Season"&amp;X644&amp;"_Challenge"&amp;Y644&amp;"_"&amp;Z644&amp;"_"&amp;AA644))</f>
        <v>Unit_Monster_Season1_Challenge4_3_3</v>
      </c>
      <c r="D644" s="3" t="str">
        <f>IF(B644="","",VLOOKUP(VLOOKUP(X644&amp;"_"&amp;Y644&amp;"_"&amp;Z644,[1]挑战模式!$A:$AS,14+AA644,FALSE),[1]怪物!$B:$J,2,FALSE))</f>
        <v>ResUnit_Dan1</v>
      </c>
      <c r="E644" s="3">
        <f>IF(B644="","",VLOOKUP(VLOOKUP(X644&amp;"_"&amp;Y644&amp;"_"&amp;Z644,[1]挑战模式!$A:$AS,14+AA644,FALSE),[1]怪物!$B:$J,6,FALSE)*VLOOKUP(X644&amp;"_"&amp;Y644&amp;"_"&amp;Z644,[1]挑战模式!$A:$AS,10,FALSE))</f>
        <v>2.76</v>
      </c>
      <c r="F644" s="3">
        <f t="shared" si="72"/>
        <v>400</v>
      </c>
      <c r="G644" s="3" t="str">
        <f t="shared" si="73"/>
        <v>TRUE</v>
      </c>
      <c r="H644" s="3" t="str">
        <f t="shared" si="74"/>
        <v>1</v>
      </c>
      <c r="I644" s="3">
        <f>IF(D644="","",VLOOKUP(D644,[1]怪物!$C:$M,11,FALSE))</f>
        <v>1</v>
      </c>
      <c r="J644" s="3" t="str">
        <f t="shared" si="75"/>
        <v>0.5</v>
      </c>
      <c r="K644" s="3">
        <f>IF(B644="","",VLOOKUP(VLOOKUP(X644&amp;"_"&amp;Y644&amp;"_"&amp;Z644,[1]挑战模式!$A:$AS,14+AA644,FALSE),[1]怪物!$B:$J,7,FALSE))</f>
        <v>1</v>
      </c>
      <c r="L644" s="10" t="str">
        <f t="shared" si="76"/>
        <v>Monster_Season1_Challenge4_3_3</v>
      </c>
      <c r="M644" s="3" t="str">
        <f t="shared" si="77"/>
        <v>DeathShow_1</v>
      </c>
      <c r="N644" s="3" t="str">
        <f t="shared" si="78"/>
        <v>Timeline_Idle1</v>
      </c>
      <c r="O644" s="3" t="str">
        <f t="shared" si="79"/>
        <v>Timeline_Move1</v>
      </c>
      <c r="S644" s="3" t="str">
        <f>IF(B644="","",IF(VLOOKUP(D644,[1]怪物!$C:$I,7,FALSE)="","",VLOOKUP(D644,[1]怪物!$C:$I,7,FALSE)))</f>
        <v>Skill_Monster_Dan1,NormalAttack</v>
      </c>
      <c r="X644" s="3">
        <v>1</v>
      </c>
      <c r="Y644" s="3">
        <v>4</v>
      </c>
      <c r="Z644" s="3">
        <v>3</v>
      </c>
      <c r="AA644" s="3">
        <v>3</v>
      </c>
    </row>
    <row r="645" spans="2:27" x14ac:dyDescent="0.2">
      <c r="B645" t="str">
        <f>IF(ISNA(VLOOKUP(X645&amp;"_"&amp;Y645&amp;"_"&amp;Z645,[1]挑战模式!$A:$AS,1,FALSE)),"",IF(VLOOKUP(X645&amp;"_"&amp;Y645&amp;"_"&amp;Z645,[1]挑战模式!$A:$AS,14+AA645,FALSE)="","","Unit_Monster_Season"&amp;X645&amp;"_Challenge"&amp;Y645&amp;"_"&amp;Z645&amp;"_"&amp;AA645))</f>
        <v>Unit_Monster_Season1_Challenge4_3_4</v>
      </c>
      <c r="D645" s="3" t="str">
        <f>IF(B645="","",VLOOKUP(VLOOKUP(X645&amp;"_"&amp;Y645&amp;"_"&amp;Z645,[1]挑战模式!$A:$AS,14+AA645,FALSE),[1]怪物!$B:$J,2,FALSE))</f>
        <v>ResUnit_Niao2</v>
      </c>
      <c r="E645" s="3">
        <f>IF(B645="","",VLOOKUP(VLOOKUP(X645&amp;"_"&amp;Y645&amp;"_"&amp;Z645,[1]挑战模式!$A:$AS,14+AA645,FALSE),[1]怪物!$B:$J,6,FALSE)*VLOOKUP(X645&amp;"_"&amp;Y645&amp;"_"&amp;Z645,[1]挑战模式!$A:$AS,10,FALSE))</f>
        <v>2.76</v>
      </c>
      <c r="F645" s="3">
        <f t="shared" si="72"/>
        <v>400</v>
      </c>
      <c r="G645" s="3" t="str">
        <f t="shared" si="73"/>
        <v>TRUE</v>
      </c>
      <c r="H645" s="3" t="str">
        <f t="shared" si="74"/>
        <v>1</v>
      </c>
      <c r="I645" s="3">
        <f>IF(D645="","",VLOOKUP(D645,[1]怪物!$C:$M,11,FALSE))</f>
        <v>1</v>
      </c>
      <c r="J645" s="3" t="str">
        <f t="shared" si="75"/>
        <v>0.5</v>
      </c>
      <c r="K645" s="3">
        <f>IF(B645="","",VLOOKUP(VLOOKUP(X645&amp;"_"&amp;Y645&amp;"_"&amp;Z645,[1]挑战模式!$A:$AS,14+AA645,FALSE),[1]怪物!$B:$J,7,FALSE))</f>
        <v>1.5</v>
      </c>
      <c r="L645" s="10" t="str">
        <f t="shared" si="76"/>
        <v>Monster_Season1_Challenge4_3_4</v>
      </c>
      <c r="M645" s="3" t="str">
        <f t="shared" si="77"/>
        <v>DeathShow_1</v>
      </c>
      <c r="N645" s="3" t="str">
        <f t="shared" si="78"/>
        <v>Timeline_Idle1</v>
      </c>
      <c r="O645" s="3" t="str">
        <f t="shared" si="79"/>
        <v>Timeline_Move1</v>
      </c>
      <c r="S645" s="3" t="str">
        <f>IF(B645="","",IF(VLOOKUP(D645,[1]怪物!$C:$I,7,FALSE)="","",VLOOKUP(D645,[1]怪物!$C:$I,7,FALSE)))</f>
        <v>Skill_Monster_Niao2,NormalAttack</v>
      </c>
      <c r="X645" s="3">
        <v>1</v>
      </c>
      <c r="Y645" s="3">
        <v>4</v>
      </c>
      <c r="Z645" s="3">
        <v>3</v>
      </c>
      <c r="AA645" s="3">
        <v>4</v>
      </c>
    </row>
    <row r="646" spans="2:27" x14ac:dyDescent="0.2">
      <c r="B646" t="str">
        <f>IF(ISNA(VLOOKUP(X646&amp;"_"&amp;Y646&amp;"_"&amp;Z646,[1]挑战模式!$A:$AS,1,FALSE)),"",IF(VLOOKUP(X646&amp;"_"&amp;Y646&amp;"_"&amp;Z646,[1]挑战模式!$A:$AS,14+AA646,FALSE)="","","Unit_Monster_Season"&amp;X646&amp;"_Challenge"&amp;Y646&amp;"_"&amp;Z646&amp;"_"&amp;AA646))</f>
        <v/>
      </c>
      <c r="D646" s="3" t="str">
        <f>IF(B646="","",VLOOKUP(VLOOKUP(X646&amp;"_"&amp;Y646&amp;"_"&amp;Z646,[1]挑战模式!$A:$AS,14+AA646,FALSE),[1]怪物!$B:$J,2,FALSE))</f>
        <v/>
      </c>
      <c r="E646" s="3" t="str">
        <f>IF(B646="","",VLOOKUP(VLOOKUP(X646&amp;"_"&amp;Y646&amp;"_"&amp;Z646,[1]挑战模式!$A:$AS,14+AA646,FALSE),[1]怪物!$B:$J,6,FALSE)*VLOOKUP(X646&amp;"_"&amp;Y646&amp;"_"&amp;Z646,[1]挑战模式!$A:$AS,10,FALSE))</f>
        <v/>
      </c>
      <c r="F646" s="3" t="str">
        <f t="shared" si="72"/>
        <v/>
      </c>
      <c r="G646" s="3" t="str">
        <f t="shared" si="73"/>
        <v/>
      </c>
      <c r="H646" s="3" t="str">
        <f t="shared" si="74"/>
        <v/>
      </c>
      <c r="I646" s="3" t="str">
        <f>IF(D646="","",VLOOKUP(D646,[1]怪物!$C:$M,11,FALSE))</f>
        <v/>
      </c>
      <c r="J646" s="3" t="str">
        <f t="shared" si="75"/>
        <v/>
      </c>
      <c r="K646" s="3" t="str">
        <f>IF(B646="","",VLOOKUP(VLOOKUP(X646&amp;"_"&amp;Y646&amp;"_"&amp;Z646,[1]挑战模式!$A:$AS,14+AA646,FALSE),[1]怪物!$B:$J,7,FALSE))</f>
        <v/>
      </c>
      <c r="L646" s="10" t="str">
        <f t="shared" si="76"/>
        <v/>
      </c>
      <c r="M646" s="3" t="str">
        <f t="shared" si="77"/>
        <v/>
      </c>
      <c r="N646" s="3" t="str">
        <f t="shared" si="78"/>
        <v/>
      </c>
      <c r="O646" s="3" t="str">
        <f t="shared" si="79"/>
        <v/>
      </c>
      <c r="S646" s="3" t="str">
        <f>IF(B646="","",IF(VLOOKUP(D646,[1]怪物!$C:$I,7,FALSE)="","",VLOOKUP(D646,[1]怪物!$C:$I,7,FALSE)))</f>
        <v/>
      </c>
      <c r="X646" s="3">
        <v>1</v>
      </c>
      <c r="Y646" s="3">
        <v>4</v>
      </c>
      <c r="Z646" s="3">
        <v>3</v>
      </c>
      <c r="AA646" s="3">
        <v>5</v>
      </c>
    </row>
    <row r="647" spans="2:27" x14ac:dyDescent="0.2">
      <c r="B647" t="str">
        <f>IF(ISNA(VLOOKUP(X647&amp;"_"&amp;Y647&amp;"_"&amp;Z647,[1]挑战模式!$A:$AS,1,FALSE)),"",IF(VLOOKUP(X647&amp;"_"&amp;Y647&amp;"_"&amp;Z647,[1]挑战模式!$A:$AS,14+AA647,FALSE)="","","Unit_Monster_Season"&amp;X647&amp;"_Challenge"&amp;Y647&amp;"_"&amp;Z647&amp;"_"&amp;AA647))</f>
        <v/>
      </c>
      <c r="D647" s="3" t="str">
        <f>IF(B647="","",VLOOKUP(VLOOKUP(X647&amp;"_"&amp;Y647&amp;"_"&amp;Z647,[1]挑战模式!$A:$AS,14+AA647,FALSE),[1]怪物!$B:$J,2,FALSE))</f>
        <v/>
      </c>
      <c r="E647" s="3" t="str">
        <f>IF(B647="","",VLOOKUP(VLOOKUP(X647&amp;"_"&amp;Y647&amp;"_"&amp;Z647,[1]挑战模式!$A:$AS,14+AA647,FALSE),[1]怪物!$B:$J,6,FALSE)*VLOOKUP(X647&amp;"_"&amp;Y647&amp;"_"&amp;Z647,[1]挑战模式!$A:$AS,10,FALSE))</f>
        <v/>
      </c>
      <c r="F647" s="3" t="str">
        <f t="shared" ref="F647:F710" si="80">IF(B647="","",400)</f>
        <v/>
      </c>
      <c r="G647" s="3" t="str">
        <f t="shared" ref="G647:G710" si="81">IF(B647="","","TRUE")</f>
        <v/>
      </c>
      <c r="H647" s="3" t="str">
        <f t="shared" ref="H647:H710" si="82">IF(B647="","","1")</f>
        <v/>
      </c>
      <c r="I647" s="3" t="str">
        <f>IF(D647="","",VLOOKUP(D647,[1]怪物!$C:$M,11,FALSE))</f>
        <v/>
      </c>
      <c r="J647" s="3" t="str">
        <f t="shared" ref="J647:J710" si="83">IF(B647="","","0.5")</f>
        <v/>
      </c>
      <c r="K647" s="3" t="str">
        <f>IF(B647="","",VLOOKUP(VLOOKUP(X647&amp;"_"&amp;Y647&amp;"_"&amp;Z647,[1]挑战模式!$A:$AS,14+AA647,FALSE),[1]怪物!$B:$J,7,FALSE))</f>
        <v/>
      </c>
      <c r="L647" s="10" t="str">
        <f t="shared" ref="L647:L710" si="84">IF(B647="","",RIGHT(B647,LEN(B647)-5))</f>
        <v/>
      </c>
      <c r="M647" s="3" t="str">
        <f t="shared" ref="M647:M710" si="85">IF(B647="","","DeathShow_1")</f>
        <v/>
      </c>
      <c r="N647" s="3" t="str">
        <f t="shared" ref="N647:N710" si="86">IF(B647="","","Timeline_Idle1")</f>
        <v/>
      </c>
      <c r="O647" s="3" t="str">
        <f t="shared" ref="O647:O710" si="87">IF(B647="","","Timeline_Move1")</f>
        <v/>
      </c>
      <c r="S647" s="3" t="str">
        <f>IF(B647="","",IF(VLOOKUP(D647,[1]怪物!$C:$I,7,FALSE)="","",VLOOKUP(D647,[1]怪物!$C:$I,7,FALSE)))</f>
        <v/>
      </c>
      <c r="X647" s="3">
        <v>1</v>
      </c>
      <c r="Y647" s="3">
        <v>4</v>
      </c>
      <c r="Z647" s="3">
        <v>3</v>
      </c>
      <c r="AA647" s="3">
        <v>6</v>
      </c>
    </row>
    <row r="648" spans="2:27" x14ac:dyDescent="0.2">
      <c r="B648" t="str">
        <f>IF(ISNA(VLOOKUP(X648&amp;"_"&amp;Y648&amp;"_"&amp;Z648,[1]挑战模式!$A:$AS,1,FALSE)),"",IF(VLOOKUP(X648&amp;"_"&amp;Y648&amp;"_"&amp;Z648,[1]挑战模式!$A:$AS,14+AA648,FALSE)="","","Unit_Monster_Season"&amp;X648&amp;"_Challenge"&amp;Y648&amp;"_"&amp;Z648&amp;"_"&amp;AA648))</f>
        <v>Unit_Monster_Season1_Challenge4_4_1</v>
      </c>
      <c r="D648" s="3" t="str">
        <f>IF(B648="","",VLOOKUP(VLOOKUP(X648&amp;"_"&amp;Y648&amp;"_"&amp;Z648,[1]挑战模式!$A:$AS,14+AA648,FALSE),[1]怪物!$B:$J,2,FALSE))</f>
        <v>ResUnit_Gui2</v>
      </c>
      <c r="E648" s="3">
        <f>IF(B648="","",VLOOKUP(VLOOKUP(X648&amp;"_"&amp;Y648&amp;"_"&amp;Z648,[1]挑战模式!$A:$AS,14+AA648,FALSE),[1]怪物!$B:$J,6,FALSE)*VLOOKUP(X648&amp;"_"&amp;Y648&amp;"_"&amp;Z648,[1]挑战模式!$A:$AS,10,FALSE))</f>
        <v>2.76</v>
      </c>
      <c r="F648" s="3">
        <f t="shared" si="80"/>
        <v>400</v>
      </c>
      <c r="G648" s="3" t="str">
        <f t="shared" si="81"/>
        <v>TRUE</v>
      </c>
      <c r="H648" s="3" t="str">
        <f t="shared" si="82"/>
        <v>1</v>
      </c>
      <c r="I648" s="3">
        <f>IF(D648="","",VLOOKUP(D648,[1]怪物!$C:$M,11,FALSE))</f>
        <v>1</v>
      </c>
      <c r="J648" s="3" t="str">
        <f t="shared" si="83"/>
        <v>0.5</v>
      </c>
      <c r="K648" s="3">
        <f>IF(B648="","",VLOOKUP(VLOOKUP(X648&amp;"_"&amp;Y648&amp;"_"&amp;Z648,[1]挑战模式!$A:$AS,14+AA648,FALSE),[1]怪物!$B:$J,7,FALSE))</f>
        <v>1.5</v>
      </c>
      <c r="L648" s="10" t="str">
        <f t="shared" si="84"/>
        <v>Monster_Season1_Challenge4_4_1</v>
      </c>
      <c r="M648" s="3" t="str">
        <f t="shared" si="85"/>
        <v>DeathShow_1</v>
      </c>
      <c r="N648" s="3" t="str">
        <f t="shared" si="86"/>
        <v>Timeline_Idle1</v>
      </c>
      <c r="O648" s="3" t="str">
        <f t="shared" si="87"/>
        <v>Timeline_Move1</v>
      </c>
      <c r="S648" s="3" t="str">
        <f>IF(B648="","",IF(VLOOKUP(D648,[1]怪物!$C:$I,7,FALSE)="","",VLOOKUP(D648,[1]怪物!$C:$I,7,FALSE)))</f>
        <v>Skill_Monster_Gui2,NormalAttack</v>
      </c>
      <c r="X648" s="3">
        <v>1</v>
      </c>
      <c r="Y648" s="3">
        <v>4</v>
      </c>
      <c r="Z648" s="3">
        <v>4</v>
      </c>
      <c r="AA648" s="3">
        <v>1</v>
      </c>
    </row>
    <row r="649" spans="2:27" x14ac:dyDescent="0.2">
      <c r="B649" t="str">
        <f>IF(ISNA(VLOOKUP(X649&amp;"_"&amp;Y649&amp;"_"&amp;Z649,[1]挑战模式!$A:$AS,1,FALSE)),"",IF(VLOOKUP(X649&amp;"_"&amp;Y649&amp;"_"&amp;Z649,[1]挑战模式!$A:$AS,14+AA649,FALSE)="","","Unit_Monster_Season"&amp;X649&amp;"_Challenge"&amp;Y649&amp;"_"&amp;Z649&amp;"_"&amp;AA649))</f>
        <v>Unit_Monster_Season1_Challenge4_4_2</v>
      </c>
      <c r="D649" s="3" t="str">
        <f>IF(B649="","",VLOOKUP(VLOOKUP(X649&amp;"_"&amp;Y649&amp;"_"&amp;Z649,[1]挑战模式!$A:$AS,14+AA649,FALSE),[1]怪物!$B:$J,2,FALSE))</f>
        <v>ResUnit_Dan2</v>
      </c>
      <c r="E649" s="3">
        <f>IF(B649="","",VLOOKUP(VLOOKUP(X649&amp;"_"&amp;Y649&amp;"_"&amp;Z649,[1]挑战模式!$A:$AS,14+AA649,FALSE),[1]怪物!$B:$J,6,FALSE)*VLOOKUP(X649&amp;"_"&amp;Y649&amp;"_"&amp;Z649,[1]挑战模式!$A:$AS,10,FALSE))</f>
        <v>2.76</v>
      </c>
      <c r="F649" s="3">
        <f t="shared" si="80"/>
        <v>400</v>
      </c>
      <c r="G649" s="3" t="str">
        <f t="shared" si="81"/>
        <v>TRUE</v>
      </c>
      <c r="H649" s="3" t="str">
        <f t="shared" si="82"/>
        <v>1</v>
      </c>
      <c r="I649" s="3">
        <f>IF(D649="","",VLOOKUP(D649,[1]怪物!$C:$M,11,FALSE))</f>
        <v>1</v>
      </c>
      <c r="J649" s="3" t="str">
        <f t="shared" si="83"/>
        <v>0.5</v>
      </c>
      <c r="K649" s="3">
        <f>IF(B649="","",VLOOKUP(VLOOKUP(X649&amp;"_"&amp;Y649&amp;"_"&amp;Z649,[1]挑战模式!$A:$AS,14+AA649,FALSE),[1]怪物!$B:$J,7,FALSE))</f>
        <v>1.5</v>
      </c>
      <c r="L649" s="10" t="str">
        <f t="shared" si="84"/>
        <v>Monster_Season1_Challenge4_4_2</v>
      </c>
      <c r="M649" s="3" t="str">
        <f t="shared" si="85"/>
        <v>DeathShow_1</v>
      </c>
      <c r="N649" s="3" t="str">
        <f t="shared" si="86"/>
        <v>Timeline_Idle1</v>
      </c>
      <c r="O649" s="3" t="str">
        <f t="shared" si="87"/>
        <v>Timeline_Move1</v>
      </c>
      <c r="S649" s="3" t="str">
        <f>IF(B649="","",IF(VLOOKUP(D649,[1]怪物!$C:$I,7,FALSE)="","",VLOOKUP(D649,[1]怪物!$C:$I,7,FALSE)))</f>
        <v>Skill_Monster_Dan2,NormalAttack</v>
      </c>
      <c r="X649" s="3">
        <v>1</v>
      </c>
      <c r="Y649" s="3">
        <v>4</v>
      </c>
      <c r="Z649" s="3">
        <v>4</v>
      </c>
      <c r="AA649" s="3">
        <v>2</v>
      </c>
    </row>
    <row r="650" spans="2:27" x14ac:dyDescent="0.2">
      <c r="B650" t="str">
        <f>IF(ISNA(VLOOKUP(X650&amp;"_"&amp;Y650&amp;"_"&amp;Z650,[1]挑战模式!$A:$AS,1,FALSE)),"",IF(VLOOKUP(X650&amp;"_"&amp;Y650&amp;"_"&amp;Z650,[1]挑战模式!$A:$AS,14+AA650,FALSE)="","","Unit_Monster_Season"&amp;X650&amp;"_Challenge"&amp;Y650&amp;"_"&amp;Z650&amp;"_"&amp;AA650))</f>
        <v>Unit_Monster_Season1_Challenge4_4_3</v>
      </c>
      <c r="D650" s="3" t="str">
        <f>IF(B650="","",VLOOKUP(VLOOKUP(X650&amp;"_"&amp;Y650&amp;"_"&amp;Z650,[1]挑战模式!$A:$AS,14+AA650,FALSE),[1]怪物!$B:$J,2,FALSE))</f>
        <v>ResUnit_BianFu1</v>
      </c>
      <c r="E650" s="3">
        <f>IF(B650="","",VLOOKUP(VLOOKUP(X650&amp;"_"&amp;Y650&amp;"_"&amp;Z650,[1]挑战模式!$A:$AS,14+AA650,FALSE),[1]怪物!$B:$J,6,FALSE)*VLOOKUP(X650&amp;"_"&amp;Y650&amp;"_"&amp;Z650,[1]挑战模式!$A:$AS,10,FALSE))</f>
        <v>2.76</v>
      </c>
      <c r="F650" s="3">
        <f t="shared" si="80"/>
        <v>400</v>
      </c>
      <c r="G650" s="3" t="str">
        <f t="shared" si="81"/>
        <v>TRUE</v>
      </c>
      <c r="H650" s="3" t="str">
        <f t="shared" si="82"/>
        <v>1</v>
      </c>
      <c r="I650" s="3">
        <f>IF(D650="","",VLOOKUP(D650,[1]怪物!$C:$M,11,FALSE))</f>
        <v>1</v>
      </c>
      <c r="J650" s="3" t="str">
        <f t="shared" si="83"/>
        <v>0.5</v>
      </c>
      <c r="K650" s="3">
        <f>IF(B650="","",VLOOKUP(VLOOKUP(X650&amp;"_"&amp;Y650&amp;"_"&amp;Z650,[1]挑战模式!$A:$AS,14+AA650,FALSE),[1]怪物!$B:$J,7,FALSE))</f>
        <v>1</v>
      </c>
      <c r="L650" s="10" t="str">
        <f t="shared" si="84"/>
        <v>Monster_Season1_Challenge4_4_3</v>
      </c>
      <c r="M650" s="3" t="str">
        <f t="shared" si="85"/>
        <v>DeathShow_1</v>
      </c>
      <c r="N650" s="3" t="str">
        <f t="shared" si="86"/>
        <v>Timeline_Idle1</v>
      </c>
      <c r="O650" s="3" t="str">
        <f t="shared" si="87"/>
        <v>Timeline_Move1</v>
      </c>
      <c r="S650" s="3" t="str">
        <f>IF(B650="","",IF(VLOOKUP(D650,[1]怪物!$C:$I,7,FALSE)="","",VLOOKUP(D650,[1]怪物!$C:$I,7,FALSE)))</f>
        <v/>
      </c>
      <c r="X650" s="3">
        <v>1</v>
      </c>
      <c r="Y650" s="3">
        <v>4</v>
      </c>
      <c r="Z650" s="3">
        <v>4</v>
      </c>
      <c r="AA650" s="3">
        <v>3</v>
      </c>
    </row>
    <row r="651" spans="2:27" x14ac:dyDescent="0.2">
      <c r="B651" t="str">
        <f>IF(ISNA(VLOOKUP(X651&amp;"_"&amp;Y651&amp;"_"&amp;Z651,[1]挑战模式!$A:$AS,1,FALSE)),"",IF(VLOOKUP(X651&amp;"_"&amp;Y651&amp;"_"&amp;Z651,[1]挑战模式!$A:$AS,14+AA651,FALSE)="","","Unit_Monster_Season"&amp;X651&amp;"_Challenge"&amp;Y651&amp;"_"&amp;Z651&amp;"_"&amp;AA651))</f>
        <v>Unit_Monster_Season1_Challenge4_4_4</v>
      </c>
      <c r="D651" s="3" t="str">
        <f>IF(B651="","",VLOOKUP(VLOOKUP(X651&amp;"_"&amp;Y651&amp;"_"&amp;Z651,[1]挑战模式!$A:$AS,14+AA651,FALSE),[1]怪物!$B:$J,2,FALSE))</f>
        <v>ResUnit_Dan1</v>
      </c>
      <c r="E651" s="3">
        <f>IF(B651="","",VLOOKUP(VLOOKUP(X651&amp;"_"&amp;Y651&amp;"_"&amp;Z651,[1]挑战模式!$A:$AS,14+AA651,FALSE),[1]怪物!$B:$J,6,FALSE)*VLOOKUP(X651&amp;"_"&amp;Y651&amp;"_"&amp;Z651,[1]挑战模式!$A:$AS,10,FALSE))</f>
        <v>2.76</v>
      </c>
      <c r="F651" s="3">
        <f t="shared" si="80"/>
        <v>400</v>
      </c>
      <c r="G651" s="3" t="str">
        <f t="shared" si="81"/>
        <v>TRUE</v>
      </c>
      <c r="H651" s="3" t="str">
        <f t="shared" si="82"/>
        <v>1</v>
      </c>
      <c r="I651" s="3">
        <f>IF(D651="","",VLOOKUP(D651,[1]怪物!$C:$M,11,FALSE))</f>
        <v>1</v>
      </c>
      <c r="J651" s="3" t="str">
        <f t="shared" si="83"/>
        <v>0.5</v>
      </c>
      <c r="K651" s="3">
        <f>IF(B651="","",VLOOKUP(VLOOKUP(X651&amp;"_"&amp;Y651&amp;"_"&amp;Z651,[1]挑战模式!$A:$AS,14+AA651,FALSE),[1]怪物!$B:$J,7,FALSE))</f>
        <v>1</v>
      </c>
      <c r="L651" s="10" t="str">
        <f t="shared" si="84"/>
        <v>Monster_Season1_Challenge4_4_4</v>
      </c>
      <c r="M651" s="3" t="str">
        <f t="shared" si="85"/>
        <v>DeathShow_1</v>
      </c>
      <c r="N651" s="3" t="str">
        <f t="shared" si="86"/>
        <v>Timeline_Idle1</v>
      </c>
      <c r="O651" s="3" t="str">
        <f t="shared" si="87"/>
        <v>Timeline_Move1</v>
      </c>
      <c r="S651" s="3" t="str">
        <f>IF(B651="","",IF(VLOOKUP(D651,[1]怪物!$C:$I,7,FALSE)="","",VLOOKUP(D651,[1]怪物!$C:$I,7,FALSE)))</f>
        <v>Skill_Monster_Dan1,NormalAttack</v>
      </c>
      <c r="X651" s="3">
        <v>1</v>
      </c>
      <c r="Y651" s="3">
        <v>4</v>
      </c>
      <c r="Z651" s="3">
        <v>4</v>
      </c>
      <c r="AA651" s="3">
        <v>4</v>
      </c>
    </row>
    <row r="652" spans="2:27" x14ac:dyDescent="0.2">
      <c r="B652" t="str">
        <f>IF(ISNA(VLOOKUP(X652&amp;"_"&amp;Y652&amp;"_"&amp;Z652,[1]挑战模式!$A:$AS,1,FALSE)),"",IF(VLOOKUP(X652&amp;"_"&amp;Y652&amp;"_"&amp;Z652,[1]挑战模式!$A:$AS,14+AA652,FALSE)="","","Unit_Monster_Season"&amp;X652&amp;"_Challenge"&amp;Y652&amp;"_"&amp;Z652&amp;"_"&amp;AA652))</f>
        <v/>
      </c>
      <c r="D652" s="3" t="str">
        <f>IF(B652="","",VLOOKUP(VLOOKUP(X652&amp;"_"&amp;Y652&amp;"_"&amp;Z652,[1]挑战模式!$A:$AS,14+AA652,FALSE),[1]怪物!$B:$J,2,FALSE))</f>
        <v/>
      </c>
      <c r="E652" s="3" t="str">
        <f>IF(B652="","",VLOOKUP(VLOOKUP(X652&amp;"_"&amp;Y652&amp;"_"&amp;Z652,[1]挑战模式!$A:$AS,14+AA652,FALSE),[1]怪物!$B:$J,6,FALSE)*VLOOKUP(X652&amp;"_"&amp;Y652&amp;"_"&amp;Z652,[1]挑战模式!$A:$AS,10,FALSE))</f>
        <v/>
      </c>
      <c r="F652" s="3" t="str">
        <f t="shared" si="80"/>
        <v/>
      </c>
      <c r="G652" s="3" t="str">
        <f t="shared" si="81"/>
        <v/>
      </c>
      <c r="H652" s="3" t="str">
        <f t="shared" si="82"/>
        <v/>
      </c>
      <c r="I652" s="3" t="str">
        <f>IF(D652="","",VLOOKUP(D652,[1]怪物!$C:$M,11,FALSE))</f>
        <v/>
      </c>
      <c r="J652" s="3" t="str">
        <f t="shared" si="83"/>
        <v/>
      </c>
      <c r="K652" s="3" t="str">
        <f>IF(B652="","",VLOOKUP(VLOOKUP(X652&amp;"_"&amp;Y652&amp;"_"&amp;Z652,[1]挑战模式!$A:$AS,14+AA652,FALSE),[1]怪物!$B:$J,7,FALSE))</f>
        <v/>
      </c>
      <c r="L652" s="10" t="str">
        <f t="shared" si="84"/>
        <v/>
      </c>
      <c r="M652" s="3" t="str">
        <f t="shared" si="85"/>
        <v/>
      </c>
      <c r="N652" s="3" t="str">
        <f t="shared" si="86"/>
        <v/>
      </c>
      <c r="O652" s="3" t="str">
        <f t="shared" si="87"/>
        <v/>
      </c>
      <c r="S652" s="3" t="str">
        <f>IF(B652="","",IF(VLOOKUP(D652,[1]怪物!$C:$I,7,FALSE)="","",VLOOKUP(D652,[1]怪物!$C:$I,7,FALSE)))</f>
        <v/>
      </c>
      <c r="X652" s="3">
        <v>1</v>
      </c>
      <c r="Y652" s="3">
        <v>4</v>
      </c>
      <c r="Z652" s="3">
        <v>4</v>
      </c>
      <c r="AA652" s="3">
        <v>5</v>
      </c>
    </row>
    <row r="653" spans="2:27" x14ac:dyDescent="0.2">
      <c r="B653" t="str">
        <f>IF(ISNA(VLOOKUP(X653&amp;"_"&amp;Y653&amp;"_"&amp;Z653,[1]挑战模式!$A:$AS,1,FALSE)),"",IF(VLOOKUP(X653&amp;"_"&amp;Y653&amp;"_"&amp;Z653,[1]挑战模式!$A:$AS,14+AA653,FALSE)="","","Unit_Monster_Season"&amp;X653&amp;"_Challenge"&amp;Y653&amp;"_"&amp;Z653&amp;"_"&amp;AA653))</f>
        <v/>
      </c>
      <c r="D653" s="3" t="str">
        <f>IF(B653="","",VLOOKUP(VLOOKUP(X653&amp;"_"&amp;Y653&amp;"_"&amp;Z653,[1]挑战模式!$A:$AS,14+AA653,FALSE),[1]怪物!$B:$J,2,FALSE))</f>
        <v/>
      </c>
      <c r="E653" s="3" t="str">
        <f>IF(B653="","",VLOOKUP(VLOOKUP(X653&amp;"_"&amp;Y653&amp;"_"&amp;Z653,[1]挑战模式!$A:$AS,14+AA653,FALSE),[1]怪物!$B:$J,6,FALSE)*VLOOKUP(X653&amp;"_"&amp;Y653&amp;"_"&amp;Z653,[1]挑战模式!$A:$AS,10,FALSE))</f>
        <v/>
      </c>
      <c r="F653" s="3" t="str">
        <f t="shared" si="80"/>
        <v/>
      </c>
      <c r="G653" s="3" t="str">
        <f t="shared" si="81"/>
        <v/>
      </c>
      <c r="H653" s="3" t="str">
        <f t="shared" si="82"/>
        <v/>
      </c>
      <c r="I653" s="3" t="str">
        <f>IF(D653="","",VLOOKUP(D653,[1]怪物!$C:$M,11,FALSE))</f>
        <v/>
      </c>
      <c r="J653" s="3" t="str">
        <f t="shared" si="83"/>
        <v/>
      </c>
      <c r="K653" s="3" t="str">
        <f>IF(B653="","",VLOOKUP(VLOOKUP(X653&amp;"_"&amp;Y653&amp;"_"&amp;Z653,[1]挑战模式!$A:$AS,14+AA653,FALSE),[1]怪物!$B:$J,7,FALSE))</f>
        <v/>
      </c>
      <c r="L653" s="10" t="str">
        <f t="shared" si="84"/>
        <v/>
      </c>
      <c r="M653" s="3" t="str">
        <f t="shared" si="85"/>
        <v/>
      </c>
      <c r="N653" s="3" t="str">
        <f t="shared" si="86"/>
        <v/>
      </c>
      <c r="O653" s="3" t="str">
        <f t="shared" si="87"/>
        <v/>
      </c>
      <c r="S653" s="3" t="str">
        <f>IF(B653="","",IF(VLOOKUP(D653,[1]怪物!$C:$I,7,FALSE)="","",VLOOKUP(D653,[1]怪物!$C:$I,7,FALSE)))</f>
        <v/>
      </c>
      <c r="X653" s="3">
        <v>1</v>
      </c>
      <c r="Y653" s="3">
        <v>4</v>
      </c>
      <c r="Z653" s="3">
        <v>4</v>
      </c>
      <c r="AA653" s="3">
        <v>6</v>
      </c>
    </row>
    <row r="654" spans="2:27" x14ac:dyDescent="0.2">
      <c r="B654" t="str">
        <f>IF(ISNA(VLOOKUP(X654&amp;"_"&amp;Y654&amp;"_"&amp;Z654,[1]挑战模式!$A:$AS,1,FALSE)),"",IF(VLOOKUP(X654&amp;"_"&amp;Y654&amp;"_"&amp;Z654,[1]挑战模式!$A:$AS,14+AA654,FALSE)="","","Unit_Monster_Season"&amp;X654&amp;"_Challenge"&amp;Y654&amp;"_"&amp;Z654&amp;"_"&amp;AA654))</f>
        <v>Unit_Monster_Season1_Challenge4_5_1</v>
      </c>
      <c r="D654" s="3" t="str">
        <f>IF(B654="","",VLOOKUP(VLOOKUP(X654&amp;"_"&amp;Y654&amp;"_"&amp;Z654,[1]挑战模式!$A:$AS,14+AA654,FALSE),[1]怪物!$B:$J,2,FALSE))</f>
        <v>ResUnit_ZhongZi2</v>
      </c>
      <c r="E654" s="3">
        <f>IF(B654="","",VLOOKUP(VLOOKUP(X654&amp;"_"&amp;Y654&amp;"_"&amp;Z654,[1]挑战模式!$A:$AS,14+AA654,FALSE),[1]怪物!$B:$J,6,FALSE)*VLOOKUP(X654&amp;"_"&amp;Y654&amp;"_"&amp;Z654,[1]挑战模式!$A:$AS,10,FALSE))</f>
        <v>2.76</v>
      </c>
      <c r="F654" s="3">
        <f t="shared" si="80"/>
        <v>400</v>
      </c>
      <c r="G654" s="3" t="str">
        <f t="shared" si="81"/>
        <v>TRUE</v>
      </c>
      <c r="H654" s="3" t="str">
        <f t="shared" si="82"/>
        <v>1</v>
      </c>
      <c r="I654" s="3">
        <f>IF(D654="","",VLOOKUP(D654,[1]怪物!$C:$M,11,FALSE))</f>
        <v>1</v>
      </c>
      <c r="J654" s="3" t="str">
        <f t="shared" si="83"/>
        <v>0.5</v>
      </c>
      <c r="K654" s="3">
        <f>IF(B654="","",VLOOKUP(VLOOKUP(X654&amp;"_"&amp;Y654&amp;"_"&amp;Z654,[1]挑战模式!$A:$AS,14+AA654,FALSE),[1]怪物!$B:$J,7,FALSE))</f>
        <v>1.5</v>
      </c>
      <c r="L654" s="10" t="str">
        <f t="shared" si="84"/>
        <v>Monster_Season1_Challenge4_5_1</v>
      </c>
      <c r="M654" s="3" t="str">
        <f t="shared" si="85"/>
        <v>DeathShow_1</v>
      </c>
      <c r="N654" s="3" t="str">
        <f t="shared" si="86"/>
        <v>Timeline_Idle1</v>
      </c>
      <c r="O654" s="3" t="str">
        <f t="shared" si="87"/>
        <v>Timeline_Move1</v>
      </c>
      <c r="S654" s="3" t="str">
        <f>IF(B654="","",IF(VLOOKUP(D654,[1]怪物!$C:$I,7,FALSE)="","",VLOOKUP(D654,[1]怪物!$C:$I,7,FALSE)))</f>
        <v>Skill_Monster_ZhongZi2,NormalAttack</v>
      </c>
      <c r="X654" s="3">
        <v>1</v>
      </c>
      <c r="Y654" s="3">
        <v>4</v>
      </c>
      <c r="Z654" s="3">
        <v>5</v>
      </c>
      <c r="AA654" s="3">
        <v>1</v>
      </c>
    </row>
    <row r="655" spans="2:27" x14ac:dyDescent="0.2">
      <c r="B655" t="str">
        <f>IF(ISNA(VLOOKUP(X655&amp;"_"&amp;Y655&amp;"_"&amp;Z655,[1]挑战模式!$A:$AS,1,FALSE)),"",IF(VLOOKUP(X655&amp;"_"&amp;Y655&amp;"_"&amp;Z655,[1]挑战模式!$A:$AS,14+AA655,FALSE)="","","Unit_Monster_Season"&amp;X655&amp;"_Challenge"&amp;Y655&amp;"_"&amp;Z655&amp;"_"&amp;AA655))</f>
        <v>Unit_Monster_Season1_Challenge4_5_2</v>
      </c>
      <c r="D655" s="3" t="str">
        <f>IF(B655="","",VLOOKUP(VLOOKUP(X655&amp;"_"&amp;Y655&amp;"_"&amp;Z655,[1]挑战模式!$A:$AS,14+AA655,FALSE),[1]怪物!$B:$J,2,FALSE))</f>
        <v>ResUnit_Gui2</v>
      </c>
      <c r="E655" s="3">
        <f>IF(B655="","",VLOOKUP(VLOOKUP(X655&amp;"_"&amp;Y655&amp;"_"&amp;Z655,[1]挑战模式!$A:$AS,14+AA655,FALSE),[1]怪物!$B:$J,6,FALSE)*VLOOKUP(X655&amp;"_"&amp;Y655&amp;"_"&amp;Z655,[1]挑战模式!$A:$AS,10,FALSE))</f>
        <v>2.76</v>
      </c>
      <c r="F655" s="3">
        <f t="shared" si="80"/>
        <v>400</v>
      </c>
      <c r="G655" s="3" t="str">
        <f t="shared" si="81"/>
        <v>TRUE</v>
      </c>
      <c r="H655" s="3" t="str">
        <f t="shared" si="82"/>
        <v>1</v>
      </c>
      <c r="I655" s="3">
        <f>IF(D655="","",VLOOKUP(D655,[1]怪物!$C:$M,11,FALSE))</f>
        <v>1</v>
      </c>
      <c r="J655" s="3" t="str">
        <f t="shared" si="83"/>
        <v>0.5</v>
      </c>
      <c r="K655" s="3">
        <f>IF(B655="","",VLOOKUP(VLOOKUP(X655&amp;"_"&amp;Y655&amp;"_"&amp;Z655,[1]挑战模式!$A:$AS,14+AA655,FALSE),[1]怪物!$B:$J,7,FALSE))</f>
        <v>1.5</v>
      </c>
      <c r="L655" s="10" t="str">
        <f t="shared" si="84"/>
        <v>Monster_Season1_Challenge4_5_2</v>
      </c>
      <c r="M655" s="3" t="str">
        <f t="shared" si="85"/>
        <v>DeathShow_1</v>
      </c>
      <c r="N655" s="3" t="str">
        <f t="shared" si="86"/>
        <v>Timeline_Idle1</v>
      </c>
      <c r="O655" s="3" t="str">
        <f t="shared" si="87"/>
        <v>Timeline_Move1</v>
      </c>
      <c r="S655" s="3" t="str">
        <f>IF(B655="","",IF(VLOOKUP(D655,[1]怪物!$C:$I,7,FALSE)="","",VLOOKUP(D655,[1]怪物!$C:$I,7,FALSE)))</f>
        <v>Skill_Monster_Gui2,NormalAttack</v>
      </c>
      <c r="X655" s="3">
        <v>1</v>
      </c>
      <c r="Y655" s="3">
        <v>4</v>
      </c>
      <c r="Z655" s="3">
        <v>5</v>
      </c>
      <c r="AA655" s="3">
        <v>2</v>
      </c>
    </row>
    <row r="656" spans="2:27" x14ac:dyDescent="0.2">
      <c r="B656" t="str">
        <f>IF(ISNA(VLOOKUP(X656&amp;"_"&amp;Y656&amp;"_"&amp;Z656,[1]挑战模式!$A:$AS,1,FALSE)),"",IF(VLOOKUP(X656&amp;"_"&amp;Y656&amp;"_"&amp;Z656,[1]挑战模式!$A:$AS,14+AA656,FALSE)="","","Unit_Monster_Season"&amp;X656&amp;"_Challenge"&amp;Y656&amp;"_"&amp;Z656&amp;"_"&amp;AA656))</f>
        <v>Unit_Monster_Season1_Challenge4_5_3</v>
      </c>
      <c r="D656" s="3" t="str">
        <f>IF(B656="","",VLOOKUP(VLOOKUP(X656&amp;"_"&amp;Y656&amp;"_"&amp;Z656,[1]挑战模式!$A:$AS,14+AA656,FALSE),[1]怪物!$B:$J,2,FALSE))</f>
        <v>ResUnit_BianFu1</v>
      </c>
      <c r="E656" s="3">
        <f>IF(B656="","",VLOOKUP(VLOOKUP(X656&amp;"_"&amp;Y656&amp;"_"&amp;Z656,[1]挑战模式!$A:$AS,14+AA656,FALSE),[1]怪物!$B:$J,6,FALSE)*VLOOKUP(X656&amp;"_"&amp;Y656&amp;"_"&amp;Z656,[1]挑战模式!$A:$AS,10,FALSE))</f>
        <v>2.76</v>
      </c>
      <c r="F656" s="3">
        <f t="shared" si="80"/>
        <v>400</v>
      </c>
      <c r="G656" s="3" t="str">
        <f t="shared" si="81"/>
        <v>TRUE</v>
      </c>
      <c r="H656" s="3" t="str">
        <f t="shared" si="82"/>
        <v>1</v>
      </c>
      <c r="I656" s="3">
        <f>IF(D656="","",VLOOKUP(D656,[1]怪物!$C:$M,11,FALSE))</f>
        <v>1</v>
      </c>
      <c r="J656" s="3" t="str">
        <f t="shared" si="83"/>
        <v>0.5</v>
      </c>
      <c r="K656" s="3">
        <f>IF(B656="","",VLOOKUP(VLOOKUP(X656&amp;"_"&amp;Y656&amp;"_"&amp;Z656,[1]挑战模式!$A:$AS,14+AA656,FALSE),[1]怪物!$B:$J,7,FALSE))</f>
        <v>1</v>
      </c>
      <c r="L656" s="10" t="str">
        <f t="shared" si="84"/>
        <v>Monster_Season1_Challenge4_5_3</v>
      </c>
      <c r="M656" s="3" t="str">
        <f t="shared" si="85"/>
        <v>DeathShow_1</v>
      </c>
      <c r="N656" s="3" t="str">
        <f t="shared" si="86"/>
        <v>Timeline_Idle1</v>
      </c>
      <c r="O656" s="3" t="str">
        <f t="shared" si="87"/>
        <v>Timeline_Move1</v>
      </c>
      <c r="S656" s="3" t="str">
        <f>IF(B656="","",IF(VLOOKUP(D656,[1]怪物!$C:$I,7,FALSE)="","",VLOOKUP(D656,[1]怪物!$C:$I,7,FALSE)))</f>
        <v/>
      </c>
      <c r="X656" s="3">
        <v>1</v>
      </c>
      <c r="Y656" s="3">
        <v>4</v>
      </c>
      <c r="Z656" s="3">
        <v>5</v>
      </c>
      <c r="AA656" s="3">
        <v>3</v>
      </c>
    </row>
    <row r="657" spans="2:27" x14ac:dyDescent="0.2">
      <c r="B657" t="str">
        <f>IF(ISNA(VLOOKUP(X657&amp;"_"&amp;Y657&amp;"_"&amp;Z657,[1]挑战模式!$A:$AS,1,FALSE)),"",IF(VLOOKUP(X657&amp;"_"&amp;Y657&amp;"_"&amp;Z657,[1]挑战模式!$A:$AS,14+AA657,FALSE)="","","Unit_Monster_Season"&amp;X657&amp;"_Challenge"&amp;Y657&amp;"_"&amp;Z657&amp;"_"&amp;AA657))</f>
        <v>Unit_Monster_Season1_Challenge4_5_4</v>
      </c>
      <c r="D657" s="3" t="str">
        <f>IF(B657="","",VLOOKUP(VLOOKUP(X657&amp;"_"&amp;Y657&amp;"_"&amp;Z657,[1]挑战模式!$A:$AS,14+AA657,FALSE),[1]怪物!$B:$J,2,FALSE))</f>
        <v>ResUnit_Niao2</v>
      </c>
      <c r="E657" s="3">
        <f>IF(B657="","",VLOOKUP(VLOOKUP(X657&amp;"_"&amp;Y657&amp;"_"&amp;Z657,[1]挑战模式!$A:$AS,14+AA657,FALSE),[1]怪物!$B:$J,6,FALSE)*VLOOKUP(X657&amp;"_"&amp;Y657&amp;"_"&amp;Z657,[1]挑战模式!$A:$AS,10,FALSE))</f>
        <v>2.76</v>
      </c>
      <c r="F657" s="3">
        <f t="shared" si="80"/>
        <v>400</v>
      </c>
      <c r="G657" s="3" t="str">
        <f t="shared" si="81"/>
        <v>TRUE</v>
      </c>
      <c r="H657" s="3" t="str">
        <f t="shared" si="82"/>
        <v>1</v>
      </c>
      <c r="I657" s="3">
        <f>IF(D657="","",VLOOKUP(D657,[1]怪物!$C:$M,11,FALSE))</f>
        <v>1</v>
      </c>
      <c r="J657" s="3" t="str">
        <f t="shared" si="83"/>
        <v>0.5</v>
      </c>
      <c r="K657" s="3">
        <f>IF(B657="","",VLOOKUP(VLOOKUP(X657&amp;"_"&amp;Y657&amp;"_"&amp;Z657,[1]挑战模式!$A:$AS,14+AA657,FALSE),[1]怪物!$B:$J,7,FALSE))</f>
        <v>1.5</v>
      </c>
      <c r="L657" s="10" t="str">
        <f t="shared" si="84"/>
        <v>Monster_Season1_Challenge4_5_4</v>
      </c>
      <c r="M657" s="3" t="str">
        <f t="shared" si="85"/>
        <v>DeathShow_1</v>
      </c>
      <c r="N657" s="3" t="str">
        <f t="shared" si="86"/>
        <v>Timeline_Idle1</v>
      </c>
      <c r="O657" s="3" t="str">
        <f t="shared" si="87"/>
        <v>Timeline_Move1</v>
      </c>
      <c r="S657" s="3" t="str">
        <f>IF(B657="","",IF(VLOOKUP(D657,[1]怪物!$C:$I,7,FALSE)="","",VLOOKUP(D657,[1]怪物!$C:$I,7,FALSE)))</f>
        <v>Skill_Monster_Niao2,NormalAttack</v>
      </c>
      <c r="X657" s="3">
        <v>1</v>
      </c>
      <c r="Y657" s="3">
        <v>4</v>
      </c>
      <c r="Z657" s="3">
        <v>5</v>
      </c>
      <c r="AA657" s="3">
        <v>4</v>
      </c>
    </row>
    <row r="658" spans="2:27" x14ac:dyDescent="0.2">
      <c r="B658" t="str">
        <f>IF(ISNA(VLOOKUP(X658&amp;"_"&amp;Y658&amp;"_"&amp;Z658,[1]挑战模式!$A:$AS,1,FALSE)),"",IF(VLOOKUP(X658&amp;"_"&amp;Y658&amp;"_"&amp;Z658,[1]挑战模式!$A:$AS,14+AA658,FALSE)="","","Unit_Monster_Season"&amp;X658&amp;"_Challenge"&amp;Y658&amp;"_"&amp;Z658&amp;"_"&amp;AA658))</f>
        <v/>
      </c>
      <c r="D658" s="3" t="str">
        <f>IF(B658="","",VLOOKUP(VLOOKUP(X658&amp;"_"&amp;Y658&amp;"_"&amp;Z658,[1]挑战模式!$A:$AS,14+AA658,FALSE),[1]怪物!$B:$J,2,FALSE))</f>
        <v/>
      </c>
      <c r="E658" s="3" t="str">
        <f>IF(B658="","",VLOOKUP(VLOOKUP(X658&amp;"_"&amp;Y658&amp;"_"&amp;Z658,[1]挑战模式!$A:$AS,14+AA658,FALSE),[1]怪物!$B:$J,6,FALSE)*VLOOKUP(X658&amp;"_"&amp;Y658&amp;"_"&amp;Z658,[1]挑战模式!$A:$AS,10,FALSE))</f>
        <v/>
      </c>
      <c r="F658" s="3" t="str">
        <f t="shared" si="80"/>
        <v/>
      </c>
      <c r="G658" s="3" t="str">
        <f t="shared" si="81"/>
        <v/>
      </c>
      <c r="H658" s="3" t="str">
        <f t="shared" si="82"/>
        <v/>
      </c>
      <c r="I658" s="3" t="str">
        <f>IF(D658="","",VLOOKUP(D658,[1]怪物!$C:$M,11,FALSE))</f>
        <v/>
      </c>
      <c r="J658" s="3" t="str">
        <f t="shared" si="83"/>
        <v/>
      </c>
      <c r="K658" s="3" t="str">
        <f>IF(B658="","",VLOOKUP(VLOOKUP(X658&amp;"_"&amp;Y658&amp;"_"&amp;Z658,[1]挑战模式!$A:$AS,14+AA658,FALSE),[1]怪物!$B:$J,7,FALSE))</f>
        <v/>
      </c>
      <c r="L658" s="10" t="str">
        <f t="shared" si="84"/>
        <v/>
      </c>
      <c r="M658" s="3" t="str">
        <f t="shared" si="85"/>
        <v/>
      </c>
      <c r="N658" s="3" t="str">
        <f t="shared" si="86"/>
        <v/>
      </c>
      <c r="O658" s="3" t="str">
        <f t="shared" si="87"/>
        <v/>
      </c>
      <c r="S658" s="3" t="str">
        <f>IF(B658="","",IF(VLOOKUP(D658,[1]怪物!$C:$I,7,FALSE)="","",VLOOKUP(D658,[1]怪物!$C:$I,7,FALSE)))</f>
        <v/>
      </c>
      <c r="X658" s="3">
        <v>1</v>
      </c>
      <c r="Y658" s="3">
        <v>4</v>
      </c>
      <c r="Z658" s="3">
        <v>5</v>
      </c>
      <c r="AA658" s="3">
        <v>5</v>
      </c>
    </row>
    <row r="659" spans="2:27" x14ac:dyDescent="0.2">
      <c r="B659" t="str">
        <f>IF(ISNA(VLOOKUP(X659&amp;"_"&amp;Y659&amp;"_"&amp;Z659,[1]挑战模式!$A:$AS,1,FALSE)),"",IF(VLOOKUP(X659&amp;"_"&amp;Y659&amp;"_"&amp;Z659,[1]挑战模式!$A:$AS,14+AA659,FALSE)="","","Unit_Monster_Season"&amp;X659&amp;"_Challenge"&amp;Y659&amp;"_"&amp;Z659&amp;"_"&amp;AA659))</f>
        <v/>
      </c>
      <c r="D659" s="3" t="str">
        <f>IF(B659="","",VLOOKUP(VLOOKUP(X659&amp;"_"&amp;Y659&amp;"_"&amp;Z659,[1]挑战模式!$A:$AS,14+AA659,FALSE),[1]怪物!$B:$J,2,FALSE))</f>
        <v/>
      </c>
      <c r="E659" s="3" t="str">
        <f>IF(B659="","",VLOOKUP(VLOOKUP(X659&amp;"_"&amp;Y659&amp;"_"&amp;Z659,[1]挑战模式!$A:$AS,14+AA659,FALSE),[1]怪物!$B:$J,6,FALSE)*VLOOKUP(X659&amp;"_"&amp;Y659&amp;"_"&amp;Z659,[1]挑战模式!$A:$AS,10,FALSE))</f>
        <v/>
      </c>
      <c r="F659" s="3" t="str">
        <f t="shared" si="80"/>
        <v/>
      </c>
      <c r="G659" s="3" t="str">
        <f t="shared" si="81"/>
        <v/>
      </c>
      <c r="H659" s="3" t="str">
        <f t="shared" si="82"/>
        <v/>
      </c>
      <c r="I659" s="3" t="str">
        <f>IF(D659="","",VLOOKUP(D659,[1]怪物!$C:$M,11,FALSE))</f>
        <v/>
      </c>
      <c r="J659" s="3" t="str">
        <f t="shared" si="83"/>
        <v/>
      </c>
      <c r="K659" s="3" t="str">
        <f>IF(B659="","",VLOOKUP(VLOOKUP(X659&amp;"_"&amp;Y659&amp;"_"&amp;Z659,[1]挑战模式!$A:$AS,14+AA659,FALSE),[1]怪物!$B:$J,7,FALSE))</f>
        <v/>
      </c>
      <c r="L659" s="10" t="str">
        <f t="shared" si="84"/>
        <v/>
      </c>
      <c r="M659" s="3" t="str">
        <f t="shared" si="85"/>
        <v/>
      </c>
      <c r="N659" s="3" t="str">
        <f t="shared" si="86"/>
        <v/>
      </c>
      <c r="O659" s="3" t="str">
        <f t="shared" si="87"/>
        <v/>
      </c>
      <c r="S659" s="3" t="str">
        <f>IF(B659="","",IF(VLOOKUP(D659,[1]怪物!$C:$I,7,FALSE)="","",VLOOKUP(D659,[1]怪物!$C:$I,7,FALSE)))</f>
        <v/>
      </c>
      <c r="X659" s="3">
        <v>1</v>
      </c>
      <c r="Y659" s="3">
        <v>4</v>
      </c>
      <c r="Z659" s="3">
        <v>5</v>
      </c>
      <c r="AA659" s="3">
        <v>6</v>
      </c>
    </row>
    <row r="660" spans="2:27" x14ac:dyDescent="0.2">
      <c r="B660" t="str">
        <f>IF(ISNA(VLOOKUP(X660&amp;"_"&amp;Y660&amp;"_"&amp;Z660,[1]挑战模式!$A:$AS,1,FALSE)),"",IF(VLOOKUP(X660&amp;"_"&amp;Y660&amp;"_"&amp;Z660,[1]挑战模式!$A:$AS,14+AA660,FALSE)="","","Unit_Monster_Season"&amp;X660&amp;"_Challenge"&amp;Y660&amp;"_"&amp;Z660&amp;"_"&amp;AA660))</f>
        <v>Unit_Monster_Season1_Challenge4_6_1</v>
      </c>
      <c r="D660" s="3" t="str">
        <f>IF(B660="","",VLOOKUP(VLOOKUP(X660&amp;"_"&amp;Y660&amp;"_"&amp;Z660,[1]挑战模式!$A:$AS,14+AA660,FALSE),[1]怪物!$B:$J,2,FALSE))</f>
        <v>ResUnit_ZhongZi2</v>
      </c>
      <c r="E660" s="3">
        <f>IF(B660="","",VLOOKUP(VLOOKUP(X660&amp;"_"&amp;Y660&amp;"_"&amp;Z660,[1]挑战模式!$A:$AS,14+AA660,FALSE),[1]怪物!$B:$J,6,FALSE)*VLOOKUP(X660&amp;"_"&amp;Y660&amp;"_"&amp;Z660,[1]挑战模式!$A:$AS,10,FALSE))</f>
        <v>2.76</v>
      </c>
      <c r="F660" s="3">
        <f t="shared" si="80"/>
        <v>400</v>
      </c>
      <c r="G660" s="3" t="str">
        <f t="shared" si="81"/>
        <v>TRUE</v>
      </c>
      <c r="H660" s="3" t="str">
        <f t="shared" si="82"/>
        <v>1</v>
      </c>
      <c r="I660" s="3">
        <f>IF(D660="","",VLOOKUP(D660,[1]怪物!$C:$M,11,FALSE))</f>
        <v>1</v>
      </c>
      <c r="J660" s="3" t="str">
        <f t="shared" si="83"/>
        <v>0.5</v>
      </c>
      <c r="K660" s="3">
        <f>IF(B660="","",VLOOKUP(VLOOKUP(X660&amp;"_"&amp;Y660&amp;"_"&amp;Z660,[1]挑战模式!$A:$AS,14+AA660,FALSE),[1]怪物!$B:$J,7,FALSE))</f>
        <v>1.5</v>
      </c>
      <c r="L660" s="10" t="str">
        <f t="shared" si="84"/>
        <v>Monster_Season1_Challenge4_6_1</v>
      </c>
      <c r="M660" s="3" t="str">
        <f t="shared" si="85"/>
        <v>DeathShow_1</v>
      </c>
      <c r="N660" s="3" t="str">
        <f t="shared" si="86"/>
        <v>Timeline_Idle1</v>
      </c>
      <c r="O660" s="3" t="str">
        <f t="shared" si="87"/>
        <v>Timeline_Move1</v>
      </c>
      <c r="S660" s="3" t="str">
        <f>IF(B660="","",IF(VLOOKUP(D660,[1]怪物!$C:$I,7,FALSE)="","",VLOOKUP(D660,[1]怪物!$C:$I,7,FALSE)))</f>
        <v>Skill_Monster_ZhongZi2,NormalAttack</v>
      </c>
      <c r="X660" s="3">
        <v>1</v>
      </c>
      <c r="Y660" s="3">
        <v>4</v>
      </c>
      <c r="Z660" s="3">
        <v>6</v>
      </c>
      <c r="AA660" s="3">
        <v>1</v>
      </c>
    </row>
    <row r="661" spans="2:27" x14ac:dyDescent="0.2">
      <c r="B661" t="str">
        <f>IF(ISNA(VLOOKUP(X661&amp;"_"&amp;Y661&amp;"_"&amp;Z661,[1]挑战模式!$A:$AS,1,FALSE)),"",IF(VLOOKUP(X661&amp;"_"&amp;Y661&amp;"_"&amp;Z661,[1]挑战模式!$A:$AS,14+AA661,FALSE)="","","Unit_Monster_Season"&amp;X661&amp;"_Challenge"&amp;Y661&amp;"_"&amp;Z661&amp;"_"&amp;AA661))</f>
        <v>Unit_Monster_Season1_Challenge4_6_2</v>
      </c>
      <c r="D661" s="3" t="str">
        <f>IF(B661="","",VLOOKUP(VLOOKUP(X661&amp;"_"&amp;Y661&amp;"_"&amp;Z661,[1]挑战模式!$A:$AS,14+AA661,FALSE),[1]怪物!$B:$J,2,FALSE))</f>
        <v>ResUnit_Gui2</v>
      </c>
      <c r="E661" s="3">
        <f>IF(B661="","",VLOOKUP(VLOOKUP(X661&amp;"_"&amp;Y661&amp;"_"&amp;Z661,[1]挑战模式!$A:$AS,14+AA661,FALSE),[1]怪物!$B:$J,6,FALSE)*VLOOKUP(X661&amp;"_"&amp;Y661&amp;"_"&amp;Z661,[1]挑战模式!$A:$AS,10,FALSE))</f>
        <v>2.76</v>
      </c>
      <c r="F661" s="3">
        <f t="shared" si="80"/>
        <v>400</v>
      </c>
      <c r="G661" s="3" t="str">
        <f t="shared" si="81"/>
        <v>TRUE</v>
      </c>
      <c r="H661" s="3" t="str">
        <f t="shared" si="82"/>
        <v>1</v>
      </c>
      <c r="I661" s="3">
        <f>IF(D661="","",VLOOKUP(D661,[1]怪物!$C:$M,11,FALSE))</f>
        <v>1</v>
      </c>
      <c r="J661" s="3" t="str">
        <f t="shared" si="83"/>
        <v>0.5</v>
      </c>
      <c r="K661" s="3">
        <f>IF(B661="","",VLOOKUP(VLOOKUP(X661&amp;"_"&amp;Y661&amp;"_"&amp;Z661,[1]挑战模式!$A:$AS,14+AA661,FALSE),[1]怪物!$B:$J,7,FALSE))</f>
        <v>1.5</v>
      </c>
      <c r="L661" s="10" t="str">
        <f t="shared" si="84"/>
        <v>Monster_Season1_Challenge4_6_2</v>
      </c>
      <c r="M661" s="3" t="str">
        <f t="shared" si="85"/>
        <v>DeathShow_1</v>
      </c>
      <c r="N661" s="3" t="str">
        <f t="shared" si="86"/>
        <v>Timeline_Idle1</v>
      </c>
      <c r="O661" s="3" t="str">
        <f t="shared" si="87"/>
        <v>Timeline_Move1</v>
      </c>
      <c r="S661" s="3" t="str">
        <f>IF(B661="","",IF(VLOOKUP(D661,[1]怪物!$C:$I,7,FALSE)="","",VLOOKUP(D661,[1]怪物!$C:$I,7,FALSE)))</f>
        <v>Skill_Monster_Gui2,NormalAttack</v>
      </c>
      <c r="X661" s="3">
        <v>1</v>
      </c>
      <c r="Y661" s="3">
        <v>4</v>
      </c>
      <c r="Z661" s="3">
        <v>6</v>
      </c>
      <c r="AA661" s="3">
        <v>2</v>
      </c>
    </row>
    <row r="662" spans="2:27" x14ac:dyDescent="0.2">
      <c r="B662" t="str">
        <f>IF(ISNA(VLOOKUP(X662&amp;"_"&amp;Y662&amp;"_"&amp;Z662,[1]挑战模式!$A:$AS,1,FALSE)),"",IF(VLOOKUP(X662&amp;"_"&amp;Y662&amp;"_"&amp;Z662,[1]挑战模式!$A:$AS,14+AA662,FALSE)="","","Unit_Monster_Season"&amp;X662&amp;"_Challenge"&amp;Y662&amp;"_"&amp;Z662&amp;"_"&amp;AA662))</f>
        <v>Unit_Monster_Season1_Challenge4_6_3</v>
      </c>
      <c r="D662" s="3" t="str">
        <f>IF(B662="","",VLOOKUP(VLOOKUP(X662&amp;"_"&amp;Y662&amp;"_"&amp;Z662,[1]挑战模式!$A:$AS,14+AA662,FALSE),[1]怪物!$B:$J,2,FALSE))</f>
        <v>ResUnit_Dan1</v>
      </c>
      <c r="E662" s="3">
        <f>IF(B662="","",VLOOKUP(VLOOKUP(X662&amp;"_"&amp;Y662&amp;"_"&amp;Z662,[1]挑战模式!$A:$AS,14+AA662,FALSE),[1]怪物!$B:$J,6,FALSE)*VLOOKUP(X662&amp;"_"&amp;Y662&amp;"_"&amp;Z662,[1]挑战模式!$A:$AS,10,FALSE))</f>
        <v>2.76</v>
      </c>
      <c r="F662" s="3">
        <f t="shared" si="80"/>
        <v>400</v>
      </c>
      <c r="G662" s="3" t="str">
        <f t="shared" si="81"/>
        <v>TRUE</v>
      </c>
      <c r="H662" s="3" t="str">
        <f t="shared" si="82"/>
        <v>1</v>
      </c>
      <c r="I662" s="3">
        <f>IF(D662="","",VLOOKUP(D662,[1]怪物!$C:$M,11,FALSE))</f>
        <v>1</v>
      </c>
      <c r="J662" s="3" t="str">
        <f t="shared" si="83"/>
        <v>0.5</v>
      </c>
      <c r="K662" s="3">
        <f>IF(B662="","",VLOOKUP(VLOOKUP(X662&amp;"_"&amp;Y662&amp;"_"&amp;Z662,[1]挑战模式!$A:$AS,14+AA662,FALSE),[1]怪物!$B:$J,7,FALSE))</f>
        <v>1</v>
      </c>
      <c r="L662" s="10" t="str">
        <f t="shared" si="84"/>
        <v>Monster_Season1_Challenge4_6_3</v>
      </c>
      <c r="M662" s="3" t="str">
        <f t="shared" si="85"/>
        <v>DeathShow_1</v>
      </c>
      <c r="N662" s="3" t="str">
        <f t="shared" si="86"/>
        <v>Timeline_Idle1</v>
      </c>
      <c r="O662" s="3" t="str">
        <f t="shared" si="87"/>
        <v>Timeline_Move1</v>
      </c>
      <c r="S662" s="3" t="str">
        <f>IF(B662="","",IF(VLOOKUP(D662,[1]怪物!$C:$I,7,FALSE)="","",VLOOKUP(D662,[1]怪物!$C:$I,7,FALSE)))</f>
        <v>Skill_Monster_Dan1,NormalAttack</v>
      </c>
      <c r="X662" s="3">
        <v>1</v>
      </c>
      <c r="Y662" s="3">
        <v>4</v>
      </c>
      <c r="Z662" s="3">
        <v>6</v>
      </c>
      <c r="AA662" s="3">
        <v>3</v>
      </c>
    </row>
    <row r="663" spans="2:27" x14ac:dyDescent="0.2">
      <c r="B663" t="str">
        <f>IF(ISNA(VLOOKUP(X663&amp;"_"&amp;Y663&amp;"_"&amp;Z663,[1]挑战模式!$A:$AS,1,FALSE)),"",IF(VLOOKUP(X663&amp;"_"&amp;Y663&amp;"_"&amp;Z663,[1]挑战模式!$A:$AS,14+AA663,FALSE)="","","Unit_Monster_Season"&amp;X663&amp;"_Challenge"&amp;Y663&amp;"_"&amp;Z663&amp;"_"&amp;AA663))</f>
        <v>Unit_Monster_Season1_Challenge4_6_4</v>
      </c>
      <c r="D663" s="3" t="str">
        <f>IF(B663="","",VLOOKUP(VLOOKUP(X663&amp;"_"&amp;Y663&amp;"_"&amp;Z663,[1]挑战模式!$A:$AS,14+AA663,FALSE),[1]怪物!$B:$J,2,FALSE))</f>
        <v>ResUnit_Dan2</v>
      </c>
      <c r="E663" s="3">
        <f>IF(B663="","",VLOOKUP(VLOOKUP(X663&amp;"_"&amp;Y663&amp;"_"&amp;Z663,[1]挑战模式!$A:$AS,14+AA663,FALSE),[1]怪物!$B:$J,6,FALSE)*VLOOKUP(X663&amp;"_"&amp;Y663&amp;"_"&amp;Z663,[1]挑战模式!$A:$AS,10,FALSE))</f>
        <v>2.76</v>
      </c>
      <c r="F663" s="3">
        <f t="shared" si="80"/>
        <v>400</v>
      </c>
      <c r="G663" s="3" t="str">
        <f t="shared" si="81"/>
        <v>TRUE</v>
      </c>
      <c r="H663" s="3" t="str">
        <f t="shared" si="82"/>
        <v>1</v>
      </c>
      <c r="I663" s="3">
        <f>IF(D663="","",VLOOKUP(D663,[1]怪物!$C:$M,11,FALSE))</f>
        <v>1</v>
      </c>
      <c r="J663" s="3" t="str">
        <f t="shared" si="83"/>
        <v>0.5</v>
      </c>
      <c r="K663" s="3">
        <f>IF(B663="","",VLOOKUP(VLOOKUP(X663&amp;"_"&amp;Y663&amp;"_"&amp;Z663,[1]挑战模式!$A:$AS,14+AA663,FALSE),[1]怪物!$B:$J,7,FALSE))</f>
        <v>1.5</v>
      </c>
      <c r="L663" s="10" t="str">
        <f t="shared" si="84"/>
        <v>Monster_Season1_Challenge4_6_4</v>
      </c>
      <c r="M663" s="3" t="str">
        <f t="shared" si="85"/>
        <v>DeathShow_1</v>
      </c>
      <c r="N663" s="3" t="str">
        <f t="shared" si="86"/>
        <v>Timeline_Idle1</v>
      </c>
      <c r="O663" s="3" t="str">
        <f t="shared" si="87"/>
        <v>Timeline_Move1</v>
      </c>
      <c r="S663" s="3" t="str">
        <f>IF(B663="","",IF(VLOOKUP(D663,[1]怪物!$C:$I,7,FALSE)="","",VLOOKUP(D663,[1]怪物!$C:$I,7,FALSE)))</f>
        <v>Skill_Monster_Dan2,NormalAttack</v>
      </c>
      <c r="X663" s="3">
        <v>1</v>
      </c>
      <c r="Y663" s="3">
        <v>4</v>
      </c>
      <c r="Z663" s="3">
        <v>6</v>
      </c>
      <c r="AA663" s="3">
        <v>4</v>
      </c>
    </row>
    <row r="664" spans="2:27" x14ac:dyDescent="0.2">
      <c r="B664" t="str">
        <f>IF(ISNA(VLOOKUP(X664&amp;"_"&amp;Y664&amp;"_"&amp;Z664,[1]挑战模式!$A:$AS,1,FALSE)),"",IF(VLOOKUP(X664&amp;"_"&amp;Y664&amp;"_"&amp;Z664,[1]挑战模式!$A:$AS,14+AA664,FALSE)="","","Unit_Monster_Season"&amp;X664&amp;"_Challenge"&amp;Y664&amp;"_"&amp;Z664&amp;"_"&amp;AA664))</f>
        <v>Unit_Monster_Season1_Challenge4_6_5</v>
      </c>
      <c r="D664" s="3" t="str">
        <f>IF(B664="","",VLOOKUP(VLOOKUP(X664&amp;"_"&amp;Y664&amp;"_"&amp;Z664,[1]挑战模式!$A:$AS,14+AA664,FALSE),[1]怪物!$B:$J,2,FALSE))</f>
        <v>ResUnit_Niao2</v>
      </c>
      <c r="E664" s="3">
        <f>IF(B664="","",VLOOKUP(VLOOKUP(X664&amp;"_"&amp;Y664&amp;"_"&amp;Z664,[1]挑战模式!$A:$AS,14+AA664,FALSE),[1]怪物!$B:$J,6,FALSE)*VLOOKUP(X664&amp;"_"&amp;Y664&amp;"_"&amp;Z664,[1]挑战模式!$A:$AS,10,FALSE))</f>
        <v>2.76</v>
      </c>
      <c r="F664" s="3">
        <f t="shared" si="80"/>
        <v>400</v>
      </c>
      <c r="G664" s="3" t="str">
        <f t="shared" si="81"/>
        <v>TRUE</v>
      </c>
      <c r="H664" s="3" t="str">
        <f t="shared" si="82"/>
        <v>1</v>
      </c>
      <c r="I664" s="3">
        <f>IF(D664="","",VLOOKUP(D664,[1]怪物!$C:$M,11,FALSE))</f>
        <v>1</v>
      </c>
      <c r="J664" s="3" t="str">
        <f t="shared" si="83"/>
        <v>0.5</v>
      </c>
      <c r="K664" s="3">
        <f>IF(B664="","",VLOOKUP(VLOOKUP(X664&amp;"_"&amp;Y664&amp;"_"&amp;Z664,[1]挑战模式!$A:$AS,14+AA664,FALSE),[1]怪物!$B:$J,7,FALSE))</f>
        <v>1.5</v>
      </c>
      <c r="L664" s="10" t="str">
        <f t="shared" si="84"/>
        <v>Monster_Season1_Challenge4_6_5</v>
      </c>
      <c r="M664" s="3" t="str">
        <f t="shared" si="85"/>
        <v>DeathShow_1</v>
      </c>
      <c r="N664" s="3" t="str">
        <f t="shared" si="86"/>
        <v>Timeline_Idle1</v>
      </c>
      <c r="O664" s="3" t="str">
        <f t="shared" si="87"/>
        <v>Timeline_Move1</v>
      </c>
      <c r="S664" s="3" t="str">
        <f>IF(B664="","",IF(VLOOKUP(D664,[1]怪物!$C:$I,7,FALSE)="","",VLOOKUP(D664,[1]怪物!$C:$I,7,FALSE)))</f>
        <v>Skill_Monster_Niao2,NormalAttack</v>
      </c>
      <c r="X664" s="3">
        <v>1</v>
      </c>
      <c r="Y664" s="3">
        <v>4</v>
      </c>
      <c r="Z664" s="3">
        <v>6</v>
      </c>
      <c r="AA664" s="3">
        <v>5</v>
      </c>
    </row>
    <row r="665" spans="2:27" x14ac:dyDescent="0.2">
      <c r="B665" t="str">
        <f>IF(ISNA(VLOOKUP(X665&amp;"_"&amp;Y665&amp;"_"&amp;Z665,[1]挑战模式!$A:$AS,1,FALSE)),"",IF(VLOOKUP(X665&amp;"_"&amp;Y665&amp;"_"&amp;Z665,[1]挑战模式!$A:$AS,14+AA665,FALSE)="","","Unit_Monster_Season"&amp;X665&amp;"_Challenge"&amp;Y665&amp;"_"&amp;Z665&amp;"_"&amp;AA665))</f>
        <v/>
      </c>
      <c r="D665" s="3" t="str">
        <f>IF(B665="","",VLOOKUP(VLOOKUP(X665&amp;"_"&amp;Y665&amp;"_"&amp;Z665,[1]挑战模式!$A:$AS,14+AA665,FALSE),[1]怪物!$B:$J,2,FALSE))</f>
        <v/>
      </c>
      <c r="E665" s="3" t="str">
        <f>IF(B665="","",VLOOKUP(VLOOKUP(X665&amp;"_"&amp;Y665&amp;"_"&amp;Z665,[1]挑战模式!$A:$AS,14+AA665,FALSE),[1]怪物!$B:$J,6,FALSE)*VLOOKUP(X665&amp;"_"&amp;Y665&amp;"_"&amp;Z665,[1]挑战模式!$A:$AS,10,FALSE))</f>
        <v/>
      </c>
      <c r="F665" s="3" t="str">
        <f t="shared" si="80"/>
        <v/>
      </c>
      <c r="G665" s="3" t="str">
        <f t="shared" si="81"/>
        <v/>
      </c>
      <c r="H665" s="3" t="str">
        <f t="shared" si="82"/>
        <v/>
      </c>
      <c r="I665" s="3" t="str">
        <f>IF(D665="","",VLOOKUP(D665,[1]怪物!$C:$M,11,FALSE))</f>
        <v/>
      </c>
      <c r="J665" s="3" t="str">
        <f t="shared" si="83"/>
        <v/>
      </c>
      <c r="K665" s="3" t="str">
        <f>IF(B665="","",VLOOKUP(VLOOKUP(X665&amp;"_"&amp;Y665&amp;"_"&amp;Z665,[1]挑战模式!$A:$AS,14+AA665,FALSE),[1]怪物!$B:$J,7,FALSE))</f>
        <v/>
      </c>
      <c r="L665" s="10" t="str">
        <f t="shared" si="84"/>
        <v/>
      </c>
      <c r="M665" s="3" t="str">
        <f t="shared" si="85"/>
        <v/>
      </c>
      <c r="N665" s="3" t="str">
        <f t="shared" si="86"/>
        <v/>
      </c>
      <c r="O665" s="3" t="str">
        <f t="shared" si="87"/>
        <v/>
      </c>
      <c r="S665" s="3" t="str">
        <f>IF(B665="","",IF(VLOOKUP(D665,[1]怪物!$C:$I,7,FALSE)="","",VLOOKUP(D665,[1]怪物!$C:$I,7,FALSE)))</f>
        <v/>
      </c>
      <c r="X665" s="3">
        <v>1</v>
      </c>
      <c r="Y665" s="3">
        <v>4</v>
      </c>
      <c r="Z665" s="3">
        <v>6</v>
      </c>
      <c r="AA665" s="3">
        <v>6</v>
      </c>
    </row>
    <row r="666" spans="2:27" x14ac:dyDescent="0.2">
      <c r="B666" t="str">
        <f>IF(ISNA(VLOOKUP(X666&amp;"_"&amp;Y666&amp;"_"&amp;Z666,[1]挑战模式!$A:$AS,1,FALSE)),"",IF(VLOOKUP(X666&amp;"_"&amp;Y666&amp;"_"&amp;Z666,[1]挑战模式!$A:$AS,14+AA666,FALSE)="","","Unit_Monster_Season"&amp;X666&amp;"_Challenge"&amp;Y666&amp;"_"&amp;Z666&amp;"_"&amp;AA666))</f>
        <v/>
      </c>
      <c r="D666" s="3" t="str">
        <f>IF(B666="","",VLOOKUP(VLOOKUP(X666&amp;"_"&amp;Y666&amp;"_"&amp;Z666,[1]挑战模式!$A:$AS,14+AA666,FALSE),[1]怪物!$B:$J,2,FALSE))</f>
        <v/>
      </c>
      <c r="E666" s="3" t="str">
        <f>IF(B666="","",VLOOKUP(VLOOKUP(X666&amp;"_"&amp;Y666&amp;"_"&amp;Z666,[1]挑战模式!$A:$AS,14+AA666,FALSE),[1]怪物!$B:$J,6,FALSE)*VLOOKUP(X666&amp;"_"&amp;Y666&amp;"_"&amp;Z666,[1]挑战模式!$A:$AS,10,FALSE))</f>
        <v/>
      </c>
      <c r="F666" s="3" t="str">
        <f t="shared" si="80"/>
        <v/>
      </c>
      <c r="G666" s="3" t="str">
        <f t="shared" si="81"/>
        <v/>
      </c>
      <c r="H666" s="3" t="str">
        <f t="shared" si="82"/>
        <v/>
      </c>
      <c r="I666" s="3" t="str">
        <f>IF(D666="","",VLOOKUP(D666,[1]怪物!$C:$M,11,FALSE))</f>
        <v/>
      </c>
      <c r="J666" s="3" t="str">
        <f t="shared" si="83"/>
        <v/>
      </c>
      <c r="K666" s="3" t="str">
        <f>IF(B666="","",VLOOKUP(VLOOKUP(X666&amp;"_"&amp;Y666&amp;"_"&amp;Z666,[1]挑战模式!$A:$AS,14+AA666,FALSE),[1]怪物!$B:$J,7,FALSE))</f>
        <v/>
      </c>
      <c r="L666" s="10" t="str">
        <f t="shared" si="84"/>
        <v/>
      </c>
      <c r="M666" s="3" t="str">
        <f t="shared" si="85"/>
        <v/>
      </c>
      <c r="N666" s="3" t="str">
        <f t="shared" si="86"/>
        <v/>
      </c>
      <c r="O666" s="3" t="str">
        <f t="shared" si="87"/>
        <v/>
      </c>
      <c r="S666" s="3" t="str">
        <f>IF(B666="","",IF(VLOOKUP(D666,[1]怪物!$C:$I,7,FALSE)="","",VLOOKUP(D666,[1]怪物!$C:$I,7,FALSE)))</f>
        <v/>
      </c>
      <c r="X666" s="3">
        <v>1</v>
      </c>
      <c r="Y666" s="3">
        <v>4</v>
      </c>
      <c r="Z666" s="3">
        <v>7</v>
      </c>
      <c r="AA666" s="3">
        <v>1</v>
      </c>
    </row>
    <row r="667" spans="2:27" x14ac:dyDescent="0.2">
      <c r="B667" t="str">
        <f>IF(ISNA(VLOOKUP(X667&amp;"_"&amp;Y667&amp;"_"&amp;Z667,[1]挑战模式!$A:$AS,1,FALSE)),"",IF(VLOOKUP(X667&amp;"_"&amp;Y667&amp;"_"&amp;Z667,[1]挑战模式!$A:$AS,14+AA667,FALSE)="","","Unit_Monster_Season"&amp;X667&amp;"_Challenge"&amp;Y667&amp;"_"&amp;Z667&amp;"_"&amp;AA667))</f>
        <v/>
      </c>
      <c r="D667" s="3" t="str">
        <f>IF(B667="","",VLOOKUP(VLOOKUP(X667&amp;"_"&amp;Y667&amp;"_"&amp;Z667,[1]挑战模式!$A:$AS,14+AA667,FALSE),[1]怪物!$B:$J,2,FALSE))</f>
        <v/>
      </c>
      <c r="E667" s="3" t="str">
        <f>IF(B667="","",VLOOKUP(VLOOKUP(X667&amp;"_"&amp;Y667&amp;"_"&amp;Z667,[1]挑战模式!$A:$AS,14+AA667,FALSE),[1]怪物!$B:$J,6,FALSE)*VLOOKUP(X667&amp;"_"&amp;Y667&amp;"_"&amp;Z667,[1]挑战模式!$A:$AS,10,FALSE))</f>
        <v/>
      </c>
      <c r="F667" s="3" t="str">
        <f t="shared" si="80"/>
        <v/>
      </c>
      <c r="G667" s="3" t="str">
        <f t="shared" si="81"/>
        <v/>
      </c>
      <c r="H667" s="3" t="str">
        <f t="shared" si="82"/>
        <v/>
      </c>
      <c r="I667" s="3" t="str">
        <f>IF(D667="","",VLOOKUP(D667,[1]怪物!$C:$M,11,FALSE))</f>
        <v/>
      </c>
      <c r="J667" s="3" t="str">
        <f t="shared" si="83"/>
        <v/>
      </c>
      <c r="K667" s="3" t="str">
        <f>IF(B667="","",VLOOKUP(VLOOKUP(X667&amp;"_"&amp;Y667&amp;"_"&amp;Z667,[1]挑战模式!$A:$AS,14+AA667,FALSE),[1]怪物!$B:$J,7,FALSE))</f>
        <v/>
      </c>
      <c r="L667" s="10" t="str">
        <f t="shared" si="84"/>
        <v/>
      </c>
      <c r="M667" s="3" t="str">
        <f t="shared" si="85"/>
        <v/>
      </c>
      <c r="N667" s="3" t="str">
        <f t="shared" si="86"/>
        <v/>
      </c>
      <c r="O667" s="3" t="str">
        <f t="shared" si="87"/>
        <v/>
      </c>
      <c r="S667" s="3" t="str">
        <f>IF(B667="","",IF(VLOOKUP(D667,[1]怪物!$C:$I,7,FALSE)="","",VLOOKUP(D667,[1]怪物!$C:$I,7,FALSE)))</f>
        <v/>
      </c>
      <c r="X667" s="3">
        <v>1</v>
      </c>
      <c r="Y667" s="3">
        <v>4</v>
      </c>
      <c r="Z667" s="3">
        <v>7</v>
      </c>
      <c r="AA667" s="3">
        <v>2</v>
      </c>
    </row>
    <row r="668" spans="2:27" x14ac:dyDescent="0.2">
      <c r="B668" t="str">
        <f>IF(ISNA(VLOOKUP(X668&amp;"_"&amp;Y668&amp;"_"&amp;Z668,[1]挑战模式!$A:$AS,1,FALSE)),"",IF(VLOOKUP(X668&amp;"_"&amp;Y668&amp;"_"&amp;Z668,[1]挑战模式!$A:$AS,14+AA668,FALSE)="","","Unit_Monster_Season"&amp;X668&amp;"_Challenge"&amp;Y668&amp;"_"&amp;Z668&amp;"_"&amp;AA668))</f>
        <v/>
      </c>
      <c r="D668" s="3" t="str">
        <f>IF(B668="","",VLOOKUP(VLOOKUP(X668&amp;"_"&amp;Y668&amp;"_"&amp;Z668,[1]挑战模式!$A:$AS,14+AA668,FALSE),[1]怪物!$B:$J,2,FALSE))</f>
        <v/>
      </c>
      <c r="E668" s="3" t="str">
        <f>IF(B668="","",VLOOKUP(VLOOKUP(X668&amp;"_"&amp;Y668&amp;"_"&amp;Z668,[1]挑战模式!$A:$AS,14+AA668,FALSE),[1]怪物!$B:$J,6,FALSE)*VLOOKUP(X668&amp;"_"&amp;Y668&amp;"_"&amp;Z668,[1]挑战模式!$A:$AS,10,FALSE))</f>
        <v/>
      </c>
      <c r="F668" s="3" t="str">
        <f t="shared" si="80"/>
        <v/>
      </c>
      <c r="G668" s="3" t="str">
        <f t="shared" si="81"/>
        <v/>
      </c>
      <c r="H668" s="3" t="str">
        <f t="shared" si="82"/>
        <v/>
      </c>
      <c r="I668" s="3" t="str">
        <f>IF(D668="","",VLOOKUP(D668,[1]怪物!$C:$M,11,FALSE))</f>
        <v/>
      </c>
      <c r="J668" s="3" t="str">
        <f t="shared" si="83"/>
        <v/>
      </c>
      <c r="K668" s="3" t="str">
        <f>IF(B668="","",VLOOKUP(VLOOKUP(X668&amp;"_"&amp;Y668&amp;"_"&amp;Z668,[1]挑战模式!$A:$AS,14+AA668,FALSE),[1]怪物!$B:$J,7,FALSE))</f>
        <v/>
      </c>
      <c r="L668" s="10" t="str">
        <f t="shared" si="84"/>
        <v/>
      </c>
      <c r="M668" s="3" t="str">
        <f t="shared" si="85"/>
        <v/>
      </c>
      <c r="N668" s="3" t="str">
        <f t="shared" si="86"/>
        <v/>
      </c>
      <c r="O668" s="3" t="str">
        <f t="shared" si="87"/>
        <v/>
      </c>
      <c r="S668" s="3" t="str">
        <f>IF(B668="","",IF(VLOOKUP(D668,[1]怪物!$C:$I,7,FALSE)="","",VLOOKUP(D668,[1]怪物!$C:$I,7,FALSE)))</f>
        <v/>
      </c>
      <c r="X668" s="3">
        <v>1</v>
      </c>
      <c r="Y668" s="3">
        <v>4</v>
      </c>
      <c r="Z668" s="3">
        <v>7</v>
      </c>
      <c r="AA668" s="3">
        <v>3</v>
      </c>
    </row>
    <row r="669" spans="2:27" x14ac:dyDescent="0.2">
      <c r="B669" t="str">
        <f>IF(ISNA(VLOOKUP(X669&amp;"_"&amp;Y669&amp;"_"&amp;Z669,[1]挑战模式!$A:$AS,1,FALSE)),"",IF(VLOOKUP(X669&amp;"_"&amp;Y669&amp;"_"&amp;Z669,[1]挑战模式!$A:$AS,14+AA669,FALSE)="","","Unit_Monster_Season"&amp;X669&amp;"_Challenge"&amp;Y669&amp;"_"&amp;Z669&amp;"_"&amp;AA669))</f>
        <v/>
      </c>
      <c r="D669" s="3" t="str">
        <f>IF(B669="","",VLOOKUP(VLOOKUP(X669&amp;"_"&amp;Y669&amp;"_"&amp;Z669,[1]挑战模式!$A:$AS,14+AA669,FALSE),[1]怪物!$B:$J,2,FALSE))</f>
        <v/>
      </c>
      <c r="E669" s="3" t="str">
        <f>IF(B669="","",VLOOKUP(VLOOKUP(X669&amp;"_"&amp;Y669&amp;"_"&amp;Z669,[1]挑战模式!$A:$AS,14+AA669,FALSE),[1]怪物!$B:$J,6,FALSE)*VLOOKUP(X669&amp;"_"&amp;Y669&amp;"_"&amp;Z669,[1]挑战模式!$A:$AS,10,FALSE))</f>
        <v/>
      </c>
      <c r="F669" s="3" t="str">
        <f t="shared" si="80"/>
        <v/>
      </c>
      <c r="G669" s="3" t="str">
        <f t="shared" si="81"/>
        <v/>
      </c>
      <c r="H669" s="3" t="str">
        <f t="shared" si="82"/>
        <v/>
      </c>
      <c r="I669" s="3" t="str">
        <f>IF(D669="","",VLOOKUP(D669,[1]怪物!$C:$M,11,FALSE))</f>
        <v/>
      </c>
      <c r="J669" s="3" t="str">
        <f t="shared" si="83"/>
        <v/>
      </c>
      <c r="K669" s="3" t="str">
        <f>IF(B669="","",VLOOKUP(VLOOKUP(X669&amp;"_"&amp;Y669&amp;"_"&amp;Z669,[1]挑战模式!$A:$AS,14+AA669,FALSE),[1]怪物!$B:$J,7,FALSE))</f>
        <v/>
      </c>
      <c r="L669" s="10" t="str">
        <f t="shared" si="84"/>
        <v/>
      </c>
      <c r="M669" s="3" t="str">
        <f t="shared" si="85"/>
        <v/>
      </c>
      <c r="N669" s="3" t="str">
        <f t="shared" si="86"/>
        <v/>
      </c>
      <c r="O669" s="3" t="str">
        <f t="shared" si="87"/>
        <v/>
      </c>
      <c r="S669" s="3" t="str">
        <f>IF(B669="","",IF(VLOOKUP(D669,[1]怪物!$C:$I,7,FALSE)="","",VLOOKUP(D669,[1]怪物!$C:$I,7,FALSE)))</f>
        <v/>
      </c>
      <c r="X669" s="3">
        <v>1</v>
      </c>
      <c r="Y669" s="3">
        <v>4</v>
      </c>
      <c r="Z669" s="3">
        <v>7</v>
      </c>
      <c r="AA669" s="3">
        <v>4</v>
      </c>
    </row>
    <row r="670" spans="2:27" x14ac:dyDescent="0.2">
      <c r="B670" t="str">
        <f>IF(ISNA(VLOOKUP(X670&amp;"_"&amp;Y670&amp;"_"&amp;Z670,[1]挑战模式!$A:$AS,1,FALSE)),"",IF(VLOOKUP(X670&amp;"_"&amp;Y670&amp;"_"&amp;Z670,[1]挑战模式!$A:$AS,14+AA670,FALSE)="","","Unit_Monster_Season"&amp;X670&amp;"_Challenge"&amp;Y670&amp;"_"&amp;Z670&amp;"_"&amp;AA670))</f>
        <v/>
      </c>
      <c r="D670" s="3" t="str">
        <f>IF(B670="","",VLOOKUP(VLOOKUP(X670&amp;"_"&amp;Y670&amp;"_"&amp;Z670,[1]挑战模式!$A:$AS,14+AA670,FALSE),[1]怪物!$B:$J,2,FALSE))</f>
        <v/>
      </c>
      <c r="E670" s="3" t="str">
        <f>IF(B670="","",VLOOKUP(VLOOKUP(X670&amp;"_"&amp;Y670&amp;"_"&amp;Z670,[1]挑战模式!$A:$AS,14+AA670,FALSE),[1]怪物!$B:$J,6,FALSE)*VLOOKUP(X670&amp;"_"&amp;Y670&amp;"_"&amp;Z670,[1]挑战模式!$A:$AS,10,FALSE))</f>
        <v/>
      </c>
      <c r="F670" s="3" t="str">
        <f t="shared" si="80"/>
        <v/>
      </c>
      <c r="G670" s="3" t="str">
        <f t="shared" si="81"/>
        <v/>
      </c>
      <c r="H670" s="3" t="str">
        <f t="shared" si="82"/>
        <v/>
      </c>
      <c r="I670" s="3" t="str">
        <f>IF(D670="","",VLOOKUP(D670,[1]怪物!$C:$M,11,FALSE))</f>
        <v/>
      </c>
      <c r="J670" s="3" t="str">
        <f t="shared" si="83"/>
        <v/>
      </c>
      <c r="K670" s="3" t="str">
        <f>IF(B670="","",VLOOKUP(VLOOKUP(X670&amp;"_"&amp;Y670&amp;"_"&amp;Z670,[1]挑战模式!$A:$AS,14+AA670,FALSE),[1]怪物!$B:$J,7,FALSE))</f>
        <v/>
      </c>
      <c r="L670" s="10" t="str">
        <f t="shared" si="84"/>
        <v/>
      </c>
      <c r="M670" s="3" t="str">
        <f t="shared" si="85"/>
        <v/>
      </c>
      <c r="N670" s="3" t="str">
        <f t="shared" si="86"/>
        <v/>
      </c>
      <c r="O670" s="3" t="str">
        <f t="shared" si="87"/>
        <v/>
      </c>
      <c r="S670" s="3" t="str">
        <f>IF(B670="","",IF(VLOOKUP(D670,[1]怪物!$C:$I,7,FALSE)="","",VLOOKUP(D670,[1]怪物!$C:$I,7,FALSE)))</f>
        <v/>
      </c>
      <c r="X670" s="3">
        <v>1</v>
      </c>
      <c r="Y670" s="3">
        <v>4</v>
      </c>
      <c r="Z670" s="3">
        <v>7</v>
      </c>
      <c r="AA670" s="3">
        <v>5</v>
      </c>
    </row>
    <row r="671" spans="2:27" x14ac:dyDescent="0.2">
      <c r="B671" t="str">
        <f>IF(ISNA(VLOOKUP(X671&amp;"_"&amp;Y671&amp;"_"&amp;Z671,[1]挑战模式!$A:$AS,1,FALSE)),"",IF(VLOOKUP(X671&amp;"_"&amp;Y671&amp;"_"&amp;Z671,[1]挑战模式!$A:$AS,14+AA671,FALSE)="","","Unit_Monster_Season"&amp;X671&amp;"_Challenge"&amp;Y671&amp;"_"&amp;Z671&amp;"_"&amp;AA671))</f>
        <v/>
      </c>
      <c r="D671" s="3" t="str">
        <f>IF(B671="","",VLOOKUP(VLOOKUP(X671&amp;"_"&amp;Y671&amp;"_"&amp;Z671,[1]挑战模式!$A:$AS,14+AA671,FALSE),[1]怪物!$B:$J,2,FALSE))</f>
        <v/>
      </c>
      <c r="E671" s="3" t="str">
        <f>IF(B671="","",VLOOKUP(VLOOKUP(X671&amp;"_"&amp;Y671&amp;"_"&amp;Z671,[1]挑战模式!$A:$AS,14+AA671,FALSE),[1]怪物!$B:$J,6,FALSE)*VLOOKUP(X671&amp;"_"&amp;Y671&amp;"_"&amp;Z671,[1]挑战模式!$A:$AS,10,FALSE))</f>
        <v/>
      </c>
      <c r="F671" s="3" t="str">
        <f t="shared" si="80"/>
        <v/>
      </c>
      <c r="G671" s="3" t="str">
        <f t="shared" si="81"/>
        <v/>
      </c>
      <c r="H671" s="3" t="str">
        <f t="shared" si="82"/>
        <v/>
      </c>
      <c r="I671" s="3" t="str">
        <f>IF(D671="","",VLOOKUP(D671,[1]怪物!$C:$M,11,FALSE))</f>
        <v/>
      </c>
      <c r="J671" s="3" t="str">
        <f t="shared" si="83"/>
        <v/>
      </c>
      <c r="K671" s="3" t="str">
        <f>IF(B671="","",VLOOKUP(VLOOKUP(X671&amp;"_"&amp;Y671&amp;"_"&amp;Z671,[1]挑战模式!$A:$AS,14+AA671,FALSE),[1]怪物!$B:$J,7,FALSE))</f>
        <v/>
      </c>
      <c r="L671" s="10" t="str">
        <f t="shared" si="84"/>
        <v/>
      </c>
      <c r="M671" s="3" t="str">
        <f t="shared" si="85"/>
        <v/>
      </c>
      <c r="N671" s="3" t="str">
        <f t="shared" si="86"/>
        <v/>
      </c>
      <c r="O671" s="3" t="str">
        <f t="shared" si="87"/>
        <v/>
      </c>
      <c r="S671" s="3" t="str">
        <f>IF(B671="","",IF(VLOOKUP(D671,[1]怪物!$C:$I,7,FALSE)="","",VLOOKUP(D671,[1]怪物!$C:$I,7,FALSE)))</f>
        <v/>
      </c>
      <c r="X671" s="3">
        <v>1</v>
      </c>
      <c r="Y671" s="3">
        <v>4</v>
      </c>
      <c r="Z671" s="3">
        <v>7</v>
      </c>
      <c r="AA671" s="3">
        <v>6</v>
      </c>
    </row>
    <row r="672" spans="2:27" x14ac:dyDescent="0.2">
      <c r="B672" t="str">
        <f>IF(ISNA(VLOOKUP(X672&amp;"_"&amp;Y672&amp;"_"&amp;Z672,[1]挑战模式!$A:$AS,1,FALSE)),"",IF(VLOOKUP(X672&amp;"_"&amp;Y672&amp;"_"&amp;Z672,[1]挑战模式!$A:$AS,14+AA672,FALSE)="","","Unit_Monster_Season"&amp;X672&amp;"_Challenge"&amp;Y672&amp;"_"&amp;Z672&amp;"_"&amp;AA672))</f>
        <v/>
      </c>
      <c r="D672" s="3" t="str">
        <f>IF(B672="","",VLOOKUP(VLOOKUP(X672&amp;"_"&amp;Y672&amp;"_"&amp;Z672,[1]挑战模式!$A:$AS,14+AA672,FALSE),[1]怪物!$B:$J,2,FALSE))</f>
        <v/>
      </c>
      <c r="E672" s="3" t="str">
        <f>IF(B672="","",VLOOKUP(VLOOKUP(X672&amp;"_"&amp;Y672&amp;"_"&amp;Z672,[1]挑战模式!$A:$AS,14+AA672,FALSE),[1]怪物!$B:$J,6,FALSE)*VLOOKUP(X672&amp;"_"&amp;Y672&amp;"_"&amp;Z672,[1]挑战模式!$A:$AS,10,FALSE))</f>
        <v/>
      </c>
      <c r="F672" s="3" t="str">
        <f t="shared" si="80"/>
        <v/>
      </c>
      <c r="G672" s="3" t="str">
        <f t="shared" si="81"/>
        <v/>
      </c>
      <c r="H672" s="3" t="str">
        <f t="shared" si="82"/>
        <v/>
      </c>
      <c r="I672" s="3" t="str">
        <f>IF(D672="","",VLOOKUP(D672,[1]怪物!$C:$M,11,FALSE))</f>
        <v/>
      </c>
      <c r="J672" s="3" t="str">
        <f t="shared" si="83"/>
        <v/>
      </c>
      <c r="K672" s="3" t="str">
        <f>IF(B672="","",VLOOKUP(VLOOKUP(X672&amp;"_"&amp;Y672&amp;"_"&amp;Z672,[1]挑战模式!$A:$AS,14+AA672,FALSE),[1]怪物!$B:$J,7,FALSE))</f>
        <v/>
      </c>
      <c r="L672" s="10" t="str">
        <f t="shared" si="84"/>
        <v/>
      </c>
      <c r="M672" s="3" t="str">
        <f t="shared" si="85"/>
        <v/>
      </c>
      <c r="N672" s="3" t="str">
        <f t="shared" si="86"/>
        <v/>
      </c>
      <c r="O672" s="3" t="str">
        <f t="shared" si="87"/>
        <v/>
      </c>
      <c r="S672" s="3" t="str">
        <f>IF(B672="","",IF(VLOOKUP(D672,[1]怪物!$C:$I,7,FALSE)="","",VLOOKUP(D672,[1]怪物!$C:$I,7,FALSE)))</f>
        <v/>
      </c>
      <c r="X672" s="3">
        <v>1</v>
      </c>
      <c r="Y672" s="3">
        <v>4</v>
      </c>
      <c r="Z672" s="3">
        <v>8</v>
      </c>
      <c r="AA672" s="3">
        <v>1</v>
      </c>
    </row>
    <row r="673" spans="2:27" x14ac:dyDescent="0.2">
      <c r="B673" t="str">
        <f>IF(ISNA(VLOOKUP(X673&amp;"_"&amp;Y673&amp;"_"&amp;Z673,[1]挑战模式!$A:$AS,1,FALSE)),"",IF(VLOOKUP(X673&amp;"_"&amp;Y673&amp;"_"&amp;Z673,[1]挑战模式!$A:$AS,14+AA673,FALSE)="","","Unit_Monster_Season"&amp;X673&amp;"_Challenge"&amp;Y673&amp;"_"&amp;Z673&amp;"_"&amp;AA673))</f>
        <v/>
      </c>
      <c r="D673" s="3" t="str">
        <f>IF(B673="","",VLOOKUP(VLOOKUP(X673&amp;"_"&amp;Y673&amp;"_"&amp;Z673,[1]挑战模式!$A:$AS,14+AA673,FALSE),[1]怪物!$B:$J,2,FALSE))</f>
        <v/>
      </c>
      <c r="E673" s="3" t="str">
        <f>IF(B673="","",VLOOKUP(VLOOKUP(X673&amp;"_"&amp;Y673&amp;"_"&amp;Z673,[1]挑战模式!$A:$AS,14+AA673,FALSE),[1]怪物!$B:$J,6,FALSE)*VLOOKUP(X673&amp;"_"&amp;Y673&amp;"_"&amp;Z673,[1]挑战模式!$A:$AS,10,FALSE))</f>
        <v/>
      </c>
      <c r="F673" s="3" t="str">
        <f t="shared" si="80"/>
        <v/>
      </c>
      <c r="G673" s="3" t="str">
        <f t="shared" si="81"/>
        <v/>
      </c>
      <c r="H673" s="3" t="str">
        <f t="shared" si="82"/>
        <v/>
      </c>
      <c r="I673" s="3" t="str">
        <f>IF(D673="","",VLOOKUP(D673,[1]怪物!$C:$M,11,FALSE))</f>
        <v/>
      </c>
      <c r="J673" s="3" t="str">
        <f t="shared" si="83"/>
        <v/>
      </c>
      <c r="K673" s="3" t="str">
        <f>IF(B673="","",VLOOKUP(VLOOKUP(X673&amp;"_"&amp;Y673&amp;"_"&amp;Z673,[1]挑战模式!$A:$AS,14+AA673,FALSE),[1]怪物!$B:$J,7,FALSE))</f>
        <v/>
      </c>
      <c r="L673" s="10" t="str">
        <f t="shared" si="84"/>
        <v/>
      </c>
      <c r="M673" s="3" t="str">
        <f t="shared" si="85"/>
        <v/>
      </c>
      <c r="N673" s="3" t="str">
        <f t="shared" si="86"/>
        <v/>
      </c>
      <c r="O673" s="3" t="str">
        <f t="shared" si="87"/>
        <v/>
      </c>
      <c r="S673" s="3" t="str">
        <f>IF(B673="","",IF(VLOOKUP(D673,[1]怪物!$C:$I,7,FALSE)="","",VLOOKUP(D673,[1]怪物!$C:$I,7,FALSE)))</f>
        <v/>
      </c>
      <c r="X673" s="3">
        <v>1</v>
      </c>
      <c r="Y673" s="3">
        <v>4</v>
      </c>
      <c r="Z673" s="3">
        <v>8</v>
      </c>
      <c r="AA673" s="3">
        <v>2</v>
      </c>
    </row>
    <row r="674" spans="2:27" x14ac:dyDescent="0.2">
      <c r="B674" t="str">
        <f>IF(ISNA(VLOOKUP(X674&amp;"_"&amp;Y674&amp;"_"&amp;Z674,[1]挑战模式!$A:$AS,1,FALSE)),"",IF(VLOOKUP(X674&amp;"_"&amp;Y674&amp;"_"&amp;Z674,[1]挑战模式!$A:$AS,14+AA674,FALSE)="","","Unit_Monster_Season"&amp;X674&amp;"_Challenge"&amp;Y674&amp;"_"&amp;Z674&amp;"_"&amp;AA674))</f>
        <v/>
      </c>
      <c r="D674" s="3" t="str">
        <f>IF(B674="","",VLOOKUP(VLOOKUP(X674&amp;"_"&amp;Y674&amp;"_"&amp;Z674,[1]挑战模式!$A:$AS,14+AA674,FALSE),[1]怪物!$B:$J,2,FALSE))</f>
        <v/>
      </c>
      <c r="E674" s="3" t="str">
        <f>IF(B674="","",VLOOKUP(VLOOKUP(X674&amp;"_"&amp;Y674&amp;"_"&amp;Z674,[1]挑战模式!$A:$AS,14+AA674,FALSE),[1]怪物!$B:$J,6,FALSE)*VLOOKUP(X674&amp;"_"&amp;Y674&amp;"_"&amp;Z674,[1]挑战模式!$A:$AS,10,FALSE))</f>
        <v/>
      </c>
      <c r="F674" s="3" t="str">
        <f t="shared" si="80"/>
        <v/>
      </c>
      <c r="G674" s="3" t="str">
        <f t="shared" si="81"/>
        <v/>
      </c>
      <c r="H674" s="3" t="str">
        <f t="shared" si="82"/>
        <v/>
      </c>
      <c r="I674" s="3" t="str">
        <f>IF(D674="","",VLOOKUP(D674,[1]怪物!$C:$M,11,FALSE))</f>
        <v/>
      </c>
      <c r="J674" s="3" t="str">
        <f t="shared" si="83"/>
        <v/>
      </c>
      <c r="K674" s="3" t="str">
        <f>IF(B674="","",VLOOKUP(VLOOKUP(X674&amp;"_"&amp;Y674&amp;"_"&amp;Z674,[1]挑战模式!$A:$AS,14+AA674,FALSE),[1]怪物!$B:$J,7,FALSE))</f>
        <v/>
      </c>
      <c r="L674" s="10" t="str">
        <f t="shared" si="84"/>
        <v/>
      </c>
      <c r="M674" s="3" t="str">
        <f t="shared" si="85"/>
        <v/>
      </c>
      <c r="N674" s="3" t="str">
        <f t="shared" si="86"/>
        <v/>
      </c>
      <c r="O674" s="3" t="str">
        <f t="shared" si="87"/>
        <v/>
      </c>
      <c r="S674" s="3" t="str">
        <f>IF(B674="","",IF(VLOOKUP(D674,[1]怪物!$C:$I,7,FALSE)="","",VLOOKUP(D674,[1]怪物!$C:$I,7,FALSE)))</f>
        <v/>
      </c>
      <c r="X674" s="3">
        <v>1</v>
      </c>
      <c r="Y674" s="3">
        <v>4</v>
      </c>
      <c r="Z674" s="3">
        <v>8</v>
      </c>
      <c r="AA674" s="3">
        <v>3</v>
      </c>
    </row>
    <row r="675" spans="2:27" x14ac:dyDescent="0.2">
      <c r="B675" t="str">
        <f>IF(ISNA(VLOOKUP(X675&amp;"_"&amp;Y675&amp;"_"&amp;Z675,[1]挑战模式!$A:$AS,1,FALSE)),"",IF(VLOOKUP(X675&amp;"_"&amp;Y675&amp;"_"&amp;Z675,[1]挑战模式!$A:$AS,14+AA675,FALSE)="","","Unit_Monster_Season"&amp;X675&amp;"_Challenge"&amp;Y675&amp;"_"&amp;Z675&amp;"_"&amp;AA675))</f>
        <v/>
      </c>
      <c r="D675" s="3" t="str">
        <f>IF(B675="","",VLOOKUP(VLOOKUP(X675&amp;"_"&amp;Y675&amp;"_"&amp;Z675,[1]挑战模式!$A:$AS,14+AA675,FALSE),[1]怪物!$B:$J,2,FALSE))</f>
        <v/>
      </c>
      <c r="E675" s="3" t="str">
        <f>IF(B675="","",VLOOKUP(VLOOKUP(X675&amp;"_"&amp;Y675&amp;"_"&amp;Z675,[1]挑战模式!$A:$AS,14+AA675,FALSE),[1]怪物!$B:$J,6,FALSE)*VLOOKUP(X675&amp;"_"&amp;Y675&amp;"_"&amp;Z675,[1]挑战模式!$A:$AS,10,FALSE))</f>
        <v/>
      </c>
      <c r="F675" s="3" t="str">
        <f t="shared" si="80"/>
        <v/>
      </c>
      <c r="G675" s="3" t="str">
        <f t="shared" si="81"/>
        <v/>
      </c>
      <c r="H675" s="3" t="str">
        <f t="shared" si="82"/>
        <v/>
      </c>
      <c r="I675" s="3" t="str">
        <f>IF(D675="","",VLOOKUP(D675,[1]怪物!$C:$M,11,FALSE))</f>
        <v/>
      </c>
      <c r="J675" s="3" t="str">
        <f t="shared" si="83"/>
        <v/>
      </c>
      <c r="K675" s="3" t="str">
        <f>IF(B675="","",VLOOKUP(VLOOKUP(X675&amp;"_"&amp;Y675&amp;"_"&amp;Z675,[1]挑战模式!$A:$AS,14+AA675,FALSE),[1]怪物!$B:$J,7,FALSE))</f>
        <v/>
      </c>
      <c r="L675" s="10" t="str">
        <f t="shared" si="84"/>
        <v/>
      </c>
      <c r="M675" s="3" t="str">
        <f t="shared" si="85"/>
        <v/>
      </c>
      <c r="N675" s="3" t="str">
        <f t="shared" si="86"/>
        <v/>
      </c>
      <c r="O675" s="3" t="str">
        <f t="shared" si="87"/>
        <v/>
      </c>
      <c r="S675" s="3" t="str">
        <f>IF(B675="","",IF(VLOOKUP(D675,[1]怪物!$C:$I,7,FALSE)="","",VLOOKUP(D675,[1]怪物!$C:$I,7,FALSE)))</f>
        <v/>
      </c>
      <c r="X675" s="3">
        <v>1</v>
      </c>
      <c r="Y675" s="3">
        <v>4</v>
      </c>
      <c r="Z675" s="3">
        <v>8</v>
      </c>
      <c r="AA675" s="3">
        <v>4</v>
      </c>
    </row>
    <row r="676" spans="2:27" x14ac:dyDescent="0.2">
      <c r="B676" t="str">
        <f>IF(ISNA(VLOOKUP(X676&amp;"_"&amp;Y676&amp;"_"&amp;Z676,[1]挑战模式!$A:$AS,1,FALSE)),"",IF(VLOOKUP(X676&amp;"_"&amp;Y676&amp;"_"&amp;Z676,[1]挑战模式!$A:$AS,14+AA676,FALSE)="","","Unit_Monster_Season"&amp;X676&amp;"_Challenge"&amp;Y676&amp;"_"&amp;Z676&amp;"_"&amp;AA676))</f>
        <v/>
      </c>
      <c r="D676" s="3" t="str">
        <f>IF(B676="","",VLOOKUP(VLOOKUP(X676&amp;"_"&amp;Y676&amp;"_"&amp;Z676,[1]挑战模式!$A:$AS,14+AA676,FALSE),[1]怪物!$B:$J,2,FALSE))</f>
        <v/>
      </c>
      <c r="E676" s="3" t="str">
        <f>IF(B676="","",VLOOKUP(VLOOKUP(X676&amp;"_"&amp;Y676&amp;"_"&amp;Z676,[1]挑战模式!$A:$AS,14+AA676,FALSE),[1]怪物!$B:$J,6,FALSE)*VLOOKUP(X676&amp;"_"&amp;Y676&amp;"_"&amp;Z676,[1]挑战模式!$A:$AS,10,FALSE))</f>
        <v/>
      </c>
      <c r="F676" s="3" t="str">
        <f t="shared" si="80"/>
        <v/>
      </c>
      <c r="G676" s="3" t="str">
        <f t="shared" si="81"/>
        <v/>
      </c>
      <c r="H676" s="3" t="str">
        <f t="shared" si="82"/>
        <v/>
      </c>
      <c r="I676" s="3" t="str">
        <f>IF(D676="","",VLOOKUP(D676,[1]怪物!$C:$M,11,FALSE))</f>
        <v/>
      </c>
      <c r="J676" s="3" t="str">
        <f t="shared" si="83"/>
        <v/>
      </c>
      <c r="K676" s="3" t="str">
        <f>IF(B676="","",VLOOKUP(VLOOKUP(X676&amp;"_"&amp;Y676&amp;"_"&amp;Z676,[1]挑战模式!$A:$AS,14+AA676,FALSE),[1]怪物!$B:$J,7,FALSE))</f>
        <v/>
      </c>
      <c r="L676" s="10" t="str">
        <f t="shared" si="84"/>
        <v/>
      </c>
      <c r="M676" s="3" t="str">
        <f t="shared" si="85"/>
        <v/>
      </c>
      <c r="N676" s="3" t="str">
        <f t="shared" si="86"/>
        <v/>
      </c>
      <c r="O676" s="3" t="str">
        <f t="shared" si="87"/>
        <v/>
      </c>
      <c r="S676" s="3" t="str">
        <f>IF(B676="","",IF(VLOOKUP(D676,[1]怪物!$C:$I,7,FALSE)="","",VLOOKUP(D676,[1]怪物!$C:$I,7,FALSE)))</f>
        <v/>
      </c>
      <c r="X676" s="3">
        <v>1</v>
      </c>
      <c r="Y676" s="3">
        <v>4</v>
      </c>
      <c r="Z676" s="3">
        <v>8</v>
      </c>
      <c r="AA676" s="3">
        <v>5</v>
      </c>
    </row>
    <row r="677" spans="2:27" x14ac:dyDescent="0.2">
      <c r="B677" t="str">
        <f>IF(ISNA(VLOOKUP(X677&amp;"_"&amp;Y677&amp;"_"&amp;Z677,[1]挑战模式!$A:$AS,1,FALSE)),"",IF(VLOOKUP(X677&amp;"_"&amp;Y677&amp;"_"&amp;Z677,[1]挑战模式!$A:$AS,14+AA677,FALSE)="","","Unit_Monster_Season"&amp;X677&amp;"_Challenge"&amp;Y677&amp;"_"&amp;Z677&amp;"_"&amp;AA677))</f>
        <v/>
      </c>
      <c r="D677" s="3" t="str">
        <f>IF(B677="","",VLOOKUP(VLOOKUP(X677&amp;"_"&amp;Y677&amp;"_"&amp;Z677,[1]挑战模式!$A:$AS,14+AA677,FALSE),[1]怪物!$B:$J,2,FALSE))</f>
        <v/>
      </c>
      <c r="E677" s="3" t="str">
        <f>IF(B677="","",VLOOKUP(VLOOKUP(X677&amp;"_"&amp;Y677&amp;"_"&amp;Z677,[1]挑战模式!$A:$AS,14+AA677,FALSE),[1]怪物!$B:$J,6,FALSE)*VLOOKUP(X677&amp;"_"&amp;Y677&amp;"_"&amp;Z677,[1]挑战模式!$A:$AS,10,FALSE))</f>
        <v/>
      </c>
      <c r="F677" s="3" t="str">
        <f t="shared" si="80"/>
        <v/>
      </c>
      <c r="G677" s="3" t="str">
        <f t="shared" si="81"/>
        <v/>
      </c>
      <c r="H677" s="3" t="str">
        <f t="shared" si="82"/>
        <v/>
      </c>
      <c r="I677" s="3" t="str">
        <f>IF(D677="","",VLOOKUP(D677,[1]怪物!$C:$M,11,FALSE))</f>
        <v/>
      </c>
      <c r="J677" s="3" t="str">
        <f t="shared" si="83"/>
        <v/>
      </c>
      <c r="K677" s="3" t="str">
        <f>IF(B677="","",VLOOKUP(VLOOKUP(X677&amp;"_"&amp;Y677&amp;"_"&amp;Z677,[1]挑战模式!$A:$AS,14+AA677,FALSE),[1]怪物!$B:$J,7,FALSE))</f>
        <v/>
      </c>
      <c r="L677" s="10" t="str">
        <f t="shared" si="84"/>
        <v/>
      </c>
      <c r="M677" s="3" t="str">
        <f t="shared" si="85"/>
        <v/>
      </c>
      <c r="N677" s="3" t="str">
        <f t="shared" si="86"/>
        <v/>
      </c>
      <c r="O677" s="3" t="str">
        <f t="shared" si="87"/>
        <v/>
      </c>
      <c r="S677" s="3" t="str">
        <f>IF(B677="","",IF(VLOOKUP(D677,[1]怪物!$C:$I,7,FALSE)="","",VLOOKUP(D677,[1]怪物!$C:$I,7,FALSE)))</f>
        <v/>
      </c>
      <c r="X677" s="3">
        <v>1</v>
      </c>
      <c r="Y677" s="3">
        <v>4</v>
      </c>
      <c r="Z677" s="3">
        <v>8</v>
      </c>
      <c r="AA677" s="3">
        <v>6</v>
      </c>
    </row>
    <row r="678" spans="2:27" x14ac:dyDescent="0.2">
      <c r="B678" t="str">
        <f>IF(ISNA(VLOOKUP(X678&amp;"_"&amp;Y678&amp;"_"&amp;Z678,[1]挑战模式!$A:$AS,1,FALSE)),"",IF(VLOOKUP(X678&amp;"_"&amp;Y678&amp;"_"&amp;Z678,[1]挑战模式!$A:$AS,14+AA678,FALSE)="","","Unit_Monster_Season"&amp;X678&amp;"_Challenge"&amp;Y678&amp;"_"&amp;Z678&amp;"_"&amp;AA678))</f>
        <v>Unit_Monster_Season1_Challenge5_1_1</v>
      </c>
      <c r="D678" s="3" t="str">
        <f>IF(B678="","",VLOOKUP(VLOOKUP(X678&amp;"_"&amp;Y678&amp;"_"&amp;Z678,[1]挑战模式!$A:$AS,14+AA678,FALSE),[1]怪物!$B:$J,2,FALSE))</f>
        <v>ResUnit_Dan2</v>
      </c>
      <c r="E678" s="3">
        <f>IF(B678="","",VLOOKUP(VLOOKUP(X678&amp;"_"&amp;Y678&amp;"_"&amp;Z678,[1]挑战模式!$A:$AS,14+AA678,FALSE),[1]怪物!$B:$J,6,FALSE)*VLOOKUP(X678&amp;"_"&amp;Y678&amp;"_"&amp;Z678,[1]挑战模式!$A:$AS,10,FALSE))</f>
        <v>3</v>
      </c>
      <c r="F678" s="3">
        <f t="shared" si="80"/>
        <v>400</v>
      </c>
      <c r="G678" s="3" t="str">
        <f t="shared" si="81"/>
        <v>TRUE</v>
      </c>
      <c r="H678" s="3" t="str">
        <f t="shared" si="82"/>
        <v>1</v>
      </c>
      <c r="I678" s="3">
        <f>IF(D678="","",VLOOKUP(D678,[1]怪物!$C:$M,11,FALSE))</f>
        <v>1</v>
      </c>
      <c r="J678" s="3" t="str">
        <f t="shared" si="83"/>
        <v>0.5</v>
      </c>
      <c r="K678" s="3">
        <f>IF(B678="","",VLOOKUP(VLOOKUP(X678&amp;"_"&amp;Y678&amp;"_"&amp;Z678,[1]挑战模式!$A:$AS,14+AA678,FALSE),[1]怪物!$B:$J,7,FALSE))</f>
        <v>1.5</v>
      </c>
      <c r="L678" s="10" t="str">
        <f t="shared" si="84"/>
        <v>Monster_Season1_Challenge5_1_1</v>
      </c>
      <c r="M678" s="3" t="str">
        <f t="shared" si="85"/>
        <v>DeathShow_1</v>
      </c>
      <c r="N678" s="3" t="str">
        <f t="shared" si="86"/>
        <v>Timeline_Idle1</v>
      </c>
      <c r="O678" s="3" t="str">
        <f t="shared" si="87"/>
        <v>Timeline_Move1</v>
      </c>
      <c r="S678" s="3" t="str">
        <f>IF(B678="","",IF(VLOOKUP(D678,[1]怪物!$C:$I,7,FALSE)="","",VLOOKUP(D678,[1]怪物!$C:$I,7,FALSE)))</f>
        <v>Skill_Monster_Dan2,NormalAttack</v>
      </c>
      <c r="X678" s="3">
        <v>1</v>
      </c>
      <c r="Y678" s="3">
        <v>5</v>
      </c>
      <c r="Z678" s="3">
        <v>1</v>
      </c>
      <c r="AA678" s="3">
        <v>1</v>
      </c>
    </row>
    <row r="679" spans="2:27" x14ac:dyDescent="0.2">
      <c r="B679" t="str">
        <f>IF(ISNA(VLOOKUP(X679&amp;"_"&amp;Y679&amp;"_"&amp;Z679,[1]挑战模式!$A:$AS,1,FALSE)),"",IF(VLOOKUP(X679&amp;"_"&amp;Y679&amp;"_"&amp;Z679,[1]挑战模式!$A:$AS,14+AA679,FALSE)="","","Unit_Monster_Season"&amp;X679&amp;"_Challenge"&amp;Y679&amp;"_"&amp;Z679&amp;"_"&amp;AA679))</f>
        <v>Unit_Monster_Season1_Challenge5_1_2</v>
      </c>
      <c r="D679" s="3" t="str">
        <f>IF(B679="","",VLOOKUP(VLOOKUP(X679&amp;"_"&amp;Y679&amp;"_"&amp;Z679,[1]挑战模式!$A:$AS,14+AA679,FALSE),[1]怪物!$B:$J,2,FALSE))</f>
        <v>ResUnit_BianFu1</v>
      </c>
      <c r="E679" s="3">
        <f>IF(B679="","",VLOOKUP(VLOOKUP(X679&amp;"_"&amp;Y679&amp;"_"&amp;Z679,[1]挑战模式!$A:$AS,14+AA679,FALSE),[1]怪物!$B:$J,6,FALSE)*VLOOKUP(X679&amp;"_"&amp;Y679&amp;"_"&amp;Z679,[1]挑战模式!$A:$AS,10,FALSE))</f>
        <v>3</v>
      </c>
      <c r="F679" s="3">
        <f t="shared" si="80"/>
        <v>400</v>
      </c>
      <c r="G679" s="3" t="str">
        <f t="shared" si="81"/>
        <v>TRUE</v>
      </c>
      <c r="H679" s="3" t="str">
        <f t="shared" si="82"/>
        <v>1</v>
      </c>
      <c r="I679" s="3">
        <f>IF(D679="","",VLOOKUP(D679,[1]怪物!$C:$M,11,FALSE))</f>
        <v>1</v>
      </c>
      <c r="J679" s="3" t="str">
        <f t="shared" si="83"/>
        <v>0.5</v>
      </c>
      <c r="K679" s="3">
        <f>IF(B679="","",VLOOKUP(VLOOKUP(X679&amp;"_"&amp;Y679&amp;"_"&amp;Z679,[1]挑战模式!$A:$AS,14+AA679,FALSE),[1]怪物!$B:$J,7,FALSE))</f>
        <v>1</v>
      </c>
      <c r="L679" s="10" t="str">
        <f t="shared" si="84"/>
        <v>Monster_Season1_Challenge5_1_2</v>
      </c>
      <c r="M679" s="3" t="str">
        <f t="shared" si="85"/>
        <v>DeathShow_1</v>
      </c>
      <c r="N679" s="3" t="str">
        <f t="shared" si="86"/>
        <v>Timeline_Idle1</v>
      </c>
      <c r="O679" s="3" t="str">
        <f t="shared" si="87"/>
        <v>Timeline_Move1</v>
      </c>
      <c r="S679" s="3" t="str">
        <f>IF(B679="","",IF(VLOOKUP(D679,[1]怪物!$C:$I,7,FALSE)="","",VLOOKUP(D679,[1]怪物!$C:$I,7,FALSE)))</f>
        <v/>
      </c>
      <c r="X679" s="3">
        <v>1</v>
      </c>
      <c r="Y679" s="3">
        <v>5</v>
      </c>
      <c r="Z679" s="3">
        <v>1</v>
      </c>
      <c r="AA679" s="3">
        <v>2</v>
      </c>
    </row>
    <row r="680" spans="2:27" x14ac:dyDescent="0.2">
      <c r="B680" t="str">
        <f>IF(ISNA(VLOOKUP(X680&amp;"_"&amp;Y680&amp;"_"&amp;Z680,[1]挑战模式!$A:$AS,1,FALSE)),"",IF(VLOOKUP(X680&amp;"_"&amp;Y680&amp;"_"&amp;Z680,[1]挑战模式!$A:$AS,14+AA680,FALSE)="","","Unit_Monster_Season"&amp;X680&amp;"_Challenge"&amp;Y680&amp;"_"&amp;Z680&amp;"_"&amp;AA680))</f>
        <v>Unit_Monster_Season1_Challenge5_1_3</v>
      </c>
      <c r="D680" s="3" t="str">
        <f>IF(B680="","",VLOOKUP(VLOOKUP(X680&amp;"_"&amp;Y680&amp;"_"&amp;Z680,[1]挑战模式!$A:$AS,14+AA680,FALSE),[1]怪物!$B:$J,2,FALSE))</f>
        <v>ResUnit_Niao2</v>
      </c>
      <c r="E680" s="3">
        <f>IF(B680="","",VLOOKUP(VLOOKUP(X680&amp;"_"&amp;Y680&amp;"_"&amp;Z680,[1]挑战模式!$A:$AS,14+AA680,FALSE),[1]怪物!$B:$J,6,FALSE)*VLOOKUP(X680&amp;"_"&amp;Y680&amp;"_"&amp;Z680,[1]挑战模式!$A:$AS,10,FALSE))</f>
        <v>3</v>
      </c>
      <c r="F680" s="3">
        <f t="shared" si="80"/>
        <v>400</v>
      </c>
      <c r="G680" s="3" t="str">
        <f t="shared" si="81"/>
        <v>TRUE</v>
      </c>
      <c r="H680" s="3" t="str">
        <f t="shared" si="82"/>
        <v>1</v>
      </c>
      <c r="I680" s="3">
        <f>IF(D680="","",VLOOKUP(D680,[1]怪物!$C:$M,11,FALSE))</f>
        <v>1</v>
      </c>
      <c r="J680" s="3" t="str">
        <f t="shared" si="83"/>
        <v>0.5</v>
      </c>
      <c r="K680" s="3">
        <f>IF(B680="","",VLOOKUP(VLOOKUP(X680&amp;"_"&amp;Y680&amp;"_"&amp;Z680,[1]挑战模式!$A:$AS,14+AA680,FALSE),[1]怪物!$B:$J,7,FALSE))</f>
        <v>1.5</v>
      </c>
      <c r="L680" s="10" t="str">
        <f t="shared" si="84"/>
        <v>Monster_Season1_Challenge5_1_3</v>
      </c>
      <c r="M680" s="3" t="str">
        <f t="shared" si="85"/>
        <v>DeathShow_1</v>
      </c>
      <c r="N680" s="3" t="str">
        <f t="shared" si="86"/>
        <v>Timeline_Idle1</v>
      </c>
      <c r="O680" s="3" t="str">
        <f t="shared" si="87"/>
        <v>Timeline_Move1</v>
      </c>
      <c r="S680" s="3" t="str">
        <f>IF(B680="","",IF(VLOOKUP(D680,[1]怪物!$C:$I,7,FALSE)="","",VLOOKUP(D680,[1]怪物!$C:$I,7,FALSE)))</f>
        <v>Skill_Monster_Niao2,NormalAttack</v>
      </c>
      <c r="X680" s="3">
        <v>1</v>
      </c>
      <c r="Y680" s="3">
        <v>5</v>
      </c>
      <c r="Z680" s="3">
        <v>1</v>
      </c>
      <c r="AA680" s="3">
        <v>3</v>
      </c>
    </row>
    <row r="681" spans="2:27" x14ac:dyDescent="0.2">
      <c r="B681" t="str">
        <f>IF(ISNA(VLOOKUP(X681&amp;"_"&amp;Y681&amp;"_"&amp;Z681,[1]挑战模式!$A:$AS,1,FALSE)),"",IF(VLOOKUP(X681&amp;"_"&amp;Y681&amp;"_"&amp;Z681,[1]挑战模式!$A:$AS,14+AA681,FALSE)="","","Unit_Monster_Season"&amp;X681&amp;"_Challenge"&amp;Y681&amp;"_"&amp;Z681&amp;"_"&amp;AA681))</f>
        <v/>
      </c>
      <c r="D681" s="3" t="str">
        <f>IF(B681="","",VLOOKUP(VLOOKUP(X681&amp;"_"&amp;Y681&amp;"_"&amp;Z681,[1]挑战模式!$A:$AS,14+AA681,FALSE),[1]怪物!$B:$J,2,FALSE))</f>
        <v/>
      </c>
      <c r="E681" s="3" t="str">
        <f>IF(B681="","",VLOOKUP(VLOOKUP(X681&amp;"_"&amp;Y681&amp;"_"&amp;Z681,[1]挑战模式!$A:$AS,14+AA681,FALSE),[1]怪物!$B:$J,6,FALSE)*VLOOKUP(X681&amp;"_"&amp;Y681&amp;"_"&amp;Z681,[1]挑战模式!$A:$AS,10,FALSE))</f>
        <v/>
      </c>
      <c r="F681" s="3" t="str">
        <f t="shared" si="80"/>
        <v/>
      </c>
      <c r="G681" s="3" t="str">
        <f t="shared" si="81"/>
        <v/>
      </c>
      <c r="H681" s="3" t="str">
        <f t="shared" si="82"/>
        <v/>
      </c>
      <c r="I681" s="3" t="str">
        <f>IF(D681="","",VLOOKUP(D681,[1]怪物!$C:$M,11,FALSE))</f>
        <v/>
      </c>
      <c r="J681" s="3" t="str">
        <f t="shared" si="83"/>
        <v/>
      </c>
      <c r="K681" s="3" t="str">
        <f>IF(B681="","",VLOOKUP(VLOOKUP(X681&amp;"_"&amp;Y681&amp;"_"&amp;Z681,[1]挑战模式!$A:$AS,14+AA681,FALSE),[1]怪物!$B:$J,7,FALSE))</f>
        <v/>
      </c>
      <c r="L681" s="10" t="str">
        <f t="shared" si="84"/>
        <v/>
      </c>
      <c r="M681" s="3" t="str">
        <f t="shared" si="85"/>
        <v/>
      </c>
      <c r="N681" s="3" t="str">
        <f t="shared" si="86"/>
        <v/>
      </c>
      <c r="O681" s="3" t="str">
        <f t="shared" si="87"/>
        <v/>
      </c>
      <c r="S681" s="3" t="str">
        <f>IF(B681="","",IF(VLOOKUP(D681,[1]怪物!$C:$I,7,FALSE)="","",VLOOKUP(D681,[1]怪物!$C:$I,7,FALSE)))</f>
        <v/>
      </c>
      <c r="X681" s="3">
        <v>1</v>
      </c>
      <c r="Y681" s="3">
        <v>5</v>
      </c>
      <c r="Z681" s="3">
        <v>1</v>
      </c>
      <c r="AA681" s="3">
        <v>4</v>
      </c>
    </row>
    <row r="682" spans="2:27" x14ac:dyDescent="0.2">
      <c r="B682" t="str">
        <f>IF(ISNA(VLOOKUP(X682&amp;"_"&amp;Y682&amp;"_"&amp;Z682,[1]挑战模式!$A:$AS,1,FALSE)),"",IF(VLOOKUP(X682&amp;"_"&amp;Y682&amp;"_"&amp;Z682,[1]挑战模式!$A:$AS,14+AA682,FALSE)="","","Unit_Monster_Season"&amp;X682&amp;"_Challenge"&amp;Y682&amp;"_"&amp;Z682&amp;"_"&amp;AA682))</f>
        <v/>
      </c>
      <c r="D682" s="3" t="str">
        <f>IF(B682="","",VLOOKUP(VLOOKUP(X682&amp;"_"&amp;Y682&amp;"_"&amp;Z682,[1]挑战模式!$A:$AS,14+AA682,FALSE),[1]怪物!$B:$J,2,FALSE))</f>
        <v/>
      </c>
      <c r="E682" s="3" t="str">
        <f>IF(B682="","",VLOOKUP(VLOOKUP(X682&amp;"_"&amp;Y682&amp;"_"&amp;Z682,[1]挑战模式!$A:$AS,14+AA682,FALSE),[1]怪物!$B:$J,6,FALSE)*VLOOKUP(X682&amp;"_"&amp;Y682&amp;"_"&amp;Z682,[1]挑战模式!$A:$AS,10,FALSE))</f>
        <v/>
      </c>
      <c r="F682" s="3" t="str">
        <f t="shared" si="80"/>
        <v/>
      </c>
      <c r="G682" s="3" t="str">
        <f t="shared" si="81"/>
        <v/>
      </c>
      <c r="H682" s="3" t="str">
        <f t="shared" si="82"/>
        <v/>
      </c>
      <c r="I682" s="3" t="str">
        <f>IF(D682="","",VLOOKUP(D682,[1]怪物!$C:$M,11,FALSE))</f>
        <v/>
      </c>
      <c r="J682" s="3" t="str">
        <f t="shared" si="83"/>
        <v/>
      </c>
      <c r="K682" s="3" t="str">
        <f>IF(B682="","",VLOOKUP(VLOOKUP(X682&amp;"_"&amp;Y682&amp;"_"&amp;Z682,[1]挑战模式!$A:$AS,14+AA682,FALSE),[1]怪物!$B:$J,7,FALSE))</f>
        <v/>
      </c>
      <c r="L682" s="10" t="str">
        <f t="shared" si="84"/>
        <v/>
      </c>
      <c r="M682" s="3" t="str">
        <f t="shared" si="85"/>
        <v/>
      </c>
      <c r="N682" s="3" t="str">
        <f t="shared" si="86"/>
        <v/>
      </c>
      <c r="O682" s="3" t="str">
        <f t="shared" si="87"/>
        <v/>
      </c>
      <c r="S682" s="3" t="str">
        <f>IF(B682="","",IF(VLOOKUP(D682,[1]怪物!$C:$I,7,FALSE)="","",VLOOKUP(D682,[1]怪物!$C:$I,7,FALSE)))</f>
        <v/>
      </c>
      <c r="X682" s="3">
        <v>1</v>
      </c>
      <c r="Y682" s="3">
        <v>5</v>
      </c>
      <c r="Z682" s="3">
        <v>1</v>
      </c>
      <c r="AA682" s="3">
        <v>5</v>
      </c>
    </row>
    <row r="683" spans="2:27" x14ac:dyDescent="0.2">
      <c r="B683" t="str">
        <f>IF(ISNA(VLOOKUP(X683&amp;"_"&amp;Y683&amp;"_"&amp;Z683,[1]挑战模式!$A:$AS,1,FALSE)),"",IF(VLOOKUP(X683&amp;"_"&amp;Y683&amp;"_"&amp;Z683,[1]挑战模式!$A:$AS,14+AA683,FALSE)="","","Unit_Monster_Season"&amp;X683&amp;"_Challenge"&amp;Y683&amp;"_"&amp;Z683&amp;"_"&amp;AA683))</f>
        <v/>
      </c>
      <c r="D683" s="3" t="str">
        <f>IF(B683="","",VLOOKUP(VLOOKUP(X683&amp;"_"&amp;Y683&amp;"_"&amp;Z683,[1]挑战模式!$A:$AS,14+AA683,FALSE),[1]怪物!$B:$J,2,FALSE))</f>
        <v/>
      </c>
      <c r="E683" s="3" t="str">
        <f>IF(B683="","",VLOOKUP(VLOOKUP(X683&amp;"_"&amp;Y683&amp;"_"&amp;Z683,[1]挑战模式!$A:$AS,14+AA683,FALSE),[1]怪物!$B:$J,6,FALSE)*VLOOKUP(X683&amp;"_"&amp;Y683&amp;"_"&amp;Z683,[1]挑战模式!$A:$AS,10,FALSE))</f>
        <v/>
      </c>
      <c r="F683" s="3" t="str">
        <f t="shared" si="80"/>
        <v/>
      </c>
      <c r="G683" s="3" t="str">
        <f t="shared" si="81"/>
        <v/>
      </c>
      <c r="H683" s="3" t="str">
        <f t="shared" si="82"/>
        <v/>
      </c>
      <c r="I683" s="3" t="str">
        <f>IF(D683="","",VLOOKUP(D683,[1]怪物!$C:$M,11,FALSE))</f>
        <v/>
      </c>
      <c r="J683" s="3" t="str">
        <f t="shared" si="83"/>
        <v/>
      </c>
      <c r="K683" s="3" t="str">
        <f>IF(B683="","",VLOOKUP(VLOOKUP(X683&amp;"_"&amp;Y683&amp;"_"&amp;Z683,[1]挑战模式!$A:$AS,14+AA683,FALSE),[1]怪物!$B:$J,7,FALSE))</f>
        <v/>
      </c>
      <c r="L683" s="10" t="str">
        <f t="shared" si="84"/>
        <v/>
      </c>
      <c r="M683" s="3" t="str">
        <f t="shared" si="85"/>
        <v/>
      </c>
      <c r="N683" s="3" t="str">
        <f t="shared" si="86"/>
        <v/>
      </c>
      <c r="O683" s="3" t="str">
        <f t="shared" si="87"/>
        <v/>
      </c>
      <c r="S683" s="3" t="str">
        <f>IF(B683="","",IF(VLOOKUP(D683,[1]怪物!$C:$I,7,FALSE)="","",VLOOKUP(D683,[1]怪物!$C:$I,7,FALSE)))</f>
        <v/>
      </c>
      <c r="X683" s="3">
        <v>1</v>
      </c>
      <c r="Y683" s="3">
        <v>5</v>
      </c>
      <c r="Z683" s="3">
        <v>1</v>
      </c>
      <c r="AA683" s="3">
        <v>6</v>
      </c>
    </row>
    <row r="684" spans="2:27" x14ac:dyDescent="0.2">
      <c r="B684" t="str">
        <f>IF(ISNA(VLOOKUP(X684&amp;"_"&amp;Y684&amp;"_"&amp;Z684,[1]挑战模式!$A:$AS,1,FALSE)),"",IF(VLOOKUP(X684&amp;"_"&amp;Y684&amp;"_"&amp;Z684,[1]挑战模式!$A:$AS,14+AA684,FALSE)="","","Unit_Monster_Season"&amp;X684&amp;"_Challenge"&amp;Y684&amp;"_"&amp;Z684&amp;"_"&amp;AA684))</f>
        <v>Unit_Monster_Season1_Challenge5_2_1</v>
      </c>
      <c r="D684" s="3" t="str">
        <f>IF(B684="","",VLOOKUP(VLOOKUP(X684&amp;"_"&amp;Y684&amp;"_"&amp;Z684,[1]挑战模式!$A:$AS,14+AA684,FALSE),[1]怪物!$B:$J,2,FALSE))</f>
        <v>ResUnit_Dan2</v>
      </c>
      <c r="E684" s="3">
        <f>IF(B684="","",VLOOKUP(VLOOKUP(X684&amp;"_"&amp;Y684&amp;"_"&amp;Z684,[1]挑战模式!$A:$AS,14+AA684,FALSE),[1]怪物!$B:$J,6,FALSE)*VLOOKUP(X684&amp;"_"&amp;Y684&amp;"_"&amp;Z684,[1]挑战模式!$A:$AS,10,FALSE))</f>
        <v>3</v>
      </c>
      <c r="F684" s="3">
        <f t="shared" si="80"/>
        <v>400</v>
      </c>
      <c r="G684" s="3" t="str">
        <f t="shared" si="81"/>
        <v>TRUE</v>
      </c>
      <c r="H684" s="3" t="str">
        <f t="shared" si="82"/>
        <v>1</v>
      </c>
      <c r="I684" s="3">
        <f>IF(D684="","",VLOOKUP(D684,[1]怪物!$C:$M,11,FALSE))</f>
        <v>1</v>
      </c>
      <c r="J684" s="3" t="str">
        <f t="shared" si="83"/>
        <v>0.5</v>
      </c>
      <c r="K684" s="3">
        <f>IF(B684="","",VLOOKUP(VLOOKUP(X684&amp;"_"&amp;Y684&amp;"_"&amp;Z684,[1]挑战模式!$A:$AS,14+AA684,FALSE),[1]怪物!$B:$J,7,FALSE))</f>
        <v>1.5</v>
      </c>
      <c r="L684" s="10" t="str">
        <f t="shared" si="84"/>
        <v>Monster_Season1_Challenge5_2_1</v>
      </c>
      <c r="M684" s="3" t="str">
        <f t="shared" si="85"/>
        <v>DeathShow_1</v>
      </c>
      <c r="N684" s="3" t="str">
        <f t="shared" si="86"/>
        <v>Timeline_Idle1</v>
      </c>
      <c r="O684" s="3" t="str">
        <f t="shared" si="87"/>
        <v>Timeline_Move1</v>
      </c>
      <c r="S684" s="3" t="str">
        <f>IF(B684="","",IF(VLOOKUP(D684,[1]怪物!$C:$I,7,FALSE)="","",VLOOKUP(D684,[1]怪物!$C:$I,7,FALSE)))</f>
        <v>Skill_Monster_Dan2,NormalAttack</v>
      </c>
      <c r="X684" s="3">
        <v>1</v>
      </c>
      <c r="Y684" s="3">
        <v>5</v>
      </c>
      <c r="Z684" s="3">
        <v>2</v>
      </c>
      <c r="AA684" s="3">
        <v>1</v>
      </c>
    </row>
    <row r="685" spans="2:27" x14ac:dyDescent="0.2">
      <c r="B685" t="str">
        <f>IF(ISNA(VLOOKUP(X685&amp;"_"&amp;Y685&amp;"_"&amp;Z685,[1]挑战模式!$A:$AS,1,FALSE)),"",IF(VLOOKUP(X685&amp;"_"&amp;Y685&amp;"_"&amp;Z685,[1]挑战模式!$A:$AS,14+AA685,FALSE)="","","Unit_Monster_Season"&amp;X685&amp;"_Challenge"&amp;Y685&amp;"_"&amp;Z685&amp;"_"&amp;AA685))</f>
        <v>Unit_Monster_Season1_Challenge5_2_2</v>
      </c>
      <c r="D685" s="3" t="str">
        <f>IF(B685="","",VLOOKUP(VLOOKUP(X685&amp;"_"&amp;Y685&amp;"_"&amp;Z685,[1]挑战模式!$A:$AS,14+AA685,FALSE),[1]怪物!$B:$J,2,FALSE))</f>
        <v>ResUnit_Dan1</v>
      </c>
      <c r="E685" s="3">
        <f>IF(B685="","",VLOOKUP(VLOOKUP(X685&amp;"_"&amp;Y685&amp;"_"&amp;Z685,[1]挑战模式!$A:$AS,14+AA685,FALSE),[1]怪物!$B:$J,6,FALSE)*VLOOKUP(X685&amp;"_"&amp;Y685&amp;"_"&amp;Z685,[1]挑战模式!$A:$AS,10,FALSE))</f>
        <v>3</v>
      </c>
      <c r="F685" s="3">
        <f t="shared" si="80"/>
        <v>400</v>
      </c>
      <c r="G685" s="3" t="str">
        <f t="shared" si="81"/>
        <v>TRUE</v>
      </c>
      <c r="H685" s="3" t="str">
        <f t="shared" si="82"/>
        <v>1</v>
      </c>
      <c r="I685" s="3">
        <f>IF(D685="","",VLOOKUP(D685,[1]怪物!$C:$M,11,FALSE))</f>
        <v>1</v>
      </c>
      <c r="J685" s="3" t="str">
        <f t="shared" si="83"/>
        <v>0.5</v>
      </c>
      <c r="K685" s="3">
        <f>IF(B685="","",VLOOKUP(VLOOKUP(X685&amp;"_"&amp;Y685&amp;"_"&amp;Z685,[1]挑战模式!$A:$AS,14+AA685,FALSE),[1]怪物!$B:$J,7,FALSE))</f>
        <v>1</v>
      </c>
      <c r="L685" s="10" t="str">
        <f t="shared" si="84"/>
        <v>Monster_Season1_Challenge5_2_2</v>
      </c>
      <c r="M685" s="3" t="str">
        <f t="shared" si="85"/>
        <v>DeathShow_1</v>
      </c>
      <c r="N685" s="3" t="str">
        <f t="shared" si="86"/>
        <v>Timeline_Idle1</v>
      </c>
      <c r="O685" s="3" t="str">
        <f t="shared" si="87"/>
        <v>Timeline_Move1</v>
      </c>
      <c r="S685" s="3" t="str">
        <f>IF(B685="","",IF(VLOOKUP(D685,[1]怪物!$C:$I,7,FALSE)="","",VLOOKUP(D685,[1]怪物!$C:$I,7,FALSE)))</f>
        <v>Skill_Monster_Dan1,NormalAttack</v>
      </c>
      <c r="X685" s="3">
        <v>1</v>
      </c>
      <c r="Y685" s="3">
        <v>5</v>
      </c>
      <c r="Z685" s="3">
        <v>2</v>
      </c>
      <c r="AA685" s="3">
        <v>2</v>
      </c>
    </row>
    <row r="686" spans="2:27" x14ac:dyDescent="0.2">
      <c r="B686" t="str">
        <f>IF(ISNA(VLOOKUP(X686&amp;"_"&amp;Y686&amp;"_"&amp;Z686,[1]挑战模式!$A:$AS,1,FALSE)),"",IF(VLOOKUP(X686&amp;"_"&amp;Y686&amp;"_"&amp;Z686,[1]挑战模式!$A:$AS,14+AA686,FALSE)="","","Unit_Monster_Season"&amp;X686&amp;"_Challenge"&amp;Y686&amp;"_"&amp;Z686&amp;"_"&amp;AA686))</f>
        <v>Unit_Monster_Season1_Challenge5_2_3</v>
      </c>
      <c r="D686" s="3" t="str">
        <f>IF(B686="","",VLOOKUP(VLOOKUP(X686&amp;"_"&amp;Y686&amp;"_"&amp;Z686,[1]挑战模式!$A:$AS,14+AA686,FALSE),[1]怪物!$B:$J,2,FALSE))</f>
        <v>ResUnit_BianFu1</v>
      </c>
      <c r="E686" s="3">
        <f>IF(B686="","",VLOOKUP(VLOOKUP(X686&amp;"_"&amp;Y686&amp;"_"&amp;Z686,[1]挑战模式!$A:$AS,14+AA686,FALSE),[1]怪物!$B:$J,6,FALSE)*VLOOKUP(X686&amp;"_"&amp;Y686&amp;"_"&amp;Z686,[1]挑战模式!$A:$AS,10,FALSE))</f>
        <v>3</v>
      </c>
      <c r="F686" s="3">
        <f t="shared" si="80"/>
        <v>400</v>
      </c>
      <c r="G686" s="3" t="str">
        <f t="shared" si="81"/>
        <v>TRUE</v>
      </c>
      <c r="H686" s="3" t="str">
        <f t="shared" si="82"/>
        <v>1</v>
      </c>
      <c r="I686" s="3">
        <f>IF(D686="","",VLOOKUP(D686,[1]怪物!$C:$M,11,FALSE))</f>
        <v>1</v>
      </c>
      <c r="J686" s="3" t="str">
        <f t="shared" si="83"/>
        <v>0.5</v>
      </c>
      <c r="K686" s="3">
        <f>IF(B686="","",VLOOKUP(VLOOKUP(X686&amp;"_"&amp;Y686&amp;"_"&amp;Z686,[1]挑战模式!$A:$AS,14+AA686,FALSE),[1]怪物!$B:$J,7,FALSE))</f>
        <v>1</v>
      </c>
      <c r="L686" s="10" t="str">
        <f t="shared" si="84"/>
        <v>Monster_Season1_Challenge5_2_3</v>
      </c>
      <c r="M686" s="3" t="str">
        <f t="shared" si="85"/>
        <v>DeathShow_1</v>
      </c>
      <c r="N686" s="3" t="str">
        <f t="shared" si="86"/>
        <v>Timeline_Idle1</v>
      </c>
      <c r="O686" s="3" t="str">
        <f t="shared" si="87"/>
        <v>Timeline_Move1</v>
      </c>
      <c r="S686" s="3" t="str">
        <f>IF(B686="","",IF(VLOOKUP(D686,[1]怪物!$C:$I,7,FALSE)="","",VLOOKUP(D686,[1]怪物!$C:$I,7,FALSE)))</f>
        <v/>
      </c>
      <c r="X686" s="3">
        <v>1</v>
      </c>
      <c r="Y686" s="3">
        <v>5</v>
      </c>
      <c r="Z686" s="3">
        <v>2</v>
      </c>
      <c r="AA686" s="3">
        <v>3</v>
      </c>
    </row>
    <row r="687" spans="2:27" x14ac:dyDescent="0.2">
      <c r="B687" t="str">
        <f>IF(ISNA(VLOOKUP(X687&amp;"_"&amp;Y687&amp;"_"&amp;Z687,[1]挑战模式!$A:$AS,1,FALSE)),"",IF(VLOOKUP(X687&amp;"_"&amp;Y687&amp;"_"&amp;Z687,[1]挑战模式!$A:$AS,14+AA687,FALSE)="","","Unit_Monster_Season"&amp;X687&amp;"_Challenge"&amp;Y687&amp;"_"&amp;Z687&amp;"_"&amp;AA687))</f>
        <v/>
      </c>
      <c r="D687" s="3" t="str">
        <f>IF(B687="","",VLOOKUP(VLOOKUP(X687&amp;"_"&amp;Y687&amp;"_"&amp;Z687,[1]挑战模式!$A:$AS,14+AA687,FALSE),[1]怪物!$B:$J,2,FALSE))</f>
        <v/>
      </c>
      <c r="E687" s="3" t="str">
        <f>IF(B687="","",VLOOKUP(VLOOKUP(X687&amp;"_"&amp;Y687&amp;"_"&amp;Z687,[1]挑战模式!$A:$AS,14+AA687,FALSE),[1]怪物!$B:$J,6,FALSE)*VLOOKUP(X687&amp;"_"&amp;Y687&amp;"_"&amp;Z687,[1]挑战模式!$A:$AS,10,FALSE))</f>
        <v/>
      </c>
      <c r="F687" s="3" t="str">
        <f t="shared" si="80"/>
        <v/>
      </c>
      <c r="G687" s="3" t="str">
        <f t="shared" si="81"/>
        <v/>
      </c>
      <c r="H687" s="3" t="str">
        <f t="shared" si="82"/>
        <v/>
      </c>
      <c r="I687" s="3" t="str">
        <f>IF(D687="","",VLOOKUP(D687,[1]怪物!$C:$M,11,FALSE))</f>
        <v/>
      </c>
      <c r="J687" s="3" t="str">
        <f t="shared" si="83"/>
        <v/>
      </c>
      <c r="K687" s="3" t="str">
        <f>IF(B687="","",VLOOKUP(VLOOKUP(X687&amp;"_"&amp;Y687&amp;"_"&amp;Z687,[1]挑战模式!$A:$AS,14+AA687,FALSE),[1]怪物!$B:$J,7,FALSE))</f>
        <v/>
      </c>
      <c r="L687" s="10" t="str">
        <f t="shared" si="84"/>
        <v/>
      </c>
      <c r="M687" s="3" t="str">
        <f t="shared" si="85"/>
        <v/>
      </c>
      <c r="N687" s="3" t="str">
        <f t="shared" si="86"/>
        <v/>
      </c>
      <c r="O687" s="3" t="str">
        <f t="shared" si="87"/>
        <v/>
      </c>
      <c r="S687" s="3" t="str">
        <f>IF(B687="","",IF(VLOOKUP(D687,[1]怪物!$C:$I,7,FALSE)="","",VLOOKUP(D687,[1]怪物!$C:$I,7,FALSE)))</f>
        <v/>
      </c>
      <c r="X687" s="3">
        <v>1</v>
      </c>
      <c r="Y687" s="3">
        <v>5</v>
      </c>
      <c r="Z687" s="3">
        <v>2</v>
      </c>
      <c r="AA687" s="3">
        <v>4</v>
      </c>
    </row>
    <row r="688" spans="2:27" x14ac:dyDescent="0.2">
      <c r="B688" t="str">
        <f>IF(ISNA(VLOOKUP(X688&amp;"_"&amp;Y688&amp;"_"&amp;Z688,[1]挑战模式!$A:$AS,1,FALSE)),"",IF(VLOOKUP(X688&amp;"_"&amp;Y688&amp;"_"&amp;Z688,[1]挑战模式!$A:$AS,14+AA688,FALSE)="","","Unit_Monster_Season"&amp;X688&amp;"_Challenge"&amp;Y688&amp;"_"&amp;Z688&amp;"_"&amp;AA688))</f>
        <v/>
      </c>
      <c r="D688" s="3" t="str">
        <f>IF(B688="","",VLOOKUP(VLOOKUP(X688&amp;"_"&amp;Y688&amp;"_"&amp;Z688,[1]挑战模式!$A:$AS,14+AA688,FALSE),[1]怪物!$B:$J,2,FALSE))</f>
        <v/>
      </c>
      <c r="E688" s="3" t="str">
        <f>IF(B688="","",VLOOKUP(VLOOKUP(X688&amp;"_"&amp;Y688&amp;"_"&amp;Z688,[1]挑战模式!$A:$AS,14+AA688,FALSE),[1]怪物!$B:$J,6,FALSE)*VLOOKUP(X688&amp;"_"&amp;Y688&amp;"_"&amp;Z688,[1]挑战模式!$A:$AS,10,FALSE))</f>
        <v/>
      </c>
      <c r="F688" s="3" t="str">
        <f t="shared" si="80"/>
        <v/>
      </c>
      <c r="G688" s="3" t="str">
        <f t="shared" si="81"/>
        <v/>
      </c>
      <c r="H688" s="3" t="str">
        <f t="shared" si="82"/>
        <v/>
      </c>
      <c r="I688" s="3" t="str">
        <f>IF(D688="","",VLOOKUP(D688,[1]怪物!$C:$M,11,FALSE))</f>
        <v/>
      </c>
      <c r="J688" s="3" t="str">
        <f t="shared" si="83"/>
        <v/>
      </c>
      <c r="K688" s="3" t="str">
        <f>IF(B688="","",VLOOKUP(VLOOKUP(X688&amp;"_"&amp;Y688&amp;"_"&amp;Z688,[1]挑战模式!$A:$AS,14+AA688,FALSE),[1]怪物!$B:$J,7,FALSE))</f>
        <v/>
      </c>
      <c r="L688" s="10" t="str">
        <f t="shared" si="84"/>
        <v/>
      </c>
      <c r="M688" s="3" t="str">
        <f t="shared" si="85"/>
        <v/>
      </c>
      <c r="N688" s="3" t="str">
        <f t="shared" si="86"/>
        <v/>
      </c>
      <c r="O688" s="3" t="str">
        <f t="shared" si="87"/>
        <v/>
      </c>
      <c r="S688" s="3" t="str">
        <f>IF(B688="","",IF(VLOOKUP(D688,[1]怪物!$C:$I,7,FALSE)="","",VLOOKUP(D688,[1]怪物!$C:$I,7,FALSE)))</f>
        <v/>
      </c>
      <c r="X688" s="3">
        <v>1</v>
      </c>
      <c r="Y688" s="3">
        <v>5</v>
      </c>
      <c r="Z688" s="3">
        <v>2</v>
      </c>
      <c r="AA688" s="3">
        <v>5</v>
      </c>
    </row>
    <row r="689" spans="2:27" x14ac:dyDescent="0.2">
      <c r="B689" t="str">
        <f>IF(ISNA(VLOOKUP(X689&amp;"_"&amp;Y689&amp;"_"&amp;Z689,[1]挑战模式!$A:$AS,1,FALSE)),"",IF(VLOOKUP(X689&amp;"_"&amp;Y689&amp;"_"&amp;Z689,[1]挑战模式!$A:$AS,14+AA689,FALSE)="","","Unit_Monster_Season"&amp;X689&amp;"_Challenge"&amp;Y689&amp;"_"&amp;Z689&amp;"_"&amp;AA689))</f>
        <v/>
      </c>
      <c r="D689" s="3" t="str">
        <f>IF(B689="","",VLOOKUP(VLOOKUP(X689&amp;"_"&amp;Y689&amp;"_"&amp;Z689,[1]挑战模式!$A:$AS,14+AA689,FALSE),[1]怪物!$B:$J,2,FALSE))</f>
        <v/>
      </c>
      <c r="E689" s="3" t="str">
        <f>IF(B689="","",VLOOKUP(VLOOKUP(X689&amp;"_"&amp;Y689&amp;"_"&amp;Z689,[1]挑战模式!$A:$AS,14+AA689,FALSE),[1]怪物!$B:$J,6,FALSE)*VLOOKUP(X689&amp;"_"&amp;Y689&amp;"_"&amp;Z689,[1]挑战模式!$A:$AS,10,FALSE))</f>
        <v/>
      </c>
      <c r="F689" s="3" t="str">
        <f t="shared" si="80"/>
        <v/>
      </c>
      <c r="G689" s="3" t="str">
        <f t="shared" si="81"/>
        <v/>
      </c>
      <c r="H689" s="3" t="str">
        <f t="shared" si="82"/>
        <v/>
      </c>
      <c r="I689" s="3" t="str">
        <f>IF(D689="","",VLOOKUP(D689,[1]怪物!$C:$M,11,FALSE))</f>
        <v/>
      </c>
      <c r="J689" s="3" t="str">
        <f t="shared" si="83"/>
        <v/>
      </c>
      <c r="K689" s="3" t="str">
        <f>IF(B689="","",VLOOKUP(VLOOKUP(X689&amp;"_"&amp;Y689&amp;"_"&amp;Z689,[1]挑战模式!$A:$AS,14+AA689,FALSE),[1]怪物!$B:$J,7,FALSE))</f>
        <v/>
      </c>
      <c r="L689" s="10" t="str">
        <f t="shared" si="84"/>
        <v/>
      </c>
      <c r="M689" s="3" t="str">
        <f t="shared" si="85"/>
        <v/>
      </c>
      <c r="N689" s="3" t="str">
        <f t="shared" si="86"/>
        <v/>
      </c>
      <c r="O689" s="3" t="str">
        <f t="shared" si="87"/>
        <v/>
      </c>
      <c r="S689" s="3" t="str">
        <f>IF(B689="","",IF(VLOOKUP(D689,[1]怪物!$C:$I,7,FALSE)="","",VLOOKUP(D689,[1]怪物!$C:$I,7,FALSE)))</f>
        <v/>
      </c>
      <c r="X689" s="3">
        <v>1</v>
      </c>
      <c r="Y689" s="3">
        <v>5</v>
      </c>
      <c r="Z689" s="3">
        <v>2</v>
      </c>
      <c r="AA689" s="3">
        <v>6</v>
      </c>
    </row>
    <row r="690" spans="2:27" x14ac:dyDescent="0.2">
      <c r="B690" t="str">
        <f>IF(ISNA(VLOOKUP(X690&amp;"_"&amp;Y690&amp;"_"&amp;Z690,[1]挑战模式!$A:$AS,1,FALSE)),"",IF(VLOOKUP(X690&amp;"_"&amp;Y690&amp;"_"&amp;Z690,[1]挑战模式!$A:$AS,14+AA690,FALSE)="","","Unit_Monster_Season"&amp;X690&amp;"_Challenge"&amp;Y690&amp;"_"&amp;Z690&amp;"_"&amp;AA690))</f>
        <v>Unit_Monster_Season1_Challenge5_3_1</v>
      </c>
      <c r="D690" s="3" t="str">
        <f>IF(B690="","",VLOOKUP(VLOOKUP(X690&amp;"_"&amp;Y690&amp;"_"&amp;Z690,[1]挑战模式!$A:$AS,14+AA690,FALSE),[1]怪物!$B:$J,2,FALSE))</f>
        <v>ResUnit_Gui2</v>
      </c>
      <c r="E690" s="3">
        <f>IF(B690="","",VLOOKUP(VLOOKUP(X690&amp;"_"&amp;Y690&amp;"_"&amp;Z690,[1]挑战模式!$A:$AS,14+AA690,FALSE),[1]怪物!$B:$J,6,FALSE)*VLOOKUP(X690&amp;"_"&amp;Y690&amp;"_"&amp;Z690,[1]挑战模式!$A:$AS,10,FALSE))</f>
        <v>3</v>
      </c>
      <c r="F690" s="3">
        <f t="shared" si="80"/>
        <v>400</v>
      </c>
      <c r="G690" s="3" t="str">
        <f t="shared" si="81"/>
        <v>TRUE</v>
      </c>
      <c r="H690" s="3" t="str">
        <f t="shared" si="82"/>
        <v>1</v>
      </c>
      <c r="I690" s="3">
        <f>IF(D690="","",VLOOKUP(D690,[1]怪物!$C:$M,11,FALSE))</f>
        <v>1</v>
      </c>
      <c r="J690" s="3" t="str">
        <f t="shared" si="83"/>
        <v>0.5</v>
      </c>
      <c r="K690" s="3">
        <f>IF(B690="","",VLOOKUP(VLOOKUP(X690&amp;"_"&amp;Y690&amp;"_"&amp;Z690,[1]挑战模式!$A:$AS,14+AA690,FALSE),[1]怪物!$B:$J,7,FALSE))</f>
        <v>1.5</v>
      </c>
      <c r="L690" s="10" t="str">
        <f t="shared" si="84"/>
        <v>Monster_Season1_Challenge5_3_1</v>
      </c>
      <c r="M690" s="3" t="str">
        <f t="shared" si="85"/>
        <v>DeathShow_1</v>
      </c>
      <c r="N690" s="3" t="str">
        <f t="shared" si="86"/>
        <v>Timeline_Idle1</v>
      </c>
      <c r="O690" s="3" t="str">
        <f t="shared" si="87"/>
        <v>Timeline_Move1</v>
      </c>
      <c r="S690" s="3" t="str">
        <f>IF(B690="","",IF(VLOOKUP(D690,[1]怪物!$C:$I,7,FALSE)="","",VLOOKUP(D690,[1]怪物!$C:$I,7,FALSE)))</f>
        <v>Skill_Monster_Gui2,NormalAttack</v>
      </c>
      <c r="X690" s="3">
        <v>1</v>
      </c>
      <c r="Y690" s="3">
        <v>5</v>
      </c>
      <c r="Z690" s="3">
        <v>3</v>
      </c>
      <c r="AA690" s="3">
        <v>1</v>
      </c>
    </row>
    <row r="691" spans="2:27" x14ac:dyDescent="0.2">
      <c r="B691" t="str">
        <f>IF(ISNA(VLOOKUP(X691&amp;"_"&amp;Y691&amp;"_"&amp;Z691,[1]挑战模式!$A:$AS,1,FALSE)),"",IF(VLOOKUP(X691&amp;"_"&amp;Y691&amp;"_"&amp;Z691,[1]挑战模式!$A:$AS,14+AA691,FALSE)="","","Unit_Monster_Season"&amp;X691&amp;"_Challenge"&amp;Y691&amp;"_"&amp;Z691&amp;"_"&amp;AA691))</f>
        <v>Unit_Monster_Season1_Challenge5_3_2</v>
      </c>
      <c r="D691" s="3" t="str">
        <f>IF(B691="","",VLOOKUP(VLOOKUP(X691&amp;"_"&amp;Y691&amp;"_"&amp;Z691,[1]挑战模式!$A:$AS,14+AA691,FALSE),[1]怪物!$B:$J,2,FALSE))</f>
        <v>ResUnit_Dan1</v>
      </c>
      <c r="E691" s="3">
        <f>IF(B691="","",VLOOKUP(VLOOKUP(X691&amp;"_"&amp;Y691&amp;"_"&amp;Z691,[1]挑战模式!$A:$AS,14+AA691,FALSE),[1]怪物!$B:$J,6,FALSE)*VLOOKUP(X691&amp;"_"&amp;Y691&amp;"_"&amp;Z691,[1]挑战模式!$A:$AS,10,FALSE))</f>
        <v>3</v>
      </c>
      <c r="F691" s="3">
        <f t="shared" si="80"/>
        <v>400</v>
      </c>
      <c r="G691" s="3" t="str">
        <f t="shared" si="81"/>
        <v>TRUE</v>
      </c>
      <c r="H691" s="3" t="str">
        <f t="shared" si="82"/>
        <v>1</v>
      </c>
      <c r="I691" s="3">
        <f>IF(D691="","",VLOOKUP(D691,[1]怪物!$C:$M,11,FALSE))</f>
        <v>1</v>
      </c>
      <c r="J691" s="3" t="str">
        <f t="shared" si="83"/>
        <v>0.5</v>
      </c>
      <c r="K691" s="3">
        <f>IF(B691="","",VLOOKUP(VLOOKUP(X691&amp;"_"&amp;Y691&amp;"_"&amp;Z691,[1]挑战模式!$A:$AS,14+AA691,FALSE),[1]怪物!$B:$J,7,FALSE))</f>
        <v>1</v>
      </c>
      <c r="L691" s="10" t="str">
        <f t="shared" si="84"/>
        <v>Monster_Season1_Challenge5_3_2</v>
      </c>
      <c r="M691" s="3" t="str">
        <f t="shared" si="85"/>
        <v>DeathShow_1</v>
      </c>
      <c r="N691" s="3" t="str">
        <f t="shared" si="86"/>
        <v>Timeline_Idle1</v>
      </c>
      <c r="O691" s="3" t="str">
        <f t="shared" si="87"/>
        <v>Timeline_Move1</v>
      </c>
      <c r="S691" s="3" t="str">
        <f>IF(B691="","",IF(VLOOKUP(D691,[1]怪物!$C:$I,7,FALSE)="","",VLOOKUP(D691,[1]怪物!$C:$I,7,FALSE)))</f>
        <v>Skill_Monster_Dan1,NormalAttack</v>
      </c>
      <c r="X691" s="3">
        <v>1</v>
      </c>
      <c r="Y691" s="3">
        <v>5</v>
      </c>
      <c r="Z691" s="3">
        <v>3</v>
      </c>
      <c r="AA691" s="3">
        <v>2</v>
      </c>
    </row>
    <row r="692" spans="2:27" x14ac:dyDescent="0.2">
      <c r="B692" t="str">
        <f>IF(ISNA(VLOOKUP(X692&amp;"_"&amp;Y692&amp;"_"&amp;Z692,[1]挑战模式!$A:$AS,1,FALSE)),"",IF(VLOOKUP(X692&amp;"_"&amp;Y692&amp;"_"&amp;Z692,[1]挑战模式!$A:$AS,14+AA692,FALSE)="","","Unit_Monster_Season"&amp;X692&amp;"_Challenge"&amp;Y692&amp;"_"&amp;Z692&amp;"_"&amp;AA692))</f>
        <v>Unit_Monster_Season1_Challenge5_3_3</v>
      </c>
      <c r="D692" s="3" t="str">
        <f>IF(B692="","",VLOOKUP(VLOOKUP(X692&amp;"_"&amp;Y692&amp;"_"&amp;Z692,[1]挑战模式!$A:$AS,14+AA692,FALSE),[1]怪物!$B:$J,2,FALSE))</f>
        <v>ResUnit_Niao2</v>
      </c>
      <c r="E692" s="3">
        <f>IF(B692="","",VLOOKUP(VLOOKUP(X692&amp;"_"&amp;Y692&amp;"_"&amp;Z692,[1]挑战模式!$A:$AS,14+AA692,FALSE),[1]怪物!$B:$J,6,FALSE)*VLOOKUP(X692&amp;"_"&amp;Y692&amp;"_"&amp;Z692,[1]挑战模式!$A:$AS,10,FALSE))</f>
        <v>3</v>
      </c>
      <c r="F692" s="3">
        <f t="shared" si="80"/>
        <v>400</v>
      </c>
      <c r="G692" s="3" t="str">
        <f t="shared" si="81"/>
        <v>TRUE</v>
      </c>
      <c r="H692" s="3" t="str">
        <f t="shared" si="82"/>
        <v>1</v>
      </c>
      <c r="I692" s="3">
        <f>IF(D692="","",VLOOKUP(D692,[1]怪物!$C:$M,11,FALSE))</f>
        <v>1</v>
      </c>
      <c r="J692" s="3" t="str">
        <f t="shared" si="83"/>
        <v>0.5</v>
      </c>
      <c r="K692" s="3">
        <f>IF(B692="","",VLOOKUP(VLOOKUP(X692&amp;"_"&amp;Y692&amp;"_"&amp;Z692,[1]挑战模式!$A:$AS,14+AA692,FALSE),[1]怪物!$B:$J,7,FALSE))</f>
        <v>1.5</v>
      </c>
      <c r="L692" s="10" t="str">
        <f t="shared" si="84"/>
        <v>Monster_Season1_Challenge5_3_3</v>
      </c>
      <c r="M692" s="3" t="str">
        <f t="shared" si="85"/>
        <v>DeathShow_1</v>
      </c>
      <c r="N692" s="3" t="str">
        <f t="shared" si="86"/>
        <v>Timeline_Idle1</v>
      </c>
      <c r="O692" s="3" t="str">
        <f t="shared" si="87"/>
        <v>Timeline_Move1</v>
      </c>
      <c r="S692" s="3" t="str">
        <f>IF(B692="","",IF(VLOOKUP(D692,[1]怪物!$C:$I,7,FALSE)="","",VLOOKUP(D692,[1]怪物!$C:$I,7,FALSE)))</f>
        <v>Skill_Monster_Niao2,NormalAttack</v>
      </c>
      <c r="X692" s="3">
        <v>1</v>
      </c>
      <c r="Y692" s="3">
        <v>5</v>
      </c>
      <c r="Z692" s="3">
        <v>3</v>
      </c>
      <c r="AA692" s="3">
        <v>3</v>
      </c>
    </row>
    <row r="693" spans="2:27" x14ac:dyDescent="0.2">
      <c r="B693" t="str">
        <f>IF(ISNA(VLOOKUP(X693&amp;"_"&amp;Y693&amp;"_"&amp;Z693,[1]挑战模式!$A:$AS,1,FALSE)),"",IF(VLOOKUP(X693&amp;"_"&amp;Y693&amp;"_"&amp;Z693,[1]挑战模式!$A:$AS,14+AA693,FALSE)="","","Unit_Monster_Season"&amp;X693&amp;"_Challenge"&amp;Y693&amp;"_"&amp;Z693&amp;"_"&amp;AA693))</f>
        <v/>
      </c>
      <c r="D693" s="3" t="str">
        <f>IF(B693="","",VLOOKUP(VLOOKUP(X693&amp;"_"&amp;Y693&amp;"_"&amp;Z693,[1]挑战模式!$A:$AS,14+AA693,FALSE),[1]怪物!$B:$J,2,FALSE))</f>
        <v/>
      </c>
      <c r="E693" s="3" t="str">
        <f>IF(B693="","",VLOOKUP(VLOOKUP(X693&amp;"_"&amp;Y693&amp;"_"&amp;Z693,[1]挑战模式!$A:$AS,14+AA693,FALSE),[1]怪物!$B:$J,6,FALSE)*VLOOKUP(X693&amp;"_"&amp;Y693&amp;"_"&amp;Z693,[1]挑战模式!$A:$AS,10,FALSE))</f>
        <v/>
      </c>
      <c r="F693" s="3" t="str">
        <f t="shared" si="80"/>
        <v/>
      </c>
      <c r="G693" s="3" t="str">
        <f t="shared" si="81"/>
        <v/>
      </c>
      <c r="H693" s="3" t="str">
        <f t="shared" si="82"/>
        <v/>
      </c>
      <c r="I693" s="3" t="str">
        <f>IF(D693="","",VLOOKUP(D693,[1]怪物!$C:$M,11,FALSE))</f>
        <v/>
      </c>
      <c r="J693" s="3" t="str">
        <f t="shared" si="83"/>
        <v/>
      </c>
      <c r="K693" s="3" t="str">
        <f>IF(B693="","",VLOOKUP(VLOOKUP(X693&amp;"_"&amp;Y693&amp;"_"&amp;Z693,[1]挑战模式!$A:$AS,14+AA693,FALSE),[1]怪物!$B:$J,7,FALSE))</f>
        <v/>
      </c>
      <c r="L693" s="10" t="str">
        <f t="shared" si="84"/>
        <v/>
      </c>
      <c r="M693" s="3" t="str">
        <f t="shared" si="85"/>
        <v/>
      </c>
      <c r="N693" s="3" t="str">
        <f t="shared" si="86"/>
        <v/>
      </c>
      <c r="O693" s="3" t="str">
        <f t="shared" si="87"/>
        <v/>
      </c>
      <c r="S693" s="3" t="str">
        <f>IF(B693="","",IF(VLOOKUP(D693,[1]怪物!$C:$I,7,FALSE)="","",VLOOKUP(D693,[1]怪物!$C:$I,7,FALSE)))</f>
        <v/>
      </c>
      <c r="X693" s="3">
        <v>1</v>
      </c>
      <c r="Y693" s="3">
        <v>5</v>
      </c>
      <c r="Z693" s="3">
        <v>3</v>
      </c>
      <c r="AA693" s="3">
        <v>4</v>
      </c>
    </row>
    <row r="694" spans="2:27" x14ac:dyDescent="0.2">
      <c r="B694" t="str">
        <f>IF(ISNA(VLOOKUP(X694&amp;"_"&amp;Y694&amp;"_"&amp;Z694,[1]挑战模式!$A:$AS,1,FALSE)),"",IF(VLOOKUP(X694&amp;"_"&amp;Y694&amp;"_"&amp;Z694,[1]挑战模式!$A:$AS,14+AA694,FALSE)="","","Unit_Monster_Season"&amp;X694&amp;"_Challenge"&amp;Y694&amp;"_"&amp;Z694&amp;"_"&amp;AA694))</f>
        <v/>
      </c>
      <c r="D694" s="3" t="str">
        <f>IF(B694="","",VLOOKUP(VLOOKUP(X694&amp;"_"&amp;Y694&amp;"_"&amp;Z694,[1]挑战模式!$A:$AS,14+AA694,FALSE),[1]怪物!$B:$J,2,FALSE))</f>
        <v/>
      </c>
      <c r="E694" s="3" t="str">
        <f>IF(B694="","",VLOOKUP(VLOOKUP(X694&amp;"_"&amp;Y694&amp;"_"&amp;Z694,[1]挑战模式!$A:$AS,14+AA694,FALSE),[1]怪物!$B:$J,6,FALSE)*VLOOKUP(X694&amp;"_"&amp;Y694&amp;"_"&amp;Z694,[1]挑战模式!$A:$AS,10,FALSE))</f>
        <v/>
      </c>
      <c r="F694" s="3" t="str">
        <f t="shared" si="80"/>
        <v/>
      </c>
      <c r="G694" s="3" t="str">
        <f t="shared" si="81"/>
        <v/>
      </c>
      <c r="H694" s="3" t="str">
        <f t="shared" si="82"/>
        <v/>
      </c>
      <c r="I694" s="3" t="str">
        <f>IF(D694="","",VLOOKUP(D694,[1]怪物!$C:$M,11,FALSE))</f>
        <v/>
      </c>
      <c r="J694" s="3" t="str">
        <f t="shared" si="83"/>
        <v/>
      </c>
      <c r="K694" s="3" t="str">
        <f>IF(B694="","",VLOOKUP(VLOOKUP(X694&amp;"_"&amp;Y694&amp;"_"&amp;Z694,[1]挑战模式!$A:$AS,14+AA694,FALSE),[1]怪物!$B:$J,7,FALSE))</f>
        <v/>
      </c>
      <c r="L694" s="10" t="str">
        <f t="shared" si="84"/>
        <v/>
      </c>
      <c r="M694" s="3" t="str">
        <f t="shared" si="85"/>
        <v/>
      </c>
      <c r="N694" s="3" t="str">
        <f t="shared" si="86"/>
        <v/>
      </c>
      <c r="O694" s="3" t="str">
        <f t="shared" si="87"/>
        <v/>
      </c>
      <c r="S694" s="3" t="str">
        <f>IF(B694="","",IF(VLOOKUP(D694,[1]怪物!$C:$I,7,FALSE)="","",VLOOKUP(D694,[1]怪物!$C:$I,7,FALSE)))</f>
        <v/>
      </c>
      <c r="X694" s="3">
        <v>1</v>
      </c>
      <c r="Y694" s="3">
        <v>5</v>
      </c>
      <c r="Z694" s="3">
        <v>3</v>
      </c>
      <c r="AA694" s="3">
        <v>5</v>
      </c>
    </row>
    <row r="695" spans="2:27" x14ac:dyDescent="0.2">
      <c r="B695" t="str">
        <f>IF(ISNA(VLOOKUP(X695&amp;"_"&amp;Y695&amp;"_"&amp;Z695,[1]挑战模式!$A:$AS,1,FALSE)),"",IF(VLOOKUP(X695&amp;"_"&amp;Y695&amp;"_"&amp;Z695,[1]挑战模式!$A:$AS,14+AA695,FALSE)="","","Unit_Monster_Season"&amp;X695&amp;"_Challenge"&amp;Y695&amp;"_"&amp;Z695&amp;"_"&amp;AA695))</f>
        <v/>
      </c>
      <c r="D695" s="3" t="str">
        <f>IF(B695="","",VLOOKUP(VLOOKUP(X695&amp;"_"&amp;Y695&amp;"_"&amp;Z695,[1]挑战模式!$A:$AS,14+AA695,FALSE),[1]怪物!$B:$J,2,FALSE))</f>
        <v/>
      </c>
      <c r="E695" s="3" t="str">
        <f>IF(B695="","",VLOOKUP(VLOOKUP(X695&amp;"_"&amp;Y695&amp;"_"&amp;Z695,[1]挑战模式!$A:$AS,14+AA695,FALSE),[1]怪物!$B:$J,6,FALSE)*VLOOKUP(X695&amp;"_"&amp;Y695&amp;"_"&amp;Z695,[1]挑战模式!$A:$AS,10,FALSE))</f>
        <v/>
      </c>
      <c r="F695" s="3" t="str">
        <f t="shared" si="80"/>
        <v/>
      </c>
      <c r="G695" s="3" t="str">
        <f t="shared" si="81"/>
        <v/>
      </c>
      <c r="H695" s="3" t="str">
        <f t="shared" si="82"/>
        <v/>
      </c>
      <c r="I695" s="3" t="str">
        <f>IF(D695="","",VLOOKUP(D695,[1]怪物!$C:$M,11,FALSE))</f>
        <v/>
      </c>
      <c r="J695" s="3" t="str">
        <f t="shared" si="83"/>
        <v/>
      </c>
      <c r="K695" s="3" t="str">
        <f>IF(B695="","",VLOOKUP(VLOOKUP(X695&amp;"_"&amp;Y695&amp;"_"&amp;Z695,[1]挑战模式!$A:$AS,14+AA695,FALSE),[1]怪物!$B:$J,7,FALSE))</f>
        <v/>
      </c>
      <c r="L695" s="10" t="str">
        <f t="shared" si="84"/>
        <v/>
      </c>
      <c r="M695" s="3" t="str">
        <f t="shared" si="85"/>
        <v/>
      </c>
      <c r="N695" s="3" t="str">
        <f t="shared" si="86"/>
        <v/>
      </c>
      <c r="O695" s="3" t="str">
        <f t="shared" si="87"/>
        <v/>
      </c>
      <c r="S695" s="3" t="str">
        <f>IF(B695="","",IF(VLOOKUP(D695,[1]怪物!$C:$I,7,FALSE)="","",VLOOKUP(D695,[1]怪物!$C:$I,7,FALSE)))</f>
        <v/>
      </c>
      <c r="X695" s="3">
        <v>1</v>
      </c>
      <c r="Y695" s="3">
        <v>5</v>
      </c>
      <c r="Z695" s="3">
        <v>3</v>
      </c>
      <c r="AA695" s="3">
        <v>6</v>
      </c>
    </row>
    <row r="696" spans="2:27" x14ac:dyDescent="0.2">
      <c r="B696" t="str">
        <f>IF(ISNA(VLOOKUP(X696&amp;"_"&amp;Y696&amp;"_"&amp;Z696,[1]挑战模式!$A:$AS,1,FALSE)),"",IF(VLOOKUP(X696&amp;"_"&amp;Y696&amp;"_"&amp;Z696,[1]挑战模式!$A:$AS,14+AA696,FALSE)="","","Unit_Monster_Season"&amp;X696&amp;"_Challenge"&amp;Y696&amp;"_"&amp;Z696&amp;"_"&amp;AA696))</f>
        <v>Unit_Monster_Season1_Challenge5_4_1</v>
      </c>
      <c r="D696" s="3" t="str">
        <f>IF(B696="","",VLOOKUP(VLOOKUP(X696&amp;"_"&amp;Y696&amp;"_"&amp;Z696,[1]挑战模式!$A:$AS,14+AA696,FALSE),[1]怪物!$B:$J,2,FALSE))</f>
        <v>ResUnit_Gui2</v>
      </c>
      <c r="E696" s="3">
        <f>IF(B696="","",VLOOKUP(VLOOKUP(X696&amp;"_"&amp;Y696&amp;"_"&amp;Z696,[1]挑战模式!$A:$AS,14+AA696,FALSE),[1]怪物!$B:$J,6,FALSE)*VLOOKUP(X696&amp;"_"&amp;Y696&amp;"_"&amp;Z696,[1]挑战模式!$A:$AS,10,FALSE))</f>
        <v>3</v>
      </c>
      <c r="F696" s="3">
        <f t="shared" si="80"/>
        <v>400</v>
      </c>
      <c r="G696" s="3" t="str">
        <f t="shared" si="81"/>
        <v>TRUE</v>
      </c>
      <c r="H696" s="3" t="str">
        <f t="shared" si="82"/>
        <v>1</v>
      </c>
      <c r="I696" s="3">
        <f>IF(D696="","",VLOOKUP(D696,[1]怪物!$C:$M,11,FALSE))</f>
        <v>1</v>
      </c>
      <c r="J696" s="3" t="str">
        <f t="shared" si="83"/>
        <v>0.5</v>
      </c>
      <c r="K696" s="3">
        <f>IF(B696="","",VLOOKUP(VLOOKUP(X696&amp;"_"&amp;Y696&amp;"_"&amp;Z696,[1]挑战模式!$A:$AS,14+AA696,FALSE),[1]怪物!$B:$J,7,FALSE))</f>
        <v>1.5</v>
      </c>
      <c r="L696" s="10" t="str">
        <f t="shared" si="84"/>
        <v>Monster_Season1_Challenge5_4_1</v>
      </c>
      <c r="M696" s="3" t="str">
        <f t="shared" si="85"/>
        <v>DeathShow_1</v>
      </c>
      <c r="N696" s="3" t="str">
        <f t="shared" si="86"/>
        <v>Timeline_Idle1</v>
      </c>
      <c r="O696" s="3" t="str">
        <f t="shared" si="87"/>
        <v>Timeline_Move1</v>
      </c>
      <c r="S696" s="3" t="str">
        <f>IF(B696="","",IF(VLOOKUP(D696,[1]怪物!$C:$I,7,FALSE)="","",VLOOKUP(D696,[1]怪物!$C:$I,7,FALSE)))</f>
        <v>Skill_Monster_Gui2,NormalAttack</v>
      </c>
      <c r="X696" s="3">
        <v>1</v>
      </c>
      <c r="Y696" s="3">
        <v>5</v>
      </c>
      <c r="Z696" s="3">
        <v>4</v>
      </c>
      <c r="AA696" s="3">
        <v>1</v>
      </c>
    </row>
    <row r="697" spans="2:27" x14ac:dyDescent="0.2">
      <c r="B697" t="str">
        <f>IF(ISNA(VLOOKUP(X697&amp;"_"&amp;Y697&amp;"_"&amp;Z697,[1]挑战模式!$A:$AS,1,FALSE)),"",IF(VLOOKUP(X697&amp;"_"&amp;Y697&amp;"_"&amp;Z697,[1]挑战模式!$A:$AS,14+AA697,FALSE)="","","Unit_Monster_Season"&amp;X697&amp;"_Challenge"&amp;Y697&amp;"_"&amp;Z697&amp;"_"&amp;AA697))</f>
        <v>Unit_Monster_Season1_Challenge5_4_2</v>
      </c>
      <c r="D697" s="3" t="str">
        <f>IF(B697="","",VLOOKUP(VLOOKUP(X697&amp;"_"&amp;Y697&amp;"_"&amp;Z697,[1]挑战模式!$A:$AS,14+AA697,FALSE),[1]怪物!$B:$J,2,FALSE))</f>
        <v>ResUnit_Dan2</v>
      </c>
      <c r="E697" s="3">
        <f>IF(B697="","",VLOOKUP(VLOOKUP(X697&amp;"_"&amp;Y697&amp;"_"&amp;Z697,[1]挑战模式!$A:$AS,14+AA697,FALSE),[1]怪物!$B:$J,6,FALSE)*VLOOKUP(X697&amp;"_"&amp;Y697&amp;"_"&amp;Z697,[1]挑战模式!$A:$AS,10,FALSE))</f>
        <v>3</v>
      </c>
      <c r="F697" s="3">
        <f t="shared" si="80"/>
        <v>400</v>
      </c>
      <c r="G697" s="3" t="str">
        <f t="shared" si="81"/>
        <v>TRUE</v>
      </c>
      <c r="H697" s="3" t="str">
        <f t="shared" si="82"/>
        <v>1</v>
      </c>
      <c r="I697" s="3">
        <f>IF(D697="","",VLOOKUP(D697,[1]怪物!$C:$M,11,FALSE))</f>
        <v>1</v>
      </c>
      <c r="J697" s="3" t="str">
        <f t="shared" si="83"/>
        <v>0.5</v>
      </c>
      <c r="K697" s="3">
        <f>IF(B697="","",VLOOKUP(VLOOKUP(X697&amp;"_"&amp;Y697&amp;"_"&amp;Z697,[1]挑战模式!$A:$AS,14+AA697,FALSE),[1]怪物!$B:$J,7,FALSE))</f>
        <v>1.5</v>
      </c>
      <c r="L697" s="10" t="str">
        <f t="shared" si="84"/>
        <v>Monster_Season1_Challenge5_4_2</v>
      </c>
      <c r="M697" s="3" t="str">
        <f t="shared" si="85"/>
        <v>DeathShow_1</v>
      </c>
      <c r="N697" s="3" t="str">
        <f t="shared" si="86"/>
        <v>Timeline_Idle1</v>
      </c>
      <c r="O697" s="3" t="str">
        <f t="shared" si="87"/>
        <v>Timeline_Move1</v>
      </c>
      <c r="S697" s="3" t="str">
        <f>IF(B697="","",IF(VLOOKUP(D697,[1]怪物!$C:$I,7,FALSE)="","",VLOOKUP(D697,[1]怪物!$C:$I,7,FALSE)))</f>
        <v>Skill_Monster_Dan2,NormalAttack</v>
      </c>
      <c r="X697" s="3">
        <v>1</v>
      </c>
      <c r="Y697" s="3">
        <v>5</v>
      </c>
      <c r="Z697" s="3">
        <v>4</v>
      </c>
      <c r="AA697" s="3">
        <v>2</v>
      </c>
    </row>
    <row r="698" spans="2:27" x14ac:dyDescent="0.2">
      <c r="B698" t="str">
        <f>IF(ISNA(VLOOKUP(X698&amp;"_"&amp;Y698&amp;"_"&amp;Z698,[1]挑战模式!$A:$AS,1,FALSE)),"",IF(VLOOKUP(X698&amp;"_"&amp;Y698&amp;"_"&amp;Z698,[1]挑战模式!$A:$AS,14+AA698,FALSE)="","","Unit_Monster_Season"&amp;X698&amp;"_Challenge"&amp;Y698&amp;"_"&amp;Z698&amp;"_"&amp;AA698))</f>
        <v>Unit_Monster_Season1_Challenge5_4_3</v>
      </c>
      <c r="D698" s="3" t="str">
        <f>IF(B698="","",VLOOKUP(VLOOKUP(X698&amp;"_"&amp;Y698&amp;"_"&amp;Z698,[1]挑战模式!$A:$AS,14+AA698,FALSE),[1]怪物!$B:$J,2,FALSE))</f>
        <v>ResUnit_Dan1</v>
      </c>
      <c r="E698" s="3">
        <f>IF(B698="","",VLOOKUP(VLOOKUP(X698&amp;"_"&amp;Y698&amp;"_"&amp;Z698,[1]挑战模式!$A:$AS,14+AA698,FALSE),[1]怪物!$B:$J,6,FALSE)*VLOOKUP(X698&amp;"_"&amp;Y698&amp;"_"&amp;Z698,[1]挑战模式!$A:$AS,10,FALSE))</f>
        <v>3</v>
      </c>
      <c r="F698" s="3">
        <f t="shared" si="80"/>
        <v>400</v>
      </c>
      <c r="G698" s="3" t="str">
        <f t="shared" si="81"/>
        <v>TRUE</v>
      </c>
      <c r="H698" s="3" t="str">
        <f t="shared" si="82"/>
        <v>1</v>
      </c>
      <c r="I698" s="3">
        <f>IF(D698="","",VLOOKUP(D698,[1]怪物!$C:$M,11,FALSE))</f>
        <v>1</v>
      </c>
      <c r="J698" s="3" t="str">
        <f t="shared" si="83"/>
        <v>0.5</v>
      </c>
      <c r="K698" s="3">
        <f>IF(B698="","",VLOOKUP(VLOOKUP(X698&amp;"_"&amp;Y698&amp;"_"&amp;Z698,[1]挑战模式!$A:$AS,14+AA698,FALSE),[1]怪物!$B:$J,7,FALSE))</f>
        <v>1</v>
      </c>
      <c r="L698" s="10" t="str">
        <f t="shared" si="84"/>
        <v>Monster_Season1_Challenge5_4_3</v>
      </c>
      <c r="M698" s="3" t="str">
        <f t="shared" si="85"/>
        <v>DeathShow_1</v>
      </c>
      <c r="N698" s="3" t="str">
        <f t="shared" si="86"/>
        <v>Timeline_Idle1</v>
      </c>
      <c r="O698" s="3" t="str">
        <f t="shared" si="87"/>
        <v>Timeline_Move1</v>
      </c>
      <c r="S698" s="3" t="str">
        <f>IF(B698="","",IF(VLOOKUP(D698,[1]怪物!$C:$I,7,FALSE)="","",VLOOKUP(D698,[1]怪物!$C:$I,7,FALSE)))</f>
        <v>Skill_Monster_Dan1,NormalAttack</v>
      </c>
      <c r="X698" s="3">
        <v>1</v>
      </c>
      <c r="Y698" s="3">
        <v>5</v>
      </c>
      <c r="Z698" s="3">
        <v>4</v>
      </c>
      <c r="AA698" s="3">
        <v>3</v>
      </c>
    </row>
    <row r="699" spans="2:27" x14ac:dyDescent="0.2">
      <c r="B699" t="str">
        <f>IF(ISNA(VLOOKUP(X699&amp;"_"&amp;Y699&amp;"_"&amp;Z699,[1]挑战模式!$A:$AS,1,FALSE)),"",IF(VLOOKUP(X699&amp;"_"&amp;Y699&amp;"_"&amp;Z699,[1]挑战模式!$A:$AS,14+AA699,FALSE)="","","Unit_Monster_Season"&amp;X699&amp;"_Challenge"&amp;Y699&amp;"_"&amp;Z699&amp;"_"&amp;AA699))</f>
        <v/>
      </c>
      <c r="D699" s="3" t="str">
        <f>IF(B699="","",VLOOKUP(VLOOKUP(X699&amp;"_"&amp;Y699&amp;"_"&amp;Z699,[1]挑战模式!$A:$AS,14+AA699,FALSE),[1]怪物!$B:$J,2,FALSE))</f>
        <v/>
      </c>
      <c r="E699" s="3" t="str">
        <f>IF(B699="","",VLOOKUP(VLOOKUP(X699&amp;"_"&amp;Y699&amp;"_"&amp;Z699,[1]挑战模式!$A:$AS,14+AA699,FALSE),[1]怪物!$B:$J,6,FALSE)*VLOOKUP(X699&amp;"_"&amp;Y699&amp;"_"&amp;Z699,[1]挑战模式!$A:$AS,10,FALSE))</f>
        <v/>
      </c>
      <c r="F699" s="3" t="str">
        <f t="shared" si="80"/>
        <v/>
      </c>
      <c r="G699" s="3" t="str">
        <f t="shared" si="81"/>
        <v/>
      </c>
      <c r="H699" s="3" t="str">
        <f t="shared" si="82"/>
        <v/>
      </c>
      <c r="I699" s="3" t="str">
        <f>IF(D699="","",VLOOKUP(D699,[1]怪物!$C:$M,11,FALSE))</f>
        <v/>
      </c>
      <c r="J699" s="3" t="str">
        <f t="shared" si="83"/>
        <v/>
      </c>
      <c r="K699" s="3" t="str">
        <f>IF(B699="","",VLOOKUP(VLOOKUP(X699&amp;"_"&amp;Y699&amp;"_"&amp;Z699,[1]挑战模式!$A:$AS,14+AA699,FALSE),[1]怪物!$B:$J,7,FALSE))</f>
        <v/>
      </c>
      <c r="L699" s="10" t="str">
        <f t="shared" si="84"/>
        <v/>
      </c>
      <c r="M699" s="3" t="str">
        <f t="shared" si="85"/>
        <v/>
      </c>
      <c r="N699" s="3" t="str">
        <f t="shared" si="86"/>
        <v/>
      </c>
      <c r="O699" s="3" t="str">
        <f t="shared" si="87"/>
        <v/>
      </c>
      <c r="S699" s="3" t="str">
        <f>IF(B699="","",IF(VLOOKUP(D699,[1]怪物!$C:$I,7,FALSE)="","",VLOOKUP(D699,[1]怪物!$C:$I,7,FALSE)))</f>
        <v/>
      </c>
      <c r="X699" s="3">
        <v>1</v>
      </c>
      <c r="Y699" s="3">
        <v>5</v>
      </c>
      <c r="Z699" s="3">
        <v>4</v>
      </c>
      <c r="AA699" s="3">
        <v>4</v>
      </c>
    </row>
    <row r="700" spans="2:27" x14ac:dyDescent="0.2">
      <c r="B700" t="str">
        <f>IF(ISNA(VLOOKUP(X700&amp;"_"&amp;Y700&amp;"_"&amp;Z700,[1]挑战模式!$A:$AS,1,FALSE)),"",IF(VLOOKUP(X700&amp;"_"&amp;Y700&amp;"_"&amp;Z700,[1]挑战模式!$A:$AS,14+AA700,FALSE)="","","Unit_Monster_Season"&amp;X700&amp;"_Challenge"&amp;Y700&amp;"_"&amp;Z700&amp;"_"&amp;AA700))</f>
        <v/>
      </c>
      <c r="D700" s="3" t="str">
        <f>IF(B700="","",VLOOKUP(VLOOKUP(X700&amp;"_"&amp;Y700&amp;"_"&amp;Z700,[1]挑战模式!$A:$AS,14+AA700,FALSE),[1]怪物!$B:$J,2,FALSE))</f>
        <v/>
      </c>
      <c r="E700" s="3" t="str">
        <f>IF(B700="","",VLOOKUP(VLOOKUP(X700&amp;"_"&amp;Y700&amp;"_"&amp;Z700,[1]挑战模式!$A:$AS,14+AA700,FALSE),[1]怪物!$B:$J,6,FALSE)*VLOOKUP(X700&amp;"_"&amp;Y700&amp;"_"&amp;Z700,[1]挑战模式!$A:$AS,10,FALSE))</f>
        <v/>
      </c>
      <c r="F700" s="3" t="str">
        <f t="shared" si="80"/>
        <v/>
      </c>
      <c r="G700" s="3" t="str">
        <f t="shared" si="81"/>
        <v/>
      </c>
      <c r="H700" s="3" t="str">
        <f t="shared" si="82"/>
        <v/>
      </c>
      <c r="I700" s="3" t="str">
        <f>IF(D700="","",VLOOKUP(D700,[1]怪物!$C:$M,11,FALSE))</f>
        <v/>
      </c>
      <c r="J700" s="3" t="str">
        <f t="shared" si="83"/>
        <v/>
      </c>
      <c r="K700" s="3" t="str">
        <f>IF(B700="","",VLOOKUP(VLOOKUP(X700&amp;"_"&amp;Y700&amp;"_"&amp;Z700,[1]挑战模式!$A:$AS,14+AA700,FALSE),[1]怪物!$B:$J,7,FALSE))</f>
        <v/>
      </c>
      <c r="L700" s="10" t="str">
        <f t="shared" si="84"/>
        <v/>
      </c>
      <c r="M700" s="3" t="str">
        <f t="shared" si="85"/>
        <v/>
      </c>
      <c r="N700" s="3" t="str">
        <f t="shared" si="86"/>
        <v/>
      </c>
      <c r="O700" s="3" t="str">
        <f t="shared" si="87"/>
        <v/>
      </c>
      <c r="S700" s="3" t="str">
        <f>IF(B700="","",IF(VLOOKUP(D700,[1]怪物!$C:$I,7,FALSE)="","",VLOOKUP(D700,[1]怪物!$C:$I,7,FALSE)))</f>
        <v/>
      </c>
      <c r="X700" s="3">
        <v>1</v>
      </c>
      <c r="Y700" s="3">
        <v>5</v>
      </c>
      <c r="Z700" s="3">
        <v>4</v>
      </c>
      <c r="AA700" s="3">
        <v>5</v>
      </c>
    </row>
    <row r="701" spans="2:27" x14ac:dyDescent="0.2">
      <c r="B701" t="str">
        <f>IF(ISNA(VLOOKUP(X701&amp;"_"&amp;Y701&amp;"_"&amp;Z701,[1]挑战模式!$A:$AS,1,FALSE)),"",IF(VLOOKUP(X701&amp;"_"&amp;Y701&amp;"_"&amp;Z701,[1]挑战模式!$A:$AS,14+AA701,FALSE)="","","Unit_Monster_Season"&amp;X701&amp;"_Challenge"&amp;Y701&amp;"_"&amp;Z701&amp;"_"&amp;AA701))</f>
        <v/>
      </c>
      <c r="D701" s="3" t="str">
        <f>IF(B701="","",VLOOKUP(VLOOKUP(X701&amp;"_"&amp;Y701&amp;"_"&amp;Z701,[1]挑战模式!$A:$AS,14+AA701,FALSE),[1]怪物!$B:$J,2,FALSE))</f>
        <v/>
      </c>
      <c r="E701" s="3" t="str">
        <f>IF(B701="","",VLOOKUP(VLOOKUP(X701&amp;"_"&amp;Y701&amp;"_"&amp;Z701,[1]挑战模式!$A:$AS,14+AA701,FALSE),[1]怪物!$B:$J,6,FALSE)*VLOOKUP(X701&amp;"_"&amp;Y701&amp;"_"&amp;Z701,[1]挑战模式!$A:$AS,10,FALSE))</f>
        <v/>
      </c>
      <c r="F701" s="3" t="str">
        <f t="shared" si="80"/>
        <v/>
      </c>
      <c r="G701" s="3" t="str">
        <f t="shared" si="81"/>
        <v/>
      </c>
      <c r="H701" s="3" t="str">
        <f t="shared" si="82"/>
        <v/>
      </c>
      <c r="I701" s="3" t="str">
        <f>IF(D701="","",VLOOKUP(D701,[1]怪物!$C:$M,11,FALSE))</f>
        <v/>
      </c>
      <c r="J701" s="3" t="str">
        <f t="shared" si="83"/>
        <v/>
      </c>
      <c r="K701" s="3" t="str">
        <f>IF(B701="","",VLOOKUP(VLOOKUP(X701&amp;"_"&amp;Y701&amp;"_"&amp;Z701,[1]挑战模式!$A:$AS,14+AA701,FALSE),[1]怪物!$B:$J,7,FALSE))</f>
        <v/>
      </c>
      <c r="L701" s="10" t="str">
        <f t="shared" si="84"/>
        <v/>
      </c>
      <c r="M701" s="3" t="str">
        <f t="shared" si="85"/>
        <v/>
      </c>
      <c r="N701" s="3" t="str">
        <f t="shared" si="86"/>
        <v/>
      </c>
      <c r="O701" s="3" t="str">
        <f t="shared" si="87"/>
        <v/>
      </c>
      <c r="S701" s="3" t="str">
        <f>IF(B701="","",IF(VLOOKUP(D701,[1]怪物!$C:$I,7,FALSE)="","",VLOOKUP(D701,[1]怪物!$C:$I,7,FALSE)))</f>
        <v/>
      </c>
      <c r="X701" s="3">
        <v>1</v>
      </c>
      <c r="Y701" s="3">
        <v>5</v>
      </c>
      <c r="Z701" s="3">
        <v>4</v>
      </c>
      <c r="AA701" s="3">
        <v>6</v>
      </c>
    </row>
    <row r="702" spans="2:27" x14ac:dyDescent="0.2">
      <c r="B702" t="str">
        <f>IF(ISNA(VLOOKUP(X702&amp;"_"&amp;Y702&amp;"_"&amp;Z702,[1]挑战模式!$A:$AS,1,FALSE)),"",IF(VLOOKUP(X702&amp;"_"&amp;Y702&amp;"_"&amp;Z702,[1]挑战模式!$A:$AS,14+AA702,FALSE)="","","Unit_Monster_Season"&amp;X702&amp;"_Challenge"&amp;Y702&amp;"_"&amp;Z702&amp;"_"&amp;AA702))</f>
        <v>Unit_Monster_Season1_Challenge5_5_1</v>
      </c>
      <c r="D702" s="3" t="str">
        <f>IF(B702="","",VLOOKUP(VLOOKUP(X702&amp;"_"&amp;Y702&amp;"_"&amp;Z702,[1]挑战模式!$A:$AS,14+AA702,FALSE),[1]怪物!$B:$J,2,FALSE))</f>
        <v>ResUnit_ZhongZi2</v>
      </c>
      <c r="E702" s="3">
        <f>IF(B702="","",VLOOKUP(VLOOKUP(X702&amp;"_"&amp;Y702&amp;"_"&amp;Z702,[1]挑战模式!$A:$AS,14+AA702,FALSE),[1]怪物!$B:$J,6,FALSE)*VLOOKUP(X702&amp;"_"&amp;Y702&amp;"_"&amp;Z702,[1]挑战模式!$A:$AS,10,FALSE))</f>
        <v>3</v>
      </c>
      <c r="F702" s="3">
        <f t="shared" si="80"/>
        <v>400</v>
      </c>
      <c r="G702" s="3" t="str">
        <f t="shared" si="81"/>
        <v>TRUE</v>
      </c>
      <c r="H702" s="3" t="str">
        <f t="shared" si="82"/>
        <v>1</v>
      </c>
      <c r="I702" s="3">
        <f>IF(D702="","",VLOOKUP(D702,[1]怪物!$C:$M,11,FALSE))</f>
        <v>1</v>
      </c>
      <c r="J702" s="3" t="str">
        <f t="shared" si="83"/>
        <v>0.5</v>
      </c>
      <c r="K702" s="3">
        <f>IF(B702="","",VLOOKUP(VLOOKUP(X702&amp;"_"&amp;Y702&amp;"_"&amp;Z702,[1]挑战模式!$A:$AS,14+AA702,FALSE),[1]怪物!$B:$J,7,FALSE))</f>
        <v>1.5</v>
      </c>
      <c r="L702" s="10" t="str">
        <f t="shared" si="84"/>
        <v>Monster_Season1_Challenge5_5_1</v>
      </c>
      <c r="M702" s="3" t="str">
        <f t="shared" si="85"/>
        <v>DeathShow_1</v>
      </c>
      <c r="N702" s="3" t="str">
        <f t="shared" si="86"/>
        <v>Timeline_Idle1</v>
      </c>
      <c r="O702" s="3" t="str">
        <f t="shared" si="87"/>
        <v>Timeline_Move1</v>
      </c>
      <c r="S702" s="3" t="str">
        <f>IF(B702="","",IF(VLOOKUP(D702,[1]怪物!$C:$I,7,FALSE)="","",VLOOKUP(D702,[1]怪物!$C:$I,7,FALSE)))</f>
        <v>Skill_Monster_ZhongZi2,NormalAttack</v>
      </c>
      <c r="X702" s="3">
        <v>1</v>
      </c>
      <c r="Y702" s="3">
        <v>5</v>
      </c>
      <c r="Z702" s="3">
        <v>5</v>
      </c>
      <c r="AA702" s="3">
        <v>1</v>
      </c>
    </row>
    <row r="703" spans="2:27" x14ac:dyDescent="0.2">
      <c r="B703" t="str">
        <f>IF(ISNA(VLOOKUP(X703&amp;"_"&amp;Y703&amp;"_"&amp;Z703,[1]挑战模式!$A:$AS,1,FALSE)),"",IF(VLOOKUP(X703&amp;"_"&amp;Y703&amp;"_"&amp;Z703,[1]挑战模式!$A:$AS,14+AA703,FALSE)="","","Unit_Monster_Season"&amp;X703&amp;"_Challenge"&amp;Y703&amp;"_"&amp;Z703&amp;"_"&amp;AA703))</f>
        <v>Unit_Monster_Season1_Challenge5_5_2</v>
      </c>
      <c r="D703" s="3" t="str">
        <f>IF(B703="","",VLOOKUP(VLOOKUP(X703&amp;"_"&amp;Y703&amp;"_"&amp;Z703,[1]挑战模式!$A:$AS,14+AA703,FALSE),[1]怪物!$B:$J,2,FALSE))</f>
        <v>ResUnit_Dan1</v>
      </c>
      <c r="E703" s="3">
        <f>IF(B703="","",VLOOKUP(VLOOKUP(X703&amp;"_"&amp;Y703&amp;"_"&amp;Z703,[1]挑战模式!$A:$AS,14+AA703,FALSE),[1]怪物!$B:$J,6,FALSE)*VLOOKUP(X703&amp;"_"&amp;Y703&amp;"_"&amp;Z703,[1]挑战模式!$A:$AS,10,FALSE))</f>
        <v>3</v>
      </c>
      <c r="F703" s="3">
        <f t="shared" si="80"/>
        <v>400</v>
      </c>
      <c r="G703" s="3" t="str">
        <f t="shared" si="81"/>
        <v>TRUE</v>
      </c>
      <c r="H703" s="3" t="str">
        <f t="shared" si="82"/>
        <v>1</v>
      </c>
      <c r="I703" s="3">
        <f>IF(D703="","",VLOOKUP(D703,[1]怪物!$C:$M,11,FALSE))</f>
        <v>1</v>
      </c>
      <c r="J703" s="3" t="str">
        <f t="shared" si="83"/>
        <v>0.5</v>
      </c>
      <c r="K703" s="3">
        <f>IF(B703="","",VLOOKUP(VLOOKUP(X703&amp;"_"&amp;Y703&amp;"_"&amp;Z703,[1]挑战模式!$A:$AS,14+AA703,FALSE),[1]怪物!$B:$J,7,FALSE))</f>
        <v>1</v>
      </c>
      <c r="L703" s="10" t="str">
        <f t="shared" si="84"/>
        <v>Monster_Season1_Challenge5_5_2</v>
      </c>
      <c r="M703" s="3" t="str">
        <f t="shared" si="85"/>
        <v>DeathShow_1</v>
      </c>
      <c r="N703" s="3" t="str">
        <f t="shared" si="86"/>
        <v>Timeline_Idle1</v>
      </c>
      <c r="O703" s="3" t="str">
        <f t="shared" si="87"/>
        <v>Timeline_Move1</v>
      </c>
      <c r="S703" s="3" t="str">
        <f>IF(B703="","",IF(VLOOKUP(D703,[1]怪物!$C:$I,7,FALSE)="","",VLOOKUP(D703,[1]怪物!$C:$I,7,FALSE)))</f>
        <v>Skill_Monster_Dan1,NormalAttack</v>
      </c>
      <c r="X703" s="3">
        <v>1</v>
      </c>
      <c r="Y703" s="3">
        <v>5</v>
      </c>
      <c r="Z703" s="3">
        <v>5</v>
      </c>
      <c r="AA703" s="3">
        <v>2</v>
      </c>
    </row>
    <row r="704" spans="2:27" x14ac:dyDescent="0.2">
      <c r="B704" t="str">
        <f>IF(ISNA(VLOOKUP(X704&amp;"_"&amp;Y704&amp;"_"&amp;Z704,[1]挑战模式!$A:$AS,1,FALSE)),"",IF(VLOOKUP(X704&amp;"_"&amp;Y704&amp;"_"&amp;Z704,[1]挑战模式!$A:$AS,14+AA704,FALSE)="","","Unit_Monster_Season"&amp;X704&amp;"_Challenge"&amp;Y704&amp;"_"&amp;Z704&amp;"_"&amp;AA704))</f>
        <v>Unit_Monster_Season1_Challenge5_5_3</v>
      </c>
      <c r="D704" s="3" t="str">
        <f>IF(B704="","",VLOOKUP(VLOOKUP(X704&amp;"_"&amp;Y704&amp;"_"&amp;Z704,[1]挑战模式!$A:$AS,14+AA704,FALSE),[1]怪物!$B:$J,2,FALSE))</f>
        <v>ResUnit_BianFu1</v>
      </c>
      <c r="E704" s="3">
        <f>IF(B704="","",VLOOKUP(VLOOKUP(X704&amp;"_"&amp;Y704&amp;"_"&amp;Z704,[1]挑战模式!$A:$AS,14+AA704,FALSE),[1]怪物!$B:$J,6,FALSE)*VLOOKUP(X704&amp;"_"&amp;Y704&amp;"_"&amp;Z704,[1]挑战模式!$A:$AS,10,FALSE))</f>
        <v>3</v>
      </c>
      <c r="F704" s="3">
        <f t="shared" si="80"/>
        <v>400</v>
      </c>
      <c r="G704" s="3" t="str">
        <f t="shared" si="81"/>
        <v>TRUE</v>
      </c>
      <c r="H704" s="3" t="str">
        <f t="shared" si="82"/>
        <v>1</v>
      </c>
      <c r="I704" s="3">
        <f>IF(D704="","",VLOOKUP(D704,[1]怪物!$C:$M,11,FALSE))</f>
        <v>1</v>
      </c>
      <c r="J704" s="3" t="str">
        <f t="shared" si="83"/>
        <v>0.5</v>
      </c>
      <c r="K704" s="3">
        <f>IF(B704="","",VLOOKUP(VLOOKUP(X704&amp;"_"&amp;Y704&amp;"_"&amp;Z704,[1]挑战模式!$A:$AS,14+AA704,FALSE),[1]怪物!$B:$J,7,FALSE))</f>
        <v>1</v>
      </c>
      <c r="L704" s="10" t="str">
        <f t="shared" si="84"/>
        <v>Monster_Season1_Challenge5_5_3</v>
      </c>
      <c r="M704" s="3" t="str">
        <f t="shared" si="85"/>
        <v>DeathShow_1</v>
      </c>
      <c r="N704" s="3" t="str">
        <f t="shared" si="86"/>
        <v>Timeline_Idle1</v>
      </c>
      <c r="O704" s="3" t="str">
        <f t="shared" si="87"/>
        <v>Timeline_Move1</v>
      </c>
      <c r="S704" s="3" t="str">
        <f>IF(B704="","",IF(VLOOKUP(D704,[1]怪物!$C:$I,7,FALSE)="","",VLOOKUP(D704,[1]怪物!$C:$I,7,FALSE)))</f>
        <v/>
      </c>
      <c r="X704" s="3">
        <v>1</v>
      </c>
      <c r="Y704" s="3">
        <v>5</v>
      </c>
      <c r="Z704" s="3">
        <v>5</v>
      </c>
      <c r="AA704" s="3">
        <v>3</v>
      </c>
    </row>
    <row r="705" spans="2:27" x14ac:dyDescent="0.2">
      <c r="B705" t="str">
        <f>IF(ISNA(VLOOKUP(X705&amp;"_"&amp;Y705&amp;"_"&amp;Z705,[1]挑战模式!$A:$AS,1,FALSE)),"",IF(VLOOKUP(X705&amp;"_"&amp;Y705&amp;"_"&amp;Z705,[1]挑战模式!$A:$AS,14+AA705,FALSE)="","","Unit_Monster_Season"&amp;X705&amp;"_Challenge"&amp;Y705&amp;"_"&amp;Z705&amp;"_"&amp;AA705))</f>
        <v>Unit_Monster_Season1_Challenge5_5_4</v>
      </c>
      <c r="D705" s="3" t="str">
        <f>IF(B705="","",VLOOKUP(VLOOKUP(X705&amp;"_"&amp;Y705&amp;"_"&amp;Z705,[1]挑战模式!$A:$AS,14+AA705,FALSE),[1]怪物!$B:$J,2,FALSE))</f>
        <v>ResUnit_Niao2</v>
      </c>
      <c r="E705" s="3">
        <f>IF(B705="","",VLOOKUP(VLOOKUP(X705&amp;"_"&amp;Y705&amp;"_"&amp;Z705,[1]挑战模式!$A:$AS,14+AA705,FALSE),[1]怪物!$B:$J,6,FALSE)*VLOOKUP(X705&amp;"_"&amp;Y705&amp;"_"&amp;Z705,[1]挑战模式!$A:$AS,10,FALSE))</f>
        <v>3</v>
      </c>
      <c r="F705" s="3">
        <f t="shared" si="80"/>
        <v>400</v>
      </c>
      <c r="G705" s="3" t="str">
        <f t="shared" si="81"/>
        <v>TRUE</v>
      </c>
      <c r="H705" s="3" t="str">
        <f t="shared" si="82"/>
        <v>1</v>
      </c>
      <c r="I705" s="3">
        <f>IF(D705="","",VLOOKUP(D705,[1]怪物!$C:$M,11,FALSE))</f>
        <v>1</v>
      </c>
      <c r="J705" s="3" t="str">
        <f t="shared" si="83"/>
        <v>0.5</v>
      </c>
      <c r="K705" s="3">
        <f>IF(B705="","",VLOOKUP(VLOOKUP(X705&amp;"_"&amp;Y705&amp;"_"&amp;Z705,[1]挑战模式!$A:$AS,14+AA705,FALSE),[1]怪物!$B:$J,7,FALSE))</f>
        <v>1.5</v>
      </c>
      <c r="L705" s="10" t="str">
        <f t="shared" si="84"/>
        <v>Monster_Season1_Challenge5_5_4</v>
      </c>
      <c r="M705" s="3" t="str">
        <f t="shared" si="85"/>
        <v>DeathShow_1</v>
      </c>
      <c r="N705" s="3" t="str">
        <f t="shared" si="86"/>
        <v>Timeline_Idle1</v>
      </c>
      <c r="O705" s="3" t="str">
        <f t="shared" si="87"/>
        <v>Timeline_Move1</v>
      </c>
      <c r="S705" s="3" t="str">
        <f>IF(B705="","",IF(VLOOKUP(D705,[1]怪物!$C:$I,7,FALSE)="","",VLOOKUP(D705,[1]怪物!$C:$I,7,FALSE)))</f>
        <v>Skill_Monster_Niao2,NormalAttack</v>
      </c>
      <c r="X705" s="3">
        <v>1</v>
      </c>
      <c r="Y705" s="3">
        <v>5</v>
      </c>
      <c r="Z705" s="3">
        <v>5</v>
      </c>
      <c r="AA705" s="3">
        <v>4</v>
      </c>
    </row>
    <row r="706" spans="2:27" x14ac:dyDescent="0.2">
      <c r="B706" t="str">
        <f>IF(ISNA(VLOOKUP(X706&amp;"_"&amp;Y706&amp;"_"&amp;Z706,[1]挑战模式!$A:$AS,1,FALSE)),"",IF(VLOOKUP(X706&amp;"_"&amp;Y706&amp;"_"&amp;Z706,[1]挑战模式!$A:$AS,14+AA706,FALSE)="","","Unit_Monster_Season"&amp;X706&amp;"_Challenge"&amp;Y706&amp;"_"&amp;Z706&amp;"_"&amp;AA706))</f>
        <v/>
      </c>
      <c r="D706" s="3" t="str">
        <f>IF(B706="","",VLOOKUP(VLOOKUP(X706&amp;"_"&amp;Y706&amp;"_"&amp;Z706,[1]挑战模式!$A:$AS,14+AA706,FALSE),[1]怪物!$B:$J,2,FALSE))</f>
        <v/>
      </c>
      <c r="E706" s="3" t="str">
        <f>IF(B706="","",VLOOKUP(VLOOKUP(X706&amp;"_"&amp;Y706&amp;"_"&amp;Z706,[1]挑战模式!$A:$AS,14+AA706,FALSE),[1]怪物!$B:$J,6,FALSE)*VLOOKUP(X706&amp;"_"&amp;Y706&amp;"_"&amp;Z706,[1]挑战模式!$A:$AS,10,FALSE))</f>
        <v/>
      </c>
      <c r="F706" s="3" t="str">
        <f t="shared" si="80"/>
        <v/>
      </c>
      <c r="G706" s="3" t="str">
        <f t="shared" si="81"/>
        <v/>
      </c>
      <c r="H706" s="3" t="str">
        <f t="shared" si="82"/>
        <v/>
      </c>
      <c r="I706" s="3" t="str">
        <f>IF(D706="","",VLOOKUP(D706,[1]怪物!$C:$M,11,FALSE))</f>
        <v/>
      </c>
      <c r="J706" s="3" t="str">
        <f t="shared" si="83"/>
        <v/>
      </c>
      <c r="K706" s="3" t="str">
        <f>IF(B706="","",VLOOKUP(VLOOKUP(X706&amp;"_"&amp;Y706&amp;"_"&amp;Z706,[1]挑战模式!$A:$AS,14+AA706,FALSE),[1]怪物!$B:$J,7,FALSE))</f>
        <v/>
      </c>
      <c r="L706" s="10" t="str">
        <f t="shared" si="84"/>
        <v/>
      </c>
      <c r="M706" s="3" t="str">
        <f t="shared" si="85"/>
        <v/>
      </c>
      <c r="N706" s="3" t="str">
        <f t="shared" si="86"/>
        <v/>
      </c>
      <c r="O706" s="3" t="str">
        <f t="shared" si="87"/>
        <v/>
      </c>
      <c r="S706" s="3" t="str">
        <f>IF(B706="","",IF(VLOOKUP(D706,[1]怪物!$C:$I,7,FALSE)="","",VLOOKUP(D706,[1]怪物!$C:$I,7,FALSE)))</f>
        <v/>
      </c>
      <c r="X706" s="3">
        <v>1</v>
      </c>
      <c r="Y706" s="3">
        <v>5</v>
      </c>
      <c r="Z706" s="3">
        <v>5</v>
      </c>
      <c r="AA706" s="3">
        <v>5</v>
      </c>
    </row>
    <row r="707" spans="2:27" x14ac:dyDescent="0.2">
      <c r="B707" t="str">
        <f>IF(ISNA(VLOOKUP(X707&amp;"_"&amp;Y707&amp;"_"&amp;Z707,[1]挑战模式!$A:$AS,1,FALSE)),"",IF(VLOOKUP(X707&amp;"_"&amp;Y707&amp;"_"&amp;Z707,[1]挑战模式!$A:$AS,14+AA707,FALSE)="","","Unit_Monster_Season"&amp;X707&amp;"_Challenge"&amp;Y707&amp;"_"&amp;Z707&amp;"_"&amp;AA707))</f>
        <v/>
      </c>
      <c r="D707" s="3" t="str">
        <f>IF(B707="","",VLOOKUP(VLOOKUP(X707&amp;"_"&amp;Y707&amp;"_"&amp;Z707,[1]挑战模式!$A:$AS,14+AA707,FALSE),[1]怪物!$B:$J,2,FALSE))</f>
        <v/>
      </c>
      <c r="E707" s="3" t="str">
        <f>IF(B707="","",VLOOKUP(VLOOKUP(X707&amp;"_"&amp;Y707&amp;"_"&amp;Z707,[1]挑战模式!$A:$AS,14+AA707,FALSE),[1]怪物!$B:$J,6,FALSE)*VLOOKUP(X707&amp;"_"&amp;Y707&amp;"_"&amp;Z707,[1]挑战模式!$A:$AS,10,FALSE))</f>
        <v/>
      </c>
      <c r="F707" s="3" t="str">
        <f t="shared" si="80"/>
        <v/>
      </c>
      <c r="G707" s="3" t="str">
        <f t="shared" si="81"/>
        <v/>
      </c>
      <c r="H707" s="3" t="str">
        <f t="shared" si="82"/>
        <v/>
      </c>
      <c r="I707" s="3" t="str">
        <f>IF(D707="","",VLOOKUP(D707,[1]怪物!$C:$M,11,FALSE))</f>
        <v/>
      </c>
      <c r="J707" s="3" t="str">
        <f t="shared" si="83"/>
        <v/>
      </c>
      <c r="K707" s="3" t="str">
        <f>IF(B707="","",VLOOKUP(VLOOKUP(X707&amp;"_"&amp;Y707&amp;"_"&amp;Z707,[1]挑战模式!$A:$AS,14+AA707,FALSE),[1]怪物!$B:$J,7,FALSE))</f>
        <v/>
      </c>
      <c r="L707" s="10" t="str">
        <f t="shared" si="84"/>
        <v/>
      </c>
      <c r="M707" s="3" t="str">
        <f t="shared" si="85"/>
        <v/>
      </c>
      <c r="N707" s="3" t="str">
        <f t="shared" si="86"/>
        <v/>
      </c>
      <c r="O707" s="3" t="str">
        <f t="shared" si="87"/>
        <v/>
      </c>
      <c r="S707" s="3" t="str">
        <f>IF(B707="","",IF(VLOOKUP(D707,[1]怪物!$C:$I,7,FALSE)="","",VLOOKUP(D707,[1]怪物!$C:$I,7,FALSE)))</f>
        <v/>
      </c>
      <c r="X707" s="3">
        <v>1</v>
      </c>
      <c r="Y707" s="3">
        <v>5</v>
      </c>
      <c r="Z707" s="3">
        <v>5</v>
      </c>
      <c r="AA707" s="3">
        <v>6</v>
      </c>
    </row>
    <row r="708" spans="2:27" x14ac:dyDescent="0.2">
      <c r="B708" t="str">
        <f>IF(ISNA(VLOOKUP(X708&amp;"_"&amp;Y708&amp;"_"&amp;Z708,[1]挑战模式!$A:$AS,1,FALSE)),"",IF(VLOOKUP(X708&amp;"_"&amp;Y708&amp;"_"&amp;Z708,[1]挑战模式!$A:$AS,14+AA708,FALSE)="","","Unit_Monster_Season"&amp;X708&amp;"_Challenge"&amp;Y708&amp;"_"&amp;Z708&amp;"_"&amp;AA708))</f>
        <v>Unit_Monster_Season1_Challenge5_6_1</v>
      </c>
      <c r="D708" s="3" t="str">
        <f>IF(B708="","",VLOOKUP(VLOOKUP(X708&amp;"_"&amp;Y708&amp;"_"&amp;Z708,[1]挑战模式!$A:$AS,14+AA708,FALSE),[1]怪物!$B:$J,2,FALSE))</f>
        <v>ResUnit_ZhongZi2</v>
      </c>
      <c r="E708" s="3">
        <f>IF(B708="","",VLOOKUP(VLOOKUP(X708&amp;"_"&amp;Y708&amp;"_"&amp;Z708,[1]挑战模式!$A:$AS,14+AA708,FALSE),[1]怪物!$B:$J,6,FALSE)*VLOOKUP(X708&amp;"_"&amp;Y708&amp;"_"&amp;Z708,[1]挑战模式!$A:$AS,10,FALSE))</f>
        <v>3</v>
      </c>
      <c r="F708" s="3">
        <f t="shared" si="80"/>
        <v>400</v>
      </c>
      <c r="G708" s="3" t="str">
        <f t="shared" si="81"/>
        <v>TRUE</v>
      </c>
      <c r="H708" s="3" t="str">
        <f t="shared" si="82"/>
        <v>1</v>
      </c>
      <c r="I708" s="3">
        <f>IF(D708="","",VLOOKUP(D708,[1]怪物!$C:$M,11,FALSE))</f>
        <v>1</v>
      </c>
      <c r="J708" s="3" t="str">
        <f t="shared" si="83"/>
        <v>0.5</v>
      </c>
      <c r="K708" s="3">
        <f>IF(B708="","",VLOOKUP(VLOOKUP(X708&amp;"_"&amp;Y708&amp;"_"&amp;Z708,[1]挑战模式!$A:$AS,14+AA708,FALSE),[1]怪物!$B:$J,7,FALSE))</f>
        <v>1.5</v>
      </c>
      <c r="L708" s="10" t="str">
        <f t="shared" si="84"/>
        <v>Monster_Season1_Challenge5_6_1</v>
      </c>
      <c r="M708" s="3" t="str">
        <f t="shared" si="85"/>
        <v>DeathShow_1</v>
      </c>
      <c r="N708" s="3" t="str">
        <f t="shared" si="86"/>
        <v>Timeline_Idle1</v>
      </c>
      <c r="O708" s="3" t="str">
        <f t="shared" si="87"/>
        <v>Timeline_Move1</v>
      </c>
      <c r="S708" s="3" t="str">
        <f>IF(B708="","",IF(VLOOKUP(D708,[1]怪物!$C:$I,7,FALSE)="","",VLOOKUP(D708,[1]怪物!$C:$I,7,FALSE)))</f>
        <v>Skill_Monster_ZhongZi2,NormalAttack</v>
      </c>
      <c r="X708" s="3">
        <v>1</v>
      </c>
      <c r="Y708" s="3">
        <v>5</v>
      </c>
      <c r="Z708" s="3">
        <v>6</v>
      </c>
      <c r="AA708" s="3">
        <v>1</v>
      </c>
    </row>
    <row r="709" spans="2:27" x14ac:dyDescent="0.2">
      <c r="B709" t="str">
        <f>IF(ISNA(VLOOKUP(X709&amp;"_"&amp;Y709&amp;"_"&amp;Z709,[1]挑战模式!$A:$AS,1,FALSE)),"",IF(VLOOKUP(X709&amp;"_"&amp;Y709&amp;"_"&amp;Z709,[1]挑战模式!$A:$AS,14+AA709,FALSE)="","","Unit_Monster_Season"&amp;X709&amp;"_Challenge"&amp;Y709&amp;"_"&amp;Z709&amp;"_"&amp;AA709))</f>
        <v>Unit_Monster_Season1_Challenge5_6_2</v>
      </c>
      <c r="D709" s="3" t="str">
        <f>IF(B709="","",VLOOKUP(VLOOKUP(X709&amp;"_"&amp;Y709&amp;"_"&amp;Z709,[1]挑战模式!$A:$AS,14+AA709,FALSE),[1]怪物!$B:$J,2,FALSE))</f>
        <v>ResUnit_Dan2</v>
      </c>
      <c r="E709" s="3">
        <f>IF(B709="","",VLOOKUP(VLOOKUP(X709&amp;"_"&amp;Y709&amp;"_"&amp;Z709,[1]挑战模式!$A:$AS,14+AA709,FALSE),[1]怪物!$B:$J,6,FALSE)*VLOOKUP(X709&amp;"_"&amp;Y709&amp;"_"&amp;Z709,[1]挑战模式!$A:$AS,10,FALSE))</f>
        <v>3</v>
      </c>
      <c r="F709" s="3">
        <f t="shared" si="80"/>
        <v>400</v>
      </c>
      <c r="G709" s="3" t="str">
        <f t="shared" si="81"/>
        <v>TRUE</v>
      </c>
      <c r="H709" s="3" t="str">
        <f t="shared" si="82"/>
        <v>1</v>
      </c>
      <c r="I709" s="3">
        <f>IF(D709="","",VLOOKUP(D709,[1]怪物!$C:$M,11,FALSE))</f>
        <v>1</v>
      </c>
      <c r="J709" s="3" t="str">
        <f t="shared" si="83"/>
        <v>0.5</v>
      </c>
      <c r="K709" s="3">
        <f>IF(B709="","",VLOOKUP(VLOOKUP(X709&amp;"_"&amp;Y709&amp;"_"&amp;Z709,[1]挑战模式!$A:$AS,14+AA709,FALSE),[1]怪物!$B:$J,7,FALSE))</f>
        <v>1.5</v>
      </c>
      <c r="L709" s="10" t="str">
        <f t="shared" si="84"/>
        <v>Monster_Season1_Challenge5_6_2</v>
      </c>
      <c r="M709" s="3" t="str">
        <f t="shared" si="85"/>
        <v>DeathShow_1</v>
      </c>
      <c r="N709" s="3" t="str">
        <f t="shared" si="86"/>
        <v>Timeline_Idle1</v>
      </c>
      <c r="O709" s="3" t="str">
        <f t="shared" si="87"/>
        <v>Timeline_Move1</v>
      </c>
      <c r="S709" s="3" t="str">
        <f>IF(B709="","",IF(VLOOKUP(D709,[1]怪物!$C:$I,7,FALSE)="","",VLOOKUP(D709,[1]怪物!$C:$I,7,FALSE)))</f>
        <v>Skill_Monster_Dan2,NormalAttack</v>
      </c>
      <c r="X709" s="3">
        <v>1</v>
      </c>
      <c r="Y709" s="3">
        <v>5</v>
      </c>
      <c r="Z709" s="3">
        <v>6</v>
      </c>
      <c r="AA709" s="3">
        <v>2</v>
      </c>
    </row>
    <row r="710" spans="2:27" x14ac:dyDescent="0.2">
      <c r="B710" t="str">
        <f>IF(ISNA(VLOOKUP(X710&amp;"_"&amp;Y710&amp;"_"&amp;Z710,[1]挑战模式!$A:$AS,1,FALSE)),"",IF(VLOOKUP(X710&amp;"_"&amp;Y710&amp;"_"&amp;Z710,[1]挑战模式!$A:$AS,14+AA710,FALSE)="","","Unit_Monster_Season"&amp;X710&amp;"_Challenge"&amp;Y710&amp;"_"&amp;Z710&amp;"_"&amp;AA710))</f>
        <v>Unit_Monster_Season1_Challenge5_6_3</v>
      </c>
      <c r="D710" s="3" t="str">
        <f>IF(B710="","",VLOOKUP(VLOOKUP(X710&amp;"_"&amp;Y710&amp;"_"&amp;Z710,[1]挑战模式!$A:$AS,14+AA710,FALSE),[1]怪物!$B:$J,2,FALSE))</f>
        <v>ResUnit_Dan1</v>
      </c>
      <c r="E710" s="3">
        <f>IF(B710="","",VLOOKUP(VLOOKUP(X710&amp;"_"&amp;Y710&amp;"_"&amp;Z710,[1]挑战模式!$A:$AS,14+AA710,FALSE),[1]怪物!$B:$J,6,FALSE)*VLOOKUP(X710&amp;"_"&amp;Y710&amp;"_"&amp;Z710,[1]挑战模式!$A:$AS,10,FALSE))</f>
        <v>3</v>
      </c>
      <c r="F710" s="3">
        <f t="shared" si="80"/>
        <v>400</v>
      </c>
      <c r="G710" s="3" t="str">
        <f t="shared" si="81"/>
        <v>TRUE</v>
      </c>
      <c r="H710" s="3" t="str">
        <f t="shared" si="82"/>
        <v>1</v>
      </c>
      <c r="I710" s="3">
        <f>IF(D710="","",VLOOKUP(D710,[1]怪物!$C:$M,11,FALSE))</f>
        <v>1</v>
      </c>
      <c r="J710" s="3" t="str">
        <f t="shared" si="83"/>
        <v>0.5</v>
      </c>
      <c r="K710" s="3">
        <f>IF(B710="","",VLOOKUP(VLOOKUP(X710&amp;"_"&amp;Y710&amp;"_"&amp;Z710,[1]挑战模式!$A:$AS,14+AA710,FALSE),[1]怪物!$B:$J,7,FALSE))</f>
        <v>1</v>
      </c>
      <c r="L710" s="10" t="str">
        <f t="shared" si="84"/>
        <v>Monster_Season1_Challenge5_6_3</v>
      </c>
      <c r="M710" s="3" t="str">
        <f t="shared" si="85"/>
        <v>DeathShow_1</v>
      </c>
      <c r="N710" s="3" t="str">
        <f t="shared" si="86"/>
        <v>Timeline_Idle1</v>
      </c>
      <c r="O710" s="3" t="str">
        <f t="shared" si="87"/>
        <v>Timeline_Move1</v>
      </c>
      <c r="S710" s="3" t="str">
        <f>IF(B710="","",IF(VLOOKUP(D710,[1]怪物!$C:$I,7,FALSE)="","",VLOOKUP(D710,[1]怪物!$C:$I,7,FALSE)))</f>
        <v>Skill_Monster_Dan1,NormalAttack</v>
      </c>
      <c r="X710" s="3">
        <v>1</v>
      </c>
      <c r="Y710" s="3">
        <v>5</v>
      </c>
      <c r="Z710" s="3">
        <v>6</v>
      </c>
      <c r="AA710" s="3">
        <v>3</v>
      </c>
    </row>
    <row r="711" spans="2:27" x14ac:dyDescent="0.2">
      <c r="B711" t="str">
        <f>IF(ISNA(VLOOKUP(X711&amp;"_"&amp;Y711&amp;"_"&amp;Z711,[1]挑战模式!$A:$AS,1,FALSE)),"",IF(VLOOKUP(X711&amp;"_"&amp;Y711&amp;"_"&amp;Z711,[1]挑战模式!$A:$AS,14+AA711,FALSE)="","","Unit_Monster_Season"&amp;X711&amp;"_Challenge"&amp;Y711&amp;"_"&amp;Z711&amp;"_"&amp;AA711))</f>
        <v>Unit_Monster_Season1_Challenge5_6_4</v>
      </c>
      <c r="D711" s="3" t="str">
        <f>IF(B711="","",VLOOKUP(VLOOKUP(X711&amp;"_"&amp;Y711&amp;"_"&amp;Z711,[1]挑战模式!$A:$AS,14+AA711,FALSE),[1]怪物!$B:$J,2,FALSE))</f>
        <v>ResUnit_BianFu1</v>
      </c>
      <c r="E711" s="3">
        <f>IF(B711="","",VLOOKUP(VLOOKUP(X711&amp;"_"&amp;Y711&amp;"_"&amp;Z711,[1]挑战模式!$A:$AS,14+AA711,FALSE),[1]怪物!$B:$J,6,FALSE)*VLOOKUP(X711&amp;"_"&amp;Y711&amp;"_"&amp;Z711,[1]挑战模式!$A:$AS,10,FALSE))</f>
        <v>3</v>
      </c>
      <c r="F711" s="3">
        <f t="shared" ref="F711:F774" si="88">IF(B711="","",400)</f>
        <v>400</v>
      </c>
      <c r="G711" s="3" t="str">
        <f t="shared" ref="G711:G774" si="89">IF(B711="","","TRUE")</f>
        <v>TRUE</v>
      </c>
      <c r="H711" s="3" t="str">
        <f t="shared" ref="H711:H774" si="90">IF(B711="","","1")</f>
        <v>1</v>
      </c>
      <c r="I711" s="3">
        <f>IF(D711="","",VLOOKUP(D711,[1]怪物!$C:$M,11,FALSE))</f>
        <v>1</v>
      </c>
      <c r="J711" s="3" t="str">
        <f t="shared" ref="J711:J774" si="91">IF(B711="","","0.5")</f>
        <v>0.5</v>
      </c>
      <c r="K711" s="3">
        <f>IF(B711="","",VLOOKUP(VLOOKUP(X711&amp;"_"&amp;Y711&amp;"_"&amp;Z711,[1]挑战模式!$A:$AS,14+AA711,FALSE),[1]怪物!$B:$J,7,FALSE))</f>
        <v>1</v>
      </c>
      <c r="L711" s="10" t="str">
        <f t="shared" ref="L711:L774" si="92">IF(B711="","",RIGHT(B711,LEN(B711)-5))</f>
        <v>Monster_Season1_Challenge5_6_4</v>
      </c>
      <c r="M711" s="3" t="str">
        <f t="shared" ref="M711:M774" si="93">IF(B711="","","DeathShow_1")</f>
        <v>DeathShow_1</v>
      </c>
      <c r="N711" s="3" t="str">
        <f t="shared" ref="N711:N774" si="94">IF(B711="","","Timeline_Idle1")</f>
        <v>Timeline_Idle1</v>
      </c>
      <c r="O711" s="3" t="str">
        <f t="shared" ref="O711:O774" si="95">IF(B711="","","Timeline_Move1")</f>
        <v>Timeline_Move1</v>
      </c>
      <c r="S711" s="3" t="str">
        <f>IF(B711="","",IF(VLOOKUP(D711,[1]怪物!$C:$I,7,FALSE)="","",VLOOKUP(D711,[1]怪物!$C:$I,7,FALSE)))</f>
        <v/>
      </c>
      <c r="X711" s="3">
        <v>1</v>
      </c>
      <c r="Y711" s="3">
        <v>5</v>
      </c>
      <c r="Z711" s="3">
        <v>6</v>
      </c>
      <c r="AA711" s="3">
        <v>4</v>
      </c>
    </row>
    <row r="712" spans="2:27" x14ac:dyDescent="0.2">
      <c r="B712" t="str">
        <f>IF(ISNA(VLOOKUP(X712&amp;"_"&amp;Y712&amp;"_"&amp;Z712,[1]挑战模式!$A:$AS,1,FALSE)),"",IF(VLOOKUP(X712&amp;"_"&amp;Y712&amp;"_"&amp;Z712,[1]挑战模式!$A:$AS,14+AA712,FALSE)="","","Unit_Monster_Season"&amp;X712&amp;"_Challenge"&amp;Y712&amp;"_"&amp;Z712&amp;"_"&amp;AA712))</f>
        <v/>
      </c>
      <c r="D712" s="3" t="str">
        <f>IF(B712="","",VLOOKUP(VLOOKUP(X712&amp;"_"&amp;Y712&amp;"_"&amp;Z712,[1]挑战模式!$A:$AS,14+AA712,FALSE),[1]怪物!$B:$J,2,FALSE))</f>
        <v/>
      </c>
      <c r="E712" s="3" t="str">
        <f>IF(B712="","",VLOOKUP(VLOOKUP(X712&amp;"_"&amp;Y712&amp;"_"&amp;Z712,[1]挑战模式!$A:$AS,14+AA712,FALSE),[1]怪物!$B:$J,6,FALSE)*VLOOKUP(X712&amp;"_"&amp;Y712&amp;"_"&amp;Z712,[1]挑战模式!$A:$AS,10,FALSE))</f>
        <v/>
      </c>
      <c r="F712" s="3" t="str">
        <f t="shared" si="88"/>
        <v/>
      </c>
      <c r="G712" s="3" t="str">
        <f t="shared" si="89"/>
        <v/>
      </c>
      <c r="H712" s="3" t="str">
        <f t="shared" si="90"/>
        <v/>
      </c>
      <c r="I712" s="3" t="str">
        <f>IF(D712="","",VLOOKUP(D712,[1]怪物!$C:$M,11,FALSE))</f>
        <v/>
      </c>
      <c r="J712" s="3" t="str">
        <f t="shared" si="91"/>
        <v/>
      </c>
      <c r="K712" s="3" t="str">
        <f>IF(B712="","",VLOOKUP(VLOOKUP(X712&amp;"_"&amp;Y712&amp;"_"&amp;Z712,[1]挑战模式!$A:$AS,14+AA712,FALSE),[1]怪物!$B:$J,7,FALSE))</f>
        <v/>
      </c>
      <c r="L712" s="10" t="str">
        <f t="shared" si="92"/>
        <v/>
      </c>
      <c r="M712" s="3" t="str">
        <f t="shared" si="93"/>
        <v/>
      </c>
      <c r="N712" s="3" t="str">
        <f t="shared" si="94"/>
        <v/>
      </c>
      <c r="O712" s="3" t="str">
        <f t="shared" si="95"/>
        <v/>
      </c>
      <c r="S712" s="3" t="str">
        <f>IF(B712="","",IF(VLOOKUP(D712,[1]怪物!$C:$I,7,FALSE)="","",VLOOKUP(D712,[1]怪物!$C:$I,7,FALSE)))</f>
        <v/>
      </c>
      <c r="X712" s="3">
        <v>1</v>
      </c>
      <c r="Y712" s="3">
        <v>5</v>
      </c>
      <c r="Z712" s="3">
        <v>6</v>
      </c>
      <c r="AA712" s="3">
        <v>5</v>
      </c>
    </row>
    <row r="713" spans="2:27" x14ac:dyDescent="0.2">
      <c r="B713" t="str">
        <f>IF(ISNA(VLOOKUP(X713&amp;"_"&amp;Y713&amp;"_"&amp;Z713,[1]挑战模式!$A:$AS,1,FALSE)),"",IF(VLOOKUP(X713&amp;"_"&amp;Y713&amp;"_"&amp;Z713,[1]挑战模式!$A:$AS,14+AA713,FALSE)="","","Unit_Monster_Season"&amp;X713&amp;"_Challenge"&amp;Y713&amp;"_"&amp;Z713&amp;"_"&amp;AA713))</f>
        <v/>
      </c>
      <c r="D713" s="3" t="str">
        <f>IF(B713="","",VLOOKUP(VLOOKUP(X713&amp;"_"&amp;Y713&amp;"_"&amp;Z713,[1]挑战模式!$A:$AS,14+AA713,FALSE),[1]怪物!$B:$J,2,FALSE))</f>
        <v/>
      </c>
      <c r="E713" s="3" t="str">
        <f>IF(B713="","",VLOOKUP(VLOOKUP(X713&amp;"_"&amp;Y713&amp;"_"&amp;Z713,[1]挑战模式!$A:$AS,14+AA713,FALSE),[1]怪物!$B:$J,6,FALSE)*VLOOKUP(X713&amp;"_"&amp;Y713&amp;"_"&amp;Z713,[1]挑战模式!$A:$AS,10,FALSE))</f>
        <v/>
      </c>
      <c r="F713" s="3" t="str">
        <f t="shared" si="88"/>
        <v/>
      </c>
      <c r="G713" s="3" t="str">
        <f t="shared" si="89"/>
        <v/>
      </c>
      <c r="H713" s="3" t="str">
        <f t="shared" si="90"/>
        <v/>
      </c>
      <c r="I713" s="3" t="str">
        <f>IF(D713="","",VLOOKUP(D713,[1]怪物!$C:$M,11,FALSE))</f>
        <v/>
      </c>
      <c r="J713" s="3" t="str">
        <f t="shared" si="91"/>
        <v/>
      </c>
      <c r="K713" s="3" t="str">
        <f>IF(B713="","",VLOOKUP(VLOOKUP(X713&amp;"_"&amp;Y713&amp;"_"&amp;Z713,[1]挑战模式!$A:$AS,14+AA713,FALSE),[1]怪物!$B:$J,7,FALSE))</f>
        <v/>
      </c>
      <c r="L713" s="10" t="str">
        <f t="shared" si="92"/>
        <v/>
      </c>
      <c r="M713" s="3" t="str">
        <f t="shared" si="93"/>
        <v/>
      </c>
      <c r="N713" s="3" t="str">
        <f t="shared" si="94"/>
        <v/>
      </c>
      <c r="O713" s="3" t="str">
        <f t="shared" si="95"/>
        <v/>
      </c>
      <c r="S713" s="3" t="str">
        <f>IF(B713="","",IF(VLOOKUP(D713,[1]怪物!$C:$I,7,FALSE)="","",VLOOKUP(D713,[1]怪物!$C:$I,7,FALSE)))</f>
        <v/>
      </c>
      <c r="X713" s="3">
        <v>1</v>
      </c>
      <c r="Y713" s="3">
        <v>5</v>
      </c>
      <c r="Z713" s="3">
        <v>6</v>
      </c>
      <c r="AA713" s="3">
        <v>6</v>
      </c>
    </row>
    <row r="714" spans="2:27" x14ac:dyDescent="0.2">
      <c r="B714" t="str">
        <f>IF(ISNA(VLOOKUP(X714&amp;"_"&amp;Y714&amp;"_"&amp;Z714,[1]挑战模式!$A:$AS,1,FALSE)),"",IF(VLOOKUP(X714&amp;"_"&amp;Y714&amp;"_"&amp;Z714,[1]挑战模式!$A:$AS,14+AA714,FALSE)="","","Unit_Monster_Season"&amp;X714&amp;"_Challenge"&amp;Y714&amp;"_"&amp;Z714&amp;"_"&amp;AA714))</f>
        <v>Unit_Monster_Season1_Challenge5_7_1</v>
      </c>
      <c r="D714" s="3" t="str">
        <f>IF(B714="","",VLOOKUP(VLOOKUP(X714&amp;"_"&amp;Y714&amp;"_"&amp;Z714,[1]挑战模式!$A:$AS,14+AA714,FALSE),[1]怪物!$B:$J,2,FALSE))</f>
        <v>ResUnit_ZhongZi2</v>
      </c>
      <c r="E714" s="3">
        <f>IF(B714="","",VLOOKUP(VLOOKUP(X714&amp;"_"&amp;Y714&amp;"_"&amp;Z714,[1]挑战模式!$A:$AS,14+AA714,FALSE),[1]怪物!$B:$J,6,FALSE)*VLOOKUP(X714&amp;"_"&amp;Y714&amp;"_"&amp;Z714,[1]挑战模式!$A:$AS,10,FALSE))</f>
        <v>3</v>
      </c>
      <c r="F714" s="3">
        <f t="shared" si="88"/>
        <v>400</v>
      </c>
      <c r="G714" s="3" t="str">
        <f t="shared" si="89"/>
        <v>TRUE</v>
      </c>
      <c r="H714" s="3" t="str">
        <f t="shared" si="90"/>
        <v>1</v>
      </c>
      <c r="I714" s="3">
        <f>IF(D714="","",VLOOKUP(D714,[1]怪物!$C:$M,11,FALSE))</f>
        <v>1</v>
      </c>
      <c r="J714" s="3" t="str">
        <f t="shared" si="91"/>
        <v>0.5</v>
      </c>
      <c r="K714" s="3">
        <f>IF(B714="","",VLOOKUP(VLOOKUP(X714&amp;"_"&amp;Y714&amp;"_"&amp;Z714,[1]挑战模式!$A:$AS,14+AA714,FALSE),[1]怪物!$B:$J,7,FALSE))</f>
        <v>1.5</v>
      </c>
      <c r="L714" s="10" t="str">
        <f t="shared" si="92"/>
        <v>Monster_Season1_Challenge5_7_1</v>
      </c>
      <c r="M714" s="3" t="str">
        <f t="shared" si="93"/>
        <v>DeathShow_1</v>
      </c>
      <c r="N714" s="3" t="str">
        <f t="shared" si="94"/>
        <v>Timeline_Idle1</v>
      </c>
      <c r="O714" s="3" t="str">
        <f t="shared" si="95"/>
        <v>Timeline_Move1</v>
      </c>
      <c r="S714" s="3" t="str">
        <f>IF(B714="","",IF(VLOOKUP(D714,[1]怪物!$C:$I,7,FALSE)="","",VLOOKUP(D714,[1]怪物!$C:$I,7,FALSE)))</f>
        <v>Skill_Monster_ZhongZi2,NormalAttack</v>
      </c>
      <c r="X714" s="3">
        <v>1</v>
      </c>
      <c r="Y714" s="3">
        <v>5</v>
      </c>
      <c r="Z714" s="3">
        <v>7</v>
      </c>
      <c r="AA714" s="3">
        <v>1</v>
      </c>
    </row>
    <row r="715" spans="2:27" x14ac:dyDescent="0.2">
      <c r="B715" t="str">
        <f>IF(ISNA(VLOOKUP(X715&amp;"_"&amp;Y715&amp;"_"&amp;Z715,[1]挑战模式!$A:$AS,1,FALSE)),"",IF(VLOOKUP(X715&amp;"_"&amp;Y715&amp;"_"&amp;Z715,[1]挑战模式!$A:$AS,14+AA715,FALSE)="","","Unit_Monster_Season"&amp;X715&amp;"_Challenge"&amp;Y715&amp;"_"&amp;Z715&amp;"_"&amp;AA715))</f>
        <v>Unit_Monster_Season1_Challenge5_7_2</v>
      </c>
      <c r="D715" s="3" t="str">
        <f>IF(B715="","",VLOOKUP(VLOOKUP(X715&amp;"_"&amp;Y715&amp;"_"&amp;Z715,[1]挑战模式!$A:$AS,14+AA715,FALSE),[1]怪物!$B:$J,2,FALSE))</f>
        <v>ResUnit_Gui2</v>
      </c>
      <c r="E715" s="3">
        <f>IF(B715="","",VLOOKUP(VLOOKUP(X715&amp;"_"&amp;Y715&amp;"_"&amp;Z715,[1]挑战模式!$A:$AS,14+AA715,FALSE),[1]怪物!$B:$J,6,FALSE)*VLOOKUP(X715&amp;"_"&amp;Y715&amp;"_"&amp;Z715,[1]挑战模式!$A:$AS,10,FALSE))</f>
        <v>3</v>
      </c>
      <c r="F715" s="3">
        <f t="shared" si="88"/>
        <v>400</v>
      </c>
      <c r="G715" s="3" t="str">
        <f t="shared" si="89"/>
        <v>TRUE</v>
      </c>
      <c r="H715" s="3" t="str">
        <f t="shared" si="90"/>
        <v>1</v>
      </c>
      <c r="I715" s="3">
        <f>IF(D715="","",VLOOKUP(D715,[1]怪物!$C:$M,11,FALSE))</f>
        <v>1</v>
      </c>
      <c r="J715" s="3" t="str">
        <f t="shared" si="91"/>
        <v>0.5</v>
      </c>
      <c r="K715" s="3">
        <f>IF(B715="","",VLOOKUP(VLOOKUP(X715&amp;"_"&amp;Y715&amp;"_"&amp;Z715,[1]挑战模式!$A:$AS,14+AA715,FALSE),[1]怪物!$B:$J,7,FALSE))</f>
        <v>1.5</v>
      </c>
      <c r="L715" s="10" t="str">
        <f t="shared" si="92"/>
        <v>Monster_Season1_Challenge5_7_2</v>
      </c>
      <c r="M715" s="3" t="str">
        <f t="shared" si="93"/>
        <v>DeathShow_1</v>
      </c>
      <c r="N715" s="3" t="str">
        <f t="shared" si="94"/>
        <v>Timeline_Idle1</v>
      </c>
      <c r="O715" s="3" t="str">
        <f t="shared" si="95"/>
        <v>Timeline_Move1</v>
      </c>
      <c r="S715" s="3" t="str">
        <f>IF(B715="","",IF(VLOOKUP(D715,[1]怪物!$C:$I,7,FALSE)="","",VLOOKUP(D715,[1]怪物!$C:$I,7,FALSE)))</f>
        <v>Skill_Monster_Gui2,NormalAttack</v>
      </c>
      <c r="X715" s="3">
        <v>1</v>
      </c>
      <c r="Y715" s="3">
        <v>5</v>
      </c>
      <c r="Z715" s="3">
        <v>7</v>
      </c>
      <c r="AA715" s="3">
        <v>2</v>
      </c>
    </row>
    <row r="716" spans="2:27" x14ac:dyDescent="0.2">
      <c r="B716" t="str">
        <f>IF(ISNA(VLOOKUP(X716&amp;"_"&amp;Y716&amp;"_"&amp;Z716,[1]挑战模式!$A:$AS,1,FALSE)),"",IF(VLOOKUP(X716&amp;"_"&amp;Y716&amp;"_"&amp;Z716,[1]挑战模式!$A:$AS,14+AA716,FALSE)="","","Unit_Monster_Season"&amp;X716&amp;"_Challenge"&amp;Y716&amp;"_"&amp;Z716&amp;"_"&amp;AA716))</f>
        <v>Unit_Monster_Season1_Challenge5_7_3</v>
      </c>
      <c r="D716" s="3" t="str">
        <f>IF(B716="","",VLOOKUP(VLOOKUP(X716&amp;"_"&amp;Y716&amp;"_"&amp;Z716,[1]挑战模式!$A:$AS,14+AA716,FALSE),[1]怪物!$B:$J,2,FALSE))</f>
        <v>ResUnit_Dan2</v>
      </c>
      <c r="E716" s="3">
        <f>IF(B716="","",VLOOKUP(VLOOKUP(X716&amp;"_"&amp;Y716&amp;"_"&amp;Z716,[1]挑战模式!$A:$AS,14+AA716,FALSE),[1]怪物!$B:$J,6,FALSE)*VLOOKUP(X716&amp;"_"&amp;Y716&amp;"_"&amp;Z716,[1]挑战模式!$A:$AS,10,FALSE))</f>
        <v>3</v>
      </c>
      <c r="F716" s="3">
        <f t="shared" si="88"/>
        <v>400</v>
      </c>
      <c r="G716" s="3" t="str">
        <f t="shared" si="89"/>
        <v>TRUE</v>
      </c>
      <c r="H716" s="3" t="str">
        <f t="shared" si="90"/>
        <v>1</v>
      </c>
      <c r="I716" s="3">
        <f>IF(D716="","",VLOOKUP(D716,[1]怪物!$C:$M,11,FALSE))</f>
        <v>1</v>
      </c>
      <c r="J716" s="3" t="str">
        <f t="shared" si="91"/>
        <v>0.5</v>
      </c>
      <c r="K716" s="3">
        <f>IF(B716="","",VLOOKUP(VLOOKUP(X716&amp;"_"&amp;Y716&amp;"_"&amp;Z716,[1]挑战模式!$A:$AS,14+AA716,FALSE),[1]怪物!$B:$J,7,FALSE))</f>
        <v>1.5</v>
      </c>
      <c r="L716" s="10" t="str">
        <f t="shared" si="92"/>
        <v>Monster_Season1_Challenge5_7_3</v>
      </c>
      <c r="M716" s="3" t="str">
        <f t="shared" si="93"/>
        <v>DeathShow_1</v>
      </c>
      <c r="N716" s="3" t="str">
        <f t="shared" si="94"/>
        <v>Timeline_Idle1</v>
      </c>
      <c r="O716" s="3" t="str">
        <f t="shared" si="95"/>
        <v>Timeline_Move1</v>
      </c>
      <c r="S716" s="3" t="str">
        <f>IF(B716="","",IF(VLOOKUP(D716,[1]怪物!$C:$I,7,FALSE)="","",VLOOKUP(D716,[1]怪物!$C:$I,7,FALSE)))</f>
        <v>Skill_Monster_Dan2,NormalAttack</v>
      </c>
      <c r="X716" s="3">
        <v>1</v>
      </c>
      <c r="Y716" s="3">
        <v>5</v>
      </c>
      <c r="Z716" s="3">
        <v>7</v>
      </c>
      <c r="AA716" s="3">
        <v>3</v>
      </c>
    </row>
    <row r="717" spans="2:27" x14ac:dyDescent="0.2">
      <c r="B717" t="str">
        <f>IF(ISNA(VLOOKUP(X717&amp;"_"&amp;Y717&amp;"_"&amp;Z717,[1]挑战模式!$A:$AS,1,FALSE)),"",IF(VLOOKUP(X717&amp;"_"&amp;Y717&amp;"_"&amp;Z717,[1]挑战模式!$A:$AS,14+AA717,FALSE)="","","Unit_Monster_Season"&amp;X717&amp;"_Challenge"&amp;Y717&amp;"_"&amp;Z717&amp;"_"&amp;AA717))</f>
        <v>Unit_Monster_Season1_Challenge5_7_4</v>
      </c>
      <c r="D717" s="3" t="str">
        <f>IF(B717="","",VLOOKUP(VLOOKUP(X717&amp;"_"&amp;Y717&amp;"_"&amp;Z717,[1]挑战模式!$A:$AS,14+AA717,FALSE),[1]怪物!$B:$J,2,FALSE))</f>
        <v>ResUnit_Niao2</v>
      </c>
      <c r="E717" s="3">
        <f>IF(B717="","",VLOOKUP(VLOOKUP(X717&amp;"_"&amp;Y717&amp;"_"&amp;Z717,[1]挑战模式!$A:$AS,14+AA717,FALSE),[1]怪物!$B:$J,6,FALSE)*VLOOKUP(X717&amp;"_"&amp;Y717&amp;"_"&amp;Z717,[1]挑战模式!$A:$AS,10,FALSE))</f>
        <v>3</v>
      </c>
      <c r="F717" s="3">
        <f t="shared" si="88"/>
        <v>400</v>
      </c>
      <c r="G717" s="3" t="str">
        <f t="shared" si="89"/>
        <v>TRUE</v>
      </c>
      <c r="H717" s="3" t="str">
        <f t="shared" si="90"/>
        <v>1</v>
      </c>
      <c r="I717" s="3">
        <f>IF(D717="","",VLOOKUP(D717,[1]怪物!$C:$M,11,FALSE))</f>
        <v>1</v>
      </c>
      <c r="J717" s="3" t="str">
        <f t="shared" si="91"/>
        <v>0.5</v>
      </c>
      <c r="K717" s="3">
        <f>IF(B717="","",VLOOKUP(VLOOKUP(X717&amp;"_"&amp;Y717&amp;"_"&amp;Z717,[1]挑战模式!$A:$AS,14+AA717,FALSE),[1]怪物!$B:$J,7,FALSE))</f>
        <v>1.5</v>
      </c>
      <c r="L717" s="10" t="str">
        <f t="shared" si="92"/>
        <v>Monster_Season1_Challenge5_7_4</v>
      </c>
      <c r="M717" s="3" t="str">
        <f t="shared" si="93"/>
        <v>DeathShow_1</v>
      </c>
      <c r="N717" s="3" t="str">
        <f t="shared" si="94"/>
        <v>Timeline_Idle1</v>
      </c>
      <c r="O717" s="3" t="str">
        <f t="shared" si="95"/>
        <v>Timeline_Move1</v>
      </c>
      <c r="S717" s="3" t="str">
        <f>IF(B717="","",IF(VLOOKUP(D717,[1]怪物!$C:$I,7,FALSE)="","",VLOOKUP(D717,[1]怪物!$C:$I,7,FALSE)))</f>
        <v>Skill_Monster_Niao2,NormalAttack</v>
      </c>
      <c r="X717" s="3">
        <v>1</v>
      </c>
      <c r="Y717" s="3">
        <v>5</v>
      </c>
      <c r="Z717" s="3">
        <v>7</v>
      </c>
      <c r="AA717" s="3">
        <v>4</v>
      </c>
    </row>
    <row r="718" spans="2:27" x14ac:dyDescent="0.2">
      <c r="B718" t="str">
        <f>IF(ISNA(VLOOKUP(X718&amp;"_"&amp;Y718&amp;"_"&amp;Z718,[1]挑战模式!$A:$AS,1,FALSE)),"",IF(VLOOKUP(X718&amp;"_"&amp;Y718&amp;"_"&amp;Z718,[1]挑战模式!$A:$AS,14+AA718,FALSE)="","","Unit_Monster_Season"&amp;X718&amp;"_Challenge"&amp;Y718&amp;"_"&amp;Z718&amp;"_"&amp;AA718))</f>
        <v/>
      </c>
      <c r="D718" s="3" t="str">
        <f>IF(B718="","",VLOOKUP(VLOOKUP(X718&amp;"_"&amp;Y718&amp;"_"&amp;Z718,[1]挑战模式!$A:$AS,14+AA718,FALSE),[1]怪物!$B:$J,2,FALSE))</f>
        <v/>
      </c>
      <c r="E718" s="3" t="str">
        <f>IF(B718="","",VLOOKUP(VLOOKUP(X718&amp;"_"&amp;Y718&amp;"_"&amp;Z718,[1]挑战模式!$A:$AS,14+AA718,FALSE),[1]怪物!$B:$J,6,FALSE)*VLOOKUP(X718&amp;"_"&amp;Y718&amp;"_"&amp;Z718,[1]挑战模式!$A:$AS,10,FALSE))</f>
        <v/>
      </c>
      <c r="F718" s="3" t="str">
        <f t="shared" si="88"/>
        <v/>
      </c>
      <c r="G718" s="3" t="str">
        <f t="shared" si="89"/>
        <v/>
      </c>
      <c r="H718" s="3" t="str">
        <f t="shared" si="90"/>
        <v/>
      </c>
      <c r="I718" s="3" t="str">
        <f>IF(D718="","",VLOOKUP(D718,[1]怪物!$C:$M,11,FALSE))</f>
        <v/>
      </c>
      <c r="J718" s="3" t="str">
        <f t="shared" si="91"/>
        <v/>
      </c>
      <c r="K718" s="3" t="str">
        <f>IF(B718="","",VLOOKUP(VLOOKUP(X718&amp;"_"&amp;Y718&amp;"_"&amp;Z718,[1]挑战模式!$A:$AS,14+AA718,FALSE),[1]怪物!$B:$J,7,FALSE))</f>
        <v/>
      </c>
      <c r="L718" s="10" t="str">
        <f t="shared" si="92"/>
        <v/>
      </c>
      <c r="M718" s="3" t="str">
        <f t="shared" si="93"/>
        <v/>
      </c>
      <c r="N718" s="3" t="str">
        <f t="shared" si="94"/>
        <v/>
      </c>
      <c r="O718" s="3" t="str">
        <f t="shared" si="95"/>
        <v/>
      </c>
      <c r="S718" s="3" t="str">
        <f>IF(B718="","",IF(VLOOKUP(D718,[1]怪物!$C:$I,7,FALSE)="","",VLOOKUP(D718,[1]怪物!$C:$I,7,FALSE)))</f>
        <v/>
      </c>
      <c r="X718" s="3">
        <v>1</v>
      </c>
      <c r="Y718" s="3">
        <v>5</v>
      </c>
      <c r="Z718" s="3">
        <v>7</v>
      </c>
      <c r="AA718" s="3">
        <v>5</v>
      </c>
    </row>
    <row r="719" spans="2:27" x14ac:dyDescent="0.2">
      <c r="B719" t="str">
        <f>IF(ISNA(VLOOKUP(X719&amp;"_"&amp;Y719&amp;"_"&amp;Z719,[1]挑战模式!$A:$AS,1,FALSE)),"",IF(VLOOKUP(X719&amp;"_"&amp;Y719&amp;"_"&amp;Z719,[1]挑战模式!$A:$AS,14+AA719,FALSE)="","","Unit_Monster_Season"&amp;X719&amp;"_Challenge"&amp;Y719&amp;"_"&amp;Z719&amp;"_"&amp;AA719))</f>
        <v/>
      </c>
      <c r="D719" s="3" t="str">
        <f>IF(B719="","",VLOOKUP(VLOOKUP(X719&amp;"_"&amp;Y719&amp;"_"&amp;Z719,[1]挑战模式!$A:$AS,14+AA719,FALSE),[1]怪物!$B:$J,2,FALSE))</f>
        <v/>
      </c>
      <c r="E719" s="3" t="str">
        <f>IF(B719="","",VLOOKUP(VLOOKUP(X719&amp;"_"&amp;Y719&amp;"_"&amp;Z719,[1]挑战模式!$A:$AS,14+AA719,FALSE),[1]怪物!$B:$J,6,FALSE)*VLOOKUP(X719&amp;"_"&amp;Y719&amp;"_"&amp;Z719,[1]挑战模式!$A:$AS,10,FALSE))</f>
        <v/>
      </c>
      <c r="F719" s="3" t="str">
        <f t="shared" si="88"/>
        <v/>
      </c>
      <c r="G719" s="3" t="str">
        <f t="shared" si="89"/>
        <v/>
      </c>
      <c r="H719" s="3" t="str">
        <f t="shared" si="90"/>
        <v/>
      </c>
      <c r="I719" s="3" t="str">
        <f>IF(D719="","",VLOOKUP(D719,[1]怪物!$C:$M,11,FALSE))</f>
        <v/>
      </c>
      <c r="J719" s="3" t="str">
        <f t="shared" si="91"/>
        <v/>
      </c>
      <c r="K719" s="3" t="str">
        <f>IF(B719="","",VLOOKUP(VLOOKUP(X719&amp;"_"&amp;Y719&amp;"_"&amp;Z719,[1]挑战模式!$A:$AS,14+AA719,FALSE),[1]怪物!$B:$J,7,FALSE))</f>
        <v/>
      </c>
      <c r="L719" s="10" t="str">
        <f t="shared" si="92"/>
        <v/>
      </c>
      <c r="M719" s="3" t="str">
        <f t="shared" si="93"/>
        <v/>
      </c>
      <c r="N719" s="3" t="str">
        <f t="shared" si="94"/>
        <v/>
      </c>
      <c r="O719" s="3" t="str">
        <f t="shared" si="95"/>
        <v/>
      </c>
      <c r="S719" s="3" t="str">
        <f>IF(B719="","",IF(VLOOKUP(D719,[1]怪物!$C:$I,7,FALSE)="","",VLOOKUP(D719,[1]怪物!$C:$I,7,FALSE)))</f>
        <v/>
      </c>
      <c r="X719" s="3">
        <v>1</v>
      </c>
      <c r="Y719" s="3">
        <v>5</v>
      </c>
      <c r="Z719" s="3">
        <v>7</v>
      </c>
      <c r="AA719" s="3">
        <v>6</v>
      </c>
    </row>
    <row r="720" spans="2:27" x14ac:dyDescent="0.2">
      <c r="B720" t="str">
        <f>IF(ISNA(VLOOKUP(X720&amp;"_"&amp;Y720&amp;"_"&amp;Z720,[1]挑战模式!$A:$AS,1,FALSE)),"",IF(VLOOKUP(X720&amp;"_"&amp;Y720&amp;"_"&amp;Z720,[1]挑战模式!$A:$AS,14+AA720,FALSE)="","","Unit_Monster_Season"&amp;X720&amp;"_Challenge"&amp;Y720&amp;"_"&amp;Z720&amp;"_"&amp;AA720))</f>
        <v>Unit_Monster_Season1_Challenge5_8_1</v>
      </c>
      <c r="D720" s="3" t="str">
        <f>IF(B720="","",VLOOKUP(VLOOKUP(X720&amp;"_"&amp;Y720&amp;"_"&amp;Z720,[1]挑战模式!$A:$AS,14+AA720,FALSE),[1]怪物!$B:$J,2,FALSE))</f>
        <v>ResUnit_ZhongZi2</v>
      </c>
      <c r="E720" s="3">
        <f>IF(B720="","",VLOOKUP(VLOOKUP(X720&amp;"_"&amp;Y720&amp;"_"&amp;Z720,[1]挑战模式!$A:$AS,14+AA720,FALSE),[1]怪物!$B:$J,6,FALSE)*VLOOKUP(X720&amp;"_"&amp;Y720&amp;"_"&amp;Z720,[1]挑战模式!$A:$AS,10,FALSE))</f>
        <v>3</v>
      </c>
      <c r="F720" s="3">
        <f t="shared" si="88"/>
        <v>400</v>
      </c>
      <c r="G720" s="3" t="str">
        <f t="shared" si="89"/>
        <v>TRUE</v>
      </c>
      <c r="H720" s="3" t="str">
        <f t="shared" si="90"/>
        <v>1</v>
      </c>
      <c r="I720" s="3">
        <f>IF(D720="","",VLOOKUP(D720,[1]怪物!$C:$M,11,FALSE))</f>
        <v>1</v>
      </c>
      <c r="J720" s="3" t="str">
        <f t="shared" si="91"/>
        <v>0.5</v>
      </c>
      <c r="K720" s="3">
        <f>IF(B720="","",VLOOKUP(VLOOKUP(X720&amp;"_"&amp;Y720&amp;"_"&amp;Z720,[1]挑战模式!$A:$AS,14+AA720,FALSE),[1]怪物!$B:$J,7,FALSE))</f>
        <v>1.5</v>
      </c>
      <c r="L720" s="10" t="str">
        <f t="shared" si="92"/>
        <v>Monster_Season1_Challenge5_8_1</v>
      </c>
      <c r="M720" s="3" t="str">
        <f t="shared" si="93"/>
        <v>DeathShow_1</v>
      </c>
      <c r="N720" s="3" t="str">
        <f t="shared" si="94"/>
        <v>Timeline_Idle1</v>
      </c>
      <c r="O720" s="3" t="str">
        <f t="shared" si="95"/>
        <v>Timeline_Move1</v>
      </c>
      <c r="S720" s="3" t="str">
        <f>IF(B720="","",IF(VLOOKUP(D720,[1]怪物!$C:$I,7,FALSE)="","",VLOOKUP(D720,[1]怪物!$C:$I,7,FALSE)))</f>
        <v>Skill_Monster_ZhongZi2,NormalAttack</v>
      </c>
      <c r="X720" s="3">
        <v>1</v>
      </c>
      <c r="Y720" s="3">
        <v>5</v>
      </c>
      <c r="Z720" s="3">
        <v>8</v>
      </c>
      <c r="AA720" s="3">
        <v>1</v>
      </c>
    </row>
    <row r="721" spans="2:27" x14ac:dyDescent="0.2">
      <c r="B721" t="str">
        <f>IF(ISNA(VLOOKUP(X721&amp;"_"&amp;Y721&amp;"_"&amp;Z721,[1]挑战模式!$A:$AS,1,FALSE)),"",IF(VLOOKUP(X721&amp;"_"&amp;Y721&amp;"_"&amp;Z721,[1]挑战模式!$A:$AS,14+AA721,FALSE)="","","Unit_Monster_Season"&amp;X721&amp;"_Challenge"&amp;Y721&amp;"_"&amp;Z721&amp;"_"&amp;AA721))</f>
        <v>Unit_Monster_Season1_Challenge5_8_2</v>
      </c>
      <c r="D721" s="3" t="str">
        <f>IF(B721="","",VLOOKUP(VLOOKUP(X721&amp;"_"&amp;Y721&amp;"_"&amp;Z721,[1]挑战模式!$A:$AS,14+AA721,FALSE),[1]怪物!$B:$J,2,FALSE))</f>
        <v>ResUnit_Gui2</v>
      </c>
      <c r="E721" s="3">
        <f>IF(B721="","",VLOOKUP(VLOOKUP(X721&amp;"_"&amp;Y721&amp;"_"&amp;Z721,[1]挑战模式!$A:$AS,14+AA721,FALSE),[1]怪物!$B:$J,6,FALSE)*VLOOKUP(X721&amp;"_"&amp;Y721&amp;"_"&amp;Z721,[1]挑战模式!$A:$AS,10,FALSE))</f>
        <v>3</v>
      </c>
      <c r="F721" s="3">
        <f t="shared" si="88"/>
        <v>400</v>
      </c>
      <c r="G721" s="3" t="str">
        <f t="shared" si="89"/>
        <v>TRUE</v>
      </c>
      <c r="H721" s="3" t="str">
        <f t="shared" si="90"/>
        <v>1</v>
      </c>
      <c r="I721" s="3">
        <f>IF(D721="","",VLOOKUP(D721,[1]怪物!$C:$M,11,FALSE))</f>
        <v>1</v>
      </c>
      <c r="J721" s="3" t="str">
        <f t="shared" si="91"/>
        <v>0.5</v>
      </c>
      <c r="K721" s="3">
        <f>IF(B721="","",VLOOKUP(VLOOKUP(X721&amp;"_"&amp;Y721&amp;"_"&amp;Z721,[1]挑战模式!$A:$AS,14+AA721,FALSE),[1]怪物!$B:$J,7,FALSE))</f>
        <v>1.5</v>
      </c>
      <c r="L721" s="10" t="str">
        <f t="shared" si="92"/>
        <v>Monster_Season1_Challenge5_8_2</v>
      </c>
      <c r="M721" s="3" t="str">
        <f t="shared" si="93"/>
        <v>DeathShow_1</v>
      </c>
      <c r="N721" s="3" t="str">
        <f t="shared" si="94"/>
        <v>Timeline_Idle1</v>
      </c>
      <c r="O721" s="3" t="str">
        <f t="shared" si="95"/>
        <v>Timeline_Move1</v>
      </c>
      <c r="S721" s="3" t="str">
        <f>IF(B721="","",IF(VLOOKUP(D721,[1]怪物!$C:$I,7,FALSE)="","",VLOOKUP(D721,[1]怪物!$C:$I,7,FALSE)))</f>
        <v>Skill_Monster_Gui2,NormalAttack</v>
      </c>
      <c r="X721" s="3">
        <v>1</v>
      </c>
      <c r="Y721" s="3">
        <v>5</v>
      </c>
      <c r="Z721" s="3">
        <v>8</v>
      </c>
      <c r="AA721" s="3">
        <v>2</v>
      </c>
    </row>
    <row r="722" spans="2:27" x14ac:dyDescent="0.2">
      <c r="B722" t="str">
        <f>IF(ISNA(VLOOKUP(X722&amp;"_"&amp;Y722&amp;"_"&amp;Z722,[1]挑战模式!$A:$AS,1,FALSE)),"",IF(VLOOKUP(X722&amp;"_"&amp;Y722&amp;"_"&amp;Z722,[1]挑战模式!$A:$AS,14+AA722,FALSE)="","","Unit_Monster_Season"&amp;X722&amp;"_Challenge"&amp;Y722&amp;"_"&amp;Z722&amp;"_"&amp;AA722))</f>
        <v>Unit_Monster_Season1_Challenge5_8_3</v>
      </c>
      <c r="D722" s="3" t="str">
        <f>IF(B722="","",VLOOKUP(VLOOKUP(X722&amp;"_"&amp;Y722&amp;"_"&amp;Z722,[1]挑战模式!$A:$AS,14+AA722,FALSE),[1]怪物!$B:$J,2,FALSE))</f>
        <v>ResUnit_Dan2</v>
      </c>
      <c r="E722" s="3">
        <f>IF(B722="","",VLOOKUP(VLOOKUP(X722&amp;"_"&amp;Y722&amp;"_"&amp;Z722,[1]挑战模式!$A:$AS,14+AA722,FALSE),[1]怪物!$B:$J,6,FALSE)*VLOOKUP(X722&amp;"_"&amp;Y722&amp;"_"&amp;Z722,[1]挑战模式!$A:$AS,10,FALSE))</f>
        <v>3</v>
      </c>
      <c r="F722" s="3">
        <f t="shared" si="88"/>
        <v>400</v>
      </c>
      <c r="G722" s="3" t="str">
        <f t="shared" si="89"/>
        <v>TRUE</v>
      </c>
      <c r="H722" s="3" t="str">
        <f t="shared" si="90"/>
        <v>1</v>
      </c>
      <c r="I722" s="3">
        <f>IF(D722="","",VLOOKUP(D722,[1]怪物!$C:$M,11,FALSE))</f>
        <v>1</v>
      </c>
      <c r="J722" s="3" t="str">
        <f t="shared" si="91"/>
        <v>0.5</v>
      </c>
      <c r="K722" s="3">
        <f>IF(B722="","",VLOOKUP(VLOOKUP(X722&amp;"_"&amp;Y722&amp;"_"&amp;Z722,[1]挑战模式!$A:$AS,14+AA722,FALSE),[1]怪物!$B:$J,7,FALSE))</f>
        <v>1.5</v>
      </c>
      <c r="L722" s="10" t="str">
        <f t="shared" si="92"/>
        <v>Monster_Season1_Challenge5_8_3</v>
      </c>
      <c r="M722" s="3" t="str">
        <f t="shared" si="93"/>
        <v>DeathShow_1</v>
      </c>
      <c r="N722" s="3" t="str">
        <f t="shared" si="94"/>
        <v>Timeline_Idle1</v>
      </c>
      <c r="O722" s="3" t="str">
        <f t="shared" si="95"/>
        <v>Timeline_Move1</v>
      </c>
      <c r="S722" s="3" t="str">
        <f>IF(B722="","",IF(VLOOKUP(D722,[1]怪物!$C:$I,7,FALSE)="","",VLOOKUP(D722,[1]怪物!$C:$I,7,FALSE)))</f>
        <v>Skill_Monster_Dan2,NormalAttack</v>
      </c>
      <c r="X722" s="3">
        <v>1</v>
      </c>
      <c r="Y722" s="3">
        <v>5</v>
      </c>
      <c r="Z722" s="3">
        <v>8</v>
      </c>
      <c r="AA722" s="3">
        <v>3</v>
      </c>
    </row>
    <row r="723" spans="2:27" x14ac:dyDescent="0.2">
      <c r="B723" t="str">
        <f>IF(ISNA(VLOOKUP(X723&amp;"_"&amp;Y723&amp;"_"&amp;Z723,[1]挑战模式!$A:$AS,1,FALSE)),"",IF(VLOOKUP(X723&amp;"_"&amp;Y723&amp;"_"&amp;Z723,[1]挑战模式!$A:$AS,14+AA723,FALSE)="","","Unit_Monster_Season"&amp;X723&amp;"_Challenge"&amp;Y723&amp;"_"&amp;Z723&amp;"_"&amp;AA723))</f>
        <v>Unit_Monster_Season1_Challenge5_8_4</v>
      </c>
      <c r="D723" s="3" t="str">
        <f>IF(B723="","",VLOOKUP(VLOOKUP(X723&amp;"_"&amp;Y723&amp;"_"&amp;Z723,[1]挑战模式!$A:$AS,14+AA723,FALSE),[1]怪物!$B:$J,2,FALSE))</f>
        <v>ResUnit_Dan1</v>
      </c>
      <c r="E723" s="3">
        <f>IF(B723="","",VLOOKUP(VLOOKUP(X723&amp;"_"&amp;Y723&amp;"_"&amp;Z723,[1]挑战模式!$A:$AS,14+AA723,FALSE),[1]怪物!$B:$J,6,FALSE)*VLOOKUP(X723&amp;"_"&amp;Y723&amp;"_"&amp;Z723,[1]挑战模式!$A:$AS,10,FALSE))</f>
        <v>3</v>
      </c>
      <c r="F723" s="3">
        <f t="shared" si="88"/>
        <v>400</v>
      </c>
      <c r="G723" s="3" t="str">
        <f t="shared" si="89"/>
        <v>TRUE</v>
      </c>
      <c r="H723" s="3" t="str">
        <f t="shared" si="90"/>
        <v>1</v>
      </c>
      <c r="I723" s="3">
        <f>IF(D723="","",VLOOKUP(D723,[1]怪物!$C:$M,11,FALSE))</f>
        <v>1</v>
      </c>
      <c r="J723" s="3" t="str">
        <f t="shared" si="91"/>
        <v>0.5</v>
      </c>
      <c r="K723" s="3">
        <f>IF(B723="","",VLOOKUP(VLOOKUP(X723&amp;"_"&amp;Y723&amp;"_"&amp;Z723,[1]挑战模式!$A:$AS,14+AA723,FALSE),[1]怪物!$B:$J,7,FALSE))</f>
        <v>1</v>
      </c>
      <c r="L723" s="10" t="str">
        <f t="shared" si="92"/>
        <v>Monster_Season1_Challenge5_8_4</v>
      </c>
      <c r="M723" s="3" t="str">
        <f t="shared" si="93"/>
        <v>DeathShow_1</v>
      </c>
      <c r="N723" s="3" t="str">
        <f t="shared" si="94"/>
        <v>Timeline_Idle1</v>
      </c>
      <c r="O723" s="3" t="str">
        <f t="shared" si="95"/>
        <v>Timeline_Move1</v>
      </c>
      <c r="S723" s="3" t="str">
        <f>IF(B723="","",IF(VLOOKUP(D723,[1]怪物!$C:$I,7,FALSE)="","",VLOOKUP(D723,[1]怪物!$C:$I,7,FALSE)))</f>
        <v>Skill_Monster_Dan1,NormalAttack</v>
      </c>
      <c r="X723" s="3">
        <v>1</v>
      </c>
      <c r="Y723" s="3">
        <v>5</v>
      </c>
      <c r="Z723" s="3">
        <v>8</v>
      </c>
      <c r="AA723" s="3">
        <v>4</v>
      </c>
    </row>
    <row r="724" spans="2:27" x14ac:dyDescent="0.2">
      <c r="B724" t="str">
        <f>IF(ISNA(VLOOKUP(X724&amp;"_"&amp;Y724&amp;"_"&amp;Z724,[1]挑战模式!$A:$AS,1,FALSE)),"",IF(VLOOKUP(X724&amp;"_"&amp;Y724&amp;"_"&amp;Z724,[1]挑战模式!$A:$AS,14+AA724,FALSE)="","","Unit_Monster_Season"&amp;X724&amp;"_Challenge"&amp;Y724&amp;"_"&amp;Z724&amp;"_"&amp;AA724))</f>
        <v>Unit_Monster_Season1_Challenge5_8_5</v>
      </c>
      <c r="D724" s="3" t="str">
        <f>IF(B724="","",VLOOKUP(VLOOKUP(X724&amp;"_"&amp;Y724&amp;"_"&amp;Z724,[1]挑战模式!$A:$AS,14+AA724,FALSE),[1]怪物!$B:$J,2,FALSE))</f>
        <v>ResUnit_Niao3</v>
      </c>
      <c r="E724" s="3">
        <f>IF(B724="","",VLOOKUP(VLOOKUP(X724&amp;"_"&amp;Y724&amp;"_"&amp;Z724,[1]挑战模式!$A:$AS,14+AA724,FALSE),[1]怪物!$B:$J,6,FALSE)*VLOOKUP(X724&amp;"_"&amp;Y724&amp;"_"&amp;Z724,[1]挑战模式!$A:$AS,10,FALSE))</f>
        <v>1.875</v>
      </c>
      <c r="F724" s="3">
        <f t="shared" si="88"/>
        <v>400</v>
      </c>
      <c r="G724" s="3" t="str">
        <f t="shared" si="89"/>
        <v>TRUE</v>
      </c>
      <c r="H724" s="3" t="str">
        <f t="shared" si="90"/>
        <v>1</v>
      </c>
      <c r="I724" s="3">
        <f>IF(D724="","",VLOOKUP(D724,[1]怪物!$C:$M,11,FALSE))</f>
        <v>1.5</v>
      </c>
      <c r="J724" s="3" t="str">
        <f t="shared" si="91"/>
        <v>0.5</v>
      </c>
      <c r="K724" s="3">
        <f>IF(B724="","",VLOOKUP(VLOOKUP(X724&amp;"_"&amp;Y724&amp;"_"&amp;Z724,[1]挑战模式!$A:$AS,14+AA724,FALSE),[1]怪物!$B:$J,7,FALSE))</f>
        <v>2.5</v>
      </c>
      <c r="L724" s="10" t="str">
        <f t="shared" si="92"/>
        <v>Monster_Season1_Challenge5_8_5</v>
      </c>
      <c r="M724" s="3" t="str">
        <f t="shared" si="93"/>
        <v>DeathShow_1</v>
      </c>
      <c r="N724" s="3" t="str">
        <f t="shared" si="94"/>
        <v>Timeline_Idle1</v>
      </c>
      <c r="O724" s="3" t="str">
        <f t="shared" si="95"/>
        <v>Timeline_Move1</v>
      </c>
      <c r="S724" s="3" t="str">
        <f>IF(B724="","",IF(VLOOKUP(D724,[1]怪物!$C:$I,7,FALSE)="","",VLOOKUP(D724,[1]怪物!$C:$I,7,FALSE)))</f>
        <v>Skill_Monster_Niao3,NormalAttack</v>
      </c>
      <c r="X724" s="3">
        <v>1</v>
      </c>
      <c r="Y724" s="3">
        <v>5</v>
      </c>
      <c r="Z724" s="3">
        <v>8</v>
      </c>
      <c r="AA724" s="3">
        <v>5</v>
      </c>
    </row>
    <row r="725" spans="2:27" x14ac:dyDescent="0.2">
      <c r="B725" t="str">
        <f>IF(ISNA(VLOOKUP(X725&amp;"_"&amp;Y725&amp;"_"&amp;Z725,[1]挑战模式!$A:$AS,1,FALSE)),"",IF(VLOOKUP(X725&amp;"_"&amp;Y725&amp;"_"&amp;Z725,[1]挑战模式!$A:$AS,14+AA725,FALSE)="","","Unit_Monster_Season"&amp;X725&amp;"_Challenge"&amp;Y725&amp;"_"&amp;Z725&amp;"_"&amp;AA725))</f>
        <v/>
      </c>
      <c r="D725" s="3" t="str">
        <f>IF(B725="","",VLOOKUP(VLOOKUP(X725&amp;"_"&amp;Y725&amp;"_"&amp;Z725,[1]挑战模式!$A:$AS,14+AA725,FALSE),[1]怪物!$B:$J,2,FALSE))</f>
        <v/>
      </c>
      <c r="E725" s="3" t="str">
        <f>IF(B725="","",VLOOKUP(VLOOKUP(X725&amp;"_"&amp;Y725&amp;"_"&amp;Z725,[1]挑战模式!$A:$AS,14+AA725,FALSE),[1]怪物!$B:$J,6,FALSE)*VLOOKUP(X725&amp;"_"&amp;Y725&amp;"_"&amp;Z725,[1]挑战模式!$A:$AS,10,FALSE))</f>
        <v/>
      </c>
      <c r="F725" s="3" t="str">
        <f t="shared" si="88"/>
        <v/>
      </c>
      <c r="G725" s="3" t="str">
        <f t="shared" si="89"/>
        <v/>
      </c>
      <c r="H725" s="3" t="str">
        <f t="shared" si="90"/>
        <v/>
      </c>
      <c r="I725" s="3" t="str">
        <f>IF(D725="","",VLOOKUP(D725,[1]怪物!$C:$M,11,FALSE))</f>
        <v/>
      </c>
      <c r="J725" s="3" t="str">
        <f t="shared" si="91"/>
        <v/>
      </c>
      <c r="K725" s="3" t="str">
        <f>IF(B725="","",VLOOKUP(VLOOKUP(X725&amp;"_"&amp;Y725&amp;"_"&amp;Z725,[1]挑战模式!$A:$AS,14+AA725,FALSE),[1]怪物!$B:$J,7,FALSE))</f>
        <v/>
      </c>
      <c r="L725" s="10" t="str">
        <f t="shared" si="92"/>
        <v/>
      </c>
      <c r="M725" s="3" t="str">
        <f t="shared" si="93"/>
        <v/>
      </c>
      <c r="N725" s="3" t="str">
        <f t="shared" si="94"/>
        <v/>
      </c>
      <c r="O725" s="3" t="str">
        <f t="shared" si="95"/>
        <v/>
      </c>
      <c r="S725" s="3" t="str">
        <f>IF(B725="","",IF(VLOOKUP(D725,[1]怪物!$C:$I,7,FALSE)="","",VLOOKUP(D725,[1]怪物!$C:$I,7,FALSE)))</f>
        <v/>
      </c>
      <c r="X725" s="3">
        <v>1</v>
      </c>
      <c r="Y725" s="3">
        <v>5</v>
      </c>
      <c r="Z725" s="3">
        <v>8</v>
      </c>
      <c r="AA725" s="3">
        <v>6</v>
      </c>
    </row>
    <row r="726" spans="2:27" x14ac:dyDescent="0.2">
      <c r="B726" t="str">
        <f>IF(ISNA(VLOOKUP(X726&amp;"_"&amp;Y726&amp;"_"&amp;Z726,[1]挑战模式!$A:$AS,1,FALSE)),"",IF(VLOOKUP(X726&amp;"_"&amp;Y726&amp;"_"&amp;Z726,[1]挑战模式!$A:$AS,14+AA726,FALSE)="","","Unit_Monster_Season"&amp;X726&amp;"_Challenge"&amp;Y726&amp;"_"&amp;Z726&amp;"_"&amp;AA726))</f>
        <v>Unit_Monster_Season2_Challenge1_1_1</v>
      </c>
      <c r="D726" s="3" t="str">
        <f>IF(B726="","",VLOOKUP(VLOOKUP(X726&amp;"_"&amp;Y726&amp;"_"&amp;Z726,[1]挑战模式!$A:$AS,14+AA726,FALSE),[1]怪物!$B:$J,2,FALSE))</f>
        <v>ResUnit_ZhiZhu1</v>
      </c>
      <c r="E726" s="3">
        <f>IF(B726="","",VLOOKUP(VLOOKUP(X726&amp;"_"&amp;Y726&amp;"_"&amp;Z726,[1]挑战模式!$A:$AS,14+AA726,FALSE),[1]怪物!$B:$J,6,FALSE)*VLOOKUP(X726&amp;"_"&amp;Y726&amp;"_"&amp;Z726,[1]挑战模式!$A:$AS,10,FALSE))</f>
        <v>4</v>
      </c>
      <c r="F726" s="3">
        <f t="shared" si="88"/>
        <v>400</v>
      </c>
      <c r="G726" s="3" t="str">
        <f t="shared" si="89"/>
        <v>TRUE</v>
      </c>
      <c r="H726" s="3" t="str">
        <f t="shared" si="90"/>
        <v>1</v>
      </c>
      <c r="I726" s="3">
        <f>IF(D726="","",VLOOKUP(D726,[1]怪物!$C:$M,11,FALSE))</f>
        <v>1</v>
      </c>
      <c r="J726" s="3" t="str">
        <f t="shared" si="91"/>
        <v>0.5</v>
      </c>
      <c r="K726" s="3">
        <f>IF(B726="","",VLOOKUP(VLOOKUP(X726&amp;"_"&amp;Y726&amp;"_"&amp;Z726,[1]挑战模式!$A:$AS,14+AA726,FALSE),[1]怪物!$B:$J,7,FALSE))</f>
        <v>1</v>
      </c>
      <c r="L726" s="10" t="str">
        <f t="shared" si="92"/>
        <v>Monster_Season2_Challenge1_1_1</v>
      </c>
      <c r="M726" s="3" t="str">
        <f t="shared" si="93"/>
        <v>DeathShow_1</v>
      </c>
      <c r="N726" s="3" t="str">
        <f t="shared" si="94"/>
        <v>Timeline_Idle1</v>
      </c>
      <c r="O726" s="3" t="str">
        <f t="shared" si="95"/>
        <v>Timeline_Move1</v>
      </c>
      <c r="S726" s="3" t="str">
        <f>IF(B726="","",IF(VLOOKUP(D726,[1]怪物!$C:$I,7,FALSE)="","",VLOOKUP(D726,[1]怪物!$C:$I,7,FALSE)))</f>
        <v/>
      </c>
      <c r="X726" s="3">
        <v>2</v>
      </c>
      <c r="Y726" s="3">
        <v>1</v>
      </c>
      <c r="Z726" s="3">
        <v>1</v>
      </c>
      <c r="AA726" s="3">
        <v>1</v>
      </c>
    </row>
    <row r="727" spans="2:27" x14ac:dyDescent="0.2">
      <c r="B727" t="str">
        <f>IF(ISNA(VLOOKUP(X727&amp;"_"&amp;Y727&amp;"_"&amp;Z727,[1]挑战模式!$A:$AS,1,FALSE)),"",IF(VLOOKUP(X727&amp;"_"&amp;Y727&amp;"_"&amp;Z727,[1]挑战模式!$A:$AS,14+AA727,FALSE)="","","Unit_Monster_Season"&amp;X727&amp;"_Challenge"&amp;Y727&amp;"_"&amp;Z727&amp;"_"&amp;AA727))</f>
        <v>Unit_Monster_Season2_Challenge1_1_2</v>
      </c>
      <c r="D727" s="3" t="str">
        <f>IF(B727="","",VLOOKUP(VLOOKUP(X727&amp;"_"&amp;Y727&amp;"_"&amp;Z727,[1]挑战模式!$A:$AS,14+AA727,FALSE),[1]怪物!$B:$J,2,FALSE))</f>
        <v>ResUnit_Rou1</v>
      </c>
      <c r="E727" s="3">
        <f>IF(B727="","",VLOOKUP(VLOOKUP(X727&amp;"_"&amp;Y727&amp;"_"&amp;Z727,[1]挑战模式!$A:$AS,14+AA727,FALSE),[1]怪物!$B:$J,6,FALSE)*VLOOKUP(X727&amp;"_"&amp;Y727&amp;"_"&amp;Z727,[1]挑战模式!$A:$AS,10,FALSE))</f>
        <v>2</v>
      </c>
      <c r="F727" s="3">
        <f t="shared" si="88"/>
        <v>400</v>
      </c>
      <c r="G727" s="3" t="str">
        <f t="shared" si="89"/>
        <v>TRUE</v>
      </c>
      <c r="H727" s="3" t="str">
        <f t="shared" si="90"/>
        <v>1</v>
      </c>
      <c r="I727" s="3">
        <f>IF(D727="","",VLOOKUP(D727,[1]怪物!$C:$M,11,FALSE))</f>
        <v>1</v>
      </c>
      <c r="J727" s="3" t="str">
        <f t="shared" si="91"/>
        <v>0.5</v>
      </c>
      <c r="K727" s="3">
        <f>IF(B727="","",VLOOKUP(VLOOKUP(X727&amp;"_"&amp;Y727&amp;"_"&amp;Z727,[1]挑战模式!$A:$AS,14+AA727,FALSE),[1]怪物!$B:$J,7,FALSE))</f>
        <v>1</v>
      </c>
      <c r="L727" s="10" t="str">
        <f t="shared" si="92"/>
        <v>Monster_Season2_Challenge1_1_2</v>
      </c>
      <c r="M727" s="3" t="str">
        <f t="shared" si="93"/>
        <v>DeathShow_1</v>
      </c>
      <c r="N727" s="3" t="str">
        <f t="shared" si="94"/>
        <v>Timeline_Idle1</v>
      </c>
      <c r="O727" s="3" t="str">
        <f t="shared" si="95"/>
        <v>Timeline_Move1</v>
      </c>
      <c r="S727" s="3" t="str">
        <f>IF(B727="","",IF(VLOOKUP(D727,[1]怪物!$C:$I,7,FALSE)="","",VLOOKUP(D727,[1]怪物!$C:$I,7,FALSE)))</f>
        <v>Skill_Monster_Long1,NormalAttack</v>
      </c>
      <c r="X727" s="3">
        <v>2</v>
      </c>
      <c r="Y727" s="3">
        <v>1</v>
      </c>
      <c r="Z727" s="3">
        <v>1</v>
      </c>
      <c r="AA727" s="3">
        <v>2</v>
      </c>
    </row>
    <row r="728" spans="2:27" x14ac:dyDescent="0.2">
      <c r="B728" t="str">
        <f>IF(ISNA(VLOOKUP(X728&amp;"_"&amp;Y728&amp;"_"&amp;Z728,[1]挑战模式!$A:$AS,1,FALSE)),"",IF(VLOOKUP(X728&amp;"_"&amp;Y728&amp;"_"&amp;Z728,[1]挑战模式!$A:$AS,14+AA728,FALSE)="","","Unit_Monster_Season"&amp;X728&amp;"_Challenge"&amp;Y728&amp;"_"&amp;Z728&amp;"_"&amp;AA728))</f>
        <v/>
      </c>
      <c r="D728" s="3" t="str">
        <f>IF(B728="","",VLOOKUP(VLOOKUP(X728&amp;"_"&amp;Y728&amp;"_"&amp;Z728,[1]挑战模式!$A:$AS,14+AA728,FALSE),[1]怪物!$B:$J,2,FALSE))</f>
        <v/>
      </c>
      <c r="E728" s="3" t="str">
        <f>IF(B728="","",VLOOKUP(VLOOKUP(X728&amp;"_"&amp;Y728&amp;"_"&amp;Z728,[1]挑战模式!$A:$AS,14+AA728,FALSE),[1]怪物!$B:$J,6,FALSE)*VLOOKUP(X728&amp;"_"&amp;Y728&amp;"_"&amp;Z728,[1]挑战模式!$A:$AS,10,FALSE))</f>
        <v/>
      </c>
      <c r="F728" s="3" t="str">
        <f t="shared" si="88"/>
        <v/>
      </c>
      <c r="G728" s="3" t="str">
        <f t="shared" si="89"/>
        <v/>
      </c>
      <c r="H728" s="3" t="str">
        <f t="shared" si="90"/>
        <v/>
      </c>
      <c r="I728" s="3" t="str">
        <f>IF(D728="","",VLOOKUP(D728,[1]怪物!$C:$M,11,FALSE))</f>
        <v/>
      </c>
      <c r="J728" s="3" t="str">
        <f t="shared" si="91"/>
        <v/>
      </c>
      <c r="K728" s="3" t="str">
        <f>IF(B728="","",VLOOKUP(VLOOKUP(X728&amp;"_"&amp;Y728&amp;"_"&amp;Z728,[1]挑战模式!$A:$AS,14+AA728,FALSE),[1]怪物!$B:$J,7,FALSE))</f>
        <v/>
      </c>
      <c r="L728" s="10" t="str">
        <f t="shared" si="92"/>
        <v/>
      </c>
      <c r="M728" s="3" t="str">
        <f t="shared" si="93"/>
        <v/>
      </c>
      <c r="N728" s="3" t="str">
        <f t="shared" si="94"/>
        <v/>
      </c>
      <c r="O728" s="3" t="str">
        <f t="shared" si="95"/>
        <v/>
      </c>
      <c r="S728" s="3" t="str">
        <f>IF(B728="","",IF(VLOOKUP(D728,[1]怪物!$C:$I,7,FALSE)="","",VLOOKUP(D728,[1]怪物!$C:$I,7,FALSE)))</f>
        <v/>
      </c>
      <c r="X728" s="3">
        <v>2</v>
      </c>
      <c r="Y728" s="3">
        <v>1</v>
      </c>
      <c r="Z728" s="3">
        <v>1</v>
      </c>
      <c r="AA728" s="3">
        <v>3</v>
      </c>
    </row>
    <row r="729" spans="2:27" x14ac:dyDescent="0.2">
      <c r="B729" t="str">
        <f>IF(ISNA(VLOOKUP(X729&amp;"_"&amp;Y729&amp;"_"&amp;Z729,[1]挑战模式!$A:$AS,1,FALSE)),"",IF(VLOOKUP(X729&amp;"_"&amp;Y729&amp;"_"&amp;Z729,[1]挑战模式!$A:$AS,14+AA729,FALSE)="","","Unit_Monster_Season"&amp;X729&amp;"_Challenge"&amp;Y729&amp;"_"&amp;Z729&amp;"_"&amp;AA729))</f>
        <v/>
      </c>
      <c r="D729" s="3" t="str">
        <f>IF(B729="","",VLOOKUP(VLOOKUP(X729&amp;"_"&amp;Y729&amp;"_"&amp;Z729,[1]挑战模式!$A:$AS,14+AA729,FALSE),[1]怪物!$B:$J,2,FALSE))</f>
        <v/>
      </c>
      <c r="E729" s="3" t="str">
        <f>IF(B729="","",VLOOKUP(VLOOKUP(X729&amp;"_"&amp;Y729&amp;"_"&amp;Z729,[1]挑战模式!$A:$AS,14+AA729,FALSE),[1]怪物!$B:$J,6,FALSE)*VLOOKUP(X729&amp;"_"&amp;Y729&amp;"_"&amp;Z729,[1]挑战模式!$A:$AS,10,FALSE))</f>
        <v/>
      </c>
      <c r="F729" s="3" t="str">
        <f t="shared" si="88"/>
        <v/>
      </c>
      <c r="G729" s="3" t="str">
        <f t="shared" si="89"/>
        <v/>
      </c>
      <c r="H729" s="3" t="str">
        <f t="shared" si="90"/>
        <v/>
      </c>
      <c r="I729" s="3" t="str">
        <f>IF(D729="","",VLOOKUP(D729,[1]怪物!$C:$M,11,FALSE))</f>
        <v/>
      </c>
      <c r="J729" s="3" t="str">
        <f t="shared" si="91"/>
        <v/>
      </c>
      <c r="K729" s="3" t="str">
        <f>IF(B729="","",VLOOKUP(VLOOKUP(X729&amp;"_"&amp;Y729&amp;"_"&amp;Z729,[1]挑战模式!$A:$AS,14+AA729,FALSE),[1]怪物!$B:$J,7,FALSE))</f>
        <v/>
      </c>
      <c r="L729" s="10" t="str">
        <f t="shared" si="92"/>
        <v/>
      </c>
      <c r="M729" s="3" t="str">
        <f t="shared" si="93"/>
        <v/>
      </c>
      <c r="N729" s="3" t="str">
        <f t="shared" si="94"/>
        <v/>
      </c>
      <c r="O729" s="3" t="str">
        <f t="shared" si="95"/>
        <v/>
      </c>
      <c r="S729" s="3" t="str">
        <f>IF(B729="","",IF(VLOOKUP(D729,[1]怪物!$C:$I,7,FALSE)="","",VLOOKUP(D729,[1]怪物!$C:$I,7,FALSE)))</f>
        <v/>
      </c>
      <c r="X729" s="3">
        <v>2</v>
      </c>
      <c r="Y729" s="3">
        <v>1</v>
      </c>
      <c r="Z729" s="3">
        <v>1</v>
      </c>
      <c r="AA729" s="3">
        <v>4</v>
      </c>
    </row>
    <row r="730" spans="2:27" x14ac:dyDescent="0.2">
      <c r="B730" t="str">
        <f>IF(ISNA(VLOOKUP(X730&amp;"_"&amp;Y730&amp;"_"&amp;Z730,[1]挑战模式!$A:$AS,1,FALSE)),"",IF(VLOOKUP(X730&amp;"_"&amp;Y730&amp;"_"&amp;Z730,[1]挑战模式!$A:$AS,14+AA730,FALSE)="","","Unit_Monster_Season"&amp;X730&amp;"_Challenge"&amp;Y730&amp;"_"&amp;Z730&amp;"_"&amp;AA730))</f>
        <v/>
      </c>
      <c r="D730" s="3" t="str">
        <f>IF(B730="","",VLOOKUP(VLOOKUP(X730&amp;"_"&amp;Y730&amp;"_"&amp;Z730,[1]挑战模式!$A:$AS,14+AA730,FALSE),[1]怪物!$B:$J,2,FALSE))</f>
        <v/>
      </c>
      <c r="E730" s="3" t="str">
        <f>IF(B730="","",VLOOKUP(VLOOKUP(X730&amp;"_"&amp;Y730&amp;"_"&amp;Z730,[1]挑战模式!$A:$AS,14+AA730,FALSE),[1]怪物!$B:$J,6,FALSE)*VLOOKUP(X730&amp;"_"&amp;Y730&amp;"_"&amp;Z730,[1]挑战模式!$A:$AS,10,FALSE))</f>
        <v/>
      </c>
      <c r="F730" s="3" t="str">
        <f t="shared" si="88"/>
        <v/>
      </c>
      <c r="G730" s="3" t="str">
        <f t="shared" si="89"/>
        <v/>
      </c>
      <c r="H730" s="3" t="str">
        <f t="shared" si="90"/>
        <v/>
      </c>
      <c r="I730" s="3" t="str">
        <f>IF(D730="","",VLOOKUP(D730,[1]怪物!$C:$M,11,FALSE))</f>
        <v/>
      </c>
      <c r="J730" s="3" t="str">
        <f t="shared" si="91"/>
        <v/>
      </c>
      <c r="K730" s="3" t="str">
        <f>IF(B730="","",VLOOKUP(VLOOKUP(X730&amp;"_"&amp;Y730&amp;"_"&amp;Z730,[1]挑战模式!$A:$AS,14+AA730,FALSE),[1]怪物!$B:$J,7,FALSE))</f>
        <v/>
      </c>
      <c r="L730" s="10" t="str">
        <f t="shared" si="92"/>
        <v/>
      </c>
      <c r="M730" s="3" t="str">
        <f t="shared" si="93"/>
        <v/>
      </c>
      <c r="N730" s="3" t="str">
        <f t="shared" si="94"/>
        <v/>
      </c>
      <c r="O730" s="3" t="str">
        <f t="shared" si="95"/>
        <v/>
      </c>
      <c r="S730" s="3" t="str">
        <f>IF(B730="","",IF(VLOOKUP(D730,[1]怪物!$C:$I,7,FALSE)="","",VLOOKUP(D730,[1]怪物!$C:$I,7,FALSE)))</f>
        <v/>
      </c>
      <c r="X730" s="3">
        <v>2</v>
      </c>
      <c r="Y730" s="3">
        <v>1</v>
      </c>
      <c r="Z730" s="3">
        <v>1</v>
      </c>
      <c r="AA730" s="3">
        <v>5</v>
      </c>
    </row>
    <row r="731" spans="2:27" x14ac:dyDescent="0.2">
      <c r="B731" t="str">
        <f>IF(ISNA(VLOOKUP(X731&amp;"_"&amp;Y731&amp;"_"&amp;Z731,[1]挑战模式!$A:$AS,1,FALSE)),"",IF(VLOOKUP(X731&amp;"_"&amp;Y731&amp;"_"&amp;Z731,[1]挑战模式!$A:$AS,14+AA731,FALSE)="","","Unit_Monster_Season"&amp;X731&amp;"_Challenge"&amp;Y731&amp;"_"&amp;Z731&amp;"_"&amp;AA731))</f>
        <v/>
      </c>
      <c r="D731" s="3" t="str">
        <f>IF(B731="","",VLOOKUP(VLOOKUP(X731&amp;"_"&amp;Y731&amp;"_"&amp;Z731,[1]挑战模式!$A:$AS,14+AA731,FALSE),[1]怪物!$B:$J,2,FALSE))</f>
        <v/>
      </c>
      <c r="E731" s="3" t="str">
        <f>IF(B731="","",VLOOKUP(VLOOKUP(X731&amp;"_"&amp;Y731&amp;"_"&amp;Z731,[1]挑战模式!$A:$AS,14+AA731,FALSE),[1]怪物!$B:$J,6,FALSE)*VLOOKUP(X731&amp;"_"&amp;Y731&amp;"_"&amp;Z731,[1]挑战模式!$A:$AS,10,FALSE))</f>
        <v/>
      </c>
      <c r="F731" s="3" t="str">
        <f t="shared" si="88"/>
        <v/>
      </c>
      <c r="G731" s="3" t="str">
        <f t="shared" si="89"/>
        <v/>
      </c>
      <c r="H731" s="3" t="str">
        <f t="shared" si="90"/>
        <v/>
      </c>
      <c r="I731" s="3" t="str">
        <f>IF(D731="","",VLOOKUP(D731,[1]怪物!$C:$M,11,FALSE))</f>
        <v/>
      </c>
      <c r="J731" s="3" t="str">
        <f t="shared" si="91"/>
        <v/>
      </c>
      <c r="K731" s="3" t="str">
        <f>IF(B731="","",VLOOKUP(VLOOKUP(X731&amp;"_"&amp;Y731&amp;"_"&amp;Z731,[1]挑战模式!$A:$AS,14+AA731,FALSE),[1]怪物!$B:$J,7,FALSE))</f>
        <v/>
      </c>
      <c r="L731" s="10" t="str">
        <f t="shared" si="92"/>
        <v/>
      </c>
      <c r="M731" s="3" t="str">
        <f t="shared" si="93"/>
        <v/>
      </c>
      <c r="N731" s="3" t="str">
        <f t="shared" si="94"/>
        <v/>
      </c>
      <c r="O731" s="3" t="str">
        <f t="shared" si="95"/>
        <v/>
      </c>
      <c r="S731" s="3" t="str">
        <f>IF(B731="","",IF(VLOOKUP(D731,[1]怪物!$C:$I,7,FALSE)="","",VLOOKUP(D731,[1]怪物!$C:$I,7,FALSE)))</f>
        <v/>
      </c>
      <c r="X731" s="3">
        <v>2</v>
      </c>
      <c r="Y731" s="3">
        <v>1</v>
      </c>
      <c r="Z731" s="3">
        <v>1</v>
      </c>
      <c r="AA731" s="3">
        <v>6</v>
      </c>
    </row>
    <row r="732" spans="2:27" x14ac:dyDescent="0.2">
      <c r="B732" t="str">
        <f>IF(ISNA(VLOOKUP(X732&amp;"_"&amp;Y732&amp;"_"&amp;Z732,[1]挑战模式!$A:$AS,1,FALSE)),"",IF(VLOOKUP(X732&amp;"_"&amp;Y732&amp;"_"&amp;Z732,[1]挑战模式!$A:$AS,14+AA732,FALSE)="","","Unit_Monster_Season"&amp;X732&amp;"_Challenge"&amp;Y732&amp;"_"&amp;Z732&amp;"_"&amp;AA732))</f>
        <v>Unit_Monster_Season2_Challenge1_2_1</v>
      </c>
      <c r="D732" s="3" t="str">
        <f>IF(B732="","",VLOOKUP(VLOOKUP(X732&amp;"_"&amp;Y732&amp;"_"&amp;Z732,[1]挑战模式!$A:$AS,14+AA732,FALSE),[1]怪物!$B:$J,2,FALSE))</f>
        <v>ResUnit_ZhiZhu1</v>
      </c>
      <c r="E732" s="3">
        <f>IF(B732="","",VLOOKUP(VLOOKUP(X732&amp;"_"&amp;Y732&amp;"_"&amp;Z732,[1]挑战模式!$A:$AS,14+AA732,FALSE),[1]怪物!$B:$J,6,FALSE)*VLOOKUP(X732&amp;"_"&amp;Y732&amp;"_"&amp;Z732,[1]挑战模式!$A:$AS,10,FALSE))</f>
        <v>4</v>
      </c>
      <c r="F732" s="3">
        <f t="shared" si="88"/>
        <v>400</v>
      </c>
      <c r="G732" s="3" t="str">
        <f t="shared" si="89"/>
        <v>TRUE</v>
      </c>
      <c r="H732" s="3" t="str">
        <f t="shared" si="90"/>
        <v>1</v>
      </c>
      <c r="I732" s="3">
        <f>IF(D732="","",VLOOKUP(D732,[1]怪物!$C:$M,11,FALSE))</f>
        <v>1</v>
      </c>
      <c r="J732" s="3" t="str">
        <f t="shared" si="91"/>
        <v>0.5</v>
      </c>
      <c r="K732" s="3">
        <f>IF(B732="","",VLOOKUP(VLOOKUP(X732&amp;"_"&amp;Y732&amp;"_"&amp;Z732,[1]挑战模式!$A:$AS,14+AA732,FALSE),[1]怪物!$B:$J,7,FALSE))</f>
        <v>1</v>
      </c>
      <c r="L732" s="10" t="str">
        <f t="shared" si="92"/>
        <v>Monster_Season2_Challenge1_2_1</v>
      </c>
      <c r="M732" s="3" t="str">
        <f t="shared" si="93"/>
        <v>DeathShow_1</v>
      </c>
      <c r="N732" s="3" t="str">
        <f t="shared" si="94"/>
        <v>Timeline_Idle1</v>
      </c>
      <c r="O732" s="3" t="str">
        <f t="shared" si="95"/>
        <v>Timeline_Move1</v>
      </c>
      <c r="S732" s="3" t="str">
        <f>IF(B732="","",IF(VLOOKUP(D732,[1]怪物!$C:$I,7,FALSE)="","",VLOOKUP(D732,[1]怪物!$C:$I,7,FALSE)))</f>
        <v/>
      </c>
      <c r="X732" s="3">
        <v>2</v>
      </c>
      <c r="Y732" s="3">
        <v>1</v>
      </c>
      <c r="Z732" s="3">
        <v>2</v>
      </c>
      <c r="AA732" s="3">
        <v>1</v>
      </c>
    </row>
    <row r="733" spans="2:27" x14ac:dyDescent="0.2">
      <c r="B733" t="str">
        <f>IF(ISNA(VLOOKUP(X733&amp;"_"&amp;Y733&amp;"_"&amp;Z733,[1]挑战模式!$A:$AS,1,FALSE)),"",IF(VLOOKUP(X733&amp;"_"&amp;Y733&amp;"_"&amp;Z733,[1]挑战模式!$A:$AS,14+AA733,FALSE)="","","Unit_Monster_Season"&amp;X733&amp;"_Challenge"&amp;Y733&amp;"_"&amp;Z733&amp;"_"&amp;AA733))</f>
        <v>Unit_Monster_Season2_Challenge1_2_2</v>
      </c>
      <c r="D733" s="3" t="str">
        <f>IF(B733="","",VLOOKUP(VLOOKUP(X733&amp;"_"&amp;Y733&amp;"_"&amp;Z733,[1]挑战模式!$A:$AS,14+AA733,FALSE),[1]怪物!$B:$J,2,FALSE))</f>
        <v>ResUnit_MiFeng1</v>
      </c>
      <c r="E733" s="3">
        <f>IF(B733="","",VLOOKUP(VLOOKUP(X733&amp;"_"&amp;Y733&amp;"_"&amp;Z733,[1]挑战模式!$A:$AS,14+AA733,FALSE),[1]怪物!$B:$J,6,FALSE)*VLOOKUP(X733&amp;"_"&amp;Y733&amp;"_"&amp;Z733,[1]挑战模式!$A:$AS,10,FALSE))</f>
        <v>2</v>
      </c>
      <c r="F733" s="3">
        <f t="shared" si="88"/>
        <v>400</v>
      </c>
      <c r="G733" s="3" t="str">
        <f t="shared" si="89"/>
        <v>TRUE</v>
      </c>
      <c r="H733" s="3" t="str">
        <f t="shared" si="90"/>
        <v>1</v>
      </c>
      <c r="I733" s="3">
        <f>IF(D733="","",VLOOKUP(D733,[1]怪物!$C:$M,11,FALSE))</f>
        <v>1</v>
      </c>
      <c r="J733" s="3" t="str">
        <f t="shared" si="91"/>
        <v>0.5</v>
      </c>
      <c r="K733" s="3">
        <f>IF(B733="","",VLOOKUP(VLOOKUP(X733&amp;"_"&amp;Y733&amp;"_"&amp;Z733,[1]挑战模式!$A:$AS,14+AA733,FALSE),[1]怪物!$B:$J,7,FALSE))</f>
        <v>1</v>
      </c>
      <c r="L733" s="10" t="str">
        <f t="shared" si="92"/>
        <v>Monster_Season2_Challenge1_2_2</v>
      </c>
      <c r="M733" s="3" t="str">
        <f t="shared" si="93"/>
        <v>DeathShow_1</v>
      </c>
      <c r="N733" s="3" t="str">
        <f t="shared" si="94"/>
        <v>Timeline_Idle1</v>
      </c>
      <c r="O733" s="3" t="str">
        <f t="shared" si="95"/>
        <v>Timeline_Move1</v>
      </c>
      <c r="S733" s="3" t="str">
        <f>IF(B733="","",IF(VLOOKUP(D733,[1]怪物!$C:$I,7,FALSE)="","",VLOOKUP(D733,[1]怪物!$C:$I,7,FALSE)))</f>
        <v/>
      </c>
      <c r="X733" s="3">
        <v>2</v>
      </c>
      <c r="Y733" s="3">
        <v>1</v>
      </c>
      <c r="Z733" s="3">
        <v>2</v>
      </c>
      <c r="AA733" s="3">
        <v>2</v>
      </c>
    </row>
    <row r="734" spans="2:27" x14ac:dyDescent="0.2">
      <c r="B734" t="str">
        <f>IF(ISNA(VLOOKUP(X734&amp;"_"&amp;Y734&amp;"_"&amp;Z734,[1]挑战模式!$A:$AS,1,FALSE)),"",IF(VLOOKUP(X734&amp;"_"&amp;Y734&amp;"_"&amp;Z734,[1]挑战模式!$A:$AS,14+AA734,FALSE)="","","Unit_Monster_Season"&amp;X734&amp;"_Challenge"&amp;Y734&amp;"_"&amp;Z734&amp;"_"&amp;AA734))</f>
        <v/>
      </c>
      <c r="D734" s="3" t="str">
        <f>IF(B734="","",VLOOKUP(VLOOKUP(X734&amp;"_"&amp;Y734&amp;"_"&amp;Z734,[1]挑战模式!$A:$AS,14+AA734,FALSE),[1]怪物!$B:$J,2,FALSE))</f>
        <v/>
      </c>
      <c r="E734" s="3" t="str">
        <f>IF(B734="","",VLOOKUP(VLOOKUP(X734&amp;"_"&amp;Y734&amp;"_"&amp;Z734,[1]挑战模式!$A:$AS,14+AA734,FALSE),[1]怪物!$B:$J,6,FALSE)*VLOOKUP(X734&amp;"_"&amp;Y734&amp;"_"&amp;Z734,[1]挑战模式!$A:$AS,10,FALSE))</f>
        <v/>
      </c>
      <c r="F734" s="3" t="str">
        <f t="shared" si="88"/>
        <v/>
      </c>
      <c r="G734" s="3" t="str">
        <f t="shared" si="89"/>
        <v/>
      </c>
      <c r="H734" s="3" t="str">
        <f t="shared" si="90"/>
        <v/>
      </c>
      <c r="I734" s="3" t="str">
        <f>IF(D734="","",VLOOKUP(D734,[1]怪物!$C:$M,11,FALSE))</f>
        <v/>
      </c>
      <c r="J734" s="3" t="str">
        <f t="shared" si="91"/>
        <v/>
      </c>
      <c r="K734" s="3" t="str">
        <f>IF(B734="","",VLOOKUP(VLOOKUP(X734&amp;"_"&amp;Y734&amp;"_"&amp;Z734,[1]挑战模式!$A:$AS,14+AA734,FALSE),[1]怪物!$B:$J,7,FALSE))</f>
        <v/>
      </c>
      <c r="L734" s="10" t="str">
        <f t="shared" si="92"/>
        <v/>
      </c>
      <c r="M734" s="3" t="str">
        <f t="shared" si="93"/>
        <v/>
      </c>
      <c r="N734" s="3" t="str">
        <f t="shared" si="94"/>
        <v/>
      </c>
      <c r="O734" s="3" t="str">
        <f t="shared" si="95"/>
        <v/>
      </c>
      <c r="S734" s="3" t="str">
        <f>IF(B734="","",IF(VLOOKUP(D734,[1]怪物!$C:$I,7,FALSE)="","",VLOOKUP(D734,[1]怪物!$C:$I,7,FALSE)))</f>
        <v/>
      </c>
      <c r="X734" s="3">
        <v>2</v>
      </c>
      <c r="Y734" s="3">
        <v>1</v>
      </c>
      <c r="Z734" s="3">
        <v>2</v>
      </c>
      <c r="AA734" s="3">
        <v>3</v>
      </c>
    </row>
    <row r="735" spans="2:27" x14ac:dyDescent="0.2">
      <c r="B735" t="str">
        <f>IF(ISNA(VLOOKUP(X735&amp;"_"&amp;Y735&amp;"_"&amp;Z735,[1]挑战模式!$A:$AS,1,FALSE)),"",IF(VLOOKUP(X735&amp;"_"&amp;Y735&amp;"_"&amp;Z735,[1]挑战模式!$A:$AS,14+AA735,FALSE)="","","Unit_Monster_Season"&amp;X735&amp;"_Challenge"&amp;Y735&amp;"_"&amp;Z735&amp;"_"&amp;AA735))</f>
        <v/>
      </c>
      <c r="D735" s="3" t="str">
        <f>IF(B735="","",VLOOKUP(VLOOKUP(X735&amp;"_"&amp;Y735&amp;"_"&amp;Z735,[1]挑战模式!$A:$AS,14+AA735,FALSE),[1]怪物!$B:$J,2,FALSE))</f>
        <v/>
      </c>
      <c r="E735" s="3" t="str">
        <f>IF(B735="","",VLOOKUP(VLOOKUP(X735&amp;"_"&amp;Y735&amp;"_"&amp;Z735,[1]挑战模式!$A:$AS,14+AA735,FALSE),[1]怪物!$B:$J,6,FALSE)*VLOOKUP(X735&amp;"_"&amp;Y735&amp;"_"&amp;Z735,[1]挑战模式!$A:$AS,10,FALSE))</f>
        <v/>
      </c>
      <c r="F735" s="3" t="str">
        <f t="shared" si="88"/>
        <v/>
      </c>
      <c r="G735" s="3" t="str">
        <f t="shared" si="89"/>
        <v/>
      </c>
      <c r="H735" s="3" t="str">
        <f t="shared" si="90"/>
        <v/>
      </c>
      <c r="I735" s="3" t="str">
        <f>IF(D735="","",VLOOKUP(D735,[1]怪物!$C:$M,11,FALSE))</f>
        <v/>
      </c>
      <c r="J735" s="3" t="str">
        <f t="shared" si="91"/>
        <v/>
      </c>
      <c r="K735" s="3" t="str">
        <f>IF(B735="","",VLOOKUP(VLOOKUP(X735&amp;"_"&amp;Y735&amp;"_"&amp;Z735,[1]挑战模式!$A:$AS,14+AA735,FALSE),[1]怪物!$B:$J,7,FALSE))</f>
        <v/>
      </c>
      <c r="L735" s="10" t="str">
        <f t="shared" si="92"/>
        <v/>
      </c>
      <c r="M735" s="3" t="str">
        <f t="shared" si="93"/>
        <v/>
      </c>
      <c r="N735" s="3" t="str">
        <f t="shared" si="94"/>
        <v/>
      </c>
      <c r="O735" s="3" t="str">
        <f t="shared" si="95"/>
        <v/>
      </c>
      <c r="S735" s="3" t="str">
        <f>IF(B735="","",IF(VLOOKUP(D735,[1]怪物!$C:$I,7,FALSE)="","",VLOOKUP(D735,[1]怪物!$C:$I,7,FALSE)))</f>
        <v/>
      </c>
      <c r="X735" s="3">
        <v>2</v>
      </c>
      <c r="Y735" s="3">
        <v>1</v>
      </c>
      <c r="Z735" s="3">
        <v>2</v>
      </c>
      <c r="AA735" s="3">
        <v>4</v>
      </c>
    </row>
    <row r="736" spans="2:27" x14ac:dyDescent="0.2">
      <c r="B736" t="str">
        <f>IF(ISNA(VLOOKUP(X736&amp;"_"&amp;Y736&amp;"_"&amp;Z736,[1]挑战模式!$A:$AS,1,FALSE)),"",IF(VLOOKUP(X736&amp;"_"&amp;Y736&amp;"_"&amp;Z736,[1]挑战模式!$A:$AS,14+AA736,FALSE)="","","Unit_Monster_Season"&amp;X736&amp;"_Challenge"&amp;Y736&amp;"_"&amp;Z736&amp;"_"&amp;AA736))</f>
        <v/>
      </c>
      <c r="D736" s="3" t="str">
        <f>IF(B736="","",VLOOKUP(VLOOKUP(X736&amp;"_"&amp;Y736&amp;"_"&amp;Z736,[1]挑战模式!$A:$AS,14+AA736,FALSE),[1]怪物!$B:$J,2,FALSE))</f>
        <v/>
      </c>
      <c r="E736" s="3" t="str">
        <f>IF(B736="","",VLOOKUP(VLOOKUP(X736&amp;"_"&amp;Y736&amp;"_"&amp;Z736,[1]挑战模式!$A:$AS,14+AA736,FALSE),[1]怪物!$B:$J,6,FALSE)*VLOOKUP(X736&amp;"_"&amp;Y736&amp;"_"&amp;Z736,[1]挑战模式!$A:$AS,10,FALSE))</f>
        <v/>
      </c>
      <c r="F736" s="3" t="str">
        <f t="shared" si="88"/>
        <v/>
      </c>
      <c r="G736" s="3" t="str">
        <f t="shared" si="89"/>
        <v/>
      </c>
      <c r="H736" s="3" t="str">
        <f t="shared" si="90"/>
        <v/>
      </c>
      <c r="I736" s="3" t="str">
        <f>IF(D736="","",VLOOKUP(D736,[1]怪物!$C:$M,11,FALSE))</f>
        <v/>
      </c>
      <c r="J736" s="3" t="str">
        <f t="shared" si="91"/>
        <v/>
      </c>
      <c r="K736" s="3" t="str">
        <f>IF(B736="","",VLOOKUP(VLOOKUP(X736&amp;"_"&amp;Y736&amp;"_"&amp;Z736,[1]挑战模式!$A:$AS,14+AA736,FALSE),[1]怪物!$B:$J,7,FALSE))</f>
        <v/>
      </c>
      <c r="L736" s="10" t="str">
        <f t="shared" si="92"/>
        <v/>
      </c>
      <c r="M736" s="3" t="str">
        <f t="shared" si="93"/>
        <v/>
      </c>
      <c r="N736" s="3" t="str">
        <f t="shared" si="94"/>
        <v/>
      </c>
      <c r="O736" s="3" t="str">
        <f t="shared" si="95"/>
        <v/>
      </c>
      <c r="S736" s="3" t="str">
        <f>IF(B736="","",IF(VLOOKUP(D736,[1]怪物!$C:$I,7,FALSE)="","",VLOOKUP(D736,[1]怪物!$C:$I,7,FALSE)))</f>
        <v/>
      </c>
      <c r="X736" s="3">
        <v>2</v>
      </c>
      <c r="Y736" s="3">
        <v>1</v>
      </c>
      <c r="Z736" s="3">
        <v>2</v>
      </c>
      <c r="AA736" s="3">
        <v>5</v>
      </c>
    </row>
    <row r="737" spans="2:27" x14ac:dyDescent="0.2">
      <c r="B737" t="str">
        <f>IF(ISNA(VLOOKUP(X737&amp;"_"&amp;Y737&amp;"_"&amp;Z737,[1]挑战模式!$A:$AS,1,FALSE)),"",IF(VLOOKUP(X737&amp;"_"&amp;Y737&amp;"_"&amp;Z737,[1]挑战模式!$A:$AS,14+AA737,FALSE)="","","Unit_Monster_Season"&amp;X737&amp;"_Challenge"&amp;Y737&amp;"_"&amp;Z737&amp;"_"&amp;AA737))</f>
        <v/>
      </c>
      <c r="D737" s="3" t="str">
        <f>IF(B737="","",VLOOKUP(VLOOKUP(X737&amp;"_"&amp;Y737&amp;"_"&amp;Z737,[1]挑战模式!$A:$AS,14+AA737,FALSE),[1]怪物!$B:$J,2,FALSE))</f>
        <v/>
      </c>
      <c r="E737" s="3" t="str">
        <f>IF(B737="","",VLOOKUP(VLOOKUP(X737&amp;"_"&amp;Y737&amp;"_"&amp;Z737,[1]挑战模式!$A:$AS,14+AA737,FALSE),[1]怪物!$B:$J,6,FALSE)*VLOOKUP(X737&amp;"_"&amp;Y737&amp;"_"&amp;Z737,[1]挑战模式!$A:$AS,10,FALSE))</f>
        <v/>
      </c>
      <c r="F737" s="3" t="str">
        <f t="shared" si="88"/>
        <v/>
      </c>
      <c r="G737" s="3" t="str">
        <f t="shared" si="89"/>
        <v/>
      </c>
      <c r="H737" s="3" t="str">
        <f t="shared" si="90"/>
        <v/>
      </c>
      <c r="I737" s="3" t="str">
        <f>IF(D737="","",VLOOKUP(D737,[1]怪物!$C:$M,11,FALSE))</f>
        <v/>
      </c>
      <c r="J737" s="3" t="str">
        <f t="shared" si="91"/>
        <v/>
      </c>
      <c r="K737" s="3" t="str">
        <f>IF(B737="","",VLOOKUP(VLOOKUP(X737&amp;"_"&amp;Y737&amp;"_"&amp;Z737,[1]挑战模式!$A:$AS,14+AA737,FALSE),[1]怪物!$B:$J,7,FALSE))</f>
        <v/>
      </c>
      <c r="L737" s="10" t="str">
        <f t="shared" si="92"/>
        <v/>
      </c>
      <c r="M737" s="3" t="str">
        <f t="shared" si="93"/>
        <v/>
      </c>
      <c r="N737" s="3" t="str">
        <f t="shared" si="94"/>
        <v/>
      </c>
      <c r="O737" s="3" t="str">
        <f t="shared" si="95"/>
        <v/>
      </c>
      <c r="S737" s="3" t="str">
        <f>IF(B737="","",IF(VLOOKUP(D737,[1]怪物!$C:$I,7,FALSE)="","",VLOOKUP(D737,[1]怪物!$C:$I,7,FALSE)))</f>
        <v/>
      </c>
      <c r="X737" s="3">
        <v>2</v>
      </c>
      <c r="Y737" s="3">
        <v>1</v>
      </c>
      <c r="Z737" s="3">
        <v>2</v>
      </c>
      <c r="AA737" s="3">
        <v>6</v>
      </c>
    </row>
    <row r="738" spans="2:27" x14ac:dyDescent="0.2">
      <c r="B738" t="str">
        <f>IF(ISNA(VLOOKUP(X738&amp;"_"&amp;Y738&amp;"_"&amp;Z738,[1]挑战模式!$A:$AS,1,FALSE)),"",IF(VLOOKUP(X738&amp;"_"&amp;Y738&amp;"_"&amp;Z738,[1]挑战模式!$A:$AS,14+AA738,FALSE)="","","Unit_Monster_Season"&amp;X738&amp;"_Challenge"&amp;Y738&amp;"_"&amp;Z738&amp;"_"&amp;AA738))</f>
        <v>Unit_Monster_Season2_Challenge1_3_1</v>
      </c>
      <c r="D738" s="3" t="str">
        <f>IF(B738="","",VLOOKUP(VLOOKUP(X738&amp;"_"&amp;Y738&amp;"_"&amp;Z738,[1]挑战模式!$A:$AS,14+AA738,FALSE),[1]怪物!$B:$J,2,FALSE))</f>
        <v>ResUnit_MiFeng1</v>
      </c>
      <c r="E738" s="3">
        <f>IF(B738="","",VLOOKUP(VLOOKUP(X738&amp;"_"&amp;Y738&amp;"_"&amp;Z738,[1]挑战模式!$A:$AS,14+AA738,FALSE),[1]怪物!$B:$J,6,FALSE)*VLOOKUP(X738&amp;"_"&amp;Y738&amp;"_"&amp;Z738,[1]挑战模式!$A:$AS,10,FALSE))</f>
        <v>2</v>
      </c>
      <c r="F738" s="3">
        <f t="shared" si="88"/>
        <v>400</v>
      </c>
      <c r="G738" s="3" t="str">
        <f t="shared" si="89"/>
        <v>TRUE</v>
      </c>
      <c r="H738" s="3" t="str">
        <f t="shared" si="90"/>
        <v>1</v>
      </c>
      <c r="I738" s="3">
        <f>IF(D738="","",VLOOKUP(D738,[1]怪物!$C:$M,11,FALSE))</f>
        <v>1</v>
      </c>
      <c r="J738" s="3" t="str">
        <f t="shared" si="91"/>
        <v>0.5</v>
      </c>
      <c r="K738" s="3">
        <f>IF(B738="","",VLOOKUP(VLOOKUP(X738&amp;"_"&amp;Y738&amp;"_"&amp;Z738,[1]挑战模式!$A:$AS,14+AA738,FALSE),[1]怪物!$B:$J,7,FALSE))</f>
        <v>1</v>
      </c>
      <c r="L738" s="10" t="str">
        <f t="shared" si="92"/>
        <v>Monster_Season2_Challenge1_3_1</v>
      </c>
      <c r="M738" s="3" t="str">
        <f t="shared" si="93"/>
        <v>DeathShow_1</v>
      </c>
      <c r="N738" s="3" t="str">
        <f t="shared" si="94"/>
        <v>Timeline_Idle1</v>
      </c>
      <c r="O738" s="3" t="str">
        <f t="shared" si="95"/>
        <v>Timeline_Move1</v>
      </c>
      <c r="S738" s="3" t="str">
        <f>IF(B738="","",IF(VLOOKUP(D738,[1]怪物!$C:$I,7,FALSE)="","",VLOOKUP(D738,[1]怪物!$C:$I,7,FALSE)))</f>
        <v/>
      </c>
      <c r="X738" s="3">
        <v>2</v>
      </c>
      <c r="Y738" s="3">
        <v>1</v>
      </c>
      <c r="Z738" s="3">
        <v>3</v>
      </c>
      <c r="AA738" s="3">
        <v>1</v>
      </c>
    </row>
    <row r="739" spans="2:27" x14ac:dyDescent="0.2">
      <c r="B739" t="str">
        <f>IF(ISNA(VLOOKUP(X739&amp;"_"&amp;Y739&amp;"_"&amp;Z739,[1]挑战模式!$A:$AS,1,FALSE)),"",IF(VLOOKUP(X739&amp;"_"&amp;Y739&amp;"_"&amp;Z739,[1]挑战模式!$A:$AS,14+AA739,FALSE)="","","Unit_Monster_Season"&amp;X739&amp;"_Challenge"&amp;Y739&amp;"_"&amp;Z739&amp;"_"&amp;AA739))</f>
        <v>Unit_Monster_Season2_Challenge1_3_2</v>
      </c>
      <c r="D739" s="3" t="str">
        <f>IF(B739="","",VLOOKUP(VLOOKUP(X739&amp;"_"&amp;Y739&amp;"_"&amp;Z739,[1]挑战模式!$A:$AS,14+AA739,FALSE),[1]怪物!$B:$J,2,FALSE))</f>
        <v>ResUnit_MiFeng2</v>
      </c>
      <c r="E739" s="3">
        <f>IF(B739="","",VLOOKUP(VLOOKUP(X739&amp;"_"&amp;Y739&amp;"_"&amp;Z739,[1]挑战模式!$A:$AS,14+AA739,FALSE),[1]怪物!$B:$J,6,FALSE)*VLOOKUP(X739&amp;"_"&amp;Y739&amp;"_"&amp;Z739,[1]挑战模式!$A:$AS,10,FALSE))</f>
        <v>2</v>
      </c>
      <c r="F739" s="3">
        <f t="shared" si="88"/>
        <v>400</v>
      </c>
      <c r="G739" s="3" t="str">
        <f t="shared" si="89"/>
        <v>TRUE</v>
      </c>
      <c r="H739" s="3" t="str">
        <f t="shared" si="90"/>
        <v>1</v>
      </c>
      <c r="I739" s="3">
        <f>IF(D739="","",VLOOKUP(D739,[1]怪物!$C:$M,11,FALSE))</f>
        <v>1</v>
      </c>
      <c r="J739" s="3" t="str">
        <f t="shared" si="91"/>
        <v>0.5</v>
      </c>
      <c r="K739" s="3">
        <f>IF(B739="","",VLOOKUP(VLOOKUP(X739&amp;"_"&amp;Y739&amp;"_"&amp;Z739,[1]挑战模式!$A:$AS,14+AA739,FALSE),[1]怪物!$B:$J,7,FALSE))</f>
        <v>1.5</v>
      </c>
      <c r="L739" s="10" t="str">
        <f t="shared" si="92"/>
        <v>Monster_Season2_Challenge1_3_2</v>
      </c>
      <c r="M739" s="3" t="str">
        <f t="shared" si="93"/>
        <v>DeathShow_1</v>
      </c>
      <c r="N739" s="3" t="str">
        <f t="shared" si="94"/>
        <v>Timeline_Idle1</v>
      </c>
      <c r="O739" s="3" t="str">
        <f t="shared" si="95"/>
        <v>Timeline_Move1</v>
      </c>
      <c r="S739" s="3" t="str">
        <f>IF(B739="","",IF(VLOOKUP(D739,[1]怪物!$C:$I,7,FALSE)="","",VLOOKUP(D739,[1]怪物!$C:$I,7,FALSE)))</f>
        <v/>
      </c>
      <c r="X739" s="3">
        <v>2</v>
      </c>
      <c r="Y739" s="3">
        <v>1</v>
      </c>
      <c r="Z739" s="3">
        <v>3</v>
      </c>
      <c r="AA739" s="3">
        <v>2</v>
      </c>
    </row>
    <row r="740" spans="2:27" x14ac:dyDescent="0.2">
      <c r="B740" t="str">
        <f>IF(ISNA(VLOOKUP(X740&amp;"_"&amp;Y740&amp;"_"&amp;Z740,[1]挑战模式!$A:$AS,1,FALSE)),"",IF(VLOOKUP(X740&amp;"_"&amp;Y740&amp;"_"&amp;Z740,[1]挑战模式!$A:$AS,14+AA740,FALSE)="","","Unit_Monster_Season"&amp;X740&amp;"_Challenge"&amp;Y740&amp;"_"&amp;Z740&amp;"_"&amp;AA740))</f>
        <v>Unit_Monster_Season2_Challenge1_3_3</v>
      </c>
      <c r="D740" s="3" t="str">
        <f>IF(B740="","",VLOOKUP(VLOOKUP(X740&amp;"_"&amp;Y740&amp;"_"&amp;Z740,[1]挑战模式!$A:$AS,14+AA740,FALSE),[1]怪物!$B:$J,2,FALSE))</f>
        <v>ResUnit_Rou1</v>
      </c>
      <c r="E740" s="3">
        <f>IF(B740="","",VLOOKUP(VLOOKUP(X740&amp;"_"&amp;Y740&amp;"_"&amp;Z740,[1]挑战模式!$A:$AS,14+AA740,FALSE),[1]怪物!$B:$J,6,FALSE)*VLOOKUP(X740&amp;"_"&amp;Y740&amp;"_"&amp;Z740,[1]挑战模式!$A:$AS,10,FALSE))</f>
        <v>2</v>
      </c>
      <c r="F740" s="3">
        <f t="shared" si="88"/>
        <v>400</v>
      </c>
      <c r="G740" s="3" t="str">
        <f t="shared" si="89"/>
        <v>TRUE</v>
      </c>
      <c r="H740" s="3" t="str">
        <f t="shared" si="90"/>
        <v>1</v>
      </c>
      <c r="I740" s="3">
        <f>IF(D740="","",VLOOKUP(D740,[1]怪物!$C:$M,11,FALSE))</f>
        <v>1</v>
      </c>
      <c r="J740" s="3" t="str">
        <f t="shared" si="91"/>
        <v>0.5</v>
      </c>
      <c r="K740" s="3">
        <f>IF(B740="","",VLOOKUP(VLOOKUP(X740&amp;"_"&amp;Y740&amp;"_"&amp;Z740,[1]挑战模式!$A:$AS,14+AA740,FALSE),[1]怪物!$B:$J,7,FALSE))</f>
        <v>1</v>
      </c>
      <c r="L740" s="10" t="str">
        <f t="shared" si="92"/>
        <v>Monster_Season2_Challenge1_3_3</v>
      </c>
      <c r="M740" s="3" t="str">
        <f t="shared" si="93"/>
        <v>DeathShow_1</v>
      </c>
      <c r="N740" s="3" t="str">
        <f t="shared" si="94"/>
        <v>Timeline_Idle1</v>
      </c>
      <c r="O740" s="3" t="str">
        <f t="shared" si="95"/>
        <v>Timeline_Move1</v>
      </c>
      <c r="S740" s="3" t="str">
        <f>IF(B740="","",IF(VLOOKUP(D740,[1]怪物!$C:$I,7,FALSE)="","",VLOOKUP(D740,[1]怪物!$C:$I,7,FALSE)))</f>
        <v>Skill_Monster_Long1,NormalAttack</v>
      </c>
      <c r="X740" s="3">
        <v>2</v>
      </c>
      <c r="Y740" s="3">
        <v>1</v>
      </c>
      <c r="Z740" s="3">
        <v>3</v>
      </c>
      <c r="AA740" s="3">
        <v>3</v>
      </c>
    </row>
    <row r="741" spans="2:27" x14ac:dyDescent="0.2">
      <c r="B741" t="str">
        <f>IF(ISNA(VLOOKUP(X741&amp;"_"&amp;Y741&amp;"_"&amp;Z741,[1]挑战模式!$A:$AS,1,FALSE)),"",IF(VLOOKUP(X741&amp;"_"&amp;Y741&amp;"_"&amp;Z741,[1]挑战模式!$A:$AS,14+AA741,FALSE)="","","Unit_Monster_Season"&amp;X741&amp;"_Challenge"&amp;Y741&amp;"_"&amp;Z741&amp;"_"&amp;AA741))</f>
        <v/>
      </c>
      <c r="D741" s="3" t="str">
        <f>IF(B741="","",VLOOKUP(VLOOKUP(X741&amp;"_"&amp;Y741&amp;"_"&amp;Z741,[1]挑战模式!$A:$AS,14+AA741,FALSE),[1]怪物!$B:$J,2,FALSE))</f>
        <v/>
      </c>
      <c r="E741" s="3" t="str">
        <f>IF(B741="","",VLOOKUP(VLOOKUP(X741&amp;"_"&amp;Y741&amp;"_"&amp;Z741,[1]挑战模式!$A:$AS,14+AA741,FALSE),[1]怪物!$B:$J,6,FALSE)*VLOOKUP(X741&amp;"_"&amp;Y741&amp;"_"&amp;Z741,[1]挑战模式!$A:$AS,10,FALSE))</f>
        <v/>
      </c>
      <c r="F741" s="3" t="str">
        <f t="shared" si="88"/>
        <v/>
      </c>
      <c r="G741" s="3" t="str">
        <f t="shared" si="89"/>
        <v/>
      </c>
      <c r="H741" s="3" t="str">
        <f t="shared" si="90"/>
        <v/>
      </c>
      <c r="I741" s="3" t="str">
        <f>IF(D741="","",VLOOKUP(D741,[1]怪物!$C:$M,11,FALSE))</f>
        <v/>
      </c>
      <c r="J741" s="3" t="str">
        <f t="shared" si="91"/>
        <v/>
      </c>
      <c r="K741" s="3" t="str">
        <f>IF(B741="","",VLOOKUP(VLOOKUP(X741&amp;"_"&amp;Y741&amp;"_"&amp;Z741,[1]挑战模式!$A:$AS,14+AA741,FALSE),[1]怪物!$B:$J,7,FALSE))</f>
        <v/>
      </c>
      <c r="L741" s="10" t="str">
        <f t="shared" si="92"/>
        <v/>
      </c>
      <c r="M741" s="3" t="str">
        <f t="shared" si="93"/>
        <v/>
      </c>
      <c r="N741" s="3" t="str">
        <f t="shared" si="94"/>
        <v/>
      </c>
      <c r="O741" s="3" t="str">
        <f t="shared" si="95"/>
        <v/>
      </c>
      <c r="S741" s="3" t="str">
        <f>IF(B741="","",IF(VLOOKUP(D741,[1]怪物!$C:$I,7,FALSE)="","",VLOOKUP(D741,[1]怪物!$C:$I,7,FALSE)))</f>
        <v/>
      </c>
      <c r="X741" s="3">
        <v>2</v>
      </c>
      <c r="Y741" s="3">
        <v>1</v>
      </c>
      <c r="Z741" s="3">
        <v>3</v>
      </c>
      <c r="AA741" s="3">
        <v>4</v>
      </c>
    </row>
    <row r="742" spans="2:27" x14ac:dyDescent="0.2">
      <c r="B742" t="str">
        <f>IF(ISNA(VLOOKUP(X742&amp;"_"&amp;Y742&amp;"_"&amp;Z742,[1]挑战模式!$A:$AS,1,FALSE)),"",IF(VLOOKUP(X742&amp;"_"&amp;Y742&amp;"_"&amp;Z742,[1]挑战模式!$A:$AS,14+AA742,FALSE)="","","Unit_Monster_Season"&amp;X742&amp;"_Challenge"&amp;Y742&amp;"_"&amp;Z742&amp;"_"&amp;AA742))</f>
        <v/>
      </c>
      <c r="D742" s="3" t="str">
        <f>IF(B742="","",VLOOKUP(VLOOKUP(X742&amp;"_"&amp;Y742&amp;"_"&amp;Z742,[1]挑战模式!$A:$AS,14+AA742,FALSE),[1]怪物!$B:$J,2,FALSE))</f>
        <v/>
      </c>
      <c r="E742" s="3" t="str">
        <f>IF(B742="","",VLOOKUP(VLOOKUP(X742&amp;"_"&amp;Y742&amp;"_"&amp;Z742,[1]挑战模式!$A:$AS,14+AA742,FALSE),[1]怪物!$B:$J,6,FALSE)*VLOOKUP(X742&amp;"_"&amp;Y742&amp;"_"&amp;Z742,[1]挑战模式!$A:$AS,10,FALSE))</f>
        <v/>
      </c>
      <c r="F742" s="3" t="str">
        <f t="shared" si="88"/>
        <v/>
      </c>
      <c r="G742" s="3" t="str">
        <f t="shared" si="89"/>
        <v/>
      </c>
      <c r="H742" s="3" t="str">
        <f t="shared" si="90"/>
        <v/>
      </c>
      <c r="I742" s="3" t="str">
        <f>IF(D742="","",VLOOKUP(D742,[1]怪物!$C:$M,11,FALSE))</f>
        <v/>
      </c>
      <c r="J742" s="3" t="str">
        <f t="shared" si="91"/>
        <v/>
      </c>
      <c r="K742" s="3" t="str">
        <f>IF(B742="","",VLOOKUP(VLOOKUP(X742&amp;"_"&amp;Y742&amp;"_"&amp;Z742,[1]挑战模式!$A:$AS,14+AA742,FALSE),[1]怪物!$B:$J,7,FALSE))</f>
        <v/>
      </c>
      <c r="L742" s="10" t="str">
        <f t="shared" si="92"/>
        <v/>
      </c>
      <c r="M742" s="3" t="str">
        <f t="shared" si="93"/>
        <v/>
      </c>
      <c r="N742" s="3" t="str">
        <f t="shared" si="94"/>
        <v/>
      </c>
      <c r="O742" s="3" t="str">
        <f t="shared" si="95"/>
        <v/>
      </c>
      <c r="S742" s="3" t="str">
        <f>IF(B742="","",IF(VLOOKUP(D742,[1]怪物!$C:$I,7,FALSE)="","",VLOOKUP(D742,[1]怪物!$C:$I,7,FALSE)))</f>
        <v/>
      </c>
      <c r="X742" s="3">
        <v>2</v>
      </c>
      <c r="Y742" s="3">
        <v>1</v>
      </c>
      <c r="Z742" s="3">
        <v>3</v>
      </c>
      <c r="AA742" s="3">
        <v>5</v>
      </c>
    </row>
    <row r="743" spans="2:27" x14ac:dyDescent="0.2">
      <c r="B743" t="str">
        <f>IF(ISNA(VLOOKUP(X743&amp;"_"&amp;Y743&amp;"_"&amp;Z743,[1]挑战模式!$A:$AS,1,FALSE)),"",IF(VLOOKUP(X743&amp;"_"&amp;Y743&amp;"_"&amp;Z743,[1]挑战模式!$A:$AS,14+AA743,FALSE)="","","Unit_Monster_Season"&amp;X743&amp;"_Challenge"&amp;Y743&amp;"_"&amp;Z743&amp;"_"&amp;AA743))</f>
        <v/>
      </c>
      <c r="D743" s="3" t="str">
        <f>IF(B743="","",VLOOKUP(VLOOKUP(X743&amp;"_"&amp;Y743&amp;"_"&amp;Z743,[1]挑战模式!$A:$AS,14+AA743,FALSE),[1]怪物!$B:$J,2,FALSE))</f>
        <v/>
      </c>
      <c r="E743" s="3" t="str">
        <f>IF(B743="","",VLOOKUP(VLOOKUP(X743&amp;"_"&amp;Y743&amp;"_"&amp;Z743,[1]挑战模式!$A:$AS,14+AA743,FALSE),[1]怪物!$B:$J,6,FALSE)*VLOOKUP(X743&amp;"_"&amp;Y743&amp;"_"&amp;Z743,[1]挑战模式!$A:$AS,10,FALSE))</f>
        <v/>
      </c>
      <c r="F743" s="3" t="str">
        <f t="shared" si="88"/>
        <v/>
      </c>
      <c r="G743" s="3" t="str">
        <f t="shared" si="89"/>
        <v/>
      </c>
      <c r="H743" s="3" t="str">
        <f t="shared" si="90"/>
        <v/>
      </c>
      <c r="I743" s="3" t="str">
        <f>IF(D743="","",VLOOKUP(D743,[1]怪物!$C:$M,11,FALSE))</f>
        <v/>
      </c>
      <c r="J743" s="3" t="str">
        <f t="shared" si="91"/>
        <v/>
      </c>
      <c r="K743" s="3" t="str">
        <f>IF(B743="","",VLOOKUP(VLOOKUP(X743&amp;"_"&amp;Y743&amp;"_"&amp;Z743,[1]挑战模式!$A:$AS,14+AA743,FALSE),[1]怪物!$B:$J,7,FALSE))</f>
        <v/>
      </c>
      <c r="L743" s="10" t="str">
        <f t="shared" si="92"/>
        <v/>
      </c>
      <c r="M743" s="3" t="str">
        <f t="shared" si="93"/>
        <v/>
      </c>
      <c r="N743" s="3" t="str">
        <f t="shared" si="94"/>
        <v/>
      </c>
      <c r="O743" s="3" t="str">
        <f t="shared" si="95"/>
        <v/>
      </c>
      <c r="S743" s="3" t="str">
        <f>IF(B743="","",IF(VLOOKUP(D743,[1]怪物!$C:$I,7,FALSE)="","",VLOOKUP(D743,[1]怪物!$C:$I,7,FALSE)))</f>
        <v/>
      </c>
      <c r="X743" s="3">
        <v>2</v>
      </c>
      <c r="Y743" s="3">
        <v>1</v>
      </c>
      <c r="Z743" s="3">
        <v>3</v>
      </c>
      <c r="AA743" s="3">
        <v>6</v>
      </c>
    </row>
    <row r="744" spans="2:27" x14ac:dyDescent="0.2">
      <c r="B744" t="str">
        <f>IF(ISNA(VLOOKUP(X744&amp;"_"&amp;Y744&amp;"_"&amp;Z744,[1]挑战模式!$A:$AS,1,FALSE)),"",IF(VLOOKUP(X744&amp;"_"&amp;Y744&amp;"_"&amp;Z744,[1]挑战模式!$A:$AS,14+AA744,FALSE)="","","Unit_Monster_Season"&amp;X744&amp;"_Challenge"&amp;Y744&amp;"_"&amp;Z744&amp;"_"&amp;AA744))</f>
        <v>Unit_Monster_Season2_Challenge1_4_1</v>
      </c>
      <c r="D744" s="3" t="str">
        <f>IF(B744="","",VLOOKUP(VLOOKUP(X744&amp;"_"&amp;Y744&amp;"_"&amp;Z744,[1]挑战模式!$A:$AS,14+AA744,FALSE),[1]怪物!$B:$J,2,FALSE))</f>
        <v>ResUnit_ZhiZhu1</v>
      </c>
      <c r="E744" s="3">
        <f>IF(B744="","",VLOOKUP(VLOOKUP(X744&amp;"_"&amp;Y744&amp;"_"&amp;Z744,[1]挑战模式!$A:$AS,14+AA744,FALSE),[1]怪物!$B:$J,6,FALSE)*VLOOKUP(X744&amp;"_"&amp;Y744&amp;"_"&amp;Z744,[1]挑战模式!$A:$AS,10,FALSE))</f>
        <v>4</v>
      </c>
      <c r="F744" s="3">
        <f t="shared" si="88"/>
        <v>400</v>
      </c>
      <c r="G744" s="3" t="str">
        <f t="shared" si="89"/>
        <v>TRUE</v>
      </c>
      <c r="H744" s="3" t="str">
        <f t="shared" si="90"/>
        <v>1</v>
      </c>
      <c r="I744" s="3">
        <f>IF(D744="","",VLOOKUP(D744,[1]怪物!$C:$M,11,FALSE))</f>
        <v>1</v>
      </c>
      <c r="J744" s="3" t="str">
        <f t="shared" si="91"/>
        <v>0.5</v>
      </c>
      <c r="K744" s="3">
        <f>IF(B744="","",VLOOKUP(VLOOKUP(X744&amp;"_"&amp;Y744&amp;"_"&amp;Z744,[1]挑战模式!$A:$AS,14+AA744,FALSE),[1]怪物!$B:$J,7,FALSE))</f>
        <v>1</v>
      </c>
      <c r="L744" s="10" t="str">
        <f t="shared" si="92"/>
        <v>Monster_Season2_Challenge1_4_1</v>
      </c>
      <c r="M744" s="3" t="str">
        <f t="shared" si="93"/>
        <v>DeathShow_1</v>
      </c>
      <c r="N744" s="3" t="str">
        <f t="shared" si="94"/>
        <v>Timeline_Idle1</v>
      </c>
      <c r="O744" s="3" t="str">
        <f t="shared" si="95"/>
        <v>Timeline_Move1</v>
      </c>
      <c r="S744" s="3" t="str">
        <f>IF(B744="","",IF(VLOOKUP(D744,[1]怪物!$C:$I,7,FALSE)="","",VLOOKUP(D744,[1]怪物!$C:$I,7,FALSE)))</f>
        <v/>
      </c>
      <c r="X744" s="3">
        <v>2</v>
      </c>
      <c r="Y744" s="3">
        <v>1</v>
      </c>
      <c r="Z744" s="3">
        <v>4</v>
      </c>
      <c r="AA744" s="3">
        <v>1</v>
      </c>
    </row>
    <row r="745" spans="2:27" x14ac:dyDescent="0.2">
      <c r="B745" t="str">
        <f>IF(ISNA(VLOOKUP(X745&amp;"_"&amp;Y745&amp;"_"&amp;Z745,[1]挑战模式!$A:$AS,1,FALSE)),"",IF(VLOOKUP(X745&amp;"_"&amp;Y745&amp;"_"&amp;Z745,[1]挑战模式!$A:$AS,14+AA745,FALSE)="","","Unit_Monster_Season"&amp;X745&amp;"_Challenge"&amp;Y745&amp;"_"&amp;Z745&amp;"_"&amp;AA745))</f>
        <v>Unit_Monster_Season2_Challenge1_4_2</v>
      </c>
      <c r="D745" s="3" t="str">
        <f>IF(B745="","",VLOOKUP(VLOOKUP(X745&amp;"_"&amp;Y745&amp;"_"&amp;Z745,[1]挑战模式!$A:$AS,14+AA745,FALSE),[1]怪物!$B:$J,2,FALSE))</f>
        <v>ResUnit_MiFeng2</v>
      </c>
      <c r="E745" s="3">
        <f>IF(B745="","",VLOOKUP(VLOOKUP(X745&amp;"_"&amp;Y745&amp;"_"&amp;Z745,[1]挑战模式!$A:$AS,14+AA745,FALSE),[1]怪物!$B:$J,6,FALSE)*VLOOKUP(X745&amp;"_"&amp;Y745&amp;"_"&amp;Z745,[1]挑战模式!$A:$AS,10,FALSE))</f>
        <v>2</v>
      </c>
      <c r="F745" s="3">
        <f t="shared" si="88"/>
        <v>400</v>
      </c>
      <c r="G745" s="3" t="str">
        <f t="shared" si="89"/>
        <v>TRUE</v>
      </c>
      <c r="H745" s="3" t="str">
        <f t="shared" si="90"/>
        <v>1</v>
      </c>
      <c r="I745" s="3">
        <f>IF(D745="","",VLOOKUP(D745,[1]怪物!$C:$M,11,FALSE))</f>
        <v>1</v>
      </c>
      <c r="J745" s="3" t="str">
        <f t="shared" si="91"/>
        <v>0.5</v>
      </c>
      <c r="K745" s="3">
        <f>IF(B745="","",VLOOKUP(VLOOKUP(X745&amp;"_"&amp;Y745&amp;"_"&amp;Z745,[1]挑战模式!$A:$AS,14+AA745,FALSE),[1]怪物!$B:$J,7,FALSE))</f>
        <v>1.5</v>
      </c>
      <c r="L745" s="10" t="str">
        <f t="shared" si="92"/>
        <v>Monster_Season2_Challenge1_4_2</v>
      </c>
      <c r="M745" s="3" t="str">
        <f t="shared" si="93"/>
        <v>DeathShow_1</v>
      </c>
      <c r="N745" s="3" t="str">
        <f t="shared" si="94"/>
        <v>Timeline_Idle1</v>
      </c>
      <c r="O745" s="3" t="str">
        <f t="shared" si="95"/>
        <v>Timeline_Move1</v>
      </c>
      <c r="S745" s="3" t="str">
        <f>IF(B745="","",IF(VLOOKUP(D745,[1]怪物!$C:$I,7,FALSE)="","",VLOOKUP(D745,[1]怪物!$C:$I,7,FALSE)))</f>
        <v/>
      </c>
      <c r="X745" s="3">
        <v>2</v>
      </c>
      <c r="Y745" s="3">
        <v>1</v>
      </c>
      <c r="Z745" s="3">
        <v>4</v>
      </c>
      <c r="AA745" s="3">
        <v>2</v>
      </c>
    </row>
    <row r="746" spans="2:27" x14ac:dyDescent="0.2">
      <c r="B746" t="str">
        <f>IF(ISNA(VLOOKUP(X746&amp;"_"&amp;Y746&amp;"_"&amp;Z746,[1]挑战模式!$A:$AS,1,FALSE)),"",IF(VLOOKUP(X746&amp;"_"&amp;Y746&amp;"_"&amp;Z746,[1]挑战模式!$A:$AS,14+AA746,FALSE)="","","Unit_Monster_Season"&amp;X746&amp;"_Challenge"&amp;Y746&amp;"_"&amp;Z746&amp;"_"&amp;AA746))</f>
        <v/>
      </c>
      <c r="D746" s="3" t="str">
        <f>IF(B746="","",VLOOKUP(VLOOKUP(X746&amp;"_"&amp;Y746&amp;"_"&amp;Z746,[1]挑战模式!$A:$AS,14+AA746,FALSE),[1]怪物!$B:$J,2,FALSE))</f>
        <v/>
      </c>
      <c r="E746" s="3" t="str">
        <f>IF(B746="","",VLOOKUP(VLOOKUP(X746&amp;"_"&amp;Y746&amp;"_"&amp;Z746,[1]挑战模式!$A:$AS,14+AA746,FALSE),[1]怪物!$B:$J,6,FALSE)*VLOOKUP(X746&amp;"_"&amp;Y746&amp;"_"&amp;Z746,[1]挑战模式!$A:$AS,10,FALSE))</f>
        <v/>
      </c>
      <c r="F746" s="3" t="str">
        <f t="shared" si="88"/>
        <v/>
      </c>
      <c r="G746" s="3" t="str">
        <f t="shared" si="89"/>
        <v/>
      </c>
      <c r="H746" s="3" t="str">
        <f t="shared" si="90"/>
        <v/>
      </c>
      <c r="I746" s="3" t="str">
        <f>IF(D746="","",VLOOKUP(D746,[1]怪物!$C:$M,11,FALSE))</f>
        <v/>
      </c>
      <c r="J746" s="3" t="str">
        <f t="shared" si="91"/>
        <v/>
      </c>
      <c r="K746" s="3" t="str">
        <f>IF(B746="","",VLOOKUP(VLOOKUP(X746&amp;"_"&amp;Y746&amp;"_"&amp;Z746,[1]挑战模式!$A:$AS,14+AA746,FALSE),[1]怪物!$B:$J,7,FALSE))</f>
        <v/>
      </c>
      <c r="L746" s="10" t="str">
        <f t="shared" si="92"/>
        <v/>
      </c>
      <c r="M746" s="3" t="str">
        <f t="shared" si="93"/>
        <v/>
      </c>
      <c r="N746" s="3" t="str">
        <f t="shared" si="94"/>
        <v/>
      </c>
      <c r="O746" s="3" t="str">
        <f t="shared" si="95"/>
        <v/>
      </c>
      <c r="S746" s="3" t="str">
        <f>IF(B746="","",IF(VLOOKUP(D746,[1]怪物!$C:$I,7,FALSE)="","",VLOOKUP(D746,[1]怪物!$C:$I,7,FALSE)))</f>
        <v/>
      </c>
      <c r="X746" s="3">
        <v>2</v>
      </c>
      <c r="Y746" s="3">
        <v>1</v>
      </c>
      <c r="Z746" s="3">
        <v>4</v>
      </c>
      <c r="AA746" s="3">
        <v>3</v>
      </c>
    </row>
    <row r="747" spans="2:27" x14ac:dyDescent="0.2">
      <c r="B747" t="str">
        <f>IF(ISNA(VLOOKUP(X747&amp;"_"&amp;Y747&amp;"_"&amp;Z747,[1]挑战模式!$A:$AS,1,FALSE)),"",IF(VLOOKUP(X747&amp;"_"&amp;Y747&amp;"_"&amp;Z747,[1]挑战模式!$A:$AS,14+AA747,FALSE)="","","Unit_Monster_Season"&amp;X747&amp;"_Challenge"&amp;Y747&amp;"_"&amp;Z747&amp;"_"&amp;AA747))</f>
        <v/>
      </c>
      <c r="D747" s="3" t="str">
        <f>IF(B747="","",VLOOKUP(VLOOKUP(X747&amp;"_"&amp;Y747&amp;"_"&amp;Z747,[1]挑战模式!$A:$AS,14+AA747,FALSE),[1]怪物!$B:$J,2,FALSE))</f>
        <v/>
      </c>
      <c r="E747" s="3" t="str">
        <f>IF(B747="","",VLOOKUP(VLOOKUP(X747&amp;"_"&amp;Y747&amp;"_"&amp;Z747,[1]挑战模式!$A:$AS,14+AA747,FALSE),[1]怪物!$B:$J,6,FALSE)*VLOOKUP(X747&amp;"_"&amp;Y747&amp;"_"&amp;Z747,[1]挑战模式!$A:$AS,10,FALSE))</f>
        <v/>
      </c>
      <c r="F747" s="3" t="str">
        <f t="shared" si="88"/>
        <v/>
      </c>
      <c r="G747" s="3" t="str">
        <f t="shared" si="89"/>
        <v/>
      </c>
      <c r="H747" s="3" t="str">
        <f t="shared" si="90"/>
        <v/>
      </c>
      <c r="I747" s="3" t="str">
        <f>IF(D747="","",VLOOKUP(D747,[1]怪物!$C:$M,11,FALSE))</f>
        <v/>
      </c>
      <c r="J747" s="3" t="str">
        <f t="shared" si="91"/>
        <v/>
      </c>
      <c r="K747" s="3" t="str">
        <f>IF(B747="","",VLOOKUP(VLOOKUP(X747&amp;"_"&amp;Y747&amp;"_"&amp;Z747,[1]挑战模式!$A:$AS,14+AA747,FALSE),[1]怪物!$B:$J,7,FALSE))</f>
        <v/>
      </c>
      <c r="L747" s="10" t="str">
        <f t="shared" si="92"/>
        <v/>
      </c>
      <c r="M747" s="3" t="str">
        <f t="shared" si="93"/>
        <v/>
      </c>
      <c r="N747" s="3" t="str">
        <f t="shared" si="94"/>
        <v/>
      </c>
      <c r="O747" s="3" t="str">
        <f t="shared" si="95"/>
        <v/>
      </c>
      <c r="S747" s="3" t="str">
        <f>IF(B747="","",IF(VLOOKUP(D747,[1]怪物!$C:$I,7,FALSE)="","",VLOOKUP(D747,[1]怪物!$C:$I,7,FALSE)))</f>
        <v/>
      </c>
      <c r="X747" s="3">
        <v>2</v>
      </c>
      <c r="Y747" s="3">
        <v>1</v>
      </c>
      <c r="Z747" s="3">
        <v>4</v>
      </c>
      <c r="AA747" s="3">
        <v>4</v>
      </c>
    </row>
    <row r="748" spans="2:27" x14ac:dyDescent="0.2">
      <c r="B748" t="str">
        <f>IF(ISNA(VLOOKUP(X748&amp;"_"&amp;Y748&amp;"_"&amp;Z748,[1]挑战模式!$A:$AS,1,FALSE)),"",IF(VLOOKUP(X748&amp;"_"&amp;Y748&amp;"_"&amp;Z748,[1]挑战模式!$A:$AS,14+AA748,FALSE)="","","Unit_Monster_Season"&amp;X748&amp;"_Challenge"&amp;Y748&amp;"_"&amp;Z748&amp;"_"&amp;AA748))</f>
        <v/>
      </c>
      <c r="D748" s="3" t="str">
        <f>IF(B748="","",VLOOKUP(VLOOKUP(X748&amp;"_"&amp;Y748&amp;"_"&amp;Z748,[1]挑战模式!$A:$AS,14+AA748,FALSE),[1]怪物!$B:$J,2,FALSE))</f>
        <v/>
      </c>
      <c r="E748" s="3" t="str">
        <f>IF(B748="","",VLOOKUP(VLOOKUP(X748&amp;"_"&amp;Y748&amp;"_"&amp;Z748,[1]挑战模式!$A:$AS,14+AA748,FALSE),[1]怪物!$B:$J,6,FALSE)*VLOOKUP(X748&amp;"_"&amp;Y748&amp;"_"&amp;Z748,[1]挑战模式!$A:$AS,10,FALSE))</f>
        <v/>
      </c>
      <c r="F748" s="3" t="str">
        <f t="shared" si="88"/>
        <v/>
      </c>
      <c r="G748" s="3" t="str">
        <f t="shared" si="89"/>
        <v/>
      </c>
      <c r="H748" s="3" t="str">
        <f t="shared" si="90"/>
        <v/>
      </c>
      <c r="I748" s="3" t="str">
        <f>IF(D748="","",VLOOKUP(D748,[1]怪物!$C:$M,11,FALSE))</f>
        <v/>
      </c>
      <c r="J748" s="3" t="str">
        <f t="shared" si="91"/>
        <v/>
      </c>
      <c r="K748" s="3" t="str">
        <f>IF(B748="","",VLOOKUP(VLOOKUP(X748&amp;"_"&amp;Y748&amp;"_"&amp;Z748,[1]挑战模式!$A:$AS,14+AA748,FALSE),[1]怪物!$B:$J,7,FALSE))</f>
        <v/>
      </c>
      <c r="L748" s="10" t="str">
        <f t="shared" si="92"/>
        <v/>
      </c>
      <c r="M748" s="3" t="str">
        <f t="shared" si="93"/>
        <v/>
      </c>
      <c r="N748" s="3" t="str">
        <f t="shared" si="94"/>
        <v/>
      </c>
      <c r="O748" s="3" t="str">
        <f t="shared" si="95"/>
        <v/>
      </c>
      <c r="S748" s="3" t="str">
        <f>IF(B748="","",IF(VLOOKUP(D748,[1]怪物!$C:$I,7,FALSE)="","",VLOOKUP(D748,[1]怪物!$C:$I,7,FALSE)))</f>
        <v/>
      </c>
      <c r="X748" s="3">
        <v>2</v>
      </c>
      <c r="Y748" s="3">
        <v>1</v>
      </c>
      <c r="Z748" s="3">
        <v>4</v>
      </c>
      <c r="AA748" s="3">
        <v>5</v>
      </c>
    </row>
    <row r="749" spans="2:27" x14ac:dyDescent="0.2">
      <c r="B749" t="str">
        <f>IF(ISNA(VLOOKUP(X749&amp;"_"&amp;Y749&amp;"_"&amp;Z749,[1]挑战模式!$A:$AS,1,FALSE)),"",IF(VLOOKUP(X749&amp;"_"&amp;Y749&amp;"_"&amp;Z749,[1]挑战模式!$A:$AS,14+AA749,FALSE)="","","Unit_Monster_Season"&amp;X749&amp;"_Challenge"&amp;Y749&amp;"_"&amp;Z749&amp;"_"&amp;AA749))</f>
        <v/>
      </c>
      <c r="D749" s="3" t="str">
        <f>IF(B749="","",VLOOKUP(VLOOKUP(X749&amp;"_"&amp;Y749&amp;"_"&amp;Z749,[1]挑战模式!$A:$AS,14+AA749,FALSE),[1]怪物!$B:$J,2,FALSE))</f>
        <v/>
      </c>
      <c r="E749" s="3" t="str">
        <f>IF(B749="","",VLOOKUP(VLOOKUP(X749&amp;"_"&amp;Y749&amp;"_"&amp;Z749,[1]挑战模式!$A:$AS,14+AA749,FALSE),[1]怪物!$B:$J,6,FALSE)*VLOOKUP(X749&amp;"_"&amp;Y749&amp;"_"&amp;Z749,[1]挑战模式!$A:$AS,10,FALSE))</f>
        <v/>
      </c>
      <c r="F749" s="3" t="str">
        <f t="shared" si="88"/>
        <v/>
      </c>
      <c r="G749" s="3" t="str">
        <f t="shared" si="89"/>
        <v/>
      </c>
      <c r="H749" s="3" t="str">
        <f t="shared" si="90"/>
        <v/>
      </c>
      <c r="I749" s="3" t="str">
        <f>IF(D749="","",VLOOKUP(D749,[1]怪物!$C:$M,11,FALSE))</f>
        <v/>
      </c>
      <c r="J749" s="3" t="str">
        <f t="shared" si="91"/>
        <v/>
      </c>
      <c r="K749" s="3" t="str">
        <f>IF(B749="","",VLOOKUP(VLOOKUP(X749&amp;"_"&amp;Y749&amp;"_"&amp;Z749,[1]挑战模式!$A:$AS,14+AA749,FALSE),[1]怪物!$B:$J,7,FALSE))</f>
        <v/>
      </c>
      <c r="L749" s="10" t="str">
        <f t="shared" si="92"/>
        <v/>
      </c>
      <c r="M749" s="3" t="str">
        <f t="shared" si="93"/>
        <v/>
      </c>
      <c r="N749" s="3" t="str">
        <f t="shared" si="94"/>
        <v/>
      </c>
      <c r="O749" s="3" t="str">
        <f t="shared" si="95"/>
        <v/>
      </c>
      <c r="S749" s="3" t="str">
        <f>IF(B749="","",IF(VLOOKUP(D749,[1]怪物!$C:$I,7,FALSE)="","",VLOOKUP(D749,[1]怪物!$C:$I,7,FALSE)))</f>
        <v/>
      </c>
      <c r="X749" s="3">
        <v>2</v>
      </c>
      <c r="Y749" s="3">
        <v>1</v>
      </c>
      <c r="Z749" s="3">
        <v>4</v>
      </c>
      <c r="AA749" s="3">
        <v>6</v>
      </c>
    </row>
    <row r="750" spans="2:27" x14ac:dyDescent="0.2">
      <c r="B750" t="str">
        <f>IF(ISNA(VLOOKUP(X750&amp;"_"&amp;Y750&amp;"_"&amp;Z750,[1]挑战模式!$A:$AS,1,FALSE)),"",IF(VLOOKUP(X750&amp;"_"&amp;Y750&amp;"_"&amp;Z750,[1]挑战模式!$A:$AS,14+AA750,FALSE)="","","Unit_Monster_Season"&amp;X750&amp;"_Challenge"&amp;Y750&amp;"_"&amp;Z750&amp;"_"&amp;AA750))</f>
        <v>Unit_Monster_Season2_Challenge1_5_1</v>
      </c>
      <c r="D750" s="3" t="str">
        <f>IF(B750="","",VLOOKUP(VLOOKUP(X750&amp;"_"&amp;Y750&amp;"_"&amp;Z750,[1]挑战模式!$A:$AS,14+AA750,FALSE),[1]怪物!$B:$J,2,FALSE))</f>
        <v>ResUnit_ZhiZhu1</v>
      </c>
      <c r="E750" s="3">
        <f>IF(B750="","",VLOOKUP(VLOOKUP(X750&amp;"_"&amp;Y750&amp;"_"&amp;Z750,[1]挑战模式!$A:$AS,14+AA750,FALSE),[1]怪物!$B:$J,6,FALSE)*VLOOKUP(X750&amp;"_"&amp;Y750&amp;"_"&amp;Z750,[1]挑战模式!$A:$AS,10,FALSE))</f>
        <v>4</v>
      </c>
      <c r="F750" s="3">
        <f t="shared" si="88"/>
        <v>400</v>
      </c>
      <c r="G750" s="3" t="str">
        <f t="shared" si="89"/>
        <v>TRUE</v>
      </c>
      <c r="H750" s="3" t="str">
        <f t="shared" si="90"/>
        <v>1</v>
      </c>
      <c r="I750" s="3">
        <f>IF(D750="","",VLOOKUP(D750,[1]怪物!$C:$M,11,FALSE))</f>
        <v>1</v>
      </c>
      <c r="J750" s="3" t="str">
        <f t="shared" si="91"/>
        <v>0.5</v>
      </c>
      <c r="K750" s="3">
        <f>IF(B750="","",VLOOKUP(VLOOKUP(X750&amp;"_"&amp;Y750&amp;"_"&amp;Z750,[1]挑战模式!$A:$AS,14+AA750,FALSE),[1]怪物!$B:$J,7,FALSE))</f>
        <v>1</v>
      </c>
      <c r="L750" s="10" t="str">
        <f t="shared" si="92"/>
        <v>Monster_Season2_Challenge1_5_1</v>
      </c>
      <c r="M750" s="3" t="str">
        <f t="shared" si="93"/>
        <v>DeathShow_1</v>
      </c>
      <c r="N750" s="3" t="str">
        <f t="shared" si="94"/>
        <v>Timeline_Idle1</v>
      </c>
      <c r="O750" s="3" t="str">
        <f t="shared" si="95"/>
        <v>Timeline_Move1</v>
      </c>
      <c r="S750" s="3" t="str">
        <f>IF(B750="","",IF(VLOOKUP(D750,[1]怪物!$C:$I,7,FALSE)="","",VLOOKUP(D750,[1]怪物!$C:$I,7,FALSE)))</f>
        <v/>
      </c>
      <c r="X750" s="3">
        <v>2</v>
      </c>
      <c r="Y750" s="3">
        <v>1</v>
      </c>
      <c r="Z750" s="3">
        <v>5</v>
      </c>
      <c r="AA750" s="3">
        <v>1</v>
      </c>
    </row>
    <row r="751" spans="2:27" x14ac:dyDescent="0.2">
      <c r="B751" t="str">
        <f>IF(ISNA(VLOOKUP(X751&amp;"_"&amp;Y751&amp;"_"&amp;Z751,[1]挑战模式!$A:$AS,1,FALSE)),"",IF(VLOOKUP(X751&amp;"_"&amp;Y751&amp;"_"&amp;Z751,[1]挑战模式!$A:$AS,14+AA751,FALSE)="","","Unit_Monster_Season"&amp;X751&amp;"_Challenge"&amp;Y751&amp;"_"&amp;Z751&amp;"_"&amp;AA751))</f>
        <v>Unit_Monster_Season2_Challenge1_5_2</v>
      </c>
      <c r="D751" s="3" t="str">
        <f>IF(B751="","",VLOOKUP(VLOOKUP(X751&amp;"_"&amp;Y751&amp;"_"&amp;Z751,[1]挑战模式!$A:$AS,14+AA751,FALSE),[1]怪物!$B:$J,2,FALSE))</f>
        <v>ResUnit_MiFeng1</v>
      </c>
      <c r="E751" s="3">
        <f>IF(B751="","",VLOOKUP(VLOOKUP(X751&amp;"_"&amp;Y751&amp;"_"&amp;Z751,[1]挑战模式!$A:$AS,14+AA751,FALSE),[1]怪物!$B:$J,6,FALSE)*VLOOKUP(X751&amp;"_"&amp;Y751&amp;"_"&amp;Z751,[1]挑战模式!$A:$AS,10,FALSE))</f>
        <v>2</v>
      </c>
      <c r="F751" s="3">
        <f t="shared" si="88"/>
        <v>400</v>
      </c>
      <c r="G751" s="3" t="str">
        <f t="shared" si="89"/>
        <v>TRUE</v>
      </c>
      <c r="H751" s="3" t="str">
        <f t="shared" si="90"/>
        <v>1</v>
      </c>
      <c r="I751" s="3">
        <f>IF(D751="","",VLOOKUP(D751,[1]怪物!$C:$M,11,FALSE))</f>
        <v>1</v>
      </c>
      <c r="J751" s="3" t="str">
        <f t="shared" si="91"/>
        <v>0.5</v>
      </c>
      <c r="K751" s="3">
        <f>IF(B751="","",VLOOKUP(VLOOKUP(X751&amp;"_"&amp;Y751&amp;"_"&amp;Z751,[1]挑战模式!$A:$AS,14+AA751,FALSE),[1]怪物!$B:$J,7,FALSE))</f>
        <v>1</v>
      </c>
      <c r="L751" s="10" t="str">
        <f t="shared" si="92"/>
        <v>Monster_Season2_Challenge1_5_2</v>
      </c>
      <c r="M751" s="3" t="str">
        <f t="shared" si="93"/>
        <v>DeathShow_1</v>
      </c>
      <c r="N751" s="3" t="str">
        <f t="shared" si="94"/>
        <v>Timeline_Idle1</v>
      </c>
      <c r="O751" s="3" t="str">
        <f t="shared" si="95"/>
        <v>Timeline_Move1</v>
      </c>
      <c r="S751" s="3" t="str">
        <f>IF(B751="","",IF(VLOOKUP(D751,[1]怪物!$C:$I,7,FALSE)="","",VLOOKUP(D751,[1]怪物!$C:$I,7,FALSE)))</f>
        <v/>
      </c>
      <c r="X751" s="3">
        <v>2</v>
      </c>
      <c r="Y751" s="3">
        <v>1</v>
      </c>
      <c r="Z751" s="3">
        <v>5</v>
      </c>
      <c r="AA751" s="3">
        <v>2</v>
      </c>
    </row>
    <row r="752" spans="2:27" x14ac:dyDescent="0.2">
      <c r="B752" t="str">
        <f>IF(ISNA(VLOOKUP(X752&amp;"_"&amp;Y752&amp;"_"&amp;Z752,[1]挑战模式!$A:$AS,1,FALSE)),"",IF(VLOOKUP(X752&amp;"_"&amp;Y752&amp;"_"&amp;Z752,[1]挑战模式!$A:$AS,14+AA752,FALSE)="","","Unit_Monster_Season"&amp;X752&amp;"_Challenge"&amp;Y752&amp;"_"&amp;Z752&amp;"_"&amp;AA752))</f>
        <v>Unit_Monster_Season2_Challenge1_5_3</v>
      </c>
      <c r="D752" s="3" t="str">
        <f>IF(B752="","",VLOOKUP(VLOOKUP(X752&amp;"_"&amp;Y752&amp;"_"&amp;Z752,[1]挑战模式!$A:$AS,14+AA752,FALSE),[1]怪物!$B:$J,2,FALSE))</f>
        <v>ResUnit_MiFeng2</v>
      </c>
      <c r="E752" s="3">
        <f>IF(B752="","",VLOOKUP(VLOOKUP(X752&amp;"_"&amp;Y752&amp;"_"&amp;Z752,[1]挑战模式!$A:$AS,14+AA752,FALSE),[1]怪物!$B:$J,6,FALSE)*VLOOKUP(X752&amp;"_"&amp;Y752&amp;"_"&amp;Z752,[1]挑战模式!$A:$AS,10,FALSE))</f>
        <v>2</v>
      </c>
      <c r="F752" s="3">
        <f t="shared" si="88"/>
        <v>400</v>
      </c>
      <c r="G752" s="3" t="str">
        <f t="shared" si="89"/>
        <v>TRUE</v>
      </c>
      <c r="H752" s="3" t="str">
        <f t="shared" si="90"/>
        <v>1</v>
      </c>
      <c r="I752" s="3">
        <f>IF(D752="","",VLOOKUP(D752,[1]怪物!$C:$M,11,FALSE))</f>
        <v>1</v>
      </c>
      <c r="J752" s="3" t="str">
        <f t="shared" si="91"/>
        <v>0.5</v>
      </c>
      <c r="K752" s="3">
        <f>IF(B752="","",VLOOKUP(VLOOKUP(X752&amp;"_"&amp;Y752&amp;"_"&amp;Z752,[1]挑战模式!$A:$AS,14+AA752,FALSE),[1]怪物!$B:$J,7,FALSE))</f>
        <v>1.5</v>
      </c>
      <c r="L752" s="10" t="str">
        <f t="shared" si="92"/>
        <v>Monster_Season2_Challenge1_5_3</v>
      </c>
      <c r="M752" s="3" t="str">
        <f t="shared" si="93"/>
        <v>DeathShow_1</v>
      </c>
      <c r="N752" s="3" t="str">
        <f t="shared" si="94"/>
        <v>Timeline_Idle1</v>
      </c>
      <c r="O752" s="3" t="str">
        <f t="shared" si="95"/>
        <v>Timeline_Move1</v>
      </c>
      <c r="S752" s="3" t="str">
        <f>IF(B752="","",IF(VLOOKUP(D752,[1]怪物!$C:$I,7,FALSE)="","",VLOOKUP(D752,[1]怪物!$C:$I,7,FALSE)))</f>
        <v/>
      </c>
      <c r="X752" s="3">
        <v>2</v>
      </c>
      <c r="Y752" s="3">
        <v>1</v>
      </c>
      <c r="Z752" s="3">
        <v>5</v>
      </c>
      <c r="AA752" s="3">
        <v>3</v>
      </c>
    </row>
    <row r="753" spans="2:27" x14ac:dyDescent="0.2">
      <c r="B753" t="str">
        <f>IF(ISNA(VLOOKUP(X753&amp;"_"&amp;Y753&amp;"_"&amp;Z753,[1]挑战模式!$A:$AS,1,FALSE)),"",IF(VLOOKUP(X753&amp;"_"&amp;Y753&amp;"_"&amp;Z753,[1]挑战模式!$A:$AS,14+AA753,FALSE)="","","Unit_Monster_Season"&amp;X753&amp;"_Challenge"&amp;Y753&amp;"_"&amp;Z753&amp;"_"&amp;AA753))</f>
        <v>Unit_Monster_Season2_Challenge1_5_4</v>
      </c>
      <c r="D753" s="3" t="str">
        <f>IF(B753="","",VLOOKUP(VLOOKUP(X753&amp;"_"&amp;Y753&amp;"_"&amp;Z753,[1]挑战模式!$A:$AS,14+AA753,FALSE),[1]怪物!$B:$J,2,FALSE))</f>
        <v>ResUnit_Rou1</v>
      </c>
      <c r="E753" s="3">
        <f>IF(B753="","",VLOOKUP(VLOOKUP(X753&amp;"_"&amp;Y753&amp;"_"&amp;Z753,[1]挑战模式!$A:$AS,14+AA753,FALSE),[1]怪物!$B:$J,6,FALSE)*VLOOKUP(X753&amp;"_"&amp;Y753&amp;"_"&amp;Z753,[1]挑战模式!$A:$AS,10,FALSE))</f>
        <v>2</v>
      </c>
      <c r="F753" s="3">
        <f t="shared" si="88"/>
        <v>400</v>
      </c>
      <c r="G753" s="3" t="str">
        <f t="shared" si="89"/>
        <v>TRUE</v>
      </c>
      <c r="H753" s="3" t="str">
        <f t="shared" si="90"/>
        <v>1</v>
      </c>
      <c r="I753" s="3">
        <f>IF(D753="","",VLOOKUP(D753,[1]怪物!$C:$M,11,FALSE))</f>
        <v>1</v>
      </c>
      <c r="J753" s="3" t="str">
        <f t="shared" si="91"/>
        <v>0.5</v>
      </c>
      <c r="K753" s="3">
        <f>IF(B753="","",VLOOKUP(VLOOKUP(X753&amp;"_"&amp;Y753&amp;"_"&amp;Z753,[1]挑战模式!$A:$AS,14+AA753,FALSE),[1]怪物!$B:$J,7,FALSE))</f>
        <v>1</v>
      </c>
      <c r="L753" s="10" t="str">
        <f t="shared" si="92"/>
        <v>Monster_Season2_Challenge1_5_4</v>
      </c>
      <c r="M753" s="3" t="str">
        <f t="shared" si="93"/>
        <v>DeathShow_1</v>
      </c>
      <c r="N753" s="3" t="str">
        <f t="shared" si="94"/>
        <v>Timeline_Idle1</v>
      </c>
      <c r="O753" s="3" t="str">
        <f t="shared" si="95"/>
        <v>Timeline_Move1</v>
      </c>
      <c r="S753" s="3" t="str">
        <f>IF(B753="","",IF(VLOOKUP(D753,[1]怪物!$C:$I,7,FALSE)="","",VLOOKUP(D753,[1]怪物!$C:$I,7,FALSE)))</f>
        <v>Skill_Monster_Long1,NormalAttack</v>
      </c>
      <c r="X753" s="3">
        <v>2</v>
      </c>
      <c r="Y753" s="3">
        <v>1</v>
      </c>
      <c r="Z753" s="3">
        <v>5</v>
      </c>
      <c r="AA753" s="3">
        <v>4</v>
      </c>
    </row>
    <row r="754" spans="2:27" x14ac:dyDescent="0.2">
      <c r="B754" t="str">
        <f>IF(ISNA(VLOOKUP(X754&amp;"_"&amp;Y754&amp;"_"&amp;Z754,[1]挑战模式!$A:$AS,1,FALSE)),"",IF(VLOOKUP(X754&amp;"_"&amp;Y754&amp;"_"&amp;Z754,[1]挑战模式!$A:$AS,14+AA754,FALSE)="","","Unit_Monster_Season"&amp;X754&amp;"_Challenge"&amp;Y754&amp;"_"&amp;Z754&amp;"_"&amp;AA754))</f>
        <v/>
      </c>
      <c r="D754" s="3" t="str">
        <f>IF(B754="","",VLOOKUP(VLOOKUP(X754&amp;"_"&amp;Y754&amp;"_"&amp;Z754,[1]挑战模式!$A:$AS,14+AA754,FALSE),[1]怪物!$B:$J,2,FALSE))</f>
        <v/>
      </c>
      <c r="E754" s="3" t="str">
        <f>IF(B754="","",VLOOKUP(VLOOKUP(X754&amp;"_"&amp;Y754&amp;"_"&amp;Z754,[1]挑战模式!$A:$AS,14+AA754,FALSE),[1]怪物!$B:$J,6,FALSE)*VLOOKUP(X754&amp;"_"&amp;Y754&amp;"_"&amp;Z754,[1]挑战模式!$A:$AS,10,FALSE))</f>
        <v/>
      </c>
      <c r="F754" s="3" t="str">
        <f t="shared" si="88"/>
        <v/>
      </c>
      <c r="G754" s="3" t="str">
        <f t="shared" si="89"/>
        <v/>
      </c>
      <c r="H754" s="3" t="str">
        <f t="shared" si="90"/>
        <v/>
      </c>
      <c r="I754" s="3" t="str">
        <f>IF(D754="","",VLOOKUP(D754,[1]怪物!$C:$M,11,FALSE))</f>
        <v/>
      </c>
      <c r="J754" s="3" t="str">
        <f t="shared" si="91"/>
        <v/>
      </c>
      <c r="K754" s="3" t="str">
        <f>IF(B754="","",VLOOKUP(VLOOKUP(X754&amp;"_"&amp;Y754&amp;"_"&amp;Z754,[1]挑战模式!$A:$AS,14+AA754,FALSE),[1]怪物!$B:$J,7,FALSE))</f>
        <v/>
      </c>
      <c r="L754" s="10" t="str">
        <f t="shared" si="92"/>
        <v/>
      </c>
      <c r="M754" s="3" t="str">
        <f t="shared" si="93"/>
        <v/>
      </c>
      <c r="N754" s="3" t="str">
        <f t="shared" si="94"/>
        <v/>
      </c>
      <c r="O754" s="3" t="str">
        <f t="shared" si="95"/>
        <v/>
      </c>
      <c r="S754" s="3" t="str">
        <f>IF(B754="","",IF(VLOOKUP(D754,[1]怪物!$C:$I,7,FALSE)="","",VLOOKUP(D754,[1]怪物!$C:$I,7,FALSE)))</f>
        <v/>
      </c>
      <c r="X754" s="3">
        <v>2</v>
      </c>
      <c r="Y754" s="3">
        <v>1</v>
      </c>
      <c r="Z754" s="3">
        <v>5</v>
      </c>
      <c r="AA754" s="3">
        <v>5</v>
      </c>
    </row>
    <row r="755" spans="2:27" x14ac:dyDescent="0.2">
      <c r="B755" t="str">
        <f>IF(ISNA(VLOOKUP(X755&amp;"_"&amp;Y755&amp;"_"&amp;Z755,[1]挑战模式!$A:$AS,1,FALSE)),"",IF(VLOOKUP(X755&amp;"_"&amp;Y755&amp;"_"&amp;Z755,[1]挑战模式!$A:$AS,14+AA755,FALSE)="","","Unit_Monster_Season"&amp;X755&amp;"_Challenge"&amp;Y755&amp;"_"&amp;Z755&amp;"_"&amp;AA755))</f>
        <v/>
      </c>
      <c r="D755" s="3" t="str">
        <f>IF(B755="","",VLOOKUP(VLOOKUP(X755&amp;"_"&amp;Y755&amp;"_"&amp;Z755,[1]挑战模式!$A:$AS,14+AA755,FALSE),[1]怪物!$B:$J,2,FALSE))</f>
        <v/>
      </c>
      <c r="E755" s="3" t="str">
        <f>IF(B755="","",VLOOKUP(VLOOKUP(X755&amp;"_"&amp;Y755&amp;"_"&amp;Z755,[1]挑战模式!$A:$AS,14+AA755,FALSE),[1]怪物!$B:$J,6,FALSE)*VLOOKUP(X755&amp;"_"&amp;Y755&amp;"_"&amp;Z755,[1]挑战模式!$A:$AS,10,FALSE))</f>
        <v/>
      </c>
      <c r="F755" s="3" t="str">
        <f t="shared" si="88"/>
        <v/>
      </c>
      <c r="G755" s="3" t="str">
        <f t="shared" si="89"/>
        <v/>
      </c>
      <c r="H755" s="3" t="str">
        <f t="shared" si="90"/>
        <v/>
      </c>
      <c r="I755" s="3" t="str">
        <f>IF(D755="","",VLOOKUP(D755,[1]怪物!$C:$M,11,FALSE))</f>
        <v/>
      </c>
      <c r="J755" s="3" t="str">
        <f t="shared" si="91"/>
        <v/>
      </c>
      <c r="K755" s="3" t="str">
        <f>IF(B755="","",VLOOKUP(VLOOKUP(X755&amp;"_"&amp;Y755&amp;"_"&amp;Z755,[1]挑战模式!$A:$AS,14+AA755,FALSE),[1]怪物!$B:$J,7,FALSE))</f>
        <v/>
      </c>
      <c r="L755" s="10" t="str">
        <f t="shared" si="92"/>
        <v/>
      </c>
      <c r="M755" s="3" t="str">
        <f t="shared" si="93"/>
        <v/>
      </c>
      <c r="N755" s="3" t="str">
        <f t="shared" si="94"/>
        <v/>
      </c>
      <c r="O755" s="3" t="str">
        <f t="shared" si="95"/>
        <v/>
      </c>
      <c r="S755" s="3" t="str">
        <f>IF(B755="","",IF(VLOOKUP(D755,[1]怪物!$C:$I,7,FALSE)="","",VLOOKUP(D755,[1]怪物!$C:$I,7,FALSE)))</f>
        <v/>
      </c>
      <c r="X755" s="3">
        <v>2</v>
      </c>
      <c r="Y755" s="3">
        <v>1</v>
      </c>
      <c r="Z755" s="3">
        <v>5</v>
      </c>
      <c r="AA755" s="3">
        <v>6</v>
      </c>
    </row>
    <row r="756" spans="2:27" x14ac:dyDescent="0.2">
      <c r="B756" t="str">
        <f>IF(ISNA(VLOOKUP(X756&amp;"_"&amp;Y756&amp;"_"&amp;Z756,[1]挑战模式!$A:$AS,1,FALSE)),"",IF(VLOOKUP(X756&amp;"_"&amp;Y756&amp;"_"&amp;Z756,[1]挑战模式!$A:$AS,14+AA756,FALSE)="","","Unit_Monster_Season"&amp;X756&amp;"_Challenge"&amp;Y756&amp;"_"&amp;Z756&amp;"_"&amp;AA756))</f>
        <v/>
      </c>
      <c r="D756" s="3" t="str">
        <f>IF(B756="","",VLOOKUP(VLOOKUP(X756&amp;"_"&amp;Y756&amp;"_"&amp;Z756,[1]挑战模式!$A:$AS,14+AA756,FALSE),[1]怪物!$B:$J,2,FALSE))</f>
        <v/>
      </c>
      <c r="E756" s="3" t="str">
        <f>IF(B756="","",VLOOKUP(VLOOKUP(X756&amp;"_"&amp;Y756&amp;"_"&amp;Z756,[1]挑战模式!$A:$AS,14+AA756,FALSE),[1]怪物!$B:$J,6,FALSE)*VLOOKUP(X756&amp;"_"&amp;Y756&amp;"_"&amp;Z756,[1]挑战模式!$A:$AS,10,FALSE))</f>
        <v/>
      </c>
      <c r="F756" s="3" t="str">
        <f t="shared" si="88"/>
        <v/>
      </c>
      <c r="G756" s="3" t="str">
        <f t="shared" si="89"/>
        <v/>
      </c>
      <c r="H756" s="3" t="str">
        <f t="shared" si="90"/>
        <v/>
      </c>
      <c r="I756" s="3" t="str">
        <f>IF(D756="","",VLOOKUP(D756,[1]怪物!$C:$M,11,FALSE))</f>
        <v/>
      </c>
      <c r="J756" s="3" t="str">
        <f t="shared" si="91"/>
        <v/>
      </c>
      <c r="K756" s="3" t="str">
        <f>IF(B756="","",VLOOKUP(VLOOKUP(X756&amp;"_"&amp;Y756&amp;"_"&amp;Z756,[1]挑战模式!$A:$AS,14+AA756,FALSE),[1]怪物!$B:$J,7,FALSE))</f>
        <v/>
      </c>
      <c r="L756" s="10" t="str">
        <f t="shared" si="92"/>
        <v/>
      </c>
      <c r="M756" s="3" t="str">
        <f t="shared" si="93"/>
        <v/>
      </c>
      <c r="N756" s="3" t="str">
        <f t="shared" si="94"/>
        <v/>
      </c>
      <c r="O756" s="3" t="str">
        <f t="shared" si="95"/>
        <v/>
      </c>
      <c r="S756" s="3" t="str">
        <f>IF(B756="","",IF(VLOOKUP(D756,[1]怪物!$C:$I,7,FALSE)="","",VLOOKUP(D756,[1]怪物!$C:$I,7,FALSE)))</f>
        <v/>
      </c>
      <c r="X756" s="3">
        <v>2</v>
      </c>
      <c r="Y756" s="3">
        <v>1</v>
      </c>
      <c r="Z756" s="3">
        <v>6</v>
      </c>
      <c r="AA756" s="3">
        <v>1</v>
      </c>
    </row>
    <row r="757" spans="2:27" x14ac:dyDescent="0.2">
      <c r="B757" t="str">
        <f>IF(ISNA(VLOOKUP(X757&amp;"_"&amp;Y757&amp;"_"&amp;Z757,[1]挑战模式!$A:$AS,1,FALSE)),"",IF(VLOOKUP(X757&amp;"_"&amp;Y757&amp;"_"&amp;Z757,[1]挑战模式!$A:$AS,14+AA757,FALSE)="","","Unit_Monster_Season"&amp;X757&amp;"_Challenge"&amp;Y757&amp;"_"&amp;Z757&amp;"_"&amp;AA757))</f>
        <v/>
      </c>
      <c r="D757" s="3" t="str">
        <f>IF(B757="","",VLOOKUP(VLOOKUP(X757&amp;"_"&amp;Y757&amp;"_"&amp;Z757,[1]挑战模式!$A:$AS,14+AA757,FALSE),[1]怪物!$B:$J,2,FALSE))</f>
        <v/>
      </c>
      <c r="E757" s="3" t="str">
        <f>IF(B757="","",VLOOKUP(VLOOKUP(X757&amp;"_"&amp;Y757&amp;"_"&amp;Z757,[1]挑战模式!$A:$AS,14+AA757,FALSE),[1]怪物!$B:$J,6,FALSE)*VLOOKUP(X757&amp;"_"&amp;Y757&amp;"_"&amp;Z757,[1]挑战模式!$A:$AS,10,FALSE))</f>
        <v/>
      </c>
      <c r="F757" s="3" t="str">
        <f t="shared" si="88"/>
        <v/>
      </c>
      <c r="G757" s="3" t="str">
        <f t="shared" si="89"/>
        <v/>
      </c>
      <c r="H757" s="3" t="str">
        <f t="shared" si="90"/>
        <v/>
      </c>
      <c r="I757" s="3" t="str">
        <f>IF(D757="","",VLOOKUP(D757,[1]怪物!$C:$M,11,FALSE))</f>
        <v/>
      </c>
      <c r="J757" s="3" t="str">
        <f t="shared" si="91"/>
        <v/>
      </c>
      <c r="K757" s="3" t="str">
        <f>IF(B757="","",VLOOKUP(VLOOKUP(X757&amp;"_"&amp;Y757&amp;"_"&amp;Z757,[1]挑战模式!$A:$AS,14+AA757,FALSE),[1]怪物!$B:$J,7,FALSE))</f>
        <v/>
      </c>
      <c r="L757" s="10" t="str">
        <f t="shared" si="92"/>
        <v/>
      </c>
      <c r="M757" s="3" t="str">
        <f t="shared" si="93"/>
        <v/>
      </c>
      <c r="N757" s="3" t="str">
        <f t="shared" si="94"/>
        <v/>
      </c>
      <c r="O757" s="3" t="str">
        <f t="shared" si="95"/>
        <v/>
      </c>
      <c r="S757" s="3" t="str">
        <f>IF(B757="","",IF(VLOOKUP(D757,[1]怪物!$C:$I,7,FALSE)="","",VLOOKUP(D757,[1]怪物!$C:$I,7,FALSE)))</f>
        <v/>
      </c>
      <c r="X757" s="3">
        <v>2</v>
      </c>
      <c r="Y757" s="3">
        <v>1</v>
      </c>
      <c r="Z757" s="3">
        <v>6</v>
      </c>
      <c r="AA757" s="3">
        <v>2</v>
      </c>
    </row>
    <row r="758" spans="2:27" x14ac:dyDescent="0.2">
      <c r="B758" t="str">
        <f>IF(ISNA(VLOOKUP(X758&amp;"_"&amp;Y758&amp;"_"&amp;Z758,[1]挑战模式!$A:$AS,1,FALSE)),"",IF(VLOOKUP(X758&amp;"_"&amp;Y758&amp;"_"&amp;Z758,[1]挑战模式!$A:$AS,14+AA758,FALSE)="","","Unit_Monster_Season"&amp;X758&amp;"_Challenge"&amp;Y758&amp;"_"&amp;Z758&amp;"_"&amp;AA758))</f>
        <v/>
      </c>
      <c r="D758" s="3" t="str">
        <f>IF(B758="","",VLOOKUP(VLOOKUP(X758&amp;"_"&amp;Y758&amp;"_"&amp;Z758,[1]挑战模式!$A:$AS,14+AA758,FALSE),[1]怪物!$B:$J,2,FALSE))</f>
        <v/>
      </c>
      <c r="E758" s="3" t="str">
        <f>IF(B758="","",VLOOKUP(VLOOKUP(X758&amp;"_"&amp;Y758&amp;"_"&amp;Z758,[1]挑战模式!$A:$AS,14+AA758,FALSE),[1]怪物!$B:$J,6,FALSE)*VLOOKUP(X758&amp;"_"&amp;Y758&amp;"_"&amp;Z758,[1]挑战模式!$A:$AS,10,FALSE))</f>
        <v/>
      </c>
      <c r="F758" s="3" t="str">
        <f t="shared" si="88"/>
        <v/>
      </c>
      <c r="G758" s="3" t="str">
        <f t="shared" si="89"/>
        <v/>
      </c>
      <c r="H758" s="3" t="str">
        <f t="shared" si="90"/>
        <v/>
      </c>
      <c r="I758" s="3" t="str">
        <f>IF(D758="","",VLOOKUP(D758,[1]怪物!$C:$M,11,FALSE))</f>
        <v/>
      </c>
      <c r="J758" s="3" t="str">
        <f t="shared" si="91"/>
        <v/>
      </c>
      <c r="K758" s="3" t="str">
        <f>IF(B758="","",VLOOKUP(VLOOKUP(X758&amp;"_"&amp;Y758&amp;"_"&amp;Z758,[1]挑战模式!$A:$AS,14+AA758,FALSE),[1]怪物!$B:$J,7,FALSE))</f>
        <v/>
      </c>
      <c r="L758" s="10" t="str">
        <f t="shared" si="92"/>
        <v/>
      </c>
      <c r="M758" s="3" t="str">
        <f t="shared" si="93"/>
        <v/>
      </c>
      <c r="N758" s="3" t="str">
        <f t="shared" si="94"/>
        <v/>
      </c>
      <c r="O758" s="3" t="str">
        <f t="shared" si="95"/>
        <v/>
      </c>
      <c r="S758" s="3" t="str">
        <f>IF(B758="","",IF(VLOOKUP(D758,[1]怪物!$C:$I,7,FALSE)="","",VLOOKUP(D758,[1]怪物!$C:$I,7,FALSE)))</f>
        <v/>
      </c>
      <c r="X758" s="3">
        <v>2</v>
      </c>
      <c r="Y758" s="3">
        <v>1</v>
      </c>
      <c r="Z758" s="3">
        <v>6</v>
      </c>
      <c r="AA758" s="3">
        <v>3</v>
      </c>
    </row>
    <row r="759" spans="2:27" x14ac:dyDescent="0.2">
      <c r="B759" t="str">
        <f>IF(ISNA(VLOOKUP(X759&amp;"_"&amp;Y759&amp;"_"&amp;Z759,[1]挑战模式!$A:$AS,1,FALSE)),"",IF(VLOOKUP(X759&amp;"_"&amp;Y759&amp;"_"&amp;Z759,[1]挑战模式!$A:$AS,14+AA759,FALSE)="","","Unit_Monster_Season"&amp;X759&amp;"_Challenge"&amp;Y759&amp;"_"&amp;Z759&amp;"_"&amp;AA759))</f>
        <v/>
      </c>
      <c r="D759" s="3" t="str">
        <f>IF(B759="","",VLOOKUP(VLOOKUP(X759&amp;"_"&amp;Y759&amp;"_"&amp;Z759,[1]挑战模式!$A:$AS,14+AA759,FALSE),[1]怪物!$B:$J,2,FALSE))</f>
        <v/>
      </c>
      <c r="E759" s="3" t="str">
        <f>IF(B759="","",VLOOKUP(VLOOKUP(X759&amp;"_"&amp;Y759&amp;"_"&amp;Z759,[1]挑战模式!$A:$AS,14+AA759,FALSE),[1]怪物!$B:$J,6,FALSE)*VLOOKUP(X759&amp;"_"&amp;Y759&amp;"_"&amp;Z759,[1]挑战模式!$A:$AS,10,FALSE))</f>
        <v/>
      </c>
      <c r="F759" s="3" t="str">
        <f t="shared" si="88"/>
        <v/>
      </c>
      <c r="G759" s="3" t="str">
        <f t="shared" si="89"/>
        <v/>
      </c>
      <c r="H759" s="3" t="str">
        <f t="shared" si="90"/>
        <v/>
      </c>
      <c r="I759" s="3" t="str">
        <f>IF(D759="","",VLOOKUP(D759,[1]怪物!$C:$M,11,FALSE))</f>
        <v/>
      </c>
      <c r="J759" s="3" t="str">
        <f t="shared" si="91"/>
        <v/>
      </c>
      <c r="K759" s="3" t="str">
        <f>IF(B759="","",VLOOKUP(VLOOKUP(X759&amp;"_"&amp;Y759&amp;"_"&amp;Z759,[1]挑战模式!$A:$AS,14+AA759,FALSE),[1]怪物!$B:$J,7,FALSE))</f>
        <v/>
      </c>
      <c r="L759" s="10" t="str">
        <f t="shared" si="92"/>
        <v/>
      </c>
      <c r="M759" s="3" t="str">
        <f t="shared" si="93"/>
        <v/>
      </c>
      <c r="N759" s="3" t="str">
        <f t="shared" si="94"/>
        <v/>
      </c>
      <c r="O759" s="3" t="str">
        <f t="shared" si="95"/>
        <v/>
      </c>
      <c r="S759" s="3" t="str">
        <f>IF(B759="","",IF(VLOOKUP(D759,[1]怪物!$C:$I,7,FALSE)="","",VLOOKUP(D759,[1]怪物!$C:$I,7,FALSE)))</f>
        <v/>
      </c>
      <c r="X759" s="3">
        <v>2</v>
      </c>
      <c r="Y759" s="3">
        <v>1</v>
      </c>
      <c r="Z759" s="3">
        <v>6</v>
      </c>
      <c r="AA759" s="3">
        <v>4</v>
      </c>
    </row>
    <row r="760" spans="2:27" x14ac:dyDescent="0.2">
      <c r="B760" t="str">
        <f>IF(ISNA(VLOOKUP(X760&amp;"_"&amp;Y760&amp;"_"&amp;Z760,[1]挑战模式!$A:$AS,1,FALSE)),"",IF(VLOOKUP(X760&amp;"_"&amp;Y760&amp;"_"&amp;Z760,[1]挑战模式!$A:$AS,14+AA760,FALSE)="","","Unit_Monster_Season"&amp;X760&amp;"_Challenge"&amp;Y760&amp;"_"&amp;Z760&amp;"_"&amp;AA760))</f>
        <v/>
      </c>
      <c r="D760" s="3" t="str">
        <f>IF(B760="","",VLOOKUP(VLOOKUP(X760&amp;"_"&amp;Y760&amp;"_"&amp;Z760,[1]挑战模式!$A:$AS,14+AA760,FALSE),[1]怪物!$B:$J,2,FALSE))</f>
        <v/>
      </c>
      <c r="E760" s="3" t="str">
        <f>IF(B760="","",VLOOKUP(VLOOKUP(X760&amp;"_"&amp;Y760&amp;"_"&amp;Z760,[1]挑战模式!$A:$AS,14+AA760,FALSE),[1]怪物!$B:$J,6,FALSE)*VLOOKUP(X760&amp;"_"&amp;Y760&amp;"_"&amp;Z760,[1]挑战模式!$A:$AS,10,FALSE))</f>
        <v/>
      </c>
      <c r="F760" s="3" t="str">
        <f t="shared" si="88"/>
        <v/>
      </c>
      <c r="G760" s="3" t="str">
        <f t="shared" si="89"/>
        <v/>
      </c>
      <c r="H760" s="3" t="str">
        <f t="shared" si="90"/>
        <v/>
      </c>
      <c r="I760" s="3" t="str">
        <f>IF(D760="","",VLOOKUP(D760,[1]怪物!$C:$M,11,FALSE))</f>
        <v/>
      </c>
      <c r="J760" s="3" t="str">
        <f t="shared" si="91"/>
        <v/>
      </c>
      <c r="K760" s="3" t="str">
        <f>IF(B760="","",VLOOKUP(VLOOKUP(X760&amp;"_"&amp;Y760&amp;"_"&amp;Z760,[1]挑战模式!$A:$AS,14+AA760,FALSE),[1]怪物!$B:$J,7,FALSE))</f>
        <v/>
      </c>
      <c r="L760" s="10" t="str">
        <f t="shared" si="92"/>
        <v/>
      </c>
      <c r="M760" s="3" t="str">
        <f t="shared" si="93"/>
        <v/>
      </c>
      <c r="N760" s="3" t="str">
        <f t="shared" si="94"/>
        <v/>
      </c>
      <c r="O760" s="3" t="str">
        <f t="shared" si="95"/>
        <v/>
      </c>
      <c r="S760" s="3" t="str">
        <f>IF(B760="","",IF(VLOOKUP(D760,[1]怪物!$C:$I,7,FALSE)="","",VLOOKUP(D760,[1]怪物!$C:$I,7,FALSE)))</f>
        <v/>
      </c>
      <c r="X760" s="3">
        <v>2</v>
      </c>
      <c r="Y760" s="3">
        <v>1</v>
      </c>
      <c r="Z760" s="3">
        <v>6</v>
      </c>
      <c r="AA760" s="3">
        <v>5</v>
      </c>
    </row>
    <row r="761" spans="2:27" x14ac:dyDescent="0.2">
      <c r="B761" t="str">
        <f>IF(ISNA(VLOOKUP(X761&amp;"_"&amp;Y761&amp;"_"&amp;Z761,[1]挑战模式!$A:$AS,1,FALSE)),"",IF(VLOOKUP(X761&amp;"_"&amp;Y761&amp;"_"&amp;Z761,[1]挑战模式!$A:$AS,14+AA761,FALSE)="","","Unit_Monster_Season"&amp;X761&amp;"_Challenge"&amp;Y761&amp;"_"&amp;Z761&amp;"_"&amp;AA761))</f>
        <v/>
      </c>
      <c r="D761" s="3" t="str">
        <f>IF(B761="","",VLOOKUP(VLOOKUP(X761&amp;"_"&amp;Y761&amp;"_"&amp;Z761,[1]挑战模式!$A:$AS,14+AA761,FALSE),[1]怪物!$B:$J,2,FALSE))</f>
        <v/>
      </c>
      <c r="E761" s="3" t="str">
        <f>IF(B761="","",VLOOKUP(VLOOKUP(X761&amp;"_"&amp;Y761&amp;"_"&amp;Z761,[1]挑战模式!$A:$AS,14+AA761,FALSE),[1]怪物!$B:$J,6,FALSE)*VLOOKUP(X761&amp;"_"&amp;Y761&amp;"_"&amp;Z761,[1]挑战模式!$A:$AS,10,FALSE))</f>
        <v/>
      </c>
      <c r="F761" s="3" t="str">
        <f t="shared" si="88"/>
        <v/>
      </c>
      <c r="G761" s="3" t="str">
        <f t="shared" si="89"/>
        <v/>
      </c>
      <c r="H761" s="3" t="str">
        <f t="shared" si="90"/>
        <v/>
      </c>
      <c r="I761" s="3" t="str">
        <f>IF(D761="","",VLOOKUP(D761,[1]怪物!$C:$M,11,FALSE))</f>
        <v/>
      </c>
      <c r="J761" s="3" t="str">
        <f t="shared" si="91"/>
        <v/>
      </c>
      <c r="K761" s="3" t="str">
        <f>IF(B761="","",VLOOKUP(VLOOKUP(X761&amp;"_"&amp;Y761&amp;"_"&amp;Z761,[1]挑战模式!$A:$AS,14+AA761,FALSE),[1]怪物!$B:$J,7,FALSE))</f>
        <v/>
      </c>
      <c r="L761" s="10" t="str">
        <f t="shared" si="92"/>
        <v/>
      </c>
      <c r="M761" s="3" t="str">
        <f t="shared" si="93"/>
        <v/>
      </c>
      <c r="N761" s="3" t="str">
        <f t="shared" si="94"/>
        <v/>
      </c>
      <c r="O761" s="3" t="str">
        <f t="shared" si="95"/>
        <v/>
      </c>
      <c r="S761" s="3" t="str">
        <f>IF(B761="","",IF(VLOOKUP(D761,[1]怪物!$C:$I,7,FALSE)="","",VLOOKUP(D761,[1]怪物!$C:$I,7,FALSE)))</f>
        <v/>
      </c>
      <c r="X761" s="3">
        <v>2</v>
      </c>
      <c r="Y761" s="3">
        <v>1</v>
      </c>
      <c r="Z761" s="3">
        <v>6</v>
      </c>
      <c r="AA761" s="3">
        <v>6</v>
      </c>
    </row>
    <row r="762" spans="2:27" x14ac:dyDescent="0.2">
      <c r="B762" t="str">
        <f>IF(ISNA(VLOOKUP(X762&amp;"_"&amp;Y762&amp;"_"&amp;Z762,[1]挑战模式!$A:$AS,1,FALSE)),"",IF(VLOOKUP(X762&amp;"_"&amp;Y762&amp;"_"&amp;Z762,[1]挑战模式!$A:$AS,14+AA762,FALSE)="","","Unit_Monster_Season"&amp;X762&amp;"_Challenge"&amp;Y762&amp;"_"&amp;Z762&amp;"_"&amp;AA762))</f>
        <v/>
      </c>
      <c r="D762" s="3" t="str">
        <f>IF(B762="","",VLOOKUP(VLOOKUP(X762&amp;"_"&amp;Y762&amp;"_"&amp;Z762,[1]挑战模式!$A:$AS,14+AA762,FALSE),[1]怪物!$B:$J,2,FALSE))</f>
        <v/>
      </c>
      <c r="E762" s="3" t="str">
        <f>IF(B762="","",VLOOKUP(VLOOKUP(X762&amp;"_"&amp;Y762&amp;"_"&amp;Z762,[1]挑战模式!$A:$AS,14+AA762,FALSE),[1]怪物!$B:$J,6,FALSE)*VLOOKUP(X762&amp;"_"&amp;Y762&amp;"_"&amp;Z762,[1]挑战模式!$A:$AS,10,FALSE))</f>
        <v/>
      </c>
      <c r="F762" s="3" t="str">
        <f t="shared" si="88"/>
        <v/>
      </c>
      <c r="G762" s="3" t="str">
        <f t="shared" si="89"/>
        <v/>
      </c>
      <c r="H762" s="3" t="str">
        <f t="shared" si="90"/>
        <v/>
      </c>
      <c r="I762" s="3" t="str">
        <f>IF(D762="","",VLOOKUP(D762,[1]怪物!$C:$M,11,FALSE))</f>
        <v/>
      </c>
      <c r="J762" s="3" t="str">
        <f t="shared" si="91"/>
        <v/>
      </c>
      <c r="K762" s="3" t="str">
        <f>IF(B762="","",VLOOKUP(VLOOKUP(X762&amp;"_"&amp;Y762&amp;"_"&amp;Z762,[1]挑战模式!$A:$AS,14+AA762,FALSE),[1]怪物!$B:$J,7,FALSE))</f>
        <v/>
      </c>
      <c r="L762" s="10" t="str">
        <f t="shared" si="92"/>
        <v/>
      </c>
      <c r="M762" s="3" t="str">
        <f t="shared" si="93"/>
        <v/>
      </c>
      <c r="N762" s="3" t="str">
        <f t="shared" si="94"/>
        <v/>
      </c>
      <c r="O762" s="3" t="str">
        <f t="shared" si="95"/>
        <v/>
      </c>
      <c r="S762" s="3" t="str">
        <f>IF(B762="","",IF(VLOOKUP(D762,[1]怪物!$C:$I,7,FALSE)="","",VLOOKUP(D762,[1]怪物!$C:$I,7,FALSE)))</f>
        <v/>
      </c>
      <c r="X762" s="3">
        <v>2</v>
      </c>
      <c r="Y762" s="3">
        <v>1</v>
      </c>
      <c r="Z762" s="3">
        <v>7</v>
      </c>
      <c r="AA762" s="3">
        <v>1</v>
      </c>
    </row>
    <row r="763" spans="2:27" x14ac:dyDescent="0.2">
      <c r="B763" t="str">
        <f>IF(ISNA(VLOOKUP(X763&amp;"_"&amp;Y763&amp;"_"&amp;Z763,[1]挑战模式!$A:$AS,1,FALSE)),"",IF(VLOOKUP(X763&amp;"_"&amp;Y763&amp;"_"&amp;Z763,[1]挑战模式!$A:$AS,14+AA763,FALSE)="","","Unit_Monster_Season"&amp;X763&amp;"_Challenge"&amp;Y763&amp;"_"&amp;Z763&amp;"_"&amp;AA763))</f>
        <v/>
      </c>
      <c r="D763" s="3" t="str">
        <f>IF(B763="","",VLOOKUP(VLOOKUP(X763&amp;"_"&amp;Y763&amp;"_"&amp;Z763,[1]挑战模式!$A:$AS,14+AA763,FALSE),[1]怪物!$B:$J,2,FALSE))</f>
        <v/>
      </c>
      <c r="E763" s="3" t="str">
        <f>IF(B763="","",VLOOKUP(VLOOKUP(X763&amp;"_"&amp;Y763&amp;"_"&amp;Z763,[1]挑战模式!$A:$AS,14+AA763,FALSE),[1]怪物!$B:$J,6,FALSE)*VLOOKUP(X763&amp;"_"&amp;Y763&amp;"_"&amp;Z763,[1]挑战模式!$A:$AS,10,FALSE))</f>
        <v/>
      </c>
      <c r="F763" s="3" t="str">
        <f t="shared" si="88"/>
        <v/>
      </c>
      <c r="G763" s="3" t="str">
        <f t="shared" si="89"/>
        <v/>
      </c>
      <c r="H763" s="3" t="str">
        <f t="shared" si="90"/>
        <v/>
      </c>
      <c r="I763" s="3" t="str">
        <f>IF(D763="","",VLOOKUP(D763,[1]怪物!$C:$M,11,FALSE))</f>
        <v/>
      </c>
      <c r="J763" s="3" t="str">
        <f t="shared" si="91"/>
        <v/>
      </c>
      <c r="K763" s="3" t="str">
        <f>IF(B763="","",VLOOKUP(VLOOKUP(X763&amp;"_"&amp;Y763&amp;"_"&amp;Z763,[1]挑战模式!$A:$AS,14+AA763,FALSE),[1]怪物!$B:$J,7,FALSE))</f>
        <v/>
      </c>
      <c r="L763" s="10" t="str">
        <f t="shared" si="92"/>
        <v/>
      </c>
      <c r="M763" s="3" t="str">
        <f t="shared" si="93"/>
        <v/>
      </c>
      <c r="N763" s="3" t="str">
        <f t="shared" si="94"/>
        <v/>
      </c>
      <c r="O763" s="3" t="str">
        <f t="shared" si="95"/>
        <v/>
      </c>
      <c r="S763" s="3" t="str">
        <f>IF(B763="","",IF(VLOOKUP(D763,[1]怪物!$C:$I,7,FALSE)="","",VLOOKUP(D763,[1]怪物!$C:$I,7,FALSE)))</f>
        <v/>
      </c>
      <c r="X763" s="3">
        <v>2</v>
      </c>
      <c r="Y763" s="3">
        <v>1</v>
      </c>
      <c r="Z763" s="3">
        <v>7</v>
      </c>
      <c r="AA763" s="3">
        <v>2</v>
      </c>
    </row>
    <row r="764" spans="2:27" x14ac:dyDescent="0.2">
      <c r="B764" t="str">
        <f>IF(ISNA(VLOOKUP(X764&amp;"_"&amp;Y764&amp;"_"&amp;Z764,[1]挑战模式!$A:$AS,1,FALSE)),"",IF(VLOOKUP(X764&amp;"_"&amp;Y764&amp;"_"&amp;Z764,[1]挑战模式!$A:$AS,14+AA764,FALSE)="","","Unit_Monster_Season"&amp;X764&amp;"_Challenge"&amp;Y764&amp;"_"&amp;Z764&amp;"_"&amp;AA764))</f>
        <v/>
      </c>
      <c r="D764" s="3" t="str">
        <f>IF(B764="","",VLOOKUP(VLOOKUP(X764&amp;"_"&amp;Y764&amp;"_"&amp;Z764,[1]挑战模式!$A:$AS,14+AA764,FALSE),[1]怪物!$B:$J,2,FALSE))</f>
        <v/>
      </c>
      <c r="E764" s="3" t="str">
        <f>IF(B764="","",VLOOKUP(VLOOKUP(X764&amp;"_"&amp;Y764&amp;"_"&amp;Z764,[1]挑战模式!$A:$AS,14+AA764,FALSE),[1]怪物!$B:$J,6,FALSE)*VLOOKUP(X764&amp;"_"&amp;Y764&amp;"_"&amp;Z764,[1]挑战模式!$A:$AS,10,FALSE))</f>
        <v/>
      </c>
      <c r="F764" s="3" t="str">
        <f t="shared" si="88"/>
        <v/>
      </c>
      <c r="G764" s="3" t="str">
        <f t="shared" si="89"/>
        <v/>
      </c>
      <c r="H764" s="3" t="str">
        <f t="shared" si="90"/>
        <v/>
      </c>
      <c r="I764" s="3" t="str">
        <f>IF(D764="","",VLOOKUP(D764,[1]怪物!$C:$M,11,FALSE))</f>
        <v/>
      </c>
      <c r="J764" s="3" t="str">
        <f t="shared" si="91"/>
        <v/>
      </c>
      <c r="K764" s="3" t="str">
        <f>IF(B764="","",VLOOKUP(VLOOKUP(X764&amp;"_"&amp;Y764&amp;"_"&amp;Z764,[1]挑战模式!$A:$AS,14+AA764,FALSE),[1]怪物!$B:$J,7,FALSE))</f>
        <v/>
      </c>
      <c r="L764" s="10" t="str">
        <f t="shared" si="92"/>
        <v/>
      </c>
      <c r="M764" s="3" t="str">
        <f t="shared" si="93"/>
        <v/>
      </c>
      <c r="N764" s="3" t="str">
        <f t="shared" si="94"/>
        <v/>
      </c>
      <c r="O764" s="3" t="str">
        <f t="shared" si="95"/>
        <v/>
      </c>
      <c r="S764" s="3" t="str">
        <f>IF(B764="","",IF(VLOOKUP(D764,[1]怪物!$C:$I,7,FALSE)="","",VLOOKUP(D764,[1]怪物!$C:$I,7,FALSE)))</f>
        <v/>
      </c>
      <c r="X764" s="3">
        <v>2</v>
      </c>
      <c r="Y764" s="3">
        <v>1</v>
      </c>
      <c r="Z764" s="3">
        <v>7</v>
      </c>
      <c r="AA764" s="3">
        <v>3</v>
      </c>
    </row>
    <row r="765" spans="2:27" x14ac:dyDescent="0.2">
      <c r="B765" t="str">
        <f>IF(ISNA(VLOOKUP(X765&amp;"_"&amp;Y765&amp;"_"&amp;Z765,[1]挑战模式!$A:$AS,1,FALSE)),"",IF(VLOOKUP(X765&amp;"_"&amp;Y765&amp;"_"&amp;Z765,[1]挑战模式!$A:$AS,14+AA765,FALSE)="","","Unit_Monster_Season"&amp;X765&amp;"_Challenge"&amp;Y765&amp;"_"&amp;Z765&amp;"_"&amp;AA765))</f>
        <v/>
      </c>
      <c r="D765" s="3" t="str">
        <f>IF(B765="","",VLOOKUP(VLOOKUP(X765&amp;"_"&amp;Y765&amp;"_"&amp;Z765,[1]挑战模式!$A:$AS,14+AA765,FALSE),[1]怪物!$B:$J,2,FALSE))</f>
        <v/>
      </c>
      <c r="E765" s="3" t="str">
        <f>IF(B765="","",VLOOKUP(VLOOKUP(X765&amp;"_"&amp;Y765&amp;"_"&amp;Z765,[1]挑战模式!$A:$AS,14+AA765,FALSE),[1]怪物!$B:$J,6,FALSE)*VLOOKUP(X765&amp;"_"&amp;Y765&amp;"_"&amp;Z765,[1]挑战模式!$A:$AS,10,FALSE))</f>
        <v/>
      </c>
      <c r="F765" s="3" t="str">
        <f t="shared" si="88"/>
        <v/>
      </c>
      <c r="G765" s="3" t="str">
        <f t="shared" si="89"/>
        <v/>
      </c>
      <c r="H765" s="3" t="str">
        <f t="shared" si="90"/>
        <v/>
      </c>
      <c r="I765" s="3" t="str">
        <f>IF(D765="","",VLOOKUP(D765,[1]怪物!$C:$M,11,FALSE))</f>
        <v/>
      </c>
      <c r="J765" s="3" t="str">
        <f t="shared" si="91"/>
        <v/>
      </c>
      <c r="K765" s="3" t="str">
        <f>IF(B765="","",VLOOKUP(VLOOKUP(X765&amp;"_"&amp;Y765&amp;"_"&amp;Z765,[1]挑战模式!$A:$AS,14+AA765,FALSE),[1]怪物!$B:$J,7,FALSE))</f>
        <v/>
      </c>
      <c r="L765" s="10" t="str">
        <f t="shared" si="92"/>
        <v/>
      </c>
      <c r="M765" s="3" t="str">
        <f t="shared" si="93"/>
        <v/>
      </c>
      <c r="N765" s="3" t="str">
        <f t="shared" si="94"/>
        <v/>
      </c>
      <c r="O765" s="3" t="str">
        <f t="shared" si="95"/>
        <v/>
      </c>
      <c r="S765" s="3" t="str">
        <f>IF(B765="","",IF(VLOOKUP(D765,[1]怪物!$C:$I,7,FALSE)="","",VLOOKUP(D765,[1]怪物!$C:$I,7,FALSE)))</f>
        <v/>
      </c>
      <c r="X765" s="3">
        <v>2</v>
      </c>
      <c r="Y765" s="3">
        <v>1</v>
      </c>
      <c r="Z765" s="3">
        <v>7</v>
      </c>
      <c r="AA765" s="3">
        <v>4</v>
      </c>
    </row>
    <row r="766" spans="2:27" x14ac:dyDescent="0.2">
      <c r="B766" t="str">
        <f>IF(ISNA(VLOOKUP(X766&amp;"_"&amp;Y766&amp;"_"&amp;Z766,[1]挑战模式!$A:$AS,1,FALSE)),"",IF(VLOOKUP(X766&amp;"_"&amp;Y766&amp;"_"&amp;Z766,[1]挑战模式!$A:$AS,14+AA766,FALSE)="","","Unit_Monster_Season"&amp;X766&amp;"_Challenge"&amp;Y766&amp;"_"&amp;Z766&amp;"_"&amp;AA766))</f>
        <v/>
      </c>
      <c r="D766" s="3" t="str">
        <f>IF(B766="","",VLOOKUP(VLOOKUP(X766&amp;"_"&amp;Y766&amp;"_"&amp;Z766,[1]挑战模式!$A:$AS,14+AA766,FALSE),[1]怪物!$B:$J,2,FALSE))</f>
        <v/>
      </c>
      <c r="E766" s="3" t="str">
        <f>IF(B766="","",VLOOKUP(VLOOKUP(X766&amp;"_"&amp;Y766&amp;"_"&amp;Z766,[1]挑战模式!$A:$AS,14+AA766,FALSE),[1]怪物!$B:$J,6,FALSE)*VLOOKUP(X766&amp;"_"&amp;Y766&amp;"_"&amp;Z766,[1]挑战模式!$A:$AS,10,FALSE))</f>
        <v/>
      </c>
      <c r="F766" s="3" t="str">
        <f t="shared" si="88"/>
        <v/>
      </c>
      <c r="G766" s="3" t="str">
        <f t="shared" si="89"/>
        <v/>
      </c>
      <c r="H766" s="3" t="str">
        <f t="shared" si="90"/>
        <v/>
      </c>
      <c r="I766" s="3" t="str">
        <f>IF(D766="","",VLOOKUP(D766,[1]怪物!$C:$M,11,FALSE))</f>
        <v/>
      </c>
      <c r="J766" s="3" t="str">
        <f t="shared" si="91"/>
        <v/>
      </c>
      <c r="K766" s="3" t="str">
        <f>IF(B766="","",VLOOKUP(VLOOKUP(X766&amp;"_"&amp;Y766&amp;"_"&amp;Z766,[1]挑战模式!$A:$AS,14+AA766,FALSE),[1]怪物!$B:$J,7,FALSE))</f>
        <v/>
      </c>
      <c r="L766" s="10" t="str">
        <f t="shared" si="92"/>
        <v/>
      </c>
      <c r="M766" s="3" t="str">
        <f t="shared" si="93"/>
        <v/>
      </c>
      <c r="N766" s="3" t="str">
        <f t="shared" si="94"/>
        <v/>
      </c>
      <c r="O766" s="3" t="str">
        <f t="shared" si="95"/>
        <v/>
      </c>
      <c r="S766" s="3" t="str">
        <f>IF(B766="","",IF(VLOOKUP(D766,[1]怪物!$C:$I,7,FALSE)="","",VLOOKUP(D766,[1]怪物!$C:$I,7,FALSE)))</f>
        <v/>
      </c>
      <c r="X766" s="3">
        <v>2</v>
      </c>
      <c r="Y766" s="3">
        <v>1</v>
      </c>
      <c r="Z766" s="3">
        <v>7</v>
      </c>
      <c r="AA766" s="3">
        <v>5</v>
      </c>
    </row>
    <row r="767" spans="2:27" x14ac:dyDescent="0.2">
      <c r="B767" t="str">
        <f>IF(ISNA(VLOOKUP(X767&amp;"_"&amp;Y767&amp;"_"&amp;Z767,[1]挑战模式!$A:$AS,1,FALSE)),"",IF(VLOOKUP(X767&amp;"_"&amp;Y767&amp;"_"&amp;Z767,[1]挑战模式!$A:$AS,14+AA767,FALSE)="","","Unit_Monster_Season"&amp;X767&amp;"_Challenge"&amp;Y767&amp;"_"&amp;Z767&amp;"_"&amp;AA767))</f>
        <v/>
      </c>
      <c r="D767" s="3" t="str">
        <f>IF(B767="","",VLOOKUP(VLOOKUP(X767&amp;"_"&amp;Y767&amp;"_"&amp;Z767,[1]挑战模式!$A:$AS,14+AA767,FALSE),[1]怪物!$B:$J,2,FALSE))</f>
        <v/>
      </c>
      <c r="E767" s="3" t="str">
        <f>IF(B767="","",VLOOKUP(VLOOKUP(X767&amp;"_"&amp;Y767&amp;"_"&amp;Z767,[1]挑战模式!$A:$AS,14+AA767,FALSE),[1]怪物!$B:$J,6,FALSE)*VLOOKUP(X767&amp;"_"&amp;Y767&amp;"_"&amp;Z767,[1]挑战模式!$A:$AS,10,FALSE))</f>
        <v/>
      </c>
      <c r="F767" s="3" t="str">
        <f t="shared" si="88"/>
        <v/>
      </c>
      <c r="G767" s="3" t="str">
        <f t="shared" si="89"/>
        <v/>
      </c>
      <c r="H767" s="3" t="str">
        <f t="shared" si="90"/>
        <v/>
      </c>
      <c r="I767" s="3" t="str">
        <f>IF(D767="","",VLOOKUP(D767,[1]怪物!$C:$M,11,FALSE))</f>
        <v/>
      </c>
      <c r="J767" s="3" t="str">
        <f t="shared" si="91"/>
        <v/>
      </c>
      <c r="K767" s="3" t="str">
        <f>IF(B767="","",VLOOKUP(VLOOKUP(X767&amp;"_"&amp;Y767&amp;"_"&amp;Z767,[1]挑战模式!$A:$AS,14+AA767,FALSE),[1]怪物!$B:$J,7,FALSE))</f>
        <v/>
      </c>
      <c r="L767" s="10" t="str">
        <f t="shared" si="92"/>
        <v/>
      </c>
      <c r="M767" s="3" t="str">
        <f t="shared" si="93"/>
        <v/>
      </c>
      <c r="N767" s="3" t="str">
        <f t="shared" si="94"/>
        <v/>
      </c>
      <c r="O767" s="3" t="str">
        <f t="shared" si="95"/>
        <v/>
      </c>
      <c r="S767" s="3" t="str">
        <f>IF(B767="","",IF(VLOOKUP(D767,[1]怪物!$C:$I,7,FALSE)="","",VLOOKUP(D767,[1]怪物!$C:$I,7,FALSE)))</f>
        <v/>
      </c>
      <c r="X767" s="3">
        <v>2</v>
      </c>
      <c r="Y767" s="3">
        <v>1</v>
      </c>
      <c r="Z767" s="3">
        <v>7</v>
      </c>
      <c r="AA767" s="3">
        <v>6</v>
      </c>
    </row>
    <row r="768" spans="2:27" x14ac:dyDescent="0.2">
      <c r="B768" t="str">
        <f>IF(ISNA(VLOOKUP(X768&amp;"_"&amp;Y768&amp;"_"&amp;Z768,[1]挑战模式!$A:$AS,1,FALSE)),"",IF(VLOOKUP(X768&amp;"_"&amp;Y768&amp;"_"&amp;Z768,[1]挑战模式!$A:$AS,14+AA768,FALSE)="","","Unit_Monster_Season"&amp;X768&amp;"_Challenge"&amp;Y768&amp;"_"&amp;Z768&amp;"_"&amp;AA768))</f>
        <v/>
      </c>
      <c r="D768" s="3" t="str">
        <f>IF(B768="","",VLOOKUP(VLOOKUP(X768&amp;"_"&amp;Y768&amp;"_"&amp;Z768,[1]挑战模式!$A:$AS,14+AA768,FALSE),[1]怪物!$B:$J,2,FALSE))</f>
        <v/>
      </c>
      <c r="E768" s="3" t="str">
        <f>IF(B768="","",VLOOKUP(VLOOKUP(X768&amp;"_"&amp;Y768&amp;"_"&amp;Z768,[1]挑战模式!$A:$AS,14+AA768,FALSE),[1]怪物!$B:$J,6,FALSE)*VLOOKUP(X768&amp;"_"&amp;Y768&amp;"_"&amp;Z768,[1]挑战模式!$A:$AS,10,FALSE))</f>
        <v/>
      </c>
      <c r="F768" s="3" t="str">
        <f t="shared" si="88"/>
        <v/>
      </c>
      <c r="G768" s="3" t="str">
        <f t="shared" si="89"/>
        <v/>
      </c>
      <c r="H768" s="3" t="str">
        <f t="shared" si="90"/>
        <v/>
      </c>
      <c r="I768" s="3" t="str">
        <f>IF(D768="","",VLOOKUP(D768,[1]怪物!$C:$M,11,FALSE))</f>
        <v/>
      </c>
      <c r="J768" s="3" t="str">
        <f t="shared" si="91"/>
        <v/>
      </c>
      <c r="K768" s="3" t="str">
        <f>IF(B768="","",VLOOKUP(VLOOKUP(X768&amp;"_"&amp;Y768&amp;"_"&amp;Z768,[1]挑战模式!$A:$AS,14+AA768,FALSE),[1]怪物!$B:$J,7,FALSE))</f>
        <v/>
      </c>
      <c r="L768" s="10" t="str">
        <f t="shared" si="92"/>
        <v/>
      </c>
      <c r="M768" s="3" t="str">
        <f t="shared" si="93"/>
        <v/>
      </c>
      <c r="N768" s="3" t="str">
        <f t="shared" si="94"/>
        <v/>
      </c>
      <c r="O768" s="3" t="str">
        <f t="shared" si="95"/>
        <v/>
      </c>
      <c r="S768" s="3" t="str">
        <f>IF(B768="","",IF(VLOOKUP(D768,[1]怪物!$C:$I,7,FALSE)="","",VLOOKUP(D768,[1]怪物!$C:$I,7,FALSE)))</f>
        <v/>
      </c>
      <c r="X768" s="3">
        <v>2</v>
      </c>
      <c r="Y768" s="3">
        <v>1</v>
      </c>
      <c r="Z768" s="3">
        <v>8</v>
      </c>
      <c r="AA768" s="3">
        <v>1</v>
      </c>
    </row>
    <row r="769" spans="2:27" x14ac:dyDescent="0.2">
      <c r="B769" t="str">
        <f>IF(ISNA(VLOOKUP(X769&amp;"_"&amp;Y769&amp;"_"&amp;Z769,[1]挑战模式!$A:$AS,1,FALSE)),"",IF(VLOOKUP(X769&amp;"_"&amp;Y769&amp;"_"&amp;Z769,[1]挑战模式!$A:$AS,14+AA769,FALSE)="","","Unit_Monster_Season"&amp;X769&amp;"_Challenge"&amp;Y769&amp;"_"&amp;Z769&amp;"_"&amp;AA769))</f>
        <v/>
      </c>
      <c r="D769" s="3" t="str">
        <f>IF(B769="","",VLOOKUP(VLOOKUP(X769&amp;"_"&amp;Y769&amp;"_"&amp;Z769,[1]挑战模式!$A:$AS,14+AA769,FALSE),[1]怪物!$B:$J,2,FALSE))</f>
        <v/>
      </c>
      <c r="E769" s="3" t="str">
        <f>IF(B769="","",VLOOKUP(VLOOKUP(X769&amp;"_"&amp;Y769&amp;"_"&amp;Z769,[1]挑战模式!$A:$AS,14+AA769,FALSE),[1]怪物!$B:$J,6,FALSE)*VLOOKUP(X769&amp;"_"&amp;Y769&amp;"_"&amp;Z769,[1]挑战模式!$A:$AS,10,FALSE))</f>
        <v/>
      </c>
      <c r="F769" s="3" t="str">
        <f t="shared" si="88"/>
        <v/>
      </c>
      <c r="G769" s="3" t="str">
        <f t="shared" si="89"/>
        <v/>
      </c>
      <c r="H769" s="3" t="str">
        <f t="shared" si="90"/>
        <v/>
      </c>
      <c r="I769" s="3" t="str">
        <f>IF(D769="","",VLOOKUP(D769,[1]怪物!$C:$M,11,FALSE))</f>
        <v/>
      </c>
      <c r="J769" s="3" t="str">
        <f t="shared" si="91"/>
        <v/>
      </c>
      <c r="K769" s="3" t="str">
        <f>IF(B769="","",VLOOKUP(VLOOKUP(X769&amp;"_"&amp;Y769&amp;"_"&amp;Z769,[1]挑战模式!$A:$AS,14+AA769,FALSE),[1]怪物!$B:$J,7,FALSE))</f>
        <v/>
      </c>
      <c r="L769" s="10" t="str">
        <f t="shared" si="92"/>
        <v/>
      </c>
      <c r="M769" s="3" t="str">
        <f t="shared" si="93"/>
        <v/>
      </c>
      <c r="N769" s="3" t="str">
        <f t="shared" si="94"/>
        <v/>
      </c>
      <c r="O769" s="3" t="str">
        <f t="shared" si="95"/>
        <v/>
      </c>
      <c r="S769" s="3" t="str">
        <f>IF(B769="","",IF(VLOOKUP(D769,[1]怪物!$C:$I,7,FALSE)="","",VLOOKUP(D769,[1]怪物!$C:$I,7,FALSE)))</f>
        <v/>
      </c>
      <c r="X769" s="3">
        <v>2</v>
      </c>
      <c r="Y769" s="3">
        <v>1</v>
      </c>
      <c r="Z769" s="3">
        <v>8</v>
      </c>
      <c r="AA769" s="3">
        <v>2</v>
      </c>
    </row>
    <row r="770" spans="2:27" x14ac:dyDescent="0.2">
      <c r="B770" t="str">
        <f>IF(ISNA(VLOOKUP(X770&amp;"_"&amp;Y770&amp;"_"&amp;Z770,[1]挑战模式!$A:$AS,1,FALSE)),"",IF(VLOOKUP(X770&amp;"_"&amp;Y770&amp;"_"&amp;Z770,[1]挑战模式!$A:$AS,14+AA770,FALSE)="","","Unit_Monster_Season"&amp;X770&amp;"_Challenge"&amp;Y770&amp;"_"&amp;Z770&amp;"_"&amp;AA770))</f>
        <v/>
      </c>
      <c r="D770" s="3" t="str">
        <f>IF(B770="","",VLOOKUP(VLOOKUP(X770&amp;"_"&amp;Y770&amp;"_"&amp;Z770,[1]挑战模式!$A:$AS,14+AA770,FALSE),[1]怪物!$B:$J,2,FALSE))</f>
        <v/>
      </c>
      <c r="E770" s="3" t="str">
        <f>IF(B770="","",VLOOKUP(VLOOKUP(X770&amp;"_"&amp;Y770&amp;"_"&amp;Z770,[1]挑战模式!$A:$AS,14+AA770,FALSE),[1]怪物!$B:$J,6,FALSE)*VLOOKUP(X770&amp;"_"&amp;Y770&amp;"_"&amp;Z770,[1]挑战模式!$A:$AS,10,FALSE))</f>
        <v/>
      </c>
      <c r="F770" s="3" t="str">
        <f t="shared" si="88"/>
        <v/>
      </c>
      <c r="G770" s="3" t="str">
        <f t="shared" si="89"/>
        <v/>
      </c>
      <c r="H770" s="3" t="str">
        <f t="shared" si="90"/>
        <v/>
      </c>
      <c r="I770" s="3" t="str">
        <f>IF(D770="","",VLOOKUP(D770,[1]怪物!$C:$M,11,FALSE))</f>
        <v/>
      </c>
      <c r="J770" s="3" t="str">
        <f t="shared" si="91"/>
        <v/>
      </c>
      <c r="K770" s="3" t="str">
        <f>IF(B770="","",VLOOKUP(VLOOKUP(X770&amp;"_"&amp;Y770&amp;"_"&amp;Z770,[1]挑战模式!$A:$AS,14+AA770,FALSE),[1]怪物!$B:$J,7,FALSE))</f>
        <v/>
      </c>
      <c r="L770" s="10" t="str">
        <f t="shared" si="92"/>
        <v/>
      </c>
      <c r="M770" s="3" t="str">
        <f t="shared" si="93"/>
        <v/>
      </c>
      <c r="N770" s="3" t="str">
        <f t="shared" si="94"/>
        <v/>
      </c>
      <c r="O770" s="3" t="str">
        <f t="shared" si="95"/>
        <v/>
      </c>
      <c r="S770" s="3" t="str">
        <f>IF(B770="","",IF(VLOOKUP(D770,[1]怪物!$C:$I,7,FALSE)="","",VLOOKUP(D770,[1]怪物!$C:$I,7,FALSE)))</f>
        <v/>
      </c>
      <c r="X770" s="3">
        <v>2</v>
      </c>
      <c r="Y770" s="3">
        <v>1</v>
      </c>
      <c r="Z770" s="3">
        <v>8</v>
      </c>
      <c r="AA770" s="3">
        <v>3</v>
      </c>
    </row>
    <row r="771" spans="2:27" x14ac:dyDescent="0.2">
      <c r="B771" t="str">
        <f>IF(ISNA(VLOOKUP(X771&amp;"_"&amp;Y771&amp;"_"&amp;Z771,[1]挑战模式!$A:$AS,1,FALSE)),"",IF(VLOOKUP(X771&amp;"_"&amp;Y771&amp;"_"&amp;Z771,[1]挑战模式!$A:$AS,14+AA771,FALSE)="","","Unit_Monster_Season"&amp;X771&amp;"_Challenge"&amp;Y771&amp;"_"&amp;Z771&amp;"_"&amp;AA771))</f>
        <v/>
      </c>
      <c r="D771" s="3" t="str">
        <f>IF(B771="","",VLOOKUP(VLOOKUP(X771&amp;"_"&amp;Y771&amp;"_"&amp;Z771,[1]挑战模式!$A:$AS,14+AA771,FALSE),[1]怪物!$B:$J,2,FALSE))</f>
        <v/>
      </c>
      <c r="E771" s="3" t="str">
        <f>IF(B771="","",VLOOKUP(VLOOKUP(X771&amp;"_"&amp;Y771&amp;"_"&amp;Z771,[1]挑战模式!$A:$AS,14+AA771,FALSE),[1]怪物!$B:$J,6,FALSE)*VLOOKUP(X771&amp;"_"&amp;Y771&amp;"_"&amp;Z771,[1]挑战模式!$A:$AS,10,FALSE))</f>
        <v/>
      </c>
      <c r="F771" s="3" t="str">
        <f t="shared" si="88"/>
        <v/>
      </c>
      <c r="G771" s="3" t="str">
        <f t="shared" si="89"/>
        <v/>
      </c>
      <c r="H771" s="3" t="str">
        <f t="shared" si="90"/>
        <v/>
      </c>
      <c r="I771" s="3" t="str">
        <f>IF(D771="","",VLOOKUP(D771,[1]怪物!$C:$M,11,FALSE))</f>
        <v/>
      </c>
      <c r="J771" s="3" t="str">
        <f t="shared" si="91"/>
        <v/>
      </c>
      <c r="K771" s="3" t="str">
        <f>IF(B771="","",VLOOKUP(VLOOKUP(X771&amp;"_"&amp;Y771&amp;"_"&amp;Z771,[1]挑战模式!$A:$AS,14+AA771,FALSE),[1]怪物!$B:$J,7,FALSE))</f>
        <v/>
      </c>
      <c r="L771" s="10" t="str">
        <f t="shared" si="92"/>
        <v/>
      </c>
      <c r="M771" s="3" t="str">
        <f t="shared" si="93"/>
        <v/>
      </c>
      <c r="N771" s="3" t="str">
        <f t="shared" si="94"/>
        <v/>
      </c>
      <c r="O771" s="3" t="str">
        <f t="shared" si="95"/>
        <v/>
      </c>
      <c r="S771" s="3" t="str">
        <f>IF(B771="","",IF(VLOOKUP(D771,[1]怪物!$C:$I,7,FALSE)="","",VLOOKUP(D771,[1]怪物!$C:$I,7,FALSE)))</f>
        <v/>
      </c>
      <c r="X771" s="3">
        <v>2</v>
      </c>
      <c r="Y771" s="3">
        <v>1</v>
      </c>
      <c r="Z771" s="3">
        <v>8</v>
      </c>
      <c r="AA771" s="3">
        <v>4</v>
      </c>
    </row>
    <row r="772" spans="2:27" x14ac:dyDescent="0.2">
      <c r="B772" t="str">
        <f>IF(ISNA(VLOOKUP(X772&amp;"_"&amp;Y772&amp;"_"&amp;Z772,[1]挑战模式!$A:$AS,1,FALSE)),"",IF(VLOOKUP(X772&amp;"_"&amp;Y772&amp;"_"&amp;Z772,[1]挑战模式!$A:$AS,14+AA772,FALSE)="","","Unit_Monster_Season"&amp;X772&amp;"_Challenge"&amp;Y772&amp;"_"&amp;Z772&amp;"_"&amp;AA772))</f>
        <v/>
      </c>
      <c r="D772" s="3" t="str">
        <f>IF(B772="","",VLOOKUP(VLOOKUP(X772&amp;"_"&amp;Y772&amp;"_"&amp;Z772,[1]挑战模式!$A:$AS,14+AA772,FALSE),[1]怪物!$B:$J,2,FALSE))</f>
        <v/>
      </c>
      <c r="E772" s="3" t="str">
        <f>IF(B772="","",VLOOKUP(VLOOKUP(X772&amp;"_"&amp;Y772&amp;"_"&amp;Z772,[1]挑战模式!$A:$AS,14+AA772,FALSE),[1]怪物!$B:$J,6,FALSE)*VLOOKUP(X772&amp;"_"&amp;Y772&amp;"_"&amp;Z772,[1]挑战模式!$A:$AS,10,FALSE))</f>
        <v/>
      </c>
      <c r="F772" s="3" t="str">
        <f t="shared" si="88"/>
        <v/>
      </c>
      <c r="G772" s="3" t="str">
        <f t="shared" si="89"/>
        <v/>
      </c>
      <c r="H772" s="3" t="str">
        <f t="shared" si="90"/>
        <v/>
      </c>
      <c r="I772" s="3" t="str">
        <f>IF(D772="","",VLOOKUP(D772,[1]怪物!$C:$M,11,FALSE))</f>
        <v/>
      </c>
      <c r="J772" s="3" t="str">
        <f t="shared" si="91"/>
        <v/>
      </c>
      <c r="K772" s="3" t="str">
        <f>IF(B772="","",VLOOKUP(VLOOKUP(X772&amp;"_"&amp;Y772&amp;"_"&amp;Z772,[1]挑战模式!$A:$AS,14+AA772,FALSE),[1]怪物!$B:$J,7,FALSE))</f>
        <v/>
      </c>
      <c r="L772" s="10" t="str">
        <f t="shared" si="92"/>
        <v/>
      </c>
      <c r="M772" s="3" t="str">
        <f t="shared" si="93"/>
        <v/>
      </c>
      <c r="N772" s="3" t="str">
        <f t="shared" si="94"/>
        <v/>
      </c>
      <c r="O772" s="3" t="str">
        <f t="shared" si="95"/>
        <v/>
      </c>
      <c r="S772" s="3" t="str">
        <f>IF(B772="","",IF(VLOOKUP(D772,[1]怪物!$C:$I,7,FALSE)="","",VLOOKUP(D772,[1]怪物!$C:$I,7,FALSE)))</f>
        <v/>
      </c>
      <c r="X772" s="3">
        <v>2</v>
      </c>
      <c r="Y772" s="3">
        <v>1</v>
      </c>
      <c r="Z772" s="3">
        <v>8</v>
      </c>
      <c r="AA772" s="3">
        <v>5</v>
      </c>
    </row>
    <row r="773" spans="2:27" x14ac:dyDescent="0.2">
      <c r="B773" t="str">
        <f>IF(ISNA(VLOOKUP(X773&amp;"_"&amp;Y773&amp;"_"&amp;Z773,[1]挑战模式!$A:$AS,1,FALSE)),"",IF(VLOOKUP(X773&amp;"_"&amp;Y773&amp;"_"&amp;Z773,[1]挑战模式!$A:$AS,14+AA773,FALSE)="","","Unit_Monster_Season"&amp;X773&amp;"_Challenge"&amp;Y773&amp;"_"&amp;Z773&amp;"_"&amp;AA773))</f>
        <v/>
      </c>
      <c r="D773" s="3" t="str">
        <f>IF(B773="","",VLOOKUP(VLOOKUP(X773&amp;"_"&amp;Y773&amp;"_"&amp;Z773,[1]挑战模式!$A:$AS,14+AA773,FALSE),[1]怪物!$B:$J,2,FALSE))</f>
        <v/>
      </c>
      <c r="E773" s="3" t="str">
        <f>IF(B773="","",VLOOKUP(VLOOKUP(X773&amp;"_"&amp;Y773&amp;"_"&amp;Z773,[1]挑战模式!$A:$AS,14+AA773,FALSE),[1]怪物!$B:$J,6,FALSE)*VLOOKUP(X773&amp;"_"&amp;Y773&amp;"_"&amp;Z773,[1]挑战模式!$A:$AS,10,FALSE))</f>
        <v/>
      </c>
      <c r="F773" s="3" t="str">
        <f t="shared" si="88"/>
        <v/>
      </c>
      <c r="G773" s="3" t="str">
        <f t="shared" si="89"/>
        <v/>
      </c>
      <c r="H773" s="3" t="str">
        <f t="shared" si="90"/>
        <v/>
      </c>
      <c r="I773" s="3" t="str">
        <f>IF(D773="","",VLOOKUP(D773,[1]怪物!$C:$M,11,FALSE))</f>
        <v/>
      </c>
      <c r="J773" s="3" t="str">
        <f t="shared" si="91"/>
        <v/>
      </c>
      <c r="K773" s="3" t="str">
        <f>IF(B773="","",VLOOKUP(VLOOKUP(X773&amp;"_"&amp;Y773&amp;"_"&amp;Z773,[1]挑战模式!$A:$AS,14+AA773,FALSE),[1]怪物!$B:$J,7,FALSE))</f>
        <v/>
      </c>
      <c r="L773" s="10" t="str">
        <f t="shared" si="92"/>
        <v/>
      </c>
      <c r="M773" s="3" t="str">
        <f t="shared" si="93"/>
        <v/>
      </c>
      <c r="N773" s="3" t="str">
        <f t="shared" si="94"/>
        <v/>
      </c>
      <c r="O773" s="3" t="str">
        <f t="shared" si="95"/>
        <v/>
      </c>
      <c r="S773" s="3" t="str">
        <f>IF(B773="","",IF(VLOOKUP(D773,[1]怪物!$C:$I,7,FALSE)="","",VLOOKUP(D773,[1]怪物!$C:$I,7,FALSE)))</f>
        <v/>
      </c>
      <c r="X773" s="3">
        <v>2</v>
      </c>
      <c r="Y773" s="3">
        <v>1</v>
      </c>
      <c r="Z773" s="3">
        <v>8</v>
      </c>
      <c r="AA773" s="3">
        <v>6</v>
      </c>
    </row>
    <row r="774" spans="2:27" x14ac:dyDescent="0.2">
      <c r="B774" t="str">
        <f>IF(ISNA(VLOOKUP(X774&amp;"_"&amp;Y774&amp;"_"&amp;Z774,[1]挑战模式!$A:$AS,1,FALSE)),"",IF(VLOOKUP(X774&amp;"_"&amp;Y774&amp;"_"&amp;Z774,[1]挑战模式!$A:$AS,14+AA774,FALSE)="","","Unit_Monster_Season"&amp;X774&amp;"_Challenge"&amp;Y774&amp;"_"&amp;Z774&amp;"_"&amp;AA774))</f>
        <v>Unit_Monster_Season2_Challenge2_1_1</v>
      </c>
      <c r="D774" s="3" t="str">
        <f>IF(B774="","",VLOOKUP(VLOOKUP(X774&amp;"_"&amp;Y774&amp;"_"&amp;Z774,[1]挑战模式!$A:$AS,14+AA774,FALSE),[1]怪物!$B:$J,2,FALSE))</f>
        <v>ResUnit_ZhongZi1</v>
      </c>
      <c r="E774" s="3">
        <f>IF(B774="","",VLOOKUP(VLOOKUP(X774&amp;"_"&amp;Y774&amp;"_"&amp;Z774,[1]挑战模式!$A:$AS,14+AA774,FALSE),[1]怪物!$B:$J,6,FALSE)*VLOOKUP(X774&amp;"_"&amp;Y774&amp;"_"&amp;Z774,[1]挑战模式!$A:$AS,10,FALSE))</f>
        <v>2.2599999999999998</v>
      </c>
      <c r="F774" s="3">
        <f t="shared" si="88"/>
        <v>400</v>
      </c>
      <c r="G774" s="3" t="str">
        <f t="shared" si="89"/>
        <v>TRUE</v>
      </c>
      <c r="H774" s="3" t="str">
        <f t="shared" si="90"/>
        <v>1</v>
      </c>
      <c r="I774" s="3">
        <f>IF(D774="","",VLOOKUP(D774,[1]怪物!$C:$M,11,FALSE))</f>
        <v>1</v>
      </c>
      <c r="J774" s="3" t="str">
        <f t="shared" si="91"/>
        <v>0.5</v>
      </c>
      <c r="K774" s="3">
        <f>IF(B774="","",VLOOKUP(VLOOKUP(X774&amp;"_"&amp;Y774&amp;"_"&amp;Z774,[1]挑战模式!$A:$AS,14+AA774,FALSE),[1]怪物!$B:$J,7,FALSE))</f>
        <v>1</v>
      </c>
      <c r="L774" s="10" t="str">
        <f t="shared" si="92"/>
        <v>Monster_Season2_Challenge2_1_1</v>
      </c>
      <c r="M774" s="3" t="str">
        <f t="shared" si="93"/>
        <v>DeathShow_1</v>
      </c>
      <c r="N774" s="3" t="str">
        <f t="shared" si="94"/>
        <v>Timeline_Idle1</v>
      </c>
      <c r="O774" s="3" t="str">
        <f t="shared" si="95"/>
        <v>Timeline_Move1</v>
      </c>
      <c r="S774" s="3" t="str">
        <f>IF(B774="","",IF(VLOOKUP(D774,[1]怪物!$C:$I,7,FALSE)="","",VLOOKUP(D774,[1]怪物!$C:$I,7,FALSE)))</f>
        <v>Skill_Monster_ZhongZi1,NormalAttack</v>
      </c>
      <c r="X774" s="3">
        <v>2</v>
      </c>
      <c r="Y774" s="3">
        <v>2</v>
      </c>
      <c r="Z774" s="3">
        <v>1</v>
      </c>
      <c r="AA774" s="3">
        <v>1</v>
      </c>
    </row>
    <row r="775" spans="2:27" x14ac:dyDescent="0.2">
      <c r="B775" t="str">
        <f>IF(ISNA(VLOOKUP(X775&amp;"_"&amp;Y775&amp;"_"&amp;Z775,[1]挑战模式!$A:$AS,1,FALSE)),"",IF(VLOOKUP(X775&amp;"_"&amp;Y775&amp;"_"&amp;Z775,[1]挑战模式!$A:$AS,14+AA775,FALSE)="","","Unit_Monster_Season"&amp;X775&amp;"_Challenge"&amp;Y775&amp;"_"&amp;Z775&amp;"_"&amp;AA775))</f>
        <v>Unit_Monster_Season2_Challenge2_1_2</v>
      </c>
      <c r="D775" s="3" t="str">
        <f>IF(B775="","",VLOOKUP(VLOOKUP(X775&amp;"_"&amp;Y775&amp;"_"&amp;Z775,[1]挑战模式!$A:$AS,14+AA775,FALSE),[1]怪物!$B:$J,2,FALSE))</f>
        <v>ResUnit_Rou1</v>
      </c>
      <c r="E775" s="3">
        <f>IF(B775="","",VLOOKUP(VLOOKUP(X775&amp;"_"&amp;Y775&amp;"_"&amp;Z775,[1]挑战模式!$A:$AS,14+AA775,FALSE),[1]怪物!$B:$J,6,FALSE)*VLOOKUP(X775&amp;"_"&amp;Y775&amp;"_"&amp;Z775,[1]挑战模式!$A:$AS,10,FALSE))</f>
        <v>2.2599999999999998</v>
      </c>
      <c r="F775" s="3">
        <f t="shared" ref="F775:F838" si="96">IF(B775="","",400)</f>
        <v>400</v>
      </c>
      <c r="G775" s="3" t="str">
        <f t="shared" ref="G775:G838" si="97">IF(B775="","","TRUE")</f>
        <v>TRUE</v>
      </c>
      <c r="H775" s="3" t="str">
        <f t="shared" ref="H775:H838" si="98">IF(B775="","","1")</f>
        <v>1</v>
      </c>
      <c r="I775" s="3">
        <f>IF(D775="","",VLOOKUP(D775,[1]怪物!$C:$M,11,FALSE))</f>
        <v>1</v>
      </c>
      <c r="J775" s="3" t="str">
        <f t="shared" ref="J775:J838" si="99">IF(B775="","","0.5")</f>
        <v>0.5</v>
      </c>
      <c r="K775" s="3">
        <f>IF(B775="","",VLOOKUP(VLOOKUP(X775&amp;"_"&amp;Y775&amp;"_"&amp;Z775,[1]挑战模式!$A:$AS,14+AA775,FALSE),[1]怪物!$B:$J,7,FALSE))</f>
        <v>1</v>
      </c>
      <c r="L775" s="10" t="str">
        <f t="shared" ref="L775:L838" si="100">IF(B775="","",RIGHT(B775,LEN(B775)-5))</f>
        <v>Monster_Season2_Challenge2_1_2</v>
      </c>
      <c r="M775" s="3" t="str">
        <f t="shared" ref="M775:M838" si="101">IF(B775="","","DeathShow_1")</f>
        <v>DeathShow_1</v>
      </c>
      <c r="N775" s="3" t="str">
        <f t="shared" ref="N775:N838" si="102">IF(B775="","","Timeline_Idle1")</f>
        <v>Timeline_Idle1</v>
      </c>
      <c r="O775" s="3" t="str">
        <f t="shared" ref="O775:O838" si="103">IF(B775="","","Timeline_Move1")</f>
        <v>Timeline_Move1</v>
      </c>
      <c r="S775" s="3" t="str">
        <f>IF(B775="","",IF(VLOOKUP(D775,[1]怪物!$C:$I,7,FALSE)="","",VLOOKUP(D775,[1]怪物!$C:$I,7,FALSE)))</f>
        <v>Skill_Monster_Long1,NormalAttack</v>
      </c>
      <c r="X775" s="3">
        <v>2</v>
      </c>
      <c r="Y775" s="3">
        <v>2</v>
      </c>
      <c r="Z775" s="3">
        <v>1</v>
      </c>
      <c r="AA775" s="3">
        <v>2</v>
      </c>
    </row>
    <row r="776" spans="2:27" x14ac:dyDescent="0.2">
      <c r="B776" t="str">
        <f>IF(ISNA(VLOOKUP(X776&amp;"_"&amp;Y776&amp;"_"&amp;Z776,[1]挑战模式!$A:$AS,1,FALSE)),"",IF(VLOOKUP(X776&amp;"_"&amp;Y776&amp;"_"&amp;Z776,[1]挑战模式!$A:$AS,14+AA776,FALSE)="","","Unit_Monster_Season"&amp;X776&amp;"_Challenge"&amp;Y776&amp;"_"&amp;Z776&amp;"_"&amp;AA776))</f>
        <v/>
      </c>
      <c r="D776" s="3" t="str">
        <f>IF(B776="","",VLOOKUP(VLOOKUP(X776&amp;"_"&amp;Y776&amp;"_"&amp;Z776,[1]挑战模式!$A:$AS,14+AA776,FALSE),[1]怪物!$B:$J,2,FALSE))</f>
        <v/>
      </c>
      <c r="E776" s="3" t="str">
        <f>IF(B776="","",VLOOKUP(VLOOKUP(X776&amp;"_"&amp;Y776&amp;"_"&amp;Z776,[1]挑战模式!$A:$AS,14+AA776,FALSE),[1]怪物!$B:$J,6,FALSE)*VLOOKUP(X776&amp;"_"&amp;Y776&amp;"_"&amp;Z776,[1]挑战模式!$A:$AS,10,FALSE))</f>
        <v/>
      </c>
      <c r="F776" s="3" t="str">
        <f t="shared" si="96"/>
        <v/>
      </c>
      <c r="G776" s="3" t="str">
        <f t="shared" si="97"/>
        <v/>
      </c>
      <c r="H776" s="3" t="str">
        <f t="shared" si="98"/>
        <v/>
      </c>
      <c r="I776" s="3" t="str">
        <f>IF(D776="","",VLOOKUP(D776,[1]怪物!$C:$M,11,FALSE))</f>
        <v/>
      </c>
      <c r="J776" s="3" t="str">
        <f t="shared" si="99"/>
        <v/>
      </c>
      <c r="K776" s="3" t="str">
        <f>IF(B776="","",VLOOKUP(VLOOKUP(X776&amp;"_"&amp;Y776&amp;"_"&amp;Z776,[1]挑战模式!$A:$AS,14+AA776,FALSE),[1]怪物!$B:$J,7,FALSE))</f>
        <v/>
      </c>
      <c r="L776" s="10" t="str">
        <f t="shared" si="100"/>
        <v/>
      </c>
      <c r="M776" s="3" t="str">
        <f t="shared" si="101"/>
        <v/>
      </c>
      <c r="N776" s="3" t="str">
        <f t="shared" si="102"/>
        <v/>
      </c>
      <c r="O776" s="3" t="str">
        <f t="shared" si="103"/>
        <v/>
      </c>
      <c r="S776" s="3" t="str">
        <f>IF(B776="","",IF(VLOOKUP(D776,[1]怪物!$C:$I,7,FALSE)="","",VLOOKUP(D776,[1]怪物!$C:$I,7,FALSE)))</f>
        <v/>
      </c>
      <c r="X776" s="3">
        <v>2</v>
      </c>
      <c r="Y776" s="3">
        <v>2</v>
      </c>
      <c r="Z776" s="3">
        <v>1</v>
      </c>
      <c r="AA776" s="3">
        <v>3</v>
      </c>
    </row>
    <row r="777" spans="2:27" x14ac:dyDescent="0.2">
      <c r="B777" t="str">
        <f>IF(ISNA(VLOOKUP(X777&amp;"_"&amp;Y777&amp;"_"&amp;Z777,[1]挑战模式!$A:$AS,1,FALSE)),"",IF(VLOOKUP(X777&amp;"_"&amp;Y777&amp;"_"&amp;Z777,[1]挑战模式!$A:$AS,14+AA777,FALSE)="","","Unit_Monster_Season"&amp;X777&amp;"_Challenge"&amp;Y777&amp;"_"&amp;Z777&amp;"_"&amp;AA777))</f>
        <v/>
      </c>
      <c r="D777" s="3" t="str">
        <f>IF(B777="","",VLOOKUP(VLOOKUP(X777&amp;"_"&amp;Y777&amp;"_"&amp;Z777,[1]挑战模式!$A:$AS,14+AA777,FALSE),[1]怪物!$B:$J,2,FALSE))</f>
        <v/>
      </c>
      <c r="E777" s="3" t="str">
        <f>IF(B777="","",VLOOKUP(VLOOKUP(X777&amp;"_"&amp;Y777&amp;"_"&amp;Z777,[1]挑战模式!$A:$AS,14+AA777,FALSE),[1]怪物!$B:$J,6,FALSE)*VLOOKUP(X777&amp;"_"&amp;Y777&amp;"_"&amp;Z777,[1]挑战模式!$A:$AS,10,FALSE))</f>
        <v/>
      </c>
      <c r="F777" s="3" t="str">
        <f t="shared" si="96"/>
        <v/>
      </c>
      <c r="G777" s="3" t="str">
        <f t="shared" si="97"/>
        <v/>
      </c>
      <c r="H777" s="3" t="str">
        <f t="shared" si="98"/>
        <v/>
      </c>
      <c r="I777" s="3" t="str">
        <f>IF(D777="","",VLOOKUP(D777,[1]怪物!$C:$M,11,FALSE))</f>
        <v/>
      </c>
      <c r="J777" s="3" t="str">
        <f t="shared" si="99"/>
        <v/>
      </c>
      <c r="K777" s="3" t="str">
        <f>IF(B777="","",VLOOKUP(VLOOKUP(X777&amp;"_"&amp;Y777&amp;"_"&amp;Z777,[1]挑战模式!$A:$AS,14+AA777,FALSE),[1]怪物!$B:$J,7,FALSE))</f>
        <v/>
      </c>
      <c r="L777" s="10" t="str">
        <f t="shared" si="100"/>
        <v/>
      </c>
      <c r="M777" s="3" t="str">
        <f t="shared" si="101"/>
        <v/>
      </c>
      <c r="N777" s="3" t="str">
        <f t="shared" si="102"/>
        <v/>
      </c>
      <c r="O777" s="3" t="str">
        <f t="shared" si="103"/>
        <v/>
      </c>
      <c r="S777" s="3" t="str">
        <f>IF(B777="","",IF(VLOOKUP(D777,[1]怪物!$C:$I,7,FALSE)="","",VLOOKUP(D777,[1]怪物!$C:$I,7,FALSE)))</f>
        <v/>
      </c>
      <c r="X777" s="3">
        <v>2</v>
      </c>
      <c r="Y777" s="3">
        <v>2</v>
      </c>
      <c r="Z777" s="3">
        <v>1</v>
      </c>
      <c r="AA777" s="3">
        <v>4</v>
      </c>
    </row>
    <row r="778" spans="2:27" x14ac:dyDescent="0.2">
      <c r="B778" t="str">
        <f>IF(ISNA(VLOOKUP(X778&amp;"_"&amp;Y778&amp;"_"&amp;Z778,[1]挑战模式!$A:$AS,1,FALSE)),"",IF(VLOOKUP(X778&amp;"_"&amp;Y778&amp;"_"&amp;Z778,[1]挑战模式!$A:$AS,14+AA778,FALSE)="","","Unit_Monster_Season"&amp;X778&amp;"_Challenge"&amp;Y778&amp;"_"&amp;Z778&amp;"_"&amp;AA778))</f>
        <v/>
      </c>
      <c r="D778" s="3" t="str">
        <f>IF(B778="","",VLOOKUP(VLOOKUP(X778&amp;"_"&amp;Y778&amp;"_"&amp;Z778,[1]挑战模式!$A:$AS,14+AA778,FALSE),[1]怪物!$B:$J,2,FALSE))</f>
        <v/>
      </c>
      <c r="E778" s="3" t="str">
        <f>IF(B778="","",VLOOKUP(VLOOKUP(X778&amp;"_"&amp;Y778&amp;"_"&amp;Z778,[1]挑战模式!$A:$AS,14+AA778,FALSE),[1]怪物!$B:$J,6,FALSE)*VLOOKUP(X778&amp;"_"&amp;Y778&amp;"_"&amp;Z778,[1]挑战模式!$A:$AS,10,FALSE))</f>
        <v/>
      </c>
      <c r="F778" s="3" t="str">
        <f t="shared" si="96"/>
        <v/>
      </c>
      <c r="G778" s="3" t="str">
        <f t="shared" si="97"/>
        <v/>
      </c>
      <c r="H778" s="3" t="str">
        <f t="shared" si="98"/>
        <v/>
      </c>
      <c r="I778" s="3" t="str">
        <f>IF(D778="","",VLOOKUP(D778,[1]怪物!$C:$M,11,FALSE))</f>
        <v/>
      </c>
      <c r="J778" s="3" t="str">
        <f t="shared" si="99"/>
        <v/>
      </c>
      <c r="K778" s="3" t="str">
        <f>IF(B778="","",VLOOKUP(VLOOKUP(X778&amp;"_"&amp;Y778&amp;"_"&amp;Z778,[1]挑战模式!$A:$AS,14+AA778,FALSE),[1]怪物!$B:$J,7,FALSE))</f>
        <v/>
      </c>
      <c r="L778" s="10" t="str">
        <f t="shared" si="100"/>
        <v/>
      </c>
      <c r="M778" s="3" t="str">
        <f t="shared" si="101"/>
        <v/>
      </c>
      <c r="N778" s="3" t="str">
        <f t="shared" si="102"/>
        <v/>
      </c>
      <c r="O778" s="3" t="str">
        <f t="shared" si="103"/>
        <v/>
      </c>
      <c r="S778" s="3" t="str">
        <f>IF(B778="","",IF(VLOOKUP(D778,[1]怪物!$C:$I,7,FALSE)="","",VLOOKUP(D778,[1]怪物!$C:$I,7,FALSE)))</f>
        <v/>
      </c>
      <c r="X778" s="3">
        <v>2</v>
      </c>
      <c r="Y778" s="3">
        <v>2</v>
      </c>
      <c r="Z778" s="3">
        <v>1</v>
      </c>
      <c r="AA778" s="3">
        <v>5</v>
      </c>
    </row>
    <row r="779" spans="2:27" x14ac:dyDescent="0.2">
      <c r="B779" t="str">
        <f>IF(ISNA(VLOOKUP(X779&amp;"_"&amp;Y779&amp;"_"&amp;Z779,[1]挑战模式!$A:$AS,1,FALSE)),"",IF(VLOOKUP(X779&amp;"_"&amp;Y779&amp;"_"&amp;Z779,[1]挑战模式!$A:$AS,14+AA779,FALSE)="","","Unit_Monster_Season"&amp;X779&amp;"_Challenge"&amp;Y779&amp;"_"&amp;Z779&amp;"_"&amp;AA779))</f>
        <v/>
      </c>
      <c r="D779" s="3" t="str">
        <f>IF(B779="","",VLOOKUP(VLOOKUP(X779&amp;"_"&amp;Y779&amp;"_"&amp;Z779,[1]挑战模式!$A:$AS,14+AA779,FALSE),[1]怪物!$B:$J,2,FALSE))</f>
        <v/>
      </c>
      <c r="E779" s="3" t="str">
        <f>IF(B779="","",VLOOKUP(VLOOKUP(X779&amp;"_"&amp;Y779&amp;"_"&amp;Z779,[1]挑战模式!$A:$AS,14+AA779,FALSE),[1]怪物!$B:$J,6,FALSE)*VLOOKUP(X779&amp;"_"&amp;Y779&amp;"_"&amp;Z779,[1]挑战模式!$A:$AS,10,FALSE))</f>
        <v/>
      </c>
      <c r="F779" s="3" t="str">
        <f t="shared" si="96"/>
        <v/>
      </c>
      <c r="G779" s="3" t="str">
        <f t="shared" si="97"/>
        <v/>
      </c>
      <c r="H779" s="3" t="str">
        <f t="shared" si="98"/>
        <v/>
      </c>
      <c r="I779" s="3" t="str">
        <f>IF(D779="","",VLOOKUP(D779,[1]怪物!$C:$M,11,FALSE))</f>
        <v/>
      </c>
      <c r="J779" s="3" t="str">
        <f t="shared" si="99"/>
        <v/>
      </c>
      <c r="K779" s="3" t="str">
        <f>IF(B779="","",VLOOKUP(VLOOKUP(X779&amp;"_"&amp;Y779&amp;"_"&amp;Z779,[1]挑战模式!$A:$AS,14+AA779,FALSE),[1]怪物!$B:$J,7,FALSE))</f>
        <v/>
      </c>
      <c r="L779" s="10" t="str">
        <f t="shared" si="100"/>
        <v/>
      </c>
      <c r="M779" s="3" t="str">
        <f t="shared" si="101"/>
        <v/>
      </c>
      <c r="N779" s="3" t="str">
        <f t="shared" si="102"/>
        <v/>
      </c>
      <c r="O779" s="3" t="str">
        <f t="shared" si="103"/>
        <v/>
      </c>
      <c r="S779" s="3" t="str">
        <f>IF(B779="","",IF(VLOOKUP(D779,[1]怪物!$C:$I,7,FALSE)="","",VLOOKUP(D779,[1]怪物!$C:$I,7,FALSE)))</f>
        <v/>
      </c>
      <c r="X779" s="3">
        <v>2</v>
      </c>
      <c r="Y779" s="3">
        <v>2</v>
      </c>
      <c r="Z779" s="3">
        <v>1</v>
      </c>
      <c r="AA779" s="3">
        <v>6</v>
      </c>
    </row>
    <row r="780" spans="2:27" x14ac:dyDescent="0.2">
      <c r="B780" t="str">
        <f>IF(ISNA(VLOOKUP(X780&amp;"_"&amp;Y780&amp;"_"&amp;Z780,[1]挑战模式!$A:$AS,1,FALSE)),"",IF(VLOOKUP(X780&amp;"_"&amp;Y780&amp;"_"&amp;Z780,[1]挑战模式!$A:$AS,14+AA780,FALSE)="","","Unit_Monster_Season"&amp;X780&amp;"_Challenge"&amp;Y780&amp;"_"&amp;Z780&amp;"_"&amp;AA780))</f>
        <v>Unit_Monster_Season2_Challenge2_2_1</v>
      </c>
      <c r="D780" s="3" t="str">
        <f>IF(B780="","",VLOOKUP(VLOOKUP(X780&amp;"_"&amp;Y780&amp;"_"&amp;Z780,[1]挑战模式!$A:$AS,14+AA780,FALSE),[1]怪物!$B:$J,2,FALSE))</f>
        <v>ResUnit_ZhongZi1</v>
      </c>
      <c r="E780" s="3">
        <f>IF(B780="","",VLOOKUP(VLOOKUP(X780&amp;"_"&amp;Y780&amp;"_"&amp;Z780,[1]挑战模式!$A:$AS,14+AA780,FALSE),[1]怪物!$B:$J,6,FALSE)*VLOOKUP(X780&amp;"_"&amp;Y780&amp;"_"&amp;Z780,[1]挑战模式!$A:$AS,10,FALSE))</f>
        <v>2.2599999999999998</v>
      </c>
      <c r="F780" s="3">
        <f t="shared" si="96"/>
        <v>400</v>
      </c>
      <c r="G780" s="3" t="str">
        <f t="shared" si="97"/>
        <v>TRUE</v>
      </c>
      <c r="H780" s="3" t="str">
        <f t="shared" si="98"/>
        <v>1</v>
      </c>
      <c r="I780" s="3">
        <f>IF(D780="","",VLOOKUP(D780,[1]怪物!$C:$M,11,FALSE))</f>
        <v>1</v>
      </c>
      <c r="J780" s="3" t="str">
        <f t="shared" si="99"/>
        <v>0.5</v>
      </c>
      <c r="K780" s="3">
        <f>IF(B780="","",VLOOKUP(VLOOKUP(X780&amp;"_"&amp;Y780&amp;"_"&amp;Z780,[1]挑战模式!$A:$AS,14+AA780,FALSE),[1]怪物!$B:$J,7,FALSE))</f>
        <v>1</v>
      </c>
      <c r="L780" s="10" t="str">
        <f t="shared" si="100"/>
        <v>Monster_Season2_Challenge2_2_1</v>
      </c>
      <c r="M780" s="3" t="str">
        <f t="shared" si="101"/>
        <v>DeathShow_1</v>
      </c>
      <c r="N780" s="3" t="str">
        <f t="shared" si="102"/>
        <v>Timeline_Idle1</v>
      </c>
      <c r="O780" s="3" t="str">
        <f t="shared" si="103"/>
        <v>Timeline_Move1</v>
      </c>
      <c r="S780" s="3" t="str">
        <f>IF(B780="","",IF(VLOOKUP(D780,[1]怪物!$C:$I,7,FALSE)="","",VLOOKUP(D780,[1]怪物!$C:$I,7,FALSE)))</f>
        <v>Skill_Monster_ZhongZi1,NormalAttack</v>
      </c>
      <c r="X780" s="3">
        <v>2</v>
      </c>
      <c r="Y780" s="3">
        <v>2</v>
      </c>
      <c r="Z780" s="3">
        <v>2</v>
      </c>
      <c r="AA780" s="3">
        <v>1</v>
      </c>
    </row>
    <row r="781" spans="2:27" x14ac:dyDescent="0.2">
      <c r="B781" t="str">
        <f>IF(ISNA(VLOOKUP(X781&amp;"_"&amp;Y781&amp;"_"&amp;Z781,[1]挑战模式!$A:$AS,1,FALSE)),"",IF(VLOOKUP(X781&amp;"_"&amp;Y781&amp;"_"&amp;Z781,[1]挑战模式!$A:$AS,14+AA781,FALSE)="","","Unit_Monster_Season"&amp;X781&amp;"_Challenge"&amp;Y781&amp;"_"&amp;Z781&amp;"_"&amp;AA781))</f>
        <v>Unit_Monster_Season2_Challenge2_2_2</v>
      </c>
      <c r="D781" s="3" t="str">
        <f>IF(B781="","",VLOOKUP(VLOOKUP(X781&amp;"_"&amp;Y781&amp;"_"&amp;Z781,[1]挑战模式!$A:$AS,14+AA781,FALSE),[1]怪物!$B:$J,2,FALSE))</f>
        <v>ResUnit_ZhiZhu1</v>
      </c>
      <c r="E781" s="3">
        <f>IF(B781="","",VLOOKUP(VLOOKUP(X781&amp;"_"&amp;Y781&amp;"_"&amp;Z781,[1]挑战模式!$A:$AS,14+AA781,FALSE),[1]怪物!$B:$J,6,FALSE)*VLOOKUP(X781&amp;"_"&amp;Y781&amp;"_"&amp;Z781,[1]挑战模式!$A:$AS,10,FALSE))</f>
        <v>4.5199999999999996</v>
      </c>
      <c r="F781" s="3">
        <f t="shared" si="96"/>
        <v>400</v>
      </c>
      <c r="G781" s="3" t="str">
        <f t="shared" si="97"/>
        <v>TRUE</v>
      </c>
      <c r="H781" s="3" t="str">
        <f t="shared" si="98"/>
        <v>1</v>
      </c>
      <c r="I781" s="3">
        <f>IF(D781="","",VLOOKUP(D781,[1]怪物!$C:$M,11,FALSE))</f>
        <v>1</v>
      </c>
      <c r="J781" s="3" t="str">
        <f t="shared" si="99"/>
        <v>0.5</v>
      </c>
      <c r="K781" s="3">
        <f>IF(B781="","",VLOOKUP(VLOOKUP(X781&amp;"_"&amp;Y781&amp;"_"&amp;Z781,[1]挑战模式!$A:$AS,14+AA781,FALSE),[1]怪物!$B:$J,7,FALSE))</f>
        <v>1</v>
      </c>
      <c r="L781" s="10" t="str">
        <f t="shared" si="100"/>
        <v>Monster_Season2_Challenge2_2_2</v>
      </c>
      <c r="M781" s="3" t="str">
        <f t="shared" si="101"/>
        <v>DeathShow_1</v>
      </c>
      <c r="N781" s="3" t="str">
        <f t="shared" si="102"/>
        <v>Timeline_Idle1</v>
      </c>
      <c r="O781" s="3" t="str">
        <f t="shared" si="103"/>
        <v>Timeline_Move1</v>
      </c>
      <c r="S781" s="3" t="str">
        <f>IF(B781="","",IF(VLOOKUP(D781,[1]怪物!$C:$I,7,FALSE)="","",VLOOKUP(D781,[1]怪物!$C:$I,7,FALSE)))</f>
        <v/>
      </c>
      <c r="X781" s="3">
        <v>2</v>
      </c>
      <c r="Y781" s="3">
        <v>2</v>
      </c>
      <c r="Z781" s="3">
        <v>2</v>
      </c>
      <c r="AA781" s="3">
        <v>2</v>
      </c>
    </row>
    <row r="782" spans="2:27" x14ac:dyDescent="0.2">
      <c r="B782" t="str">
        <f>IF(ISNA(VLOOKUP(X782&amp;"_"&amp;Y782&amp;"_"&amp;Z782,[1]挑战模式!$A:$AS,1,FALSE)),"",IF(VLOOKUP(X782&amp;"_"&amp;Y782&amp;"_"&amp;Z782,[1]挑战模式!$A:$AS,14+AA782,FALSE)="","","Unit_Monster_Season"&amp;X782&amp;"_Challenge"&amp;Y782&amp;"_"&amp;Z782&amp;"_"&amp;AA782))</f>
        <v/>
      </c>
      <c r="D782" s="3" t="str">
        <f>IF(B782="","",VLOOKUP(VLOOKUP(X782&amp;"_"&amp;Y782&amp;"_"&amp;Z782,[1]挑战模式!$A:$AS,14+AA782,FALSE),[1]怪物!$B:$J,2,FALSE))</f>
        <v/>
      </c>
      <c r="E782" s="3" t="str">
        <f>IF(B782="","",VLOOKUP(VLOOKUP(X782&amp;"_"&amp;Y782&amp;"_"&amp;Z782,[1]挑战模式!$A:$AS,14+AA782,FALSE),[1]怪物!$B:$J,6,FALSE)*VLOOKUP(X782&amp;"_"&amp;Y782&amp;"_"&amp;Z782,[1]挑战模式!$A:$AS,10,FALSE))</f>
        <v/>
      </c>
      <c r="F782" s="3" t="str">
        <f t="shared" si="96"/>
        <v/>
      </c>
      <c r="G782" s="3" t="str">
        <f t="shared" si="97"/>
        <v/>
      </c>
      <c r="H782" s="3" t="str">
        <f t="shared" si="98"/>
        <v/>
      </c>
      <c r="I782" s="3" t="str">
        <f>IF(D782="","",VLOOKUP(D782,[1]怪物!$C:$M,11,FALSE))</f>
        <v/>
      </c>
      <c r="J782" s="3" t="str">
        <f t="shared" si="99"/>
        <v/>
      </c>
      <c r="K782" s="3" t="str">
        <f>IF(B782="","",VLOOKUP(VLOOKUP(X782&amp;"_"&amp;Y782&amp;"_"&amp;Z782,[1]挑战模式!$A:$AS,14+AA782,FALSE),[1]怪物!$B:$J,7,FALSE))</f>
        <v/>
      </c>
      <c r="L782" s="10" t="str">
        <f t="shared" si="100"/>
        <v/>
      </c>
      <c r="M782" s="3" t="str">
        <f t="shared" si="101"/>
        <v/>
      </c>
      <c r="N782" s="3" t="str">
        <f t="shared" si="102"/>
        <v/>
      </c>
      <c r="O782" s="3" t="str">
        <f t="shared" si="103"/>
        <v/>
      </c>
      <c r="S782" s="3" t="str">
        <f>IF(B782="","",IF(VLOOKUP(D782,[1]怪物!$C:$I,7,FALSE)="","",VLOOKUP(D782,[1]怪物!$C:$I,7,FALSE)))</f>
        <v/>
      </c>
      <c r="X782" s="3">
        <v>2</v>
      </c>
      <c r="Y782" s="3">
        <v>2</v>
      </c>
      <c r="Z782" s="3">
        <v>2</v>
      </c>
      <c r="AA782" s="3">
        <v>3</v>
      </c>
    </row>
    <row r="783" spans="2:27" x14ac:dyDescent="0.2">
      <c r="B783" t="str">
        <f>IF(ISNA(VLOOKUP(X783&amp;"_"&amp;Y783&amp;"_"&amp;Z783,[1]挑战模式!$A:$AS,1,FALSE)),"",IF(VLOOKUP(X783&amp;"_"&amp;Y783&amp;"_"&amp;Z783,[1]挑战模式!$A:$AS,14+AA783,FALSE)="","","Unit_Monster_Season"&amp;X783&amp;"_Challenge"&amp;Y783&amp;"_"&amp;Z783&amp;"_"&amp;AA783))</f>
        <v/>
      </c>
      <c r="D783" s="3" t="str">
        <f>IF(B783="","",VLOOKUP(VLOOKUP(X783&amp;"_"&amp;Y783&amp;"_"&amp;Z783,[1]挑战模式!$A:$AS,14+AA783,FALSE),[1]怪物!$B:$J,2,FALSE))</f>
        <v/>
      </c>
      <c r="E783" s="3" t="str">
        <f>IF(B783="","",VLOOKUP(VLOOKUP(X783&amp;"_"&amp;Y783&amp;"_"&amp;Z783,[1]挑战模式!$A:$AS,14+AA783,FALSE),[1]怪物!$B:$J,6,FALSE)*VLOOKUP(X783&amp;"_"&amp;Y783&amp;"_"&amp;Z783,[1]挑战模式!$A:$AS,10,FALSE))</f>
        <v/>
      </c>
      <c r="F783" s="3" t="str">
        <f t="shared" si="96"/>
        <v/>
      </c>
      <c r="G783" s="3" t="str">
        <f t="shared" si="97"/>
        <v/>
      </c>
      <c r="H783" s="3" t="str">
        <f t="shared" si="98"/>
        <v/>
      </c>
      <c r="I783" s="3" t="str">
        <f>IF(D783="","",VLOOKUP(D783,[1]怪物!$C:$M,11,FALSE))</f>
        <v/>
      </c>
      <c r="J783" s="3" t="str">
        <f t="shared" si="99"/>
        <v/>
      </c>
      <c r="K783" s="3" t="str">
        <f>IF(B783="","",VLOOKUP(VLOOKUP(X783&amp;"_"&amp;Y783&amp;"_"&amp;Z783,[1]挑战模式!$A:$AS,14+AA783,FALSE),[1]怪物!$B:$J,7,FALSE))</f>
        <v/>
      </c>
      <c r="L783" s="10" t="str">
        <f t="shared" si="100"/>
        <v/>
      </c>
      <c r="M783" s="3" t="str">
        <f t="shared" si="101"/>
        <v/>
      </c>
      <c r="N783" s="3" t="str">
        <f t="shared" si="102"/>
        <v/>
      </c>
      <c r="O783" s="3" t="str">
        <f t="shared" si="103"/>
        <v/>
      </c>
      <c r="S783" s="3" t="str">
        <f>IF(B783="","",IF(VLOOKUP(D783,[1]怪物!$C:$I,7,FALSE)="","",VLOOKUP(D783,[1]怪物!$C:$I,7,FALSE)))</f>
        <v/>
      </c>
      <c r="X783" s="3">
        <v>2</v>
      </c>
      <c r="Y783" s="3">
        <v>2</v>
      </c>
      <c r="Z783" s="3">
        <v>2</v>
      </c>
      <c r="AA783" s="3">
        <v>4</v>
      </c>
    </row>
    <row r="784" spans="2:27" x14ac:dyDescent="0.2">
      <c r="B784" t="str">
        <f>IF(ISNA(VLOOKUP(X784&amp;"_"&amp;Y784&amp;"_"&amp;Z784,[1]挑战模式!$A:$AS,1,FALSE)),"",IF(VLOOKUP(X784&amp;"_"&amp;Y784&amp;"_"&amp;Z784,[1]挑战模式!$A:$AS,14+AA784,FALSE)="","","Unit_Monster_Season"&amp;X784&amp;"_Challenge"&amp;Y784&amp;"_"&amp;Z784&amp;"_"&amp;AA784))</f>
        <v/>
      </c>
      <c r="D784" s="3" t="str">
        <f>IF(B784="","",VLOOKUP(VLOOKUP(X784&amp;"_"&amp;Y784&amp;"_"&amp;Z784,[1]挑战模式!$A:$AS,14+AA784,FALSE),[1]怪物!$B:$J,2,FALSE))</f>
        <v/>
      </c>
      <c r="E784" s="3" t="str">
        <f>IF(B784="","",VLOOKUP(VLOOKUP(X784&amp;"_"&amp;Y784&amp;"_"&amp;Z784,[1]挑战模式!$A:$AS,14+AA784,FALSE),[1]怪物!$B:$J,6,FALSE)*VLOOKUP(X784&amp;"_"&amp;Y784&amp;"_"&amp;Z784,[1]挑战模式!$A:$AS,10,FALSE))</f>
        <v/>
      </c>
      <c r="F784" s="3" t="str">
        <f t="shared" si="96"/>
        <v/>
      </c>
      <c r="G784" s="3" t="str">
        <f t="shared" si="97"/>
        <v/>
      </c>
      <c r="H784" s="3" t="str">
        <f t="shared" si="98"/>
        <v/>
      </c>
      <c r="I784" s="3" t="str">
        <f>IF(D784="","",VLOOKUP(D784,[1]怪物!$C:$M,11,FALSE))</f>
        <v/>
      </c>
      <c r="J784" s="3" t="str">
        <f t="shared" si="99"/>
        <v/>
      </c>
      <c r="K784" s="3" t="str">
        <f>IF(B784="","",VLOOKUP(VLOOKUP(X784&amp;"_"&amp;Y784&amp;"_"&amp;Z784,[1]挑战模式!$A:$AS,14+AA784,FALSE),[1]怪物!$B:$J,7,FALSE))</f>
        <v/>
      </c>
      <c r="L784" s="10" t="str">
        <f t="shared" si="100"/>
        <v/>
      </c>
      <c r="M784" s="3" t="str">
        <f t="shared" si="101"/>
        <v/>
      </c>
      <c r="N784" s="3" t="str">
        <f t="shared" si="102"/>
        <v/>
      </c>
      <c r="O784" s="3" t="str">
        <f t="shared" si="103"/>
        <v/>
      </c>
      <c r="S784" s="3" t="str">
        <f>IF(B784="","",IF(VLOOKUP(D784,[1]怪物!$C:$I,7,FALSE)="","",VLOOKUP(D784,[1]怪物!$C:$I,7,FALSE)))</f>
        <v/>
      </c>
      <c r="X784" s="3">
        <v>2</v>
      </c>
      <c r="Y784" s="3">
        <v>2</v>
      </c>
      <c r="Z784" s="3">
        <v>2</v>
      </c>
      <c r="AA784" s="3">
        <v>5</v>
      </c>
    </row>
    <row r="785" spans="2:27" x14ac:dyDescent="0.2">
      <c r="B785" t="str">
        <f>IF(ISNA(VLOOKUP(X785&amp;"_"&amp;Y785&amp;"_"&amp;Z785,[1]挑战模式!$A:$AS,1,FALSE)),"",IF(VLOOKUP(X785&amp;"_"&amp;Y785&amp;"_"&amp;Z785,[1]挑战模式!$A:$AS,14+AA785,FALSE)="","","Unit_Monster_Season"&amp;X785&amp;"_Challenge"&amp;Y785&amp;"_"&amp;Z785&amp;"_"&amp;AA785))</f>
        <v/>
      </c>
      <c r="D785" s="3" t="str">
        <f>IF(B785="","",VLOOKUP(VLOOKUP(X785&amp;"_"&amp;Y785&amp;"_"&amp;Z785,[1]挑战模式!$A:$AS,14+AA785,FALSE),[1]怪物!$B:$J,2,FALSE))</f>
        <v/>
      </c>
      <c r="E785" s="3" t="str">
        <f>IF(B785="","",VLOOKUP(VLOOKUP(X785&amp;"_"&amp;Y785&amp;"_"&amp;Z785,[1]挑战模式!$A:$AS,14+AA785,FALSE),[1]怪物!$B:$J,6,FALSE)*VLOOKUP(X785&amp;"_"&amp;Y785&amp;"_"&amp;Z785,[1]挑战模式!$A:$AS,10,FALSE))</f>
        <v/>
      </c>
      <c r="F785" s="3" t="str">
        <f t="shared" si="96"/>
        <v/>
      </c>
      <c r="G785" s="3" t="str">
        <f t="shared" si="97"/>
        <v/>
      </c>
      <c r="H785" s="3" t="str">
        <f t="shared" si="98"/>
        <v/>
      </c>
      <c r="I785" s="3" t="str">
        <f>IF(D785="","",VLOOKUP(D785,[1]怪物!$C:$M,11,FALSE))</f>
        <v/>
      </c>
      <c r="J785" s="3" t="str">
        <f t="shared" si="99"/>
        <v/>
      </c>
      <c r="K785" s="3" t="str">
        <f>IF(B785="","",VLOOKUP(VLOOKUP(X785&amp;"_"&amp;Y785&amp;"_"&amp;Z785,[1]挑战模式!$A:$AS,14+AA785,FALSE),[1]怪物!$B:$J,7,FALSE))</f>
        <v/>
      </c>
      <c r="L785" s="10" t="str">
        <f t="shared" si="100"/>
        <v/>
      </c>
      <c r="M785" s="3" t="str">
        <f t="shared" si="101"/>
        <v/>
      </c>
      <c r="N785" s="3" t="str">
        <f t="shared" si="102"/>
        <v/>
      </c>
      <c r="O785" s="3" t="str">
        <f t="shared" si="103"/>
        <v/>
      </c>
      <c r="S785" s="3" t="str">
        <f>IF(B785="","",IF(VLOOKUP(D785,[1]怪物!$C:$I,7,FALSE)="","",VLOOKUP(D785,[1]怪物!$C:$I,7,FALSE)))</f>
        <v/>
      </c>
      <c r="X785" s="3">
        <v>2</v>
      </c>
      <c r="Y785" s="3">
        <v>2</v>
      </c>
      <c r="Z785" s="3">
        <v>2</v>
      </c>
      <c r="AA785" s="3">
        <v>6</v>
      </c>
    </row>
    <row r="786" spans="2:27" x14ac:dyDescent="0.2">
      <c r="B786" t="str">
        <f>IF(ISNA(VLOOKUP(X786&amp;"_"&amp;Y786&amp;"_"&amp;Z786,[1]挑战模式!$A:$AS,1,FALSE)),"",IF(VLOOKUP(X786&amp;"_"&amp;Y786&amp;"_"&amp;Z786,[1]挑战模式!$A:$AS,14+AA786,FALSE)="","","Unit_Monster_Season"&amp;X786&amp;"_Challenge"&amp;Y786&amp;"_"&amp;Z786&amp;"_"&amp;AA786))</f>
        <v>Unit_Monster_Season2_Challenge2_3_1</v>
      </c>
      <c r="D786" s="3" t="str">
        <f>IF(B786="","",VLOOKUP(VLOOKUP(X786&amp;"_"&amp;Y786&amp;"_"&amp;Z786,[1]挑战模式!$A:$AS,14+AA786,FALSE),[1]怪物!$B:$J,2,FALSE))</f>
        <v>ResUnit_Gui1</v>
      </c>
      <c r="E786" s="3">
        <f>IF(B786="","",VLOOKUP(VLOOKUP(X786&amp;"_"&amp;Y786&amp;"_"&amp;Z786,[1]挑战模式!$A:$AS,14+AA786,FALSE),[1]怪物!$B:$J,6,FALSE)*VLOOKUP(X786&amp;"_"&amp;Y786&amp;"_"&amp;Z786,[1]挑战模式!$A:$AS,10,FALSE))</f>
        <v>2.2599999999999998</v>
      </c>
      <c r="F786" s="3">
        <f t="shared" si="96"/>
        <v>400</v>
      </c>
      <c r="G786" s="3" t="str">
        <f t="shared" si="97"/>
        <v>TRUE</v>
      </c>
      <c r="H786" s="3" t="str">
        <f t="shared" si="98"/>
        <v>1</v>
      </c>
      <c r="I786" s="3">
        <f>IF(D786="","",VLOOKUP(D786,[1]怪物!$C:$M,11,FALSE))</f>
        <v>1</v>
      </c>
      <c r="J786" s="3" t="str">
        <f t="shared" si="99"/>
        <v>0.5</v>
      </c>
      <c r="K786" s="3">
        <f>IF(B786="","",VLOOKUP(VLOOKUP(X786&amp;"_"&amp;Y786&amp;"_"&amp;Z786,[1]挑战模式!$A:$AS,14+AA786,FALSE),[1]怪物!$B:$J,7,FALSE))</f>
        <v>1</v>
      </c>
      <c r="L786" s="10" t="str">
        <f t="shared" si="100"/>
        <v>Monster_Season2_Challenge2_3_1</v>
      </c>
      <c r="M786" s="3" t="str">
        <f t="shared" si="101"/>
        <v>DeathShow_1</v>
      </c>
      <c r="N786" s="3" t="str">
        <f t="shared" si="102"/>
        <v>Timeline_Idle1</v>
      </c>
      <c r="O786" s="3" t="str">
        <f t="shared" si="103"/>
        <v>Timeline_Move1</v>
      </c>
      <c r="S786" s="3" t="str">
        <f>IF(B786="","",IF(VLOOKUP(D786,[1]怪物!$C:$I,7,FALSE)="","",VLOOKUP(D786,[1]怪物!$C:$I,7,FALSE)))</f>
        <v>Skill_Monster_Gui1,NormalAttack</v>
      </c>
      <c r="X786" s="3">
        <v>2</v>
      </c>
      <c r="Y786" s="3">
        <v>2</v>
      </c>
      <c r="Z786" s="3">
        <v>3</v>
      </c>
      <c r="AA786" s="3">
        <v>1</v>
      </c>
    </row>
    <row r="787" spans="2:27" x14ac:dyDescent="0.2">
      <c r="B787" t="str">
        <f>IF(ISNA(VLOOKUP(X787&amp;"_"&amp;Y787&amp;"_"&amp;Z787,[1]挑战模式!$A:$AS,1,FALSE)),"",IF(VLOOKUP(X787&amp;"_"&amp;Y787&amp;"_"&amp;Z787,[1]挑战模式!$A:$AS,14+AA787,FALSE)="","","Unit_Monster_Season"&amp;X787&amp;"_Challenge"&amp;Y787&amp;"_"&amp;Z787&amp;"_"&amp;AA787))</f>
        <v>Unit_Monster_Season2_Challenge2_3_2</v>
      </c>
      <c r="D787" s="3" t="str">
        <f>IF(B787="","",VLOOKUP(VLOOKUP(X787&amp;"_"&amp;Y787&amp;"_"&amp;Z787,[1]挑战模式!$A:$AS,14+AA787,FALSE),[1]怪物!$B:$J,2,FALSE))</f>
        <v>ResUnit_MiFeng1</v>
      </c>
      <c r="E787" s="3">
        <f>IF(B787="","",VLOOKUP(VLOOKUP(X787&amp;"_"&amp;Y787&amp;"_"&amp;Z787,[1]挑战模式!$A:$AS,14+AA787,FALSE),[1]怪物!$B:$J,6,FALSE)*VLOOKUP(X787&amp;"_"&amp;Y787&amp;"_"&amp;Z787,[1]挑战模式!$A:$AS,10,FALSE))</f>
        <v>2.2599999999999998</v>
      </c>
      <c r="F787" s="3">
        <f t="shared" si="96"/>
        <v>400</v>
      </c>
      <c r="G787" s="3" t="str">
        <f t="shared" si="97"/>
        <v>TRUE</v>
      </c>
      <c r="H787" s="3" t="str">
        <f t="shared" si="98"/>
        <v>1</v>
      </c>
      <c r="I787" s="3">
        <f>IF(D787="","",VLOOKUP(D787,[1]怪物!$C:$M,11,FALSE))</f>
        <v>1</v>
      </c>
      <c r="J787" s="3" t="str">
        <f t="shared" si="99"/>
        <v>0.5</v>
      </c>
      <c r="K787" s="3">
        <f>IF(B787="","",VLOOKUP(VLOOKUP(X787&amp;"_"&amp;Y787&amp;"_"&amp;Z787,[1]挑战模式!$A:$AS,14+AA787,FALSE),[1]怪物!$B:$J,7,FALSE))</f>
        <v>1</v>
      </c>
      <c r="L787" s="10" t="str">
        <f t="shared" si="100"/>
        <v>Monster_Season2_Challenge2_3_2</v>
      </c>
      <c r="M787" s="3" t="str">
        <f t="shared" si="101"/>
        <v>DeathShow_1</v>
      </c>
      <c r="N787" s="3" t="str">
        <f t="shared" si="102"/>
        <v>Timeline_Idle1</v>
      </c>
      <c r="O787" s="3" t="str">
        <f t="shared" si="103"/>
        <v>Timeline_Move1</v>
      </c>
      <c r="S787" s="3" t="str">
        <f>IF(B787="","",IF(VLOOKUP(D787,[1]怪物!$C:$I,7,FALSE)="","",VLOOKUP(D787,[1]怪物!$C:$I,7,FALSE)))</f>
        <v/>
      </c>
      <c r="X787" s="3">
        <v>2</v>
      </c>
      <c r="Y787" s="3">
        <v>2</v>
      </c>
      <c r="Z787" s="3">
        <v>3</v>
      </c>
      <c r="AA787" s="3">
        <v>2</v>
      </c>
    </row>
    <row r="788" spans="2:27" x14ac:dyDescent="0.2">
      <c r="B788" t="str">
        <f>IF(ISNA(VLOOKUP(X788&amp;"_"&amp;Y788&amp;"_"&amp;Z788,[1]挑战模式!$A:$AS,1,FALSE)),"",IF(VLOOKUP(X788&amp;"_"&amp;Y788&amp;"_"&amp;Z788,[1]挑战模式!$A:$AS,14+AA788,FALSE)="","","Unit_Monster_Season"&amp;X788&amp;"_Challenge"&amp;Y788&amp;"_"&amp;Z788&amp;"_"&amp;AA788))</f>
        <v>Unit_Monster_Season2_Challenge2_3_3</v>
      </c>
      <c r="D788" s="3" t="str">
        <f>IF(B788="","",VLOOKUP(VLOOKUP(X788&amp;"_"&amp;Y788&amp;"_"&amp;Z788,[1]挑战模式!$A:$AS,14+AA788,FALSE),[1]怪物!$B:$J,2,FALSE))</f>
        <v>ResUnit_MiFeng2</v>
      </c>
      <c r="E788" s="3">
        <f>IF(B788="","",VLOOKUP(VLOOKUP(X788&amp;"_"&amp;Y788&amp;"_"&amp;Z788,[1]挑战模式!$A:$AS,14+AA788,FALSE),[1]怪物!$B:$J,6,FALSE)*VLOOKUP(X788&amp;"_"&amp;Y788&amp;"_"&amp;Z788,[1]挑战模式!$A:$AS,10,FALSE))</f>
        <v>2.2599999999999998</v>
      </c>
      <c r="F788" s="3">
        <f t="shared" si="96"/>
        <v>400</v>
      </c>
      <c r="G788" s="3" t="str">
        <f t="shared" si="97"/>
        <v>TRUE</v>
      </c>
      <c r="H788" s="3" t="str">
        <f t="shared" si="98"/>
        <v>1</v>
      </c>
      <c r="I788" s="3">
        <f>IF(D788="","",VLOOKUP(D788,[1]怪物!$C:$M,11,FALSE))</f>
        <v>1</v>
      </c>
      <c r="J788" s="3" t="str">
        <f t="shared" si="99"/>
        <v>0.5</v>
      </c>
      <c r="K788" s="3">
        <f>IF(B788="","",VLOOKUP(VLOOKUP(X788&amp;"_"&amp;Y788&amp;"_"&amp;Z788,[1]挑战模式!$A:$AS,14+AA788,FALSE),[1]怪物!$B:$J,7,FALSE))</f>
        <v>1.5</v>
      </c>
      <c r="L788" s="10" t="str">
        <f t="shared" si="100"/>
        <v>Monster_Season2_Challenge2_3_3</v>
      </c>
      <c r="M788" s="3" t="str">
        <f t="shared" si="101"/>
        <v>DeathShow_1</v>
      </c>
      <c r="N788" s="3" t="str">
        <f t="shared" si="102"/>
        <v>Timeline_Idle1</v>
      </c>
      <c r="O788" s="3" t="str">
        <f t="shared" si="103"/>
        <v>Timeline_Move1</v>
      </c>
      <c r="S788" s="3" t="str">
        <f>IF(B788="","",IF(VLOOKUP(D788,[1]怪物!$C:$I,7,FALSE)="","",VLOOKUP(D788,[1]怪物!$C:$I,7,FALSE)))</f>
        <v/>
      </c>
      <c r="X788" s="3">
        <v>2</v>
      </c>
      <c r="Y788" s="3">
        <v>2</v>
      </c>
      <c r="Z788" s="3">
        <v>3</v>
      </c>
      <c r="AA788" s="3">
        <v>3</v>
      </c>
    </row>
    <row r="789" spans="2:27" x14ac:dyDescent="0.2">
      <c r="B789" t="str">
        <f>IF(ISNA(VLOOKUP(X789&amp;"_"&amp;Y789&amp;"_"&amp;Z789,[1]挑战模式!$A:$AS,1,FALSE)),"",IF(VLOOKUP(X789&amp;"_"&amp;Y789&amp;"_"&amp;Z789,[1]挑战模式!$A:$AS,14+AA789,FALSE)="","","Unit_Monster_Season"&amp;X789&amp;"_Challenge"&amp;Y789&amp;"_"&amp;Z789&amp;"_"&amp;AA789))</f>
        <v>Unit_Monster_Season2_Challenge2_3_4</v>
      </c>
      <c r="D789" s="3" t="str">
        <f>IF(B789="","",VLOOKUP(VLOOKUP(X789&amp;"_"&amp;Y789&amp;"_"&amp;Z789,[1]挑战模式!$A:$AS,14+AA789,FALSE),[1]怪物!$B:$J,2,FALSE))</f>
        <v>ResUnit_Rou1</v>
      </c>
      <c r="E789" s="3">
        <f>IF(B789="","",VLOOKUP(VLOOKUP(X789&amp;"_"&amp;Y789&amp;"_"&amp;Z789,[1]挑战模式!$A:$AS,14+AA789,FALSE),[1]怪物!$B:$J,6,FALSE)*VLOOKUP(X789&amp;"_"&amp;Y789&amp;"_"&amp;Z789,[1]挑战模式!$A:$AS,10,FALSE))</f>
        <v>2.2599999999999998</v>
      </c>
      <c r="F789" s="3">
        <f t="shared" si="96"/>
        <v>400</v>
      </c>
      <c r="G789" s="3" t="str">
        <f t="shared" si="97"/>
        <v>TRUE</v>
      </c>
      <c r="H789" s="3" t="str">
        <f t="shared" si="98"/>
        <v>1</v>
      </c>
      <c r="I789" s="3">
        <f>IF(D789="","",VLOOKUP(D789,[1]怪物!$C:$M,11,FALSE))</f>
        <v>1</v>
      </c>
      <c r="J789" s="3" t="str">
        <f t="shared" si="99"/>
        <v>0.5</v>
      </c>
      <c r="K789" s="3">
        <f>IF(B789="","",VLOOKUP(VLOOKUP(X789&amp;"_"&amp;Y789&amp;"_"&amp;Z789,[1]挑战模式!$A:$AS,14+AA789,FALSE),[1]怪物!$B:$J,7,FALSE))</f>
        <v>1</v>
      </c>
      <c r="L789" s="10" t="str">
        <f t="shared" si="100"/>
        <v>Monster_Season2_Challenge2_3_4</v>
      </c>
      <c r="M789" s="3" t="str">
        <f t="shared" si="101"/>
        <v>DeathShow_1</v>
      </c>
      <c r="N789" s="3" t="str">
        <f t="shared" si="102"/>
        <v>Timeline_Idle1</v>
      </c>
      <c r="O789" s="3" t="str">
        <f t="shared" si="103"/>
        <v>Timeline_Move1</v>
      </c>
      <c r="S789" s="3" t="str">
        <f>IF(B789="","",IF(VLOOKUP(D789,[1]怪物!$C:$I,7,FALSE)="","",VLOOKUP(D789,[1]怪物!$C:$I,7,FALSE)))</f>
        <v>Skill_Monster_Long1,NormalAttack</v>
      </c>
      <c r="X789" s="3">
        <v>2</v>
      </c>
      <c r="Y789" s="3">
        <v>2</v>
      </c>
      <c r="Z789" s="3">
        <v>3</v>
      </c>
      <c r="AA789" s="3">
        <v>4</v>
      </c>
    </row>
    <row r="790" spans="2:27" x14ac:dyDescent="0.2">
      <c r="B790" t="str">
        <f>IF(ISNA(VLOOKUP(X790&amp;"_"&amp;Y790&amp;"_"&amp;Z790,[1]挑战模式!$A:$AS,1,FALSE)),"",IF(VLOOKUP(X790&amp;"_"&amp;Y790&amp;"_"&amp;Z790,[1]挑战模式!$A:$AS,14+AA790,FALSE)="","","Unit_Monster_Season"&amp;X790&amp;"_Challenge"&amp;Y790&amp;"_"&amp;Z790&amp;"_"&amp;AA790))</f>
        <v/>
      </c>
      <c r="D790" s="3" t="str">
        <f>IF(B790="","",VLOOKUP(VLOOKUP(X790&amp;"_"&amp;Y790&amp;"_"&amp;Z790,[1]挑战模式!$A:$AS,14+AA790,FALSE),[1]怪物!$B:$J,2,FALSE))</f>
        <v/>
      </c>
      <c r="E790" s="3" t="str">
        <f>IF(B790="","",VLOOKUP(VLOOKUP(X790&amp;"_"&amp;Y790&amp;"_"&amp;Z790,[1]挑战模式!$A:$AS,14+AA790,FALSE),[1]怪物!$B:$J,6,FALSE)*VLOOKUP(X790&amp;"_"&amp;Y790&amp;"_"&amp;Z790,[1]挑战模式!$A:$AS,10,FALSE))</f>
        <v/>
      </c>
      <c r="F790" s="3" t="str">
        <f t="shared" si="96"/>
        <v/>
      </c>
      <c r="G790" s="3" t="str">
        <f t="shared" si="97"/>
        <v/>
      </c>
      <c r="H790" s="3" t="str">
        <f t="shared" si="98"/>
        <v/>
      </c>
      <c r="I790" s="3" t="str">
        <f>IF(D790="","",VLOOKUP(D790,[1]怪物!$C:$M,11,FALSE))</f>
        <v/>
      </c>
      <c r="J790" s="3" t="str">
        <f t="shared" si="99"/>
        <v/>
      </c>
      <c r="K790" s="3" t="str">
        <f>IF(B790="","",VLOOKUP(VLOOKUP(X790&amp;"_"&amp;Y790&amp;"_"&amp;Z790,[1]挑战模式!$A:$AS,14+AA790,FALSE),[1]怪物!$B:$J,7,FALSE))</f>
        <v/>
      </c>
      <c r="L790" s="10" t="str">
        <f t="shared" si="100"/>
        <v/>
      </c>
      <c r="M790" s="3" t="str">
        <f t="shared" si="101"/>
        <v/>
      </c>
      <c r="N790" s="3" t="str">
        <f t="shared" si="102"/>
        <v/>
      </c>
      <c r="O790" s="3" t="str">
        <f t="shared" si="103"/>
        <v/>
      </c>
      <c r="S790" s="3" t="str">
        <f>IF(B790="","",IF(VLOOKUP(D790,[1]怪物!$C:$I,7,FALSE)="","",VLOOKUP(D790,[1]怪物!$C:$I,7,FALSE)))</f>
        <v/>
      </c>
      <c r="X790" s="3">
        <v>2</v>
      </c>
      <c r="Y790" s="3">
        <v>2</v>
      </c>
      <c r="Z790" s="3">
        <v>3</v>
      </c>
      <c r="AA790" s="3">
        <v>5</v>
      </c>
    </row>
    <row r="791" spans="2:27" x14ac:dyDescent="0.2">
      <c r="B791" t="str">
        <f>IF(ISNA(VLOOKUP(X791&amp;"_"&amp;Y791&amp;"_"&amp;Z791,[1]挑战模式!$A:$AS,1,FALSE)),"",IF(VLOOKUP(X791&amp;"_"&amp;Y791&amp;"_"&amp;Z791,[1]挑战模式!$A:$AS,14+AA791,FALSE)="","","Unit_Monster_Season"&amp;X791&amp;"_Challenge"&amp;Y791&amp;"_"&amp;Z791&amp;"_"&amp;AA791))</f>
        <v/>
      </c>
      <c r="D791" s="3" t="str">
        <f>IF(B791="","",VLOOKUP(VLOOKUP(X791&amp;"_"&amp;Y791&amp;"_"&amp;Z791,[1]挑战模式!$A:$AS,14+AA791,FALSE),[1]怪物!$B:$J,2,FALSE))</f>
        <v/>
      </c>
      <c r="E791" s="3" t="str">
        <f>IF(B791="","",VLOOKUP(VLOOKUP(X791&amp;"_"&amp;Y791&amp;"_"&amp;Z791,[1]挑战模式!$A:$AS,14+AA791,FALSE),[1]怪物!$B:$J,6,FALSE)*VLOOKUP(X791&amp;"_"&amp;Y791&amp;"_"&amp;Z791,[1]挑战模式!$A:$AS,10,FALSE))</f>
        <v/>
      </c>
      <c r="F791" s="3" t="str">
        <f t="shared" si="96"/>
        <v/>
      </c>
      <c r="G791" s="3" t="str">
        <f t="shared" si="97"/>
        <v/>
      </c>
      <c r="H791" s="3" t="str">
        <f t="shared" si="98"/>
        <v/>
      </c>
      <c r="I791" s="3" t="str">
        <f>IF(D791="","",VLOOKUP(D791,[1]怪物!$C:$M,11,FALSE))</f>
        <v/>
      </c>
      <c r="J791" s="3" t="str">
        <f t="shared" si="99"/>
        <v/>
      </c>
      <c r="K791" s="3" t="str">
        <f>IF(B791="","",VLOOKUP(VLOOKUP(X791&amp;"_"&amp;Y791&amp;"_"&amp;Z791,[1]挑战模式!$A:$AS,14+AA791,FALSE),[1]怪物!$B:$J,7,FALSE))</f>
        <v/>
      </c>
      <c r="L791" s="10" t="str">
        <f t="shared" si="100"/>
        <v/>
      </c>
      <c r="M791" s="3" t="str">
        <f t="shared" si="101"/>
        <v/>
      </c>
      <c r="N791" s="3" t="str">
        <f t="shared" si="102"/>
        <v/>
      </c>
      <c r="O791" s="3" t="str">
        <f t="shared" si="103"/>
        <v/>
      </c>
      <c r="S791" s="3" t="str">
        <f>IF(B791="","",IF(VLOOKUP(D791,[1]怪物!$C:$I,7,FALSE)="","",VLOOKUP(D791,[1]怪物!$C:$I,7,FALSE)))</f>
        <v/>
      </c>
      <c r="X791" s="3">
        <v>2</v>
      </c>
      <c r="Y791" s="3">
        <v>2</v>
      </c>
      <c r="Z791" s="3">
        <v>3</v>
      </c>
      <c r="AA791" s="3">
        <v>6</v>
      </c>
    </row>
    <row r="792" spans="2:27" x14ac:dyDescent="0.2">
      <c r="B792" t="str">
        <f>IF(ISNA(VLOOKUP(X792&amp;"_"&amp;Y792&amp;"_"&amp;Z792,[1]挑战模式!$A:$AS,1,FALSE)),"",IF(VLOOKUP(X792&amp;"_"&amp;Y792&amp;"_"&amp;Z792,[1]挑战模式!$A:$AS,14+AA792,FALSE)="","","Unit_Monster_Season"&amp;X792&amp;"_Challenge"&amp;Y792&amp;"_"&amp;Z792&amp;"_"&amp;AA792))</f>
        <v>Unit_Monster_Season2_Challenge2_4_1</v>
      </c>
      <c r="D792" s="3" t="str">
        <f>IF(B792="","",VLOOKUP(VLOOKUP(X792&amp;"_"&amp;Y792&amp;"_"&amp;Z792,[1]挑战模式!$A:$AS,14+AA792,FALSE),[1]怪物!$B:$J,2,FALSE))</f>
        <v>ResUnit_Gui1</v>
      </c>
      <c r="E792" s="3">
        <f>IF(B792="","",VLOOKUP(VLOOKUP(X792&amp;"_"&amp;Y792&amp;"_"&amp;Z792,[1]挑战模式!$A:$AS,14+AA792,FALSE),[1]怪物!$B:$J,6,FALSE)*VLOOKUP(X792&amp;"_"&amp;Y792&amp;"_"&amp;Z792,[1]挑战模式!$A:$AS,10,FALSE))</f>
        <v>2.2599999999999998</v>
      </c>
      <c r="F792" s="3">
        <f t="shared" si="96"/>
        <v>400</v>
      </c>
      <c r="G792" s="3" t="str">
        <f t="shared" si="97"/>
        <v>TRUE</v>
      </c>
      <c r="H792" s="3" t="str">
        <f t="shared" si="98"/>
        <v>1</v>
      </c>
      <c r="I792" s="3">
        <f>IF(D792="","",VLOOKUP(D792,[1]怪物!$C:$M,11,FALSE))</f>
        <v>1</v>
      </c>
      <c r="J792" s="3" t="str">
        <f t="shared" si="99"/>
        <v>0.5</v>
      </c>
      <c r="K792" s="3">
        <f>IF(B792="","",VLOOKUP(VLOOKUP(X792&amp;"_"&amp;Y792&amp;"_"&amp;Z792,[1]挑战模式!$A:$AS,14+AA792,FALSE),[1]怪物!$B:$J,7,FALSE))</f>
        <v>1</v>
      </c>
      <c r="L792" s="10" t="str">
        <f t="shared" si="100"/>
        <v>Monster_Season2_Challenge2_4_1</v>
      </c>
      <c r="M792" s="3" t="str">
        <f t="shared" si="101"/>
        <v>DeathShow_1</v>
      </c>
      <c r="N792" s="3" t="str">
        <f t="shared" si="102"/>
        <v>Timeline_Idle1</v>
      </c>
      <c r="O792" s="3" t="str">
        <f t="shared" si="103"/>
        <v>Timeline_Move1</v>
      </c>
      <c r="S792" s="3" t="str">
        <f>IF(B792="","",IF(VLOOKUP(D792,[1]怪物!$C:$I,7,FALSE)="","",VLOOKUP(D792,[1]怪物!$C:$I,7,FALSE)))</f>
        <v>Skill_Monster_Gui1,NormalAttack</v>
      </c>
      <c r="X792" s="3">
        <v>2</v>
      </c>
      <c r="Y792" s="3">
        <v>2</v>
      </c>
      <c r="Z792" s="3">
        <v>4</v>
      </c>
      <c r="AA792" s="3">
        <v>1</v>
      </c>
    </row>
    <row r="793" spans="2:27" x14ac:dyDescent="0.2">
      <c r="B793" t="str">
        <f>IF(ISNA(VLOOKUP(X793&amp;"_"&amp;Y793&amp;"_"&amp;Z793,[1]挑战模式!$A:$AS,1,FALSE)),"",IF(VLOOKUP(X793&amp;"_"&amp;Y793&amp;"_"&amp;Z793,[1]挑战模式!$A:$AS,14+AA793,FALSE)="","","Unit_Monster_Season"&amp;X793&amp;"_Challenge"&amp;Y793&amp;"_"&amp;Z793&amp;"_"&amp;AA793))</f>
        <v>Unit_Monster_Season2_Challenge2_4_2</v>
      </c>
      <c r="D793" s="3" t="str">
        <f>IF(B793="","",VLOOKUP(VLOOKUP(X793&amp;"_"&amp;Y793&amp;"_"&amp;Z793,[1]挑战模式!$A:$AS,14+AA793,FALSE),[1]怪物!$B:$J,2,FALSE))</f>
        <v>ResUnit_ZhiZhu1</v>
      </c>
      <c r="E793" s="3">
        <f>IF(B793="","",VLOOKUP(VLOOKUP(X793&amp;"_"&amp;Y793&amp;"_"&amp;Z793,[1]挑战模式!$A:$AS,14+AA793,FALSE),[1]怪物!$B:$J,6,FALSE)*VLOOKUP(X793&amp;"_"&amp;Y793&amp;"_"&amp;Z793,[1]挑战模式!$A:$AS,10,FALSE))</f>
        <v>4.5199999999999996</v>
      </c>
      <c r="F793" s="3">
        <f t="shared" si="96"/>
        <v>400</v>
      </c>
      <c r="G793" s="3" t="str">
        <f t="shared" si="97"/>
        <v>TRUE</v>
      </c>
      <c r="H793" s="3" t="str">
        <f t="shared" si="98"/>
        <v>1</v>
      </c>
      <c r="I793" s="3">
        <f>IF(D793="","",VLOOKUP(D793,[1]怪物!$C:$M,11,FALSE))</f>
        <v>1</v>
      </c>
      <c r="J793" s="3" t="str">
        <f t="shared" si="99"/>
        <v>0.5</v>
      </c>
      <c r="K793" s="3">
        <f>IF(B793="","",VLOOKUP(VLOOKUP(X793&amp;"_"&amp;Y793&amp;"_"&amp;Z793,[1]挑战模式!$A:$AS,14+AA793,FALSE),[1]怪物!$B:$J,7,FALSE))</f>
        <v>1</v>
      </c>
      <c r="L793" s="10" t="str">
        <f t="shared" si="100"/>
        <v>Monster_Season2_Challenge2_4_2</v>
      </c>
      <c r="M793" s="3" t="str">
        <f t="shared" si="101"/>
        <v>DeathShow_1</v>
      </c>
      <c r="N793" s="3" t="str">
        <f t="shared" si="102"/>
        <v>Timeline_Idle1</v>
      </c>
      <c r="O793" s="3" t="str">
        <f t="shared" si="103"/>
        <v>Timeline_Move1</v>
      </c>
      <c r="S793" s="3" t="str">
        <f>IF(B793="","",IF(VLOOKUP(D793,[1]怪物!$C:$I,7,FALSE)="","",VLOOKUP(D793,[1]怪物!$C:$I,7,FALSE)))</f>
        <v/>
      </c>
      <c r="X793" s="3">
        <v>2</v>
      </c>
      <c r="Y793" s="3">
        <v>2</v>
      </c>
      <c r="Z793" s="3">
        <v>4</v>
      </c>
      <c r="AA793" s="3">
        <v>2</v>
      </c>
    </row>
    <row r="794" spans="2:27" x14ac:dyDescent="0.2">
      <c r="B794" t="str">
        <f>IF(ISNA(VLOOKUP(X794&amp;"_"&amp;Y794&amp;"_"&amp;Z794,[1]挑战模式!$A:$AS,1,FALSE)),"",IF(VLOOKUP(X794&amp;"_"&amp;Y794&amp;"_"&amp;Z794,[1]挑战模式!$A:$AS,14+AA794,FALSE)="","","Unit_Monster_Season"&amp;X794&amp;"_Challenge"&amp;Y794&amp;"_"&amp;Z794&amp;"_"&amp;AA794))</f>
        <v>Unit_Monster_Season2_Challenge2_4_3</v>
      </c>
      <c r="D794" s="3" t="str">
        <f>IF(B794="","",VLOOKUP(VLOOKUP(X794&amp;"_"&amp;Y794&amp;"_"&amp;Z794,[1]挑战模式!$A:$AS,14+AA794,FALSE),[1]怪物!$B:$J,2,FALSE))</f>
        <v>ResUnit_MiFeng1</v>
      </c>
      <c r="E794" s="3">
        <f>IF(B794="","",VLOOKUP(VLOOKUP(X794&amp;"_"&amp;Y794&amp;"_"&amp;Z794,[1]挑战模式!$A:$AS,14+AA794,FALSE),[1]怪物!$B:$J,6,FALSE)*VLOOKUP(X794&amp;"_"&amp;Y794&amp;"_"&amp;Z794,[1]挑战模式!$A:$AS,10,FALSE))</f>
        <v>2.2599999999999998</v>
      </c>
      <c r="F794" s="3">
        <f t="shared" si="96"/>
        <v>400</v>
      </c>
      <c r="G794" s="3" t="str">
        <f t="shared" si="97"/>
        <v>TRUE</v>
      </c>
      <c r="H794" s="3" t="str">
        <f t="shared" si="98"/>
        <v>1</v>
      </c>
      <c r="I794" s="3">
        <f>IF(D794="","",VLOOKUP(D794,[1]怪物!$C:$M,11,FALSE))</f>
        <v>1</v>
      </c>
      <c r="J794" s="3" t="str">
        <f t="shared" si="99"/>
        <v>0.5</v>
      </c>
      <c r="K794" s="3">
        <f>IF(B794="","",VLOOKUP(VLOOKUP(X794&amp;"_"&amp;Y794&amp;"_"&amp;Z794,[1]挑战模式!$A:$AS,14+AA794,FALSE),[1]怪物!$B:$J,7,FALSE))</f>
        <v>1</v>
      </c>
      <c r="L794" s="10" t="str">
        <f t="shared" si="100"/>
        <v>Monster_Season2_Challenge2_4_3</v>
      </c>
      <c r="M794" s="3" t="str">
        <f t="shared" si="101"/>
        <v>DeathShow_1</v>
      </c>
      <c r="N794" s="3" t="str">
        <f t="shared" si="102"/>
        <v>Timeline_Idle1</v>
      </c>
      <c r="O794" s="3" t="str">
        <f t="shared" si="103"/>
        <v>Timeline_Move1</v>
      </c>
      <c r="S794" s="3" t="str">
        <f>IF(B794="","",IF(VLOOKUP(D794,[1]怪物!$C:$I,7,FALSE)="","",VLOOKUP(D794,[1]怪物!$C:$I,7,FALSE)))</f>
        <v/>
      </c>
      <c r="X794" s="3">
        <v>2</v>
      </c>
      <c r="Y794" s="3">
        <v>2</v>
      </c>
      <c r="Z794" s="3">
        <v>4</v>
      </c>
      <c r="AA794" s="3">
        <v>3</v>
      </c>
    </row>
    <row r="795" spans="2:27" x14ac:dyDescent="0.2">
      <c r="B795" t="str">
        <f>IF(ISNA(VLOOKUP(X795&amp;"_"&amp;Y795&amp;"_"&amp;Z795,[1]挑战模式!$A:$AS,1,FALSE)),"",IF(VLOOKUP(X795&amp;"_"&amp;Y795&amp;"_"&amp;Z795,[1]挑战模式!$A:$AS,14+AA795,FALSE)="","","Unit_Monster_Season"&amp;X795&amp;"_Challenge"&amp;Y795&amp;"_"&amp;Z795&amp;"_"&amp;AA795))</f>
        <v>Unit_Monster_Season2_Challenge2_4_4</v>
      </c>
      <c r="D795" s="3" t="str">
        <f>IF(B795="","",VLOOKUP(VLOOKUP(X795&amp;"_"&amp;Y795&amp;"_"&amp;Z795,[1]挑战模式!$A:$AS,14+AA795,FALSE),[1]怪物!$B:$J,2,FALSE))</f>
        <v>ResUnit_MiFeng2</v>
      </c>
      <c r="E795" s="3">
        <f>IF(B795="","",VLOOKUP(VLOOKUP(X795&amp;"_"&amp;Y795&amp;"_"&amp;Z795,[1]挑战模式!$A:$AS,14+AA795,FALSE),[1]怪物!$B:$J,6,FALSE)*VLOOKUP(X795&amp;"_"&amp;Y795&amp;"_"&amp;Z795,[1]挑战模式!$A:$AS,10,FALSE))</f>
        <v>2.2599999999999998</v>
      </c>
      <c r="F795" s="3">
        <f t="shared" si="96"/>
        <v>400</v>
      </c>
      <c r="G795" s="3" t="str">
        <f t="shared" si="97"/>
        <v>TRUE</v>
      </c>
      <c r="H795" s="3" t="str">
        <f t="shared" si="98"/>
        <v>1</v>
      </c>
      <c r="I795" s="3">
        <f>IF(D795="","",VLOOKUP(D795,[1]怪物!$C:$M,11,FALSE))</f>
        <v>1</v>
      </c>
      <c r="J795" s="3" t="str">
        <f t="shared" si="99"/>
        <v>0.5</v>
      </c>
      <c r="K795" s="3">
        <f>IF(B795="","",VLOOKUP(VLOOKUP(X795&amp;"_"&amp;Y795&amp;"_"&amp;Z795,[1]挑战模式!$A:$AS,14+AA795,FALSE),[1]怪物!$B:$J,7,FALSE))</f>
        <v>1.5</v>
      </c>
      <c r="L795" s="10" t="str">
        <f t="shared" si="100"/>
        <v>Monster_Season2_Challenge2_4_4</v>
      </c>
      <c r="M795" s="3" t="str">
        <f t="shared" si="101"/>
        <v>DeathShow_1</v>
      </c>
      <c r="N795" s="3" t="str">
        <f t="shared" si="102"/>
        <v>Timeline_Idle1</v>
      </c>
      <c r="O795" s="3" t="str">
        <f t="shared" si="103"/>
        <v>Timeline_Move1</v>
      </c>
      <c r="S795" s="3" t="str">
        <f>IF(B795="","",IF(VLOOKUP(D795,[1]怪物!$C:$I,7,FALSE)="","",VLOOKUP(D795,[1]怪物!$C:$I,7,FALSE)))</f>
        <v/>
      </c>
      <c r="X795" s="3">
        <v>2</v>
      </c>
      <c r="Y795" s="3">
        <v>2</v>
      </c>
      <c r="Z795" s="3">
        <v>4</v>
      </c>
      <c r="AA795" s="3">
        <v>4</v>
      </c>
    </row>
    <row r="796" spans="2:27" x14ac:dyDescent="0.2">
      <c r="B796" t="str">
        <f>IF(ISNA(VLOOKUP(X796&amp;"_"&amp;Y796&amp;"_"&amp;Z796,[1]挑战模式!$A:$AS,1,FALSE)),"",IF(VLOOKUP(X796&amp;"_"&amp;Y796&amp;"_"&amp;Z796,[1]挑战模式!$A:$AS,14+AA796,FALSE)="","","Unit_Monster_Season"&amp;X796&amp;"_Challenge"&amp;Y796&amp;"_"&amp;Z796&amp;"_"&amp;AA796))</f>
        <v/>
      </c>
      <c r="D796" s="3" t="str">
        <f>IF(B796="","",VLOOKUP(VLOOKUP(X796&amp;"_"&amp;Y796&amp;"_"&amp;Z796,[1]挑战模式!$A:$AS,14+AA796,FALSE),[1]怪物!$B:$J,2,FALSE))</f>
        <v/>
      </c>
      <c r="E796" s="3" t="str">
        <f>IF(B796="","",VLOOKUP(VLOOKUP(X796&amp;"_"&amp;Y796&amp;"_"&amp;Z796,[1]挑战模式!$A:$AS,14+AA796,FALSE),[1]怪物!$B:$J,6,FALSE)*VLOOKUP(X796&amp;"_"&amp;Y796&amp;"_"&amp;Z796,[1]挑战模式!$A:$AS,10,FALSE))</f>
        <v/>
      </c>
      <c r="F796" s="3" t="str">
        <f t="shared" si="96"/>
        <v/>
      </c>
      <c r="G796" s="3" t="str">
        <f t="shared" si="97"/>
        <v/>
      </c>
      <c r="H796" s="3" t="str">
        <f t="shared" si="98"/>
        <v/>
      </c>
      <c r="I796" s="3" t="str">
        <f>IF(D796="","",VLOOKUP(D796,[1]怪物!$C:$M,11,FALSE))</f>
        <v/>
      </c>
      <c r="J796" s="3" t="str">
        <f t="shared" si="99"/>
        <v/>
      </c>
      <c r="K796" s="3" t="str">
        <f>IF(B796="","",VLOOKUP(VLOOKUP(X796&amp;"_"&amp;Y796&amp;"_"&amp;Z796,[1]挑战模式!$A:$AS,14+AA796,FALSE),[1]怪物!$B:$J,7,FALSE))</f>
        <v/>
      </c>
      <c r="L796" s="10" t="str">
        <f t="shared" si="100"/>
        <v/>
      </c>
      <c r="M796" s="3" t="str">
        <f t="shared" si="101"/>
        <v/>
      </c>
      <c r="N796" s="3" t="str">
        <f t="shared" si="102"/>
        <v/>
      </c>
      <c r="O796" s="3" t="str">
        <f t="shared" si="103"/>
        <v/>
      </c>
      <c r="S796" s="3" t="str">
        <f>IF(B796="","",IF(VLOOKUP(D796,[1]怪物!$C:$I,7,FALSE)="","",VLOOKUP(D796,[1]怪物!$C:$I,7,FALSE)))</f>
        <v/>
      </c>
      <c r="X796" s="3">
        <v>2</v>
      </c>
      <c r="Y796" s="3">
        <v>2</v>
      </c>
      <c r="Z796" s="3">
        <v>4</v>
      </c>
      <c r="AA796" s="3">
        <v>5</v>
      </c>
    </row>
    <row r="797" spans="2:27" x14ac:dyDescent="0.2">
      <c r="B797" t="str">
        <f>IF(ISNA(VLOOKUP(X797&amp;"_"&amp;Y797&amp;"_"&amp;Z797,[1]挑战模式!$A:$AS,1,FALSE)),"",IF(VLOOKUP(X797&amp;"_"&amp;Y797&amp;"_"&amp;Z797,[1]挑战模式!$A:$AS,14+AA797,FALSE)="","","Unit_Monster_Season"&amp;X797&amp;"_Challenge"&amp;Y797&amp;"_"&amp;Z797&amp;"_"&amp;AA797))</f>
        <v/>
      </c>
      <c r="D797" s="3" t="str">
        <f>IF(B797="","",VLOOKUP(VLOOKUP(X797&amp;"_"&amp;Y797&amp;"_"&amp;Z797,[1]挑战模式!$A:$AS,14+AA797,FALSE),[1]怪物!$B:$J,2,FALSE))</f>
        <v/>
      </c>
      <c r="E797" s="3" t="str">
        <f>IF(B797="","",VLOOKUP(VLOOKUP(X797&amp;"_"&amp;Y797&amp;"_"&amp;Z797,[1]挑战模式!$A:$AS,14+AA797,FALSE),[1]怪物!$B:$J,6,FALSE)*VLOOKUP(X797&amp;"_"&amp;Y797&amp;"_"&amp;Z797,[1]挑战模式!$A:$AS,10,FALSE))</f>
        <v/>
      </c>
      <c r="F797" s="3" t="str">
        <f t="shared" si="96"/>
        <v/>
      </c>
      <c r="G797" s="3" t="str">
        <f t="shared" si="97"/>
        <v/>
      </c>
      <c r="H797" s="3" t="str">
        <f t="shared" si="98"/>
        <v/>
      </c>
      <c r="I797" s="3" t="str">
        <f>IF(D797="","",VLOOKUP(D797,[1]怪物!$C:$M,11,FALSE))</f>
        <v/>
      </c>
      <c r="J797" s="3" t="str">
        <f t="shared" si="99"/>
        <v/>
      </c>
      <c r="K797" s="3" t="str">
        <f>IF(B797="","",VLOOKUP(VLOOKUP(X797&amp;"_"&amp;Y797&amp;"_"&amp;Z797,[1]挑战模式!$A:$AS,14+AA797,FALSE),[1]怪物!$B:$J,7,FALSE))</f>
        <v/>
      </c>
      <c r="L797" s="10" t="str">
        <f t="shared" si="100"/>
        <v/>
      </c>
      <c r="M797" s="3" t="str">
        <f t="shared" si="101"/>
        <v/>
      </c>
      <c r="N797" s="3" t="str">
        <f t="shared" si="102"/>
        <v/>
      </c>
      <c r="O797" s="3" t="str">
        <f t="shared" si="103"/>
        <v/>
      </c>
      <c r="S797" s="3" t="str">
        <f>IF(B797="","",IF(VLOOKUP(D797,[1]怪物!$C:$I,7,FALSE)="","",VLOOKUP(D797,[1]怪物!$C:$I,7,FALSE)))</f>
        <v/>
      </c>
      <c r="X797" s="3">
        <v>2</v>
      </c>
      <c r="Y797" s="3">
        <v>2</v>
      </c>
      <c r="Z797" s="3">
        <v>4</v>
      </c>
      <c r="AA797" s="3">
        <v>6</v>
      </c>
    </row>
    <row r="798" spans="2:27" x14ac:dyDescent="0.2">
      <c r="B798" t="str">
        <f>IF(ISNA(VLOOKUP(X798&amp;"_"&amp;Y798&amp;"_"&amp;Z798,[1]挑战模式!$A:$AS,1,FALSE)),"",IF(VLOOKUP(X798&amp;"_"&amp;Y798&amp;"_"&amp;Z798,[1]挑战模式!$A:$AS,14+AA798,FALSE)="","","Unit_Monster_Season"&amp;X798&amp;"_Challenge"&amp;Y798&amp;"_"&amp;Z798&amp;"_"&amp;AA798))</f>
        <v>Unit_Monster_Season2_Challenge2_5_1</v>
      </c>
      <c r="D798" s="3" t="str">
        <f>IF(B798="","",VLOOKUP(VLOOKUP(X798&amp;"_"&amp;Y798&amp;"_"&amp;Z798,[1]挑战模式!$A:$AS,14+AA798,FALSE),[1]怪物!$B:$J,2,FALSE))</f>
        <v>ResUnit_ZhongZi1</v>
      </c>
      <c r="E798" s="3">
        <f>IF(B798="","",VLOOKUP(VLOOKUP(X798&amp;"_"&amp;Y798&amp;"_"&amp;Z798,[1]挑战模式!$A:$AS,14+AA798,FALSE),[1]怪物!$B:$J,6,FALSE)*VLOOKUP(X798&amp;"_"&amp;Y798&amp;"_"&amp;Z798,[1]挑战模式!$A:$AS,10,FALSE))</f>
        <v>2.2599999999999998</v>
      </c>
      <c r="F798" s="3">
        <f t="shared" si="96"/>
        <v>400</v>
      </c>
      <c r="G798" s="3" t="str">
        <f t="shared" si="97"/>
        <v>TRUE</v>
      </c>
      <c r="H798" s="3" t="str">
        <f t="shared" si="98"/>
        <v>1</v>
      </c>
      <c r="I798" s="3">
        <f>IF(D798="","",VLOOKUP(D798,[1]怪物!$C:$M,11,FALSE))</f>
        <v>1</v>
      </c>
      <c r="J798" s="3" t="str">
        <f t="shared" si="99"/>
        <v>0.5</v>
      </c>
      <c r="K798" s="3">
        <f>IF(B798="","",VLOOKUP(VLOOKUP(X798&amp;"_"&amp;Y798&amp;"_"&amp;Z798,[1]挑战模式!$A:$AS,14+AA798,FALSE),[1]怪物!$B:$J,7,FALSE))</f>
        <v>1</v>
      </c>
      <c r="L798" s="10" t="str">
        <f t="shared" si="100"/>
        <v>Monster_Season2_Challenge2_5_1</v>
      </c>
      <c r="M798" s="3" t="str">
        <f t="shared" si="101"/>
        <v>DeathShow_1</v>
      </c>
      <c r="N798" s="3" t="str">
        <f t="shared" si="102"/>
        <v>Timeline_Idle1</v>
      </c>
      <c r="O798" s="3" t="str">
        <f t="shared" si="103"/>
        <v>Timeline_Move1</v>
      </c>
      <c r="S798" s="3" t="str">
        <f>IF(B798="","",IF(VLOOKUP(D798,[1]怪物!$C:$I,7,FALSE)="","",VLOOKUP(D798,[1]怪物!$C:$I,7,FALSE)))</f>
        <v>Skill_Monster_ZhongZi1,NormalAttack</v>
      </c>
      <c r="X798" s="3">
        <v>2</v>
      </c>
      <c r="Y798" s="3">
        <v>2</v>
      </c>
      <c r="Z798" s="3">
        <v>5</v>
      </c>
      <c r="AA798" s="3">
        <v>1</v>
      </c>
    </row>
    <row r="799" spans="2:27" x14ac:dyDescent="0.2">
      <c r="B799" t="str">
        <f>IF(ISNA(VLOOKUP(X799&amp;"_"&amp;Y799&amp;"_"&amp;Z799,[1]挑战模式!$A:$AS,1,FALSE)),"",IF(VLOOKUP(X799&amp;"_"&amp;Y799&amp;"_"&amp;Z799,[1]挑战模式!$A:$AS,14+AA799,FALSE)="","","Unit_Monster_Season"&amp;X799&amp;"_Challenge"&amp;Y799&amp;"_"&amp;Z799&amp;"_"&amp;AA799))</f>
        <v>Unit_Monster_Season2_Challenge2_5_2</v>
      </c>
      <c r="D799" s="3" t="str">
        <f>IF(B799="","",VLOOKUP(VLOOKUP(X799&amp;"_"&amp;Y799&amp;"_"&amp;Z799,[1]挑战模式!$A:$AS,14+AA799,FALSE),[1]怪物!$B:$J,2,FALSE))</f>
        <v>ResUnit_Gui1</v>
      </c>
      <c r="E799" s="3">
        <f>IF(B799="","",VLOOKUP(VLOOKUP(X799&amp;"_"&amp;Y799&amp;"_"&amp;Z799,[1]挑战模式!$A:$AS,14+AA799,FALSE),[1]怪物!$B:$J,6,FALSE)*VLOOKUP(X799&amp;"_"&amp;Y799&amp;"_"&amp;Z799,[1]挑战模式!$A:$AS,10,FALSE))</f>
        <v>2.2599999999999998</v>
      </c>
      <c r="F799" s="3">
        <f t="shared" si="96"/>
        <v>400</v>
      </c>
      <c r="G799" s="3" t="str">
        <f t="shared" si="97"/>
        <v>TRUE</v>
      </c>
      <c r="H799" s="3" t="str">
        <f t="shared" si="98"/>
        <v>1</v>
      </c>
      <c r="I799" s="3">
        <f>IF(D799="","",VLOOKUP(D799,[1]怪物!$C:$M,11,FALSE))</f>
        <v>1</v>
      </c>
      <c r="J799" s="3" t="str">
        <f t="shared" si="99"/>
        <v>0.5</v>
      </c>
      <c r="K799" s="3">
        <f>IF(B799="","",VLOOKUP(VLOOKUP(X799&amp;"_"&amp;Y799&amp;"_"&amp;Z799,[1]挑战模式!$A:$AS,14+AA799,FALSE),[1]怪物!$B:$J,7,FALSE))</f>
        <v>1</v>
      </c>
      <c r="L799" s="10" t="str">
        <f t="shared" si="100"/>
        <v>Monster_Season2_Challenge2_5_2</v>
      </c>
      <c r="M799" s="3" t="str">
        <f t="shared" si="101"/>
        <v>DeathShow_1</v>
      </c>
      <c r="N799" s="3" t="str">
        <f t="shared" si="102"/>
        <v>Timeline_Idle1</v>
      </c>
      <c r="O799" s="3" t="str">
        <f t="shared" si="103"/>
        <v>Timeline_Move1</v>
      </c>
      <c r="S799" s="3" t="str">
        <f>IF(B799="","",IF(VLOOKUP(D799,[1]怪物!$C:$I,7,FALSE)="","",VLOOKUP(D799,[1]怪物!$C:$I,7,FALSE)))</f>
        <v>Skill_Monster_Gui1,NormalAttack</v>
      </c>
      <c r="X799" s="3">
        <v>2</v>
      </c>
      <c r="Y799" s="3">
        <v>2</v>
      </c>
      <c r="Z799" s="3">
        <v>5</v>
      </c>
      <c r="AA799" s="3">
        <v>2</v>
      </c>
    </row>
    <row r="800" spans="2:27" x14ac:dyDescent="0.2">
      <c r="B800" t="str">
        <f>IF(ISNA(VLOOKUP(X800&amp;"_"&amp;Y800&amp;"_"&amp;Z800,[1]挑战模式!$A:$AS,1,FALSE)),"",IF(VLOOKUP(X800&amp;"_"&amp;Y800&amp;"_"&amp;Z800,[1]挑战模式!$A:$AS,14+AA800,FALSE)="","","Unit_Monster_Season"&amp;X800&amp;"_Challenge"&amp;Y800&amp;"_"&amp;Z800&amp;"_"&amp;AA800))</f>
        <v>Unit_Monster_Season2_Challenge2_5_3</v>
      </c>
      <c r="D800" s="3" t="str">
        <f>IF(B800="","",VLOOKUP(VLOOKUP(X800&amp;"_"&amp;Y800&amp;"_"&amp;Z800,[1]挑战模式!$A:$AS,14+AA800,FALSE),[1]怪物!$B:$J,2,FALSE))</f>
        <v>ResUnit_MiFeng1</v>
      </c>
      <c r="E800" s="3">
        <f>IF(B800="","",VLOOKUP(VLOOKUP(X800&amp;"_"&amp;Y800&amp;"_"&amp;Z800,[1]挑战模式!$A:$AS,14+AA800,FALSE),[1]怪物!$B:$J,6,FALSE)*VLOOKUP(X800&amp;"_"&amp;Y800&amp;"_"&amp;Z800,[1]挑战模式!$A:$AS,10,FALSE))</f>
        <v>2.2599999999999998</v>
      </c>
      <c r="F800" s="3">
        <f t="shared" si="96"/>
        <v>400</v>
      </c>
      <c r="G800" s="3" t="str">
        <f t="shared" si="97"/>
        <v>TRUE</v>
      </c>
      <c r="H800" s="3" t="str">
        <f t="shared" si="98"/>
        <v>1</v>
      </c>
      <c r="I800" s="3">
        <f>IF(D800="","",VLOOKUP(D800,[1]怪物!$C:$M,11,FALSE))</f>
        <v>1</v>
      </c>
      <c r="J800" s="3" t="str">
        <f t="shared" si="99"/>
        <v>0.5</v>
      </c>
      <c r="K800" s="3">
        <f>IF(B800="","",VLOOKUP(VLOOKUP(X800&amp;"_"&amp;Y800&amp;"_"&amp;Z800,[1]挑战模式!$A:$AS,14+AA800,FALSE),[1]怪物!$B:$J,7,FALSE))</f>
        <v>1</v>
      </c>
      <c r="L800" s="10" t="str">
        <f t="shared" si="100"/>
        <v>Monster_Season2_Challenge2_5_3</v>
      </c>
      <c r="M800" s="3" t="str">
        <f t="shared" si="101"/>
        <v>DeathShow_1</v>
      </c>
      <c r="N800" s="3" t="str">
        <f t="shared" si="102"/>
        <v>Timeline_Idle1</v>
      </c>
      <c r="O800" s="3" t="str">
        <f t="shared" si="103"/>
        <v>Timeline_Move1</v>
      </c>
      <c r="S800" s="3" t="str">
        <f>IF(B800="","",IF(VLOOKUP(D800,[1]怪物!$C:$I,7,FALSE)="","",VLOOKUP(D800,[1]怪物!$C:$I,7,FALSE)))</f>
        <v/>
      </c>
      <c r="X800" s="3">
        <v>2</v>
      </c>
      <c r="Y800" s="3">
        <v>2</v>
      </c>
      <c r="Z800" s="3">
        <v>5</v>
      </c>
      <c r="AA800" s="3">
        <v>3</v>
      </c>
    </row>
    <row r="801" spans="2:27" x14ac:dyDescent="0.2">
      <c r="B801" t="str">
        <f>IF(ISNA(VLOOKUP(X801&amp;"_"&amp;Y801&amp;"_"&amp;Z801,[1]挑战模式!$A:$AS,1,FALSE)),"",IF(VLOOKUP(X801&amp;"_"&amp;Y801&amp;"_"&amp;Z801,[1]挑战模式!$A:$AS,14+AA801,FALSE)="","","Unit_Monster_Season"&amp;X801&amp;"_Challenge"&amp;Y801&amp;"_"&amp;Z801&amp;"_"&amp;AA801))</f>
        <v>Unit_Monster_Season2_Challenge2_5_4</v>
      </c>
      <c r="D801" s="3" t="str">
        <f>IF(B801="","",VLOOKUP(VLOOKUP(X801&amp;"_"&amp;Y801&amp;"_"&amp;Z801,[1]挑战模式!$A:$AS,14+AA801,FALSE),[1]怪物!$B:$J,2,FALSE))</f>
        <v>ResUnit_Rou1</v>
      </c>
      <c r="E801" s="3">
        <f>IF(B801="","",VLOOKUP(VLOOKUP(X801&amp;"_"&amp;Y801&amp;"_"&amp;Z801,[1]挑战模式!$A:$AS,14+AA801,FALSE),[1]怪物!$B:$J,6,FALSE)*VLOOKUP(X801&amp;"_"&amp;Y801&amp;"_"&amp;Z801,[1]挑战模式!$A:$AS,10,FALSE))</f>
        <v>2.2599999999999998</v>
      </c>
      <c r="F801" s="3">
        <f t="shared" si="96"/>
        <v>400</v>
      </c>
      <c r="G801" s="3" t="str">
        <f t="shared" si="97"/>
        <v>TRUE</v>
      </c>
      <c r="H801" s="3" t="str">
        <f t="shared" si="98"/>
        <v>1</v>
      </c>
      <c r="I801" s="3">
        <f>IF(D801="","",VLOOKUP(D801,[1]怪物!$C:$M,11,FALSE))</f>
        <v>1</v>
      </c>
      <c r="J801" s="3" t="str">
        <f t="shared" si="99"/>
        <v>0.5</v>
      </c>
      <c r="K801" s="3">
        <f>IF(B801="","",VLOOKUP(VLOOKUP(X801&amp;"_"&amp;Y801&amp;"_"&amp;Z801,[1]挑战模式!$A:$AS,14+AA801,FALSE),[1]怪物!$B:$J,7,FALSE))</f>
        <v>1</v>
      </c>
      <c r="L801" s="10" t="str">
        <f t="shared" si="100"/>
        <v>Monster_Season2_Challenge2_5_4</v>
      </c>
      <c r="M801" s="3" t="str">
        <f t="shared" si="101"/>
        <v>DeathShow_1</v>
      </c>
      <c r="N801" s="3" t="str">
        <f t="shared" si="102"/>
        <v>Timeline_Idle1</v>
      </c>
      <c r="O801" s="3" t="str">
        <f t="shared" si="103"/>
        <v>Timeline_Move1</v>
      </c>
      <c r="S801" s="3" t="str">
        <f>IF(B801="","",IF(VLOOKUP(D801,[1]怪物!$C:$I,7,FALSE)="","",VLOOKUP(D801,[1]怪物!$C:$I,7,FALSE)))</f>
        <v>Skill_Monster_Long1,NormalAttack</v>
      </c>
      <c r="X801" s="3">
        <v>2</v>
      </c>
      <c r="Y801" s="3">
        <v>2</v>
      </c>
      <c r="Z801" s="3">
        <v>5</v>
      </c>
      <c r="AA801" s="3">
        <v>4</v>
      </c>
    </row>
    <row r="802" spans="2:27" x14ac:dyDescent="0.2">
      <c r="B802" t="str">
        <f>IF(ISNA(VLOOKUP(X802&amp;"_"&amp;Y802&amp;"_"&amp;Z802,[1]挑战模式!$A:$AS,1,FALSE)),"",IF(VLOOKUP(X802&amp;"_"&amp;Y802&amp;"_"&amp;Z802,[1]挑战模式!$A:$AS,14+AA802,FALSE)="","","Unit_Monster_Season"&amp;X802&amp;"_Challenge"&amp;Y802&amp;"_"&amp;Z802&amp;"_"&amp;AA802))</f>
        <v/>
      </c>
      <c r="D802" s="3" t="str">
        <f>IF(B802="","",VLOOKUP(VLOOKUP(X802&amp;"_"&amp;Y802&amp;"_"&amp;Z802,[1]挑战模式!$A:$AS,14+AA802,FALSE),[1]怪物!$B:$J,2,FALSE))</f>
        <v/>
      </c>
      <c r="E802" s="3" t="str">
        <f>IF(B802="","",VLOOKUP(VLOOKUP(X802&amp;"_"&amp;Y802&amp;"_"&amp;Z802,[1]挑战模式!$A:$AS,14+AA802,FALSE),[1]怪物!$B:$J,6,FALSE)*VLOOKUP(X802&amp;"_"&amp;Y802&amp;"_"&amp;Z802,[1]挑战模式!$A:$AS,10,FALSE))</f>
        <v/>
      </c>
      <c r="F802" s="3" t="str">
        <f t="shared" si="96"/>
        <v/>
      </c>
      <c r="G802" s="3" t="str">
        <f t="shared" si="97"/>
        <v/>
      </c>
      <c r="H802" s="3" t="str">
        <f t="shared" si="98"/>
        <v/>
      </c>
      <c r="I802" s="3" t="str">
        <f>IF(D802="","",VLOOKUP(D802,[1]怪物!$C:$M,11,FALSE))</f>
        <v/>
      </c>
      <c r="J802" s="3" t="str">
        <f t="shared" si="99"/>
        <v/>
      </c>
      <c r="K802" s="3" t="str">
        <f>IF(B802="","",VLOOKUP(VLOOKUP(X802&amp;"_"&amp;Y802&amp;"_"&amp;Z802,[1]挑战模式!$A:$AS,14+AA802,FALSE),[1]怪物!$B:$J,7,FALSE))</f>
        <v/>
      </c>
      <c r="L802" s="10" t="str">
        <f t="shared" si="100"/>
        <v/>
      </c>
      <c r="M802" s="3" t="str">
        <f t="shared" si="101"/>
        <v/>
      </c>
      <c r="N802" s="3" t="str">
        <f t="shared" si="102"/>
        <v/>
      </c>
      <c r="O802" s="3" t="str">
        <f t="shared" si="103"/>
        <v/>
      </c>
      <c r="S802" s="3" t="str">
        <f>IF(B802="","",IF(VLOOKUP(D802,[1]怪物!$C:$I,7,FALSE)="","",VLOOKUP(D802,[1]怪物!$C:$I,7,FALSE)))</f>
        <v/>
      </c>
      <c r="X802" s="3">
        <v>2</v>
      </c>
      <c r="Y802" s="3">
        <v>2</v>
      </c>
      <c r="Z802" s="3">
        <v>5</v>
      </c>
      <c r="AA802" s="3">
        <v>5</v>
      </c>
    </row>
    <row r="803" spans="2:27" x14ac:dyDescent="0.2">
      <c r="B803" t="str">
        <f>IF(ISNA(VLOOKUP(X803&amp;"_"&amp;Y803&amp;"_"&amp;Z803,[1]挑战模式!$A:$AS,1,FALSE)),"",IF(VLOOKUP(X803&amp;"_"&amp;Y803&amp;"_"&amp;Z803,[1]挑战模式!$A:$AS,14+AA803,FALSE)="","","Unit_Monster_Season"&amp;X803&amp;"_Challenge"&amp;Y803&amp;"_"&amp;Z803&amp;"_"&amp;AA803))</f>
        <v/>
      </c>
      <c r="D803" s="3" t="str">
        <f>IF(B803="","",VLOOKUP(VLOOKUP(X803&amp;"_"&amp;Y803&amp;"_"&amp;Z803,[1]挑战模式!$A:$AS,14+AA803,FALSE),[1]怪物!$B:$J,2,FALSE))</f>
        <v/>
      </c>
      <c r="E803" s="3" t="str">
        <f>IF(B803="","",VLOOKUP(VLOOKUP(X803&amp;"_"&amp;Y803&amp;"_"&amp;Z803,[1]挑战模式!$A:$AS,14+AA803,FALSE),[1]怪物!$B:$J,6,FALSE)*VLOOKUP(X803&amp;"_"&amp;Y803&amp;"_"&amp;Z803,[1]挑战模式!$A:$AS,10,FALSE))</f>
        <v/>
      </c>
      <c r="F803" s="3" t="str">
        <f t="shared" si="96"/>
        <v/>
      </c>
      <c r="G803" s="3" t="str">
        <f t="shared" si="97"/>
        <v/>
      </c>
      <c r="H803" s="3" t="str">
        <f t="shared" si="98"/>
        <v/>
      </c>
      <c r="I803" s="3" t="str">
        <f>IF(D803="","",VLOOKUP(D803,[1]怪物!$C:$M,11,FALSE))</f>
        <v/>
      </c>
      <c r="J803" s="3" t="str">
        <f t="shared" si="99"/>
        <v/>
      </c>
      <c r="K803" s="3" t="str">
        <f>IF(B803="","",VLOOKUP(VLOOKUP(X803&amp;"_"&amp;Y803&amp;"_"&amp;Z803,[1]挑战模式!$A:$AS,14+AA803,FALSE),[1]怪物!$B:$J,7,FALSE))</f>
        <v/>
      </c>
      <c r="L803" s="10" t="str">
        <f t="shared" si="100"/>
        <v/>
      </c>
      <c r="M803" s="3" t="str">
        <f t="shared" si="101"/>
        <v/>
      </c>
      <c r="N803" s="3" t="str">
        <f t="shared" si="102"/>
        <v/>
      </c>
      <c r="O803" s="3" t="str">
        <f t="shared" si="103"/>
        <v/>
      </c>
      <c r="S803" s="3" t="str">
        <f>IF(B803="","",IF(VLOOKUP(D803,[1]怪物!$C:$I,7,FALSE)="","",VLOOKUP(D803,[1]怪物!$C:$I,7,FALSE)))</f>
        <v/>
      </c>
      <c r="X803" s="3">
        <v>2</v>
      </c>
      <c r="Y803" s="3">
        <v>2</v>
      </c>
      <c r="Z803" s="3">
        <v>5</v>
      </c>
      <c r="AA803" s="3">
        <v>6</v>
      </c>
    </row>
    <row r="804" spans="2:27" x14ac:dyDescent="0.2">
      <c r="B804" t="str">
        <f>IF(ISNA(VLOOKUP(X804&amp;"_"&amp;Y804&amp;"_"&amp;Z804,[1]挑战模式!$A:$AS,1,FALSE)),"",IF(VLOOKUP(X804&amp;"_"&amp;Y804&amp;"_"&amp;Z804,[1]挑战模式!$A:$AS,14+AA804,FALSE)="","","Unit_Monster_Season"&amp;X804&amp;"_Challenge"&amp;Y804&amp;"_"&amp;Z804&amp;"_"&amp;AA804))</f>
        <v>Unit_Monster_Season2_Challenge2_6_1</v>
      </c>
      <c r="D804" s="3" t="str">
        <f>IF(B804="","",VLOOKUP(VLOOKUP(X804&amp;"_"&amp;Y804&amp;"_"&amp;Z804,[1]挑战模式!$A:$AS,14+AA804,FALSE),[1]怪物!$B:$J,2,FALSE))</f>
        <v>ResUnit_ZhongZi1</v>
      </c>
      <c r="E804" s="3">
        <f>IF(B804="","",VLOOKUP(VLOOKUP(X804&amp;"_"&amp;Y804&amp;"_"&amp;Z804,[1]挑战模式!$A:$AS,14+AA804,FALSE),[1]怪物!$B:$J,6,FALSE)*VLOOKUP(X804&amp;"_"&amp;Y804&amp;"_"&amp;Z804,[1]挑战模式!$A:$AS,10,FALSE))</f>
        <v>2.2599999999999998</v>
      </c>
      <c r="F804" s="3">
        <f t="shared" si="96"/>
        <v>400</v>
      </c>
      <c r="G804" s="3" t="str">
        <f t="shared" si="97"/>
        <v>TRUE</v>
      </c>
      <c r="H804" s="3" t="str">
        <f t="shared" si="98"/>
        <v>1</v>
      </c>
      <c r="I804" s="3">
        <f>IF(D804="","",VLOOKUP(D804,[1]怪物!$C:$M,11,FALSE))</f>
        <v>1</v>
      </c>
      <c r="J804" s="3" t="str">
        <f t="shared" si="99"/>
        <v>0.5</v>
      </c>
      <c r="K804" s="3">
        <f>IF(B804="","",VLOOKUP(VLOOKUP(X804&amp;"_"&amp;Y804&amp;"_"&amp;Z804,[1]挑战模式!$A:$AS,14+AA804,FALSE),[1]怪物!$B:$J,7,FALSE))</f>
        <v>1</v>
      </c>
      <c r="L804" s="10" t="str">
        <f t="shared" si="100"/>
        <v>Monster_Season2_Challenge2_6_1</v>
      </c>
      <c r="M804" s="3" t="str">
        <f t="shared" si="101"/>
        <v>DeathShow_1</v>
      </c>
      <c r="N804" s="3" t="str">
        <f t="shared" si="102"/>
        <v>Timeline_Idle1</v>
      </c>
      <c r="O804" s="3" t="str">
        <f t="shared" si="103"/>
        <v>Timeline_Move1</v>
      </c>
      <c r="S804" s="3" t="str">
        <f>IF(B804="","",IF(VLOOKUP(D804,[1]怪物!$C:$I,7,FALSE)="","",VLOOKUP(D804,[1]怪物!$C:$I,7,FALSE)))</f>
        <v>Skill_Monster_ZhongZi1,NormalAttack</v>
      </c>
      <c r="X804" s="3">
        <v>2</v>
      </c>
      <c r="Y804" s="3">
        <v>2</v>
      </c>
      <c r="Z804" s="3">
        <v>6</v>
      </c>
      <c r="AA804" s="3">
        <v>1</v>
      </c>
    </row>
    <row r="805" spans="2:27" x14ac:dyDescent="0.2">
      <c r="B805" t="str">
        <f>IF(ISNA(VLOOKUP(X805&amp;"_"&amp;Y805&amp;"_"&amp;Z805,[1]挑战模式!$A:$AS,1,FALSE)),"",IF(VLOOKUP(X805&amp;"_"&amp;Y805&amp;"_"&amp;Z805,[1]挑战模式!$A:$AS,14+AA805,FALSE)="","","Unit_Monster_Season"&amp;X805&amp;"_Challenge"&amp;Y805&amp;"_"&amp;Z805&amp;"_"&amp;AA805))</f>
        <v>Unit_Monster_Season2_Challenge2_6_2</v>
      </c>
      <c r="D805" s="3" t="str">
        <f>IF(B805="","",VLOOKUP(VLOOKUP(X805&amp;"_"&amp;Y805&amp;"_"&amp;Z805,[1]挑战模式!$A:$AS,14+AA805,FALSE),[1]怪物!$B:$J,2,FALSE))</f>
        <v>ResUnit_Gui1</v>
      </c>
      <c r="E805" s="3">
        <f>IF(B805="","",VLOOKUP(VLOOKUP(X805&amp;"_"&amp;Y805&amp;"_"&amp;Z805,[1]挑战模式!$A:$AS,14+AA805,FALSE),[1]怪物!$B:$J,6,FALSE)*VLOOKUP(X805&amp;"_"&amp;Y805&amp;"_"&amp;Z805,[1]挑战模式!$A:$AS,10,FALSE))</f>
        <v>2.2599999999999998</v>
      </c>
      <c r="F805" s="3">
        <f t="shared" si="96"/>
        <v>400</v>
      </c>
      <c r="G805" s="3" t="str">
        <f t="shared" si="97"/>
        <v>TRUE</v>
      </c>
      <c r="H805" s="3" t="str">
        <f t="shared" si="98"/>
        <v>1</v>
      </c>
      <c r="I805" s="3">
        <f>IF(D805="","",VLOOKUP(D805,[1]怪物!$C:$M,11,FALSE))</f>
        <v>1</v>
      </c>
      <c r="J805" s="3" t="str">
        <f t="shared" si="99"/>
        <v>0.5</v>
      </c>
      <c r="K805" s="3">
        <f>IF(B805="","",VLOOKUP(VLOOKUP(X805&amp;"_"&amp;Y805&amp;"_"&amp;Z805,[1]挑战模式!$A:$AS,14+AA805,FALSE),[1]怪物!$B:$J,7,FALSE))</f>
        <v>1</v>
      </c>
      <c r="L805" s="10" t="str">
        <f t="shared" si="100"/>
        <v>Monster_Season2_Challenge2_6_2</v>
      </c>
      <c r="M805" s="3" t="str">
        <f t="shared" si="101"/>
        <v>DeathShow_1</v>
      </c>
      <c r="N805" s="3" t="str">
        <f t="shared" si="102"/>
        <v>Timeline_Idle1</v>
      </c>
      <c r="O805" s="3" t="str">
        <f t="shared" si="103"/>
        <v>Timeline_Move1</v>
      </c>
      <c r="S805" s="3" t="str">
        <f>IF(B805="","",IF(VLOOKUP(D805,[1]怪物!$C:$I,7,FALSE)="","",VLOOKUP(D805,[1]怪物!$C:$I,7,FALSE)))</f>
        <v>Skill_Monster_Gui1,NormalAttack</v>
      </c>
      <c r="X805" s="3">
        <v>2</v>
      </c>
      <c r="Y805" s="3">
        <v>2</v>
      </c>
      <c r="Z805" s="3">
        <v>6</v>
      </c>
      <c r="AA805" s="3">
        <v>2</v>
      </c>
    </row>
    <row r="806" spans="2:27" x14ac:dyDescent="0.2">
      <c r="B806" t="str">
        <f>IF(ISNA(VLOOKUP(X806&amp;"_"&amp;Y806&amp;"_"&amp;Z806,[1]挑战模式!$A:$AS,1,FALSE)),"",IF(VLOOKUP(X806&amp;"_"&amp;Y806&amp;"_"&amp;Z806,[1]挑战模式!$A:$AS,14+AA806,FALSE)="","","Unit_Monster_Season"&amp;X806&amp;"_Challenge"&amp;Y806&amp;"_"&amp;Z806&amp;"_"&amp;AA806))</f>
        <v>Unit_Monster_Season2_Challenge2_6_3</v>
      </c>
      <c r="D806" s="3" t="str">
        <f>IF(B806="","",VLOOKUP(VLOOKUP(X806&amp;"_"&amp;Y806&amp;"_"&amp;Z806,[1]挑战模式!$A:$AS,14+AA806,FALSE),[1]怪物!$B:$J,2,FALSE))</f>
        <v>ResUnit_MiFeng2</v>
      </c>
      <c r="E806" s="3">
        <f>IF(B806="","",VLOOKUP(VLOOKUP(X806&amp;"_"&amp;Y806&amp;"_"&amp;Z806,[1]挑战模式!$A:$AS,14+AA806,FALSE),[1]怪物!$B:$J,6,FALSE)*VLOOKUP(X806&amp;"_"&amp;Y806&amp;"_"&amp;Z806,[1]挑战模式!$A:$AS,10,FALSE))</f>
        <v>2.2599999999999998</v>
      </c>
      <c r="F806" s="3">
        <f t="shared" si="96"/>
        <v>400</v>
      </c>
      <c r="G806" s="3" t="str">
        <f t="shared" si="97"/>
        <v>TRUE</v>
      </c>
      <c r="H806" s="3" t="str">
        <f t="shared" si="98"/>
        <v>1</v>
      </c>
      <c r="I806" s="3">
        <f>IF(D806="","",VLOOKUP(D806,[1]怪物!$C:$M,11,FALSE))</f>
        <v>1</v>
      </c>
      <c r="J806" s="3" t="str">
        <f t="shared" si="99"/>
        <v>0.5</v>
      </c>
      <c r="K806" s="3">
        <f>IF(B806="","",VLOOKUP(VLOOKUP(X806&amp;"_"&amp;Y806&amp;"_"&amp;Z806,[1]挑战模式!$A:$AS,14+AA806,FALSE),[1]怪物!$B:$J,7,FALSE))</f>
        <v>1.5</v>
      </c>
      <c r="L806" s="10" t="str">
        <f t="shared" si="100"/>
        <v>Monster_Season2_Challenge2_6_3</v>
      </c>
      <c r="M806" s="3" t="str">
        <f t="shared" si="101"/>
        <v>DeathShow_1</v>
      </c>
      <c r="N806" s="3" t="str">
        <f t="shared" si="102"/>
        <v>Timeline_Idle1</v>
      </c>
      <c r="O806" s="3" t="str">
        <f t="shared" si="103"/>
        <v>Timeline_Move1</v>
      </c>
      <c r="S806" s="3" t="str">
        <f>IF(B806="","",IF(VLOOKUP(D806,[1]怪物!$C:$I,7,FALSE)="","",VLOOKUP(D806,[1]怪物!$C:$I,7,FALSE)))</f>
        <v/>
      </c>
      <c r="X806" s="3">
        <v>2</v>
      </c>
      <c r="Y806" s="3">
        <v>2</v>
      </c>
      <c r="Z806" s="3">
        <v>6</v>
      </c>
      <c r="AA806" s="3">
        <v>3</v>
      </c>
    </row>
    <row r="807" spans="2:27" x14ac:dyDescent="0.2">
      <c r="B807" t="str">
        <f>IF(ISNA(VLOOKUP(X807&amp;"_"&amp;Y807&amp;"_"&amp;Z807,[1]挑战模式!$A:$AS,1,FALSE)),"",IF(VLOOKUP(X807&amp;"_"&amp;Y807&amp;"_"&amp;Z807,[1]挑战模式!$A:$AS,14+AA807,FALSE)="","","Unit_Monster_Season"&amp;X807&amp;"_Challenge"&amp;Y807&amp;"_"&amp;Z807&amp;"_"&amp;AA807))</f>
        <v>Unit_Monster_Season2_Challenge2_6_4</v>
      </c>
      <c r="D807" s="3" t="str">
        <f>IF(B807="","",VLOOKUP(VLOOKUP(X807&amp;"_"&amp;Y807&amp;"_"&amp;Z807,[1]挑战模式!$A:$AS,14+AA807,FALSE),[1]怪物!$B:$J,2,FALSE))</f>
        <v>ResUnit_ZhiZhu1</v>
      </c>
      <c r="E807" s="3">
        <f>IF(B807="","",VLOOKUP(VLOOKUP(X807&amp;"_"&amp;Y807&amp;"_"&amp;Z807,[1]挑战模式!$A:$AS,14+AA807,FALSE),[1]怪物!$B:$J,6,FALSE)*VLOOKUP(X807&amp;"_"&amp;Y807&amp;"_"&amp;Z807,[1]挑战模式!$A:$AS,10,FALSE))</f>
        <v>4.5199999999999996</v>
      </c>
      <c r="F807" s="3">
        <f t="shared" si="96"/>
        <v>400</v>
      </c>
      <c r="G807" s="3" t="str">
        <f t="shared" si="97"/>
        <v>TRUE</v>
      </c>
      <c r="H807" s="3" t="str">
        <f t="shared" si="98"/>
        <v>1</v>
      </c>
      <c r="I807" s="3">
        <f>IF(D807="","",VLOOKUP(D807,[1]怪物!$C:$M,11,FALSE))</f>
        <v>1</v>
      </c>
      <c r="J807" s="3" t="str">
        <f t="shared" si="99"/>
        <v>0.5</v>
      </c>
      <c r="K807" s="3">
        <f>IF(B807="","",VLOOKUP(VLOOKUP(X807&amp;"_"&amp;Y807&amp;"_"&amp;Z807,[1]挑战模式!$A:$AS,14+AA807,FALSE),[1]怪物!$B:$J,7,FALSE))</f>
        <v>1</v>
      </c>
      <c r="L807" s="10" t="str">
        <f t="shared" si="100"/>
        <v>Monster_Season2_Challenge2_6_4</v>
      </c>
      <c r="M807" s="3" t="str">
        <f t="shared" si="101"/>
        <v>DeathShow_1</v>
      </c>
      <c r="N807" s="3" t="str">
        <f t="shared" si="102"/>
        <v>Timeline_Idle1</v>
      </c>
      <c r="O807" s="3" t="str">
        <f t="shared" si="103"/>
        <v>Timeline_Move1</v>
      </c>
      <c r="S807" s="3" t="str">
        <f>IF(B807="","",IF(VLOOKUP(D807,[1]怪物!$C:$I,7,FALSE)="","",VLOOKUP(D807,[1]怪物!$C:$I,7,FALSE)))</f>
        <v/>
      </c>
      <c r="X807" s="3">
        <v>2</v>
      </c>
      <c r="Y807" s="3">
        <v>2</v>
      </c>
      <c r="Z807" s="3">
        <v>6</v>
      </c>
      <c r="AA807" s="3">
        <v>4</v>
      </c>
    </row>
    <row r="808" spans="2:27" x14ac:dyDescent="0.2">
      <c r="B808" t="str">
        <f>IF(ISNA(VLOOKUP(X808&amp;"_"&amp;Y808&amp;"_"&amp;Z808,[1]挑战模式!$A:$AS,1,FALSE)),"",IF(VLOOKUP(X808&amp;"_"&amp;Y808&amp;"_"&amp;Z808,[1]挑战模式!$A:$AS,14+AA808,FALSE)="","","Unit_Monster_Season"&amp;X808&amp;"_Challenge"&amp;Y808&amp;"_"&amp;Z808&amp;"_"&amp;AA808))</f>
        <v>Unit_Monster_Season2_Challenge2_6_5</v>
      </c>
      <c r="D808" s="3" t="str">
        <f>IF(B808="","",VLOOKUP(VLOOKUP(X808&amp;"_"&amp;Y808&amp;"_"&amp;Z808,[1]挑战模式!$A:$AS,14+AA808,FALSE),[1]怪物!$B:$J,2,FALSE))</f>
        <v>ResUnit_Rou1</v>
      </c>
      <c r="E808" s="3">
        <f>IF(B808="","",VLOOKUP(VLOOKUP(X808&amp;"_"&amp;Y808&amp;"_"&amp;Z808,[1]挑战模式!$A:$AS,14+AA808,FALSE),[1]怪物!$B:$J,6,FALSE)*VLOOKUP(X808&amp;"_"&amp;Y808&amp;"_"&amp;Z808,[1]挑战模式!$A:$AS,10,FALSE))</f>
        <v>2.2599999999999998</v>
      </c>
      <c r="F808" s="3">
        <f t="shared" si="96"/>
        <v>400</v>
      </c>
      <c r="G808" s="3" t="str">
        <f t="shared" si="97"/>
        <v>TRUE</v>
      </c>
      <c r="H808" s="3" t="str">
        <f t="shared" si="98"/>
        <v>1</v>
      </c>
      <c r="I808" s="3">
        <f>IF(D808="","",VLOOKUP(D808,[1]怪物!$C:$M,11,FALSE))</f>
        <v>1</v>
      </c>
      <c r="J808" s="3" t="str">
        <f t="shared" si="99"/>
        <v>0.5</v>
      </c>
      <c r="K808" s="3">
        <f>IF(B808="","",VLOOKUP(VLOOKUP(X808&amp;"_"&amp;Y808&amp;"_"&amp;Z808,[1]挑战模式!$A:$AS,14+AA808,FALSE),[1]怪物!$B:$J,7,FALSE))</f>
        <v>1</v>
      </c>
      <c r="L808" s="10" t="str">
        <f t="shared" si="100"/>
        <v>Monster_Season2_Challenge2_6_5</v>
      </c>
      <c r="M808" s="3" t="str">
        <f t="shared" si="101"/>
        <v>DeathShow_1</v>
      </c>
      <c r="N808" s="3" t="str">
        <f t="shared" si="102"/>
        <v>Timeline_Idle1</v>
      </c>
      <c r="O808" s="3" t="str">
        <f t="shared" si="103"/>
        <v>Timeline_Move1</v>
      </c>
      <c r="S808" s="3" t="str">
        <f>IF(B808="","",IF(VLOOKUP(D808,[1]怪物!$C:$I,7,FALSE)="","",VLOOKUP(D808,[1]怪物!$C:$I,7,FALSE)))</f>
        <v>Skill_Monster_Long1,NormalAttack</v>
      </c>
      <c r="X808" s="3">
        <v>2</v>
      </c>
      <c r="Y808" s="3">
        <v>2</v>
      </c>
      <c r="Z808" s="3">
        <v>6</v>
      </c>
      <c r="AA808" s="3">
        <v>5</v>
      </c>
    </row>
    <row r="809" spans="2:27" x14ac:dyDescent="0.2">
      <c r="B809" t="str">
        <f>IF(ISNA(VLOOKUP(X809&amp;"_"&amp;Y809&amp;"_"&amp;Z809,[1]挑战模式!$A:$AS,1,FALSE)),"",IF(VLOOKUP(X809&amp;"_"&amp;Y809&amp;"_"&amp;Z809,[1]挑战模式!$A:$AS,14+AA809,FALSE)="","","Unit_Monster_Season"&amp;X809&amp;"_Challenge"&amp;Y809&amp;"_"&amp;Z809&amp;"_"&amp;AA809))</f>
        <v/>
      </c>
      <c r="D809" s="3" t="str">
        <f>IF(B809="","",VLOOKUP(VLOOKUP(X809&amp;"_"&amp;Y809&amp;"_"&amp;Z809,[1]挑战模式!$A:$AS,14+AA809,FALSE),[1]怪物!$B:$J,2,FALSE))</f>
        <v/>
      </c>
      <c r="E809" s="3" t="str">
        <f>IF(B809="","",VLOOKUP(VLOOKUP(X809&amp;"_"&amp;Y809&amp;"_"&amp;Z809,[1]挑战模式!$A:$AS,14+AA809,FALSE),[1]怪物!$B:$J,6,FALSE)*VLOOKUP(X809&amp;"_"&amp;Y809&amp;"_"&amp;Z809,[1]挑战模式!$A:$AS,10,FALSE))</f>
        <v/>
      </c>
      <c r="F809" s="3" t="str">
        <f t="shared" si="96"/>
        <v/>
      </c>
      <c r="G809" s="3" t="str">
        <f t="shared" si="97"/>
        <v/>
      </c>
      <c r="H809" s="3" t="str">
        <f t="shared" si="98"/>
        <v/>
      </c>
      <c r="I809" s="3" t="str">
        <f>IF(D809="","",VLOOKUP(D809,[1]怪物!$C:$M,11,FALSE))</f>
        <v/>
      </c>
      <c r="J809" s="3" t="str">
        <f t="shared" si="99"/>
        <v/>
      </c>
      <c r="K809" s="3" t="str">
        <f>IF(B809="","",VLOOKUP(VLOOKUP(X809&amp;"_"&amp;Y809&amp;"_"&amp;Z809,[1]挑战模式!$A:$AS,14+AA809,FALSE),[1]怪物!$B:$J,7,FALSE))</f>
        <v/>
      </c>
      <c r="L809" s="10" t="str">
        <f t="shared" si="100"/>
        <v/>
      </c>
      <c r="M809" s="3" t="str">
        <f t="shared" si="101"/>
        <v/>
      </c>
      <c r="N809" s="3" t="str">
        <f t="shared" si="102"/>
        <v/>
      </c>
      <c r="O809" s="3" t="str">
        <f t="shared" si="103"/>
        <v/>
      </c>
      <c r="S809" s="3" t="str">
        <f>IF(B809="","",IF(VLOOKUP(D809,[1]怪物!$C:$I,7,FALSE)="","",VLOOKUP(D809,[1]怪物!$C:$I,7,FALSE)))</f>
        <v/>
      </c>
      <c r="X809" s="3">
        <v>2</v>
      </c>
      <c r="Y809" s="3">
        <v>2</v>
      </c>
      <c r="Z809" s="3">
        <v>6</v>
      </c>
      <c r="AA809" s="3">
        <v>6</v>
      </c>
    </row>
    <row r="810" spans="2:27" x14ac:dyDescent="0.2">
      <c r="B810" t="str">
        <f>IF(ISNA(VLOOKUP(X810&amp;"_"&amp;Y810&amp;"_"&amp;Z810,[1]挑战模式!$A:$AS,1,FALSE)),"",IF(VLOOKUP(X810&amp;"_"&amp;Y810&amp;"_"&amp;Z810,[1]挑战模式!$A:$AS,14+AA810,FALSE)="","","Unit_Monster_Season"&amp;X810&amp;"_Challenge"&amp;Y810&amp;"_"&amp;Z810&amp;"_"&amp;AA810))</f>
        <v/>
      </c>
      <c r="D810" s="3" t="str">
        <f>IF(B810="","",VLOOKUP(VLOOKUP(X810&amp;"_"&amp;Y810&amp;"_"&amp;Z810,[1]挑战模式!$A:$AS,14+AA810,FALSE),[1]怪物!$B:$J,2,FALSE))</f>
        <v/>
      </c>
      <c r="E810" s="3" t="str">
        <f>IF(B810="","",VLOOKUP(VLOOKUP(X810&amp;"_"&amp;Y810&amp;"_"&amp;Z810,[1]挑战模式!$A:$AS,14+AA810,FALSE),[1]怪物!$B:$J,6,FALSE)*VLOOKUP(X810&amp;"_"&amp;Y810&amp;"_"&amp;Z810,[1]挑战模式!$A:$AS,10,FALSE))</f>
        <v/>
      </c>
      <c r="F810" s="3" t="str">
        <f t="shared" si="96"/>
        <v/>
      </c>
      <c r="G810" s="3" t="str">
        <f t="shared" si="97"/>
        <v/>
      </c>
      <c r="H810" s="3" t="str">
        <f t="shared" si="98"/>
        <v/>
      </c>
      <c r="I810" s="3" t="str">
        <f>IF(D810="","",VLOOKUP(D810,[1]怪物!$C:$M,11,FALSE))</f>
        <v/>
      </c>
      <c r="J810" s="3" t="str">
        <f t="shared" si="99"/>
        <v/>
      </c>
      <c r="K810" s="3" t="str">
        <f>IF(B810="","",VLOOKUP(VLOOKUP(X810&amp;"_"&amp;Y810&amp;"_"&amp;Z810,[1]挑战模式!$A:$AS,14+AA810,FALSE),[1]怪物!$B:$J,7,FALSE))</f>
        <v/>
      </c>
      <c r="L810" s="10" t="str">
        <f t="shared" si="100"/>
        <v/>
      </c>
      <c r="M810" s="3" t="str">
        <f t="shared" si="101"/>
        <v/>
      </c>
      <c r="N810" s="3" t="str">
        <f t="shared" si="102"/>
        <v/>
      </c>
      <c r="O810" s="3" t="str">
        <f t="shared" si="103"/>
        <v/>
      </c>
      <c r="S810" s="3" t="str">
        <f>IF(B810="","",IF(VLOOKUP(D810,[1]怪物!$C:$I,7,FALSE)="","",VLOOKUP(D810,[1]怪物!$C:$I,7,FALSE)))</f>
        <v/>
      </c>
      <c r="X810" s="3">
        <v>2</v>
      </c>
      <c r="Y810" s="3">
        <v>2</v>
      </c>
      <c r="Z810" s="3">
        <v>7</v>
      </c>
      <c r="AA810" s="3">
        <v>1</v>
      </c>
    </row>
    <row r="811" spans="2:27" x14ac:dyDescent="0.2">
      <c r="B811" t="str">
        <f>IF(ISNA(VLOOKUP(X811&amp;"_"&amp;Y811&amp;"_"&amp;Z811,[1]挑战模式!$A:$AS,1,FALSE)),"",IF(VLOOKUP(X811&amp;"_"&amp;Y811&amp;"_"&amp;Z811,[1]挑战模式!$A:$AS,14+AA811,FALSE)="","","Unit_Monster_Season"&amp;X811&amp;"_Challenge"&amp;Y811&amp;"_"&amp;Z811&amp;"_"&amp;AA811))</f>
        <v/>
      </c>
      <c r="D811" s="3" t="str">
        <f>IF(B811="","",VLOOKUP(VLOOKUP(X811&amp;"_"&amp;Y811&amp;"_"&amp;Z811,[1]挑战模式!$A:$AS,14+AA811,FALSE),[1]怪物!$B:$J,2,FALSE))</f>
        <v/>
      </c>
      <c r="E811" s="3" t="str">
        <f>IF(B811="","",VLOOKUP(VLOOKUP(X811&amp;"_"&amp;Y811&amp;"_"&amp;Z811,[1]挑战模式!$A:$AS,14+AA811,FALSE),[1]怪物!$B:$J,6,FALSE)*VLOOKUP(X811&amp;"_"&amp;Y811&amp;"_"&amp;Z811,[1]挑战模式!$A:$AS,10,FALSE))</f>
        <v/>
      </c>
      <c r="F811" s="3" t="str">
        <f t="shared" si="96"/>
        <v/>
      </c>
      <c r="G811" s="3" t="str">
        <f t="shared" si="97"/>
        <v/>
      </c>
      <c r="H811" s="3" t="str">
        <f t="shared" si="98"/>
        <v/>
      </c>
      <c r="I811" s="3" t="str">
        <f>IF(D811="","",VLOOKUP(D811,[1]怪物!$C:$M,11,FALSE))</f>
        <v/>
      </c>
      <c r="J811" s="3" t="str">
        <f t="shared" si="99"/>
        <v/>
      </c>
      <c r="K811" s="3" t="str">
        <f>IF(B811="","",VLOOKUP(VLOOKUP(X811&amp;"_"&amp;Y811&amp;"_"&amp;Z811,[1]挑战模式!$A:$AS,14+AA811,FALSE),[1]怪物!$B:$J,7,FALSE))</f>
        <v/>
      </c>
      <c r="L811" s="10" t="str">
        <f t="shared" si="100"/>
        <v/>
      </c>
      <c r="M811" s="3" t="str">
        <f t="shared" si="101"/>
        <v/>
      </c>
      <c r="N811" s="3" t="str">
        <f t="shared" si="102"/>
        <v/>
      </c>
      <c r="O811" s="3" t="str">
        <f t="shared" si="103"/>
        <v/>
      </c>
      <c r="S811" s="3" t="str">
        <f>IF(B811="","",IF(VLOOKUP(D811,[1]怪物!$C:$I,7,FALSE)="","",VLOOKUP(D811,[1]怪物!$C:$I,7,FALSE)))</f>
        <v/>
      </c>
      <c r="X811" s="3">
        <v>2</v>
      </c>
      <c r="Y811" s="3">
        <v>2</v>
      </c>
      <c r="Z811" s="3">
        <v>7</v>
      </c>
      <c r="AA811" s="3">
        <v>2</v>
      </c>
    </row>
    <row r="812" spans="2:27" x14ac:dyDescent="0.2">
      <c r="B812" t="str">
        <f>IF(ISNA(VLOOKUP(X812&amp;"_"&amp;Y812&amp;"_"&amp;Z812,[1]挑战模式!$A:$AS,1,FALSE)),"",IF(VLOOKUP(X812&amp;"_"&amp;Y812&amp;"_"&amp;Z812,[1]挑战模式!$A:$AS,14+AA812,FALSE)="","","Unit_Monster_Season"&amp;X812&amp;"_Challenge"&amp;Y812&amp;"_"&amp;Z812&amp;"_"&amp;AA812))</f>
        <v/>
      </c>
      <c r="D812" s="3" t="str">
        <f>IF(B812="","",VLOOKUP(VLOOKUP(X812&amp;"_"&amp;Y812&amp;"_"&amp;Z812,[1]挑战模式!$A:$AS,14+AA812,FALSE),[1]怪物!$B:$J,2,FALSE))</f>
        <v/>
      </c>
      <c r="E812" s="3" t="str">
        <f>IF(B812="","",VLOOKUP(VLOOKUP(X812&amp;"_"&amp;Y812&amp;"_"&amp;Z812,[1]挑战模式!$A:$AS,14+AA812,FALSE),[1]怪物!$B:$J,6,FALSE)*VLOOKUP(X812&amp;"_"&amp;Y812&amp;"_"&amp;Z812,[1]挑战模式!$A:$AS,10,FALSE))</f>
        <v/>
      </c>
      <c r="F812" s="3" t="str">
        <f t="shared" si="96"/>
        <v/>
      </c>
      <c r="G812" s="3" t="str">
        <f t="shared" si="97"/>
        <v/>
      </c>
      <c r="H812" s="3" t="str">
        <f t="shared" si="98"/>
        <v/>
      </c>
      <c r="I812" s="3" t="str">
        <f>IF(D812="","",VLOOKUP(D812,[1]怪物!$C:$M,11,FALSE))</f>
        <v/>
      </c>
      <c r="J812" s="3" t="str">
        <f t="shared" si="99"/>
        <v/>
      </c>
      <c r="K812" s="3" t="str">
        <f>IF(B812="","",VLOOKUP(VLOOKUP(X812&amp;"_"&amp;Y812&amp;"_"&amp;Z812,[1]挑战模式!$A:$AS,14+AA812,FALSE),[1]怪物!$B:$J,7,FALSE))</f>
        <v/>
      </c>
      <c r="L812" s="10" t="str">
        <f t="shared" si="100"/>
        <v/>
      </c>
      <c r="M812" s="3" t="str">
        <f t="shared" si="101"/>
        <v/>
      </c>
      <c r="N812" s="3" t="str">
        <f t="shared" si="102"/>
        <v/>
      </c>
      <c r="O812" s="3" t="str">
        <f t="shared" si="103"/>
        <v/>
      </c>
      <c r="S812" s="3" t="str">
        <f>IF(B812="","",IF(VLOOKUP(D812,[1]怪物!$C:$I,7,FALSE)="","",VLOOKUP(D812,[1]怪物!$C:$I,7,FALSE)))</f>
        <v/>
      </c>
      <c r="X812" s="3">
        <v>2</v>
      </c>
      <c r="Y812" s="3">
        <v>2</v>
      </c>
      <c r="Z812" s="3">
        <v>7</v>
      </c>
      <c r="AA812" s="3">
        <v>3</v>
      </c>
    </row>
    <row r="813" spans="2:27" x14ac:dyDescent="0.2">
      <c r="B813" t="str">
        <f>IF(ISNA(VLOOKUP(X813&amp;"_"&amp;Y813&amp;"_"&amp;Z813,[1]挑战模式!$A:$AS,1,FALSE)),"",IF(VLOOKUP(X813&amp;"_"&amp;Y813&amp;"_"&amp;Z813,[1]挑战模式!$A:$AS,14+AA813,FALSE)="","","Unit_Monster_Season"&amp;X813&amp;"_Challenge"&amp;Y813&amp;"_"&amp;Z813&amp;"_"&amp;AA813))</f>
        <v/>
      </c>
      <c r="D813" s="3" t="str">
        <f>IF(B813="","",VLOOKUP(VLOOKUP(X813&amp;"_"&amp;Y813&amp;"_"&amp;Z813,[1]挑战模式!$A:$AS,14+AA813,FALSE),[1]怪物!$B:$J,2,FALSE))</f>
        <v/>
      </c>
      <c r="E813" s="3" t="str">
        <f>IF(B813="","",VLOOKUP(VLOOKUP(X813&amp;"_"&amp;Y813&amp;"_"&amp;Z813,[1]挑战模式!$A:$AS,14+AA813,FALSE),[1]怪物!$B:$J,6,FALSE)*VLOOKUP(X813&amp;"_"&amp;Y813&amp;"_"&amp;Z813,[1]挑战模式!$A:$AS,10,FALSE))</f>
        <v/>
      </c>
      <c r="F813" s="3" t="str">
        <f t="shared" si="96"/>
        <v/>
      </c>
      <c r="G813" s="3" t="str">
        <f t="shared" si="97"/>
        <v/>
      </c>
      <c r="H813" s="3" t="str">
        <f t="shared" si="98"/>
        <v/>
      </c>
      <c r="I813" s="3" t="str">
        <f>IF(D813="","",VLOOKUP(D813,[1]怪物!$C:$M,11,FALSE))</f>
        <v/>
      </c>
      <c r="J813" s="3" t="str">
        <f t="shared" si="99"/>
        <v/>
      </c>
      <c r="K813" s="3" t="str">
        <f>IF(B813="","",VLOOKUP(VLOOKUP(X813&amp;"_"&amp;Y813&amp;"_"&amp;Z813,[1]挑战模式!$A:$AS,14+AA813,FALSE),[1]怪物!$B:$J,7,FALSE))</f>
        <v/>
      </c>
      <c r="L813" s="10" t="str">
        <f t="shared" si="100"/>
        <v/>
      </c>
      <c r="M813" s="3" t="str">
        <f t="shared" si="101"/>
        <v/>
      </c>
      <c r="N813" s="3" t="str">
        <f t="shared" si="102"/>
        <v/>
      </c>
      <c r="O813" s="3" t="str">
        <f t="shared" si="103"/>
        <v/>
      </c>
      <c r="S813" s="3" t="str">
        <f>IF(B813="","",IF(VLOOKUP(D813,[1]怪物!$C:$I,7,FALSE)="","",VLOOKUP(D813,[1]怪物!$C:$I,7,FALSE)))</f>
        <v/>
      </c>
      <c r="X813" s="3">
        <v>2</v>
      </c>
      <c r="Y813" s="3">
        <v>2</v>
      </c>
      <c r="Z813" s="3">
        <v>7</v>
      </c>
      <c r="AA813" s="3">
        <v>4</v>
      </c>
    </row>
    <row r="814" spans="2:27" x14ac:dyDescent="0.2">
      <c r="B814" t="str">
        <f>IF(ISNA(VLOOKUP(X814&amp;"_"&amp;Y814&amp;"_"&amp;Z814,[1]挑战模式!$A:$AS,1,FALSE)),"",IF(VLOOKUP(X814&amp;"_"&amp;Y814&amp;"_"&amp;Z814,[1]挑战模式!$A:$AS,14+AA814,FALSE)="","","Unit_Monster_Season"&amp;X814&amp;"_Challenge"&amp;Y814&amp;"_"&amp;Z814&amp;"_"&amp;AA814))</f>
        <v/>
      </c>
      <c r="D814" s="3" t="str">
        <f>IF(B814="","",VLOOKUP(VLOOKUP(X814&amp;"_"&amp;Y814&amp;"_"&amp;Z814,[1]挑战模式!$A:$AS,14+AA814,FALSE),[1]怪物!$B:$J,2,FALSE))</f>
        <v/>
      </c>
      <c r="E814" s="3" t="str">
        <f>IF(B814="","",VLOOKUP(VLOOKUP(X814&amp;"_"&amp;Y814&amp;"_"&amp;Z814,[1]挑战模式!$A:$AS,14+AA814,FALSE),[1]怪物!$B:$J,6,FALSE)*VLOOKUP(X814&amp;"_"&amp;Y814&amp;"_"&amp;Z814,[1]挑战模式!$A:$AS,10,FALSE))</f>
        <v/>
      </c>
      <c r="F814" s="3" t="str">
        <f t="shared" si="96"/>
        <v/>
      </c>
      <c r="G814" s="3" t="str">
        <f t="shared" si="97"/>
        <v/>
      </c>
      <c r="H814" s="3" t="str">
        <f t="shared" si="98"/>
        <v/>
      </c>
      <c r="I814" s="3" t="str">
        <f>IF(D814="","",VLOOKUP(D814,[1]怪物!$C:$M,11,FALSE))</f>
        <v/>
      </c>
      <c r="J814" s="3" t="str">
        <f t="shared" si="99"/>
        <v/>
      </c>
      <c r="K814" s="3" t="str">
        <f>IF(B814="","",VLOOKUP(VLOOKUP(X814&amp;"_"&amp;Y814&amp;"_"&amp;Z814,[1]挑战模式!$A:$AS,14+AA814,FALSE),[1]怪物!$B:$J,7,FALSE))</f>
        <v/>
      </c>
      <c r="L814" s="10" t="str">
        <f t="shared" si="100"/>
        <v/>
      </c>
      <c r="M814" s="3" t="str">
        <f t="shared" si="101"/>
        <v/>
      </c>
      <c r="N814" s="3" t="str">
        <f t="shared" si="102"/>
        <v/>
      </c>
      <c r="O814" s="3" t="str">
        <f t="shared" si="103"/>
        <v/>
      </c>
      <c r="S814" s="3" t="str">
        <f>IF(B814="","",IF(VLOOKUP(D814,[1]怪物!$C:$I,7,FALSE)="","",VLOOKUP(D814,[1]怪物!$C:$I,7,FALSE)))</f>
        <v/>
      </c>
      <c r="X814" s="3">
        <v>2</v>
      </c>
      <c r="Y814" s="3">
        <v>2</v>
      </c>
      <c r="Z814" s="3">
        <v>7</v>
      </c>
      <c r="AA814" s="3">
        <v>5</v>
      </c>
    </row>
    <row r="815" spans="2:27" x14ac:dyDescent="0.2">
      <c r="B815" t="str">
        <f>IF(ISNA(VLOOKUP(X815&amp;"_"&amp;Y815&amp;"_"&amp;Z815,[1]挑战模式!$A:$AS,1,FALSE)),"",IF(VLOOKUP(X815&amp;"_"&amp;Y815&amp;"_"&amp;Z815,[1]挑战模式!$A:$AS,14+AA815,FALSE)="","","Unit_Monster_Season"&amp;X815&amp;"_Challenge"&amp;Y815&amp;"_"&amp;Z815&amp;"_"&amp;AA815))</f>
        <v/>
      </c>
      <c r="D815" s="3" t="str">
        <f>IF(B815="","",VLOOKUP(VLOOKUP(X815&amp;"_"&amp;Y815&amp;"_"&amp;Z815,[1]挑战模式!$A:$AS,14+AA815,FALSE),[1]怪物!$B:$J,2,FALSE))</f>
        <v/>
      </c>
      <c r="E815" s="3" t="str">
        <f>IF(B815="","",VLOOKUP(VLOOKUP(X815&amp;"_"&amp;Y815&amp;"_"&amp;Z815,[1]挑战模式!$A:$AS,14+AA815,FALSE),[1]怪物!$B:$J,6,FALSE)*VLOOKUP(X815&amp;"_"&amp;Y815&amp;"_"&amp;Z815,[1]挑战模式!$A:$AS,10,FALSE))</f>
        <v/>
      </c>
      <c r="F815" s="3" t="str">
        <f t="shared" si="96"/>
        <v/>
      </c>
      <c r="G815" s="3" t="str">
        <f t="shared" si="97"/>
        <v/>
      </c>
      <c r="H815" s="3" t="str">
        <f t="shared" si="98"/>
        <v/>
      </c>
      <c r="I815" s="3" t="str">
        <f>IF(D815="","",VLOOKUP(D815,[1]怪物!$C:$M,11,FALSE))</f>
        <v/>
      </c>
      <c r="J815" s="3" t="str">
        <f t="shared" si="99"/>
        <v/>
      </c>
      <c r="K815" s="3" t="str">
        <f>IF(B815="","",VLOOKUP(VLOOKUP(X815&amp;"_"&amp;Y815&amp;"_"&amp;Z815,[1]挑战模式!$A:$AS,14+AA815,FALSE),[1]怪物!$B:$J,7,FALSE))</f>
        <v/>
      </c>
      <c r="L815" s="10" t="str">
        <f t="shared" si="100"/>
        <v/>
      </c>
      <c r="M815" s="3" t="str">
        <f t="shared" si="101"/>
        <v/>
      </c>
      <c r="N815" s="3" t="str">
        <f t="shared" si="102"/>
        <v/>
      </c>
      <c r="O815" s="3" t="str">
        <f t="shared" si="103"/>
        <v/>
      </c>
      <c r="S815" s="3" t="str">
        <f>IF(B815="","",IF(VLOOKUP(D815,[1]怪物!$C:$I,7,FALSE)="","",VLOOKUP(D815,[1]怪物!$C:$I,7,FALSE)))</f>
        <v/>
      </c>
      <c r="X815" s="3">
        <v>2</v>
      </c>
      <c r="Y815" s="3">
        <v>2</v>
      </c>
      <c r="Z815" s="3">
        <v>7</v>
      </c>
      <c r="AA815" s="3">
        <v>6</v>
      </c>
    </row>
    <row r="816" spans="2:27" x14ac:dyDescent="0.2">
      <c r="B816" t="str">
        <f>IF(ISNA(VLOOKUP(X816&amp;"_"&amp;Y816&amp;"_"&amp;Z816,[1]挑战模式!$A:$AS,1,FALSE)),"",IF(VLOOKUP(X816&amp;"_"&amp;Y816&amp;"_"&amp;Z816,[1]挑战模式!$A:$AS,14+AA816,FALSE)="","","Unit_Monster_Season"&amp;X816&amp;"_Challenge"&amp;Y816&amp;"_"&amp;Z816&amp;"_"&amp;AA816))</f>
        <v/>
      </c>
      <c r="D816" s="3" t="str">
        <f>IF(B816="","",VLOOKUP(VLOOKUP(X816&amp;"_"&amp;Y816&amp;"_"&amp;Z816,[1]挑战模式!$A:$AS,14+AA816,FALSE),[1]怪物!$B:$J,2,FALSE))</f>
        <v/>
      </c>
      <c r="E816" s="3" t="str">
        <f>IF(B816="","",VLOOKUP(VLOOKUP(X816&amp;"_"&amp;Y816&amp;"_"&amp;Z816,[1]挑战模式!$A:$AS,14+AA816,FALSE),[1]怪物!$B:$J,6,FALSE)*VLOOKUP(X816&amp;"_"&amp;Y816&amp;"_"&amp;Z816,[1]挑战模式!$A:$AS,10,FALSE))</f>
        <v/>
      </c>
      <c r="F816" s="3" t="str">
        <f t="shared" si="96"/>
        <v/>
      </c>
      <c r="G816" s="3" t="str">
        <f t="shared" si="97"/>
        <v/>
      </c>
      <c r="H816" s="3" t="str">
        <f t="shared" si="98"/>
        <v/>
      </c>
      <c r="I816" s="3" t="str">
        <f>IF(D816="","",VLOOKUP(D816,[1]怪物!$C:$M,11,FALSE))</f>
        <v/>
      </c>
      <c r="J816" s="3" t="str">
        <f t="shared" si="99"/>
        <v/>
      </c>
      <c r="K816" s="3" t="str">
        <f>IF(B816="","",VLOOKUP(VLOOKUP(X816&amp;"_"&amp;Y816&amp;"_"&amp;Z816,[1]挑战模式!$A:$AS,14+AA816,FALSE),[1]怪物!$B:$J,7,FALSE))</f>
        <v/>
      </c>
      <c r="L816" s="10" t="str">
        <f t="shared" si="100"/>
        <v/>
      </c>
      <c r="M816" s="3" t="str">
        <f t="shared" si="101"/>
        <v/>
      </c>
      <c r="N816" s="3" t="str">
        <f t="shared" si="102"/>
        <v/>
      </c>
      <c r="O816" s="3" t="str">
        <f t="shared" si="103"/>
        <v/>
      </c>
      <c r="S816" s="3" t="str">
        <f>IF(B816="","",IF(VLOOKUP(D816,[1]怪物!$C:$I,7,FALSE)="","",VLOOKUP(D816,[1]怪物!$C:$I,7,FALSE)))</f>
        <v/>
      </c>
      <c r="X816" s="3">
        <v>2</v>
      </c>
      <c r="Y816" s="3">
        <v>2</v>
      </c>
      <c r="Z816" s="3">
        <v>8</v>
      </c>
      <c r="AA816" s="3">
        <v>1</v>
      </c>
    </row>
    <row r="817" spans="2:27" x14ac:dyDescent="0.2">
      <c r="B817" t="str">
        <f>IF(ISNA(VLOOKUP(X817&amp;"_"&amp;Y817&amp;"_"&amp;Z817,[1]挑战模式!$A:$AS,1,FALSE)),"",IF(VLOOKUP(X817&amp;"_"&amp;Y817&amp;"_"&amp;Z817,[1]挑战模式!$A:$AS,14+AA817,FALSE)="","","Unit_Monster_Season"&amp;X817&amp;"_Challenge"&amp;Y817&amp;"_"&amp;Z817&amp;"_"&amp;AA817))</f>
        <v/>
      </c>
      <c r="D817" s="3" t="str">
        <f>IF(B817="","",VLOOKUP(VLOOKUP(X817&amp;"_"&amp;Y817&amp;"_"&amp;Z817,[1]挑战模式!$A:$AS,14+AA817,FALSE),[1]怪物!$B:$J,2,FALSE))</f>
        <v/>
      </c>
      <c r="E817" s="3" t="str">
        <f>IF(B817="","",VLOOKUP(VLOOKUP(X817&amp;"_"&amp;Y817&amp;"_"&amp;Z817,[1]挑战模式!$A:$AS,14+AA817,FALSE),[1]怪物!$B:$J,6,FALSE)*VLOOKUP(X817&amp;"_"&amp;Y817&amp;"_"&amp;Z817,[1]挑战模式!$A:$AS,10,FALSE))</f>
        <v/>
      </c>
      <c r="F817" s="3" t="str">
        <f t="shared" si="96"/>
        <v/>
      </c>
      <c r="G817" s="3" t="str">
        <f t="shared" si="97"/>
        <v/>
      </c>
      <c r="H817" s="3" t="str">
        <f t="shared" si="98"/>
        <v/>
      </c>
      <c r="I817" s="3" t="str">
        <f>IF(D817="","",VLOOKUP(D817,[1]怪物!$C:$M,11,FALSE))</f>
        <v/>
      </c>
      <c r="J817" s="3" t="str">
        <f t="shared" si="99"/>
        <v/>
      </c>
      <c r="K817" s="3" t="str">
        <f>IF(B817="","",VLOOKUP(VLOOKUP(X817&amp;"_"&amp;Y817&amp;"_"&amp;Z817,[1]挑战模式!$A:$AS,14+AA817,FALSE),[1]怪物!$B:$J,7,FALSE))</f>
        <v/>
      </c>
      <c r="L817" s="10" t="str">
        <f t="shared" si="100"/>
        <v/>
      </c>
      <c r="M817" s="3" t="str">
        <f t="shared" si="101"/>
        <v/>
      </c>
      <c r="N817" s="3" t="str">
        <f t="shared" si="102"/>
        <v/>
      </c>
      <c r="O817" s="3" t="str">
        <f t="shared" si="103"/>
        <v/>
      </c>
      <c r="S817" s="3" t="str">
        <f>IF(B817="","",IF(VLOOKUP(D817,[1]怪物!$C:$I,7,FALSE)="","",VLOOKUP(D817,[1]怪物!$C:$I,7,FALSE)))</f>
        <v/>
      </c>
      <c r="X817" s="3">
        <v>2</v>
      </c>
      <c r="Y817" s="3">
        <v>2</v>
      </c>
      <c r="Z817" s="3">
        <v>8</v>
      </c>
      <c r="AA817" s="3">
        <v>2</v>
      </c>
    </row>
    <row r="818" spans="2:27" x14ac:dyDescent="0.2">
      <c r="B818" t="str">
        <f>IF(ISNA(VLOOKUP(X818&amp;"_"&amp;Y818&amp;"_"&amp;Z818,[1]挑战模式!$A:$AS,1,FALSE)),"",IF(VLOOKUP(X818&amp;"_"&amp;Y818&amp;"_"&amp;Z818,[1]挑战模式!$A:$AS,14+AA818,FALSE)="","","Unit_Monster_Season"&amp;X818&amp;"_Challenge"&amp;Y818&amp;"_"&amp;Z818&amp;"_"&amp;AA818))</f>
        <v/>
      </c>
      <c r="D818" s="3" t="str">
        <f>IF(B818="","",VLOOKUP(VLOOKUP(X818&amp;"_"&amp;Y818&amp;"_"&amp;Z818,[1]挑战模式!$A:$AS,14+AA818,FALSE),[1]怪物!$B:$J,2,FALSE))</f>
        <v/>
      </c>
      <c r="E818" s="3" t="str">
        <f>IF(B818="","",VLOOKUP(VLOOKUP(X818&amp;"_"&amp;Y818&amp;"_"&amp;Z818,[1]挑战模式!$A:$AS,14+AA818,FALSE),[1]怪物!$B:$J,6,FALSE)*VLOOKUP(X818&amp;"_"&amp;Y818&amp;"_"&amp;Z818,[1]挑战模式!$A:$AS,10,FALSE))</f>
        <v/>
      </c>
      <c r="F818" s="3" t="str">
        <f t="shared" si="96"/>
        <v/>
      </c>
      <c r="G818" s="3" t="str">
        <f t="shared" si="97"/>
        <v/>
      </c>
      <c r="H818" s="3" t="str">
        <f t="shared" si="98"/>
        <v/>
      </c>
      <c r="I818" s="3" t="str">
        <f>IF(D818="","",VLOOKUP(D818,[1]怪物!$C:$M,11,FALSE))</f>
        <v/>
      </c>
      <c r="J818" s="3" t="str">
        <f t="shared" si="99"/>
        <v/>
      </c>
      <c r="K818" s="3" t="str">
        <f>IF(B818="","",VLOOKUP(VLOOKUP(X818&amp;"_"&amp;Y818&amp;"_"&amp;Z818,[1]挑战模式!$A:$AS,14+AA818,FALSE),[1]怪物!$B:$J,7,FALSE))</f>
        <v/>
      </c>
      <c r="L818" s="10" t="str">
        <f t="shared" si="100"/>
        <v/>
      </c>
      <c r="M818" s="3" t="str">
        <f t="shared" si="101"/>
        <v/>
      </c>
      <c r="N818" s="3" t="str">
        <f t="shared" si="102"/>
        <v/>
      </c>
      <c r="O818" s="3" t="str">
        <f t="shared" si="103"/>
        <v/>
      </c>
      <c r="S818" s="3" t="str">
        <f>IF(B818="","",IF(VLOOKUP(D818,[1]怪物!$C:$I,7,FALSE)="","",VLOOKUP(D818,[1]怪物!$C:$I,7,FALSE)))</f>
        <v/>
      </c>
      <c r="X818" s="3">
        <v>2</v>
      </c>
      <c r="Y818" s="3">
        <v>2</v>
      </c>
      <c r="Z818" s="3">
        <v>8</v>
      </c>
      <c r="AA818" s="3">
        <v>3</v>
      </c>
    </row>
    <row r="819" spans="2:27" x14ac:dyDescent="0.2">
      <c r="B819" t="str">
        <f>IF(ISNA(VLOOKUP(X819&amp;"_"&amp;Y819&amp;"_"&amp;Z819,[1]挑战模式!$A:$AS,1,FALSE)),"",IF(VLOOKUP(X819&amp;"_"&amp;Y819&amp;"_"&amp;Z819,[1]挑战模式!$A:$AS,14+AA819,FALSE)="","","Unit_Monster_Season"&amp;X819&amp;"_Challenge"&amp;Y819&amp;"_"&amp;Z819&amp;"_"&amp;AA819))</f>
        <v/>
      </c>
      <c r="D819" s="3" t="str">
        <f>IF(B819="","",VLOOKUP(VLOOKUP(X819&amp;"_"&amp;Y819&amp;"_"&amp;Z819,[1]挑战模式!$A:$AS,14+AA819,FALSE),[1]怪物!$B:$J,2,FALSE))</f>
        <v/>
      </c>
      <c r="E819" s="3" t="str">
        <f>IF(B819="","",VLOOKUP(VLOOKUP(X819&amp;"_"&amp;Y819&amp;"_"&amp;Z819,[1]挑战模式!$A:$AS,14+AA819,FALSE),[1]怪物!$B:$J,6,FALSE)*VLOOKUP(X819&amp;"_"&amp;Y819&amp;"_"&amp;Z819,[1]挑战模式!$A:$AS,10,FALSE))</f>
        <v/>
      </c>
      <c r="F819" s="3" t="str">
        <f t="shared" si="96"/>
        <v/>
      </c>
      <c r="G819" s="3" t="str">
        <f t="shared" si="97"/>
        <v/>
      </c>
      <c r="H819" s="3" t="str">
        <f t="shared" si="98"/>
        <v/>
      </c>
      <c r="I819" s="3" t="str">
        <f>IF(D819="","",VLOOKUP(D819,[1]怪物!$C:$M,11,FALSE))</f>
        <v/>
      </c>
      <c r="J819" s="3" t="str">
        <f t="shared" si="99"/>
        <v/>
      </c>
      <c r="K819" s="3" t="str">
        <f>IF(B819="","",VLOOKUP(VLOOKUP(X819&amp;"_"&amp;Y819&amp;"_"&amp;Z819,[1]挑战模式!$A:$AS,14+AA819,FALSE),[1]怪物!$B:$J,7,FALSE))</f>
        <v/>
      </c>
      <c r="L819" s="10" t="str">
        <f t="shared" si="100"/>
        <v/>
      </c>
      <c r="M819" s="3" t="str">
        <f t="shared" si="101"/>
        <v/>
      </c>
      <c r="N819" s="3" t="str">
        <f t="shared" si="102"/>
        <v/>
      </c>
      <c r="O819" s="3" t="str">
        <f t="shared" si="103"/>
        <v/>
      </c>
      <c r="S819" s="3" t="str">
        <f>IF(B819="","",IF(VLOOKUP(D819,[1]怪物!$C:$I,7,FALSE)="","",VLOOKUP(D819,[1]怪物!$C:$I,7,FALSE)))</f>
        <v/>
      </c>
      <c r="X819" s="3">
        <v>2</v>
      </c>
      <c r="Y819" s="3">
        <v>2</v>
      </c>
      <c r="Z819" s="3">
        <v>8</v>
      </c>
      <c r="AA819" s="3">
        <v>4</v>
      </c>
    </row>
    <row r="820" spans="2:27" x14ac:dyDescent="0.2">
      <c r="B820" t="str">
        <f>IF(ISNA(VLOOKUP(X820&amp;"_"&amp;Y820&amp;"_"&amp;Z820,[1]挑战模式!$A:$AS,1,FALSE)),"",IF(VLOOKUP(X820&amp;"_"&amp;Y820&amp;"_"&amp;Z820,[1]挑战模式!$A:$AS,14+AA820,FALSE)="","","Unit_Monster_Season"&amp;X820&amp;"_Challenge"&amp;Y820&amp;"_"&amp;Z820&amp;"_"&amp;AA820))</f>
        <v/>
      </c>
      <c r="D820" s="3" t="str">
        <f>IF(B820="","",VLOOKUP(VLOOKUP(X820&amp;"_"&amp;Y820&amp;"_"&amp;Z820,[1]挑战模式!$A:$AS,14+AA820,FALSE),[1]怪物!$B:$J,2,FALSE))</f>
        <v/>
      </c>
      <c r="E820" s="3" t="str">
        <f>IF(B820="","",VLOOKUP(VLOOKUP(X820&amp;"_"&amp;Y820&amp;"_"&amp;Z820,[1]挑战模式!$A:$AS,14+AA820,FALSE),[1]怪物!$B:$J,6,FALSE)*VLOOKUP(X820&amp;"_"&amp;Y820&amp;"_"&amp;Z820,[1]挑战模式!$A:$AS,10,FALSE))</f>
        <v/>
      </c>
      <c r="F820" s="3" t="str">
        <f t="shared" si="96"/>
        <v/>
      </c>
      <c r="G820" s="3" t="str">
        <f t="shared" si="97"/>
        <v/>
      </c>
      <c r="H820" s="3" t="str">
        <f t="shared" si="98"/>
        <v/>
      </c>
      <c r="I820" s="3" t="str">
        <f>IF(D820="","",VLOOKUP(D820,[1]怪物!$C:$M,11,FALSE))</f>
        <v/>
      </c>
      <c r="J820" s="3" t="str">
        <f t="shared" si="99"/>
        <v/>
      </c>
      <c r="K820" s="3" t="str">
        <f>IF(B820="","",VLOOKUP(VLOOKUP(X820&amp;"_"&amp;Y820&amp;"_"&amp;Z820,[1]挑战模式!$A:$AS,14+AA820,FALSE),[1]怪物!$B:$J,7,FALSE))</f>
        <v/>
      </c>
      <c r="L820" s="10" t="str">
        <f t="shared" si="100"/>
        <v/>
      </c>
      <c r="M820" s="3" t="str">
        <f t="shared" si="101"/>
        <v/>
      </c>
      <c r="N820" s="3" t="str">
        <f t="shared" si="102"/>
        <v/>
      </c>
      <c r="O820" s="3" t="str">
        <f t="shared" si="103"/>
        <v/>
      </c>
      <c r="S820" s="3" t="str">
        <f>IF(B820="","",IF(VLOOKUP(D820,[1]怪物!$C:$I,7,FALSE)="","",VLOOKUP(D820,[1]怪物!$C:$I,7,FALSE)))</f>
        <v/>
      </c>
      <c r="X820" s="3">
        <v>2</v>
      </c>
      <c r="Y820" s="3">
        <v>2</v>
      </c>
      <c r="Z820" s="3">
        <v>8</v>
      </c>
      <c r="AA820" s="3">
        <v>5</v>
      </c>
    </row>
    <row r="821" spans="2:27" x14ac:dyDescent="0.2">
      <c r="B821" t="str">
        <f>IF(ISNA(VLOOKUP(X821&amp;"_"&amp;Y821&amp;"_"&amp;Z821,[1]挑战模式!$A:$AS,1,FALSE)),"",IF(VLOOKUP(X821&amp;"_"&amp;Y821&amp;"_"&amp;Z821,[1]挑战模式!$A:$AS,14+AA821,FALSE)="","","Unit_Monster_Season"&amp;X821&amp;"_Challenge"&amp;Y821&amp;"_"&amp;Z821&amp;"_"&amp;AA821))</f>
        <v/>
      </c>
      <c r="D821" s="3" t="str">
        <f>IF(B821="","",VLOOKUP(VLOOKUP(X821&amp;"_"&amp;Y821&amp;"_"&amp;Z821,[1]挑战模式!$A:$AS,14+AA821,FALSE),[1]怪物!$B:$J,2,FALSE))</f>
        <v/>
      </c>
      <c r="E821" s="3" t="str">
        <f>IF(B821="","",VLOOKUP(VLOOKUP(X821&amp;"_"&amp;Y821&amp;"_"&amp;Z821,[1]挑战模式!$A:$AS,14+AA821,FALSE),[1]怪物!$B:$J,6,FALSE)*VLOOKUP(X821&amp;"_"&amp;Y821&amp;"_"&amp;Z821,[1]挑战模式!$A:$AS,10,FALSE))</f>
        <v/>
      </c>
      <c r="F821" s="3" t="str">
        <f t="shared" si="96"/>
        <v/>
      </c>
      <c r="G821" s="3" t="str">
        <f t="shared" si="97"/>
        <v/>
      </c>
      <c r="H821" s="3" t="str">
        <f t="shared" si="98"/>
        <v/>
      </c>
      <c r="I821" s="3" t="str">
        <f>IF(D821="","",VLOOKUP(D821,[1]怪物!$C:$M,11,FALSE))</f>
        <v/>
      </c>
      <c r="J821" s="3" t="str">
        <f t="shared" si="99"/>
        <v/>
      </c>
      <c r="K821" s="3" t="str">
        <f>IF(B821="","",VLOOKUP(VLOOKUP(X821&amp;"_"&amp;Y821&amp;"_"&amp;Z821,[1]挑战模式!$A:$AS,14+AA821,FALSE),[1]怪物!$B:$J,7,FALSE))</f>
        <v/>
      </c>
      <c r="L821" s="10" t="str">
        <f t="shared" si="100"/>
        <v/>
      </c>
      <c r="M821" s="3" t="str">
        <f t="shared" si="101"/>
        <v/>
      </c>
      <c r="N821" s="3" t="str">
        <f t="shared" si="102"/>
        <v/>
      </c>
      <c r="O821" s="3" t="str">
        <f t="shared" si="103"/>
        <v/>
      </c>
      <c r="S821" s="3" t="str">
        <f>IF(B821="","",IF(VLOOKUP(D821,[1]怪物!$C:$I,7,FALSE)="","",VLOOKUP(D821,[1]怪物!$C:$I,7,FALSE)))</f>
        <v/>
      </c>
      <c r="X821" s="3">
        <v>2</v>
      </c>
      <c r="Y821" s="3">
        <v>2</v>
      </c>
      <c r="Z821" s="3">
        <v>8</v>
      </c>
      <c r="AA821" s="3">
        <v>6</v>
      </c>
    </row>
    <row r="822" spans="2:27" x14ac:dyDescent="0.2">
      <c r="B822" t="str">
        <f>IF(ISNA(VLOOKUP(X822&amp;"_"&amp;Y822&amp;"_"&amp;Z822,[1]挑战模式!$A:$AS,1,FALSE)),"",IF(VLOOKUP(X822&amp;"_"&amp;Y822&amp;"_"&amp;Z822,[1]挑战模式!$A:$AS,14+AA822,FALSE)="","","Unit_Monster_Season"&amp;X822&amp;"_Challenge"&amp;Y822&amp;"_"&amp;Z822&amp;"_"&amp;AA822))</f>
        <v>Unit_Monster_Season2_Challenge3_1_1</v>
      </c>
      <c r="D822" s="3" t="str">
        <f>IF(B822="","",VLOOKUP(VLOOKUP(X822&amp;"_"&amp;Y822&amp;"_"&amp;Z822,[1]挑战模式!$A:$AS,14+AA822,FALSE),[1]怪物!$B:$J,2,FALSE))</f>
        <v>ResUnit_Gui2</v>
      </c>
      <c r="E822" s="3">
        <f>IF(B822="","",VLOOKUP(VLOOKUP(X822&amp;"_"&amp;Y822&amp;"_"&amp;Z822,[1]挑战模式!$A:$AS,14+AA822,FALSE),[1]怪物!$B:$J,6,FALSE)*VLOOKUP(X822&amp;"_"&amp;Y822&amp;"_"&amp;Z822,[1]挑战模式!$A:$AS,10,FALSE))</f>
        <v>2.5</v>
      </c>
      <c r="F822" s="3">
        <f t="shared" si="96"/>
        <v>400</v>
      </c>
      <c r="G822" s="3" t="str">
        <f t="shared" si="97"/>
        <v>TRUE</v>
      </c>
      <c r="H822" s="3" t="str">
        <f t="shared" si="98"/>
        <v>1</v>
      </c>
      <c r="I822" s="3">
        <f>IF(D822="","",VLOOKUP(D822,[1]怪物!$C:$M,11,FALSE))</f>
        <v>1</v>
      </c>
      <c r="J822" s="3" t="str">
        <f t="shared" si="99"/>
        <v>0.5</v>
      </c>
      <c r="K822" s="3">
        <f>IF(B822="","",VLOOKUP(VLOOKUP(X822&amp;"_"&amp;Y822&amp;"_"&amp;Z822,[1]挑战模式!$A:$AS,14+AA822,FALSE),[1]怪物!$B:$J,7,FALSE))</f>
        <v>1.5</v>
      </c>
      <c r="L822" s="10" t="str">
        <f t="shared" si="100"/>
        <v>Monster_Season2_Challenge3_1_1</v>
      </c>
      <c r="M822" s="3" t="str">
        <f t="shared" si="101"/>
        <v>DeathShow_1</v>
      </c>
      <c r="N822" s="3" t="str">
        <f t="shared" si="102"/>
        <v>Timeline_Idle1</v>
      </c>
      <c r="O822" s="3" t="str">
        <f t="shared" si="103"/>
        <v>Timeline_Move1</v>
      </c>
      <c r="S822" s="3" t="str">
        <f>IF(B822="","",IF(VLOOKUP(D822,[1]怪物!$C:$I,7,FALSE)="","",VLOOKUP(D822,[1]怪物!$C:$I,7,FALSE)))</f>
        <v>Skill_Monster_Gui2,NormalAttack</v>
      </c>
      <c r="X822" s="3">
        <v>2</v>
      </c>
      <c r="Y822" s="3">
        <v>3</v>
      </c>
      <c r="Z822" s="3">
        <v>1</v>
      </c>
      <c r="AA822" s="3">
        <v>1</v>
      </c>
    </row>
    <row r="823" spans="2:27" x14ac:dyDescent="0.2">
      <c r="B823" t="str">
        <f>IF(ISNA(VLOOKUP(X823&amp;"_"&amp;Y823&amp;"_"&amp;Z823,[1]挑战模式!$A:$AS,1,FALSE)),"",IF(VLOOKUP(X823&amp;"_"&amp;Y823&amp;"_"&amp;Z823,[1]挑战模式!$A:$AS,14+AA823,FALSE)="","","Unit_Monster_Season"&amp;X823&amp;"_Challenge"&amp;Y823&amp;"_"&amp;Z823&amp;"_"&amp;AA823))</f>
        <v>Unit_Monster_Season2_Challenge3_1_2</v>
      </c>
      <c r="D823" s="3" t="str">
        <f>IF(B823="","",VLOOKUP(VLOOKUP(X823&amp;"_"&amp;Y823&amp;"_"&amp;Z823,[1]挑战模式!$A:$AS,14+AA823,FALSE),[1]怪物!$B:$J,2,FALSE))</f>
        <v>ResUnit_Rou2</v>
      </c>
      <c r="E823" s="3">
        <f>IF(B823="","",VLOOKUP(VLOOKUP(X823&amp;"_"&amp;Y823&amp;"_"&amp;Z823,[1]挑战模式!$A:$AS,14+AA823,FALSE),[1]怪物!$B:$J,6,FALSE)*VLOOKUP(X823&amp;"_"&amp;Y823&amp;"_"&amp;Z823,[1]挑战模式!$A:$AS,10,FALSE))</f>
        <v>2.5</v>
      </c>
      <c r="F823" s="3">
        <f t="shared" si="96"/>
        <v>400</v>
      </c>
      <c r="G823" s="3" t="str">
        <f t="shared" si="97"/>
        <v>TRUE</v>
      </c>
      <c r="H823" s="3" t="str">
        <f t="shared" si="98"/>
        <v>1</v>
      </c>
      <c r="I823" s="3">
        <f>IF(D823="","",VLOOKUP(D823,[1]怪物!$C:$M,11,FALSE))</f>
        <v>1</v>
      </c>
      <c r="J823" s="3" t="str">
        <f t="shared" si="99"/>
        <v>0.5</v>
      </c>
      <c r="K823" s="3">
        <f>IF(B823="","",VLOOKUP(VLOOKUP(X823&amp;"_"&amp;Y823&amp;"_"&amp;Z823,[1]挑战模式!$A:$AS,14+AA823,FALSE),[1]怪物!$B:$J,7,FALSE))</f>
        <v>1.5</v>
      </c>
      <c r="L823" s="10" t="str">
        <f t="shared" si="100"/>
        <v>Monster_Season2_Challenge3_1_2</v>
      </c>
      <c r="M823" s="3" t="str">
        <f t="shared" si="101"/>
        <v>DeathShow_1</v>
      </c>
      <c r="N823" s="3" t="str">
        <f t="shared" si="102"/>
        <v>Timeline_Idle1</v>
      </c>
      <c r="O823" s="3" t="str">
        <f t="shared" si="103"/>
        <v>Timeline_Move1</v>
      </c>
      <c r="S823" s="3" t="str">
        <f>IF(B823="","",IF(VLOOKUP(D823,[1]怪物!$C:$I,7,FALSE)="","",VLOOKUP(D823,[1]怪物!$C:$I,7,FALSE)))</f>
        <v>Skill_Monster_Long2,NormalAttack</v>
      </c>
      <c r="X823" s="3">
        <v>2</v>
      </c>
      <c r="Y823" s="3">
        <v>3</v>
      </c>
      <c r="Z823" s="3">
        <v>1</v>
      </c>
      <c r="AA823" s="3">
        <v>2</v>
      </c>
    </row>
    <row r="824" spans="2:27" x14ac:dyDescent="0.2">
      <c r="B824" t="str">
        <f>IF(ISNA(VLOOKUP(X824&amp;"_"&amp;Y824&amp;"_"&amp;Z824,[1]挑战模式!$A:$AS,1,FALSE)),"",IF(VLOOKUP(X824&amp;"_"&amp;Y824&amp;"_"&amp;Z824,[1]挑战模式!$A:$AS,14+AA824,FALSE)="","","Unit_Monster_Season"&amp;X824&amp;"_Challenge"&amp;Y824&amp;"_"&amp;Z824&amp;"_"&amp;AA824))</f>
        <v/>
      </c>
      <c r="D824" s="3" t="str">
        <f>IF(B824="","",VLOOKUP(VLOOKUP(X824&amp;"_"&amp;Y824&amp;"_"&amp;Z824,[1]挑战模式!$A:$AS,14+AA824,FALSE),[1]怪物!$B:$J,2,FALSE))</f>
        <v/>
      </c>
      <c r="E824" s="3" t="str">
        <f>IF(B824="","",VLOOKUP(VLOOKUP(X824&amp;"_"&amp;Y824&amp;"_"&amp;Z824,[1]挑战模式!$A:$AS,14+AA824,FALSE),[1]怪物!$B:$J,6,FALSE)*VLOOKUP(X824&amp;"_"&amp;Y824&amp;"_"&amp;Z824,[1]挑战模式!$A:$AS,10,FALSE))</f>
        <v/>
      </c>
      <c r="F824" s="3" t="str">
        <f t="shared" si="96"/>
        <v/>
      </c>
      <c r="G824" s="3" t="str">
        <f t="shared" si="97"/>
        <v/>
      </c>
      <c r="H824" s="3" t="str">
        <f t="shared" si="98"/>
        <v/>
      </c>
      <c r="I824" s="3" t="str">
        <f>IF(D824="","",VLOOKUP(D824,[1]怪物!$C:$M,11,FALSE))</f>
        <v/>
      </c>
      <c r="J824" s="3" t="str">
        <f t="shared" si="99"/>
        <v/>
      </c>
      <c r="K824" s="3" t="str">
        <f>IF(B824="","",VLOOKUP(VLOOKUP(X824&amp;"_"&amp;Y824&amp;"_"&amp;Z824,[1]挑战模式!$A:$AS,14+AA824,FALSE),[1]怪物!$B:$J,7,FALSE))</f>
        <v/>
      </c>
      <c r="L824" s="10" t="str">
        <f t="shared" si="100"/>
        <v/>
      </c>
      <c r="M824" s="3" t="str">
        <f t="shared" si="101"/>
        <v/>
      </c>
      <c r="N824" s="3" t="str">
        <f t="shared" si="102"/>
        <v/>
      </c>
      <c r="O824" s="3" t="str">
        <f t="shared" si="103"/>
        <v/>
      </c>
      <c r="S824" s="3" t="str">
        <f>IF(B824="","",IF(VLOOKUP(D824,[1]怪物!$C:$I,7,FALSE)="","",VLOOKUP(D824,[1]怪物!$C:$I,7,FALSE)))</f>
        <v/>
      </c>
      <c r="X824" s="3">
        <v>2</v>
      </c>
      <c r="Y824" s="3">
        <v>3</v>
      </c>
      <c r="Z824" s="3">
        <v>1</v>
      </c>
      <c r="AA824" s="3">
        <v>3</v>
      </c>
    </row>
    <row r="825" spans="2:27" x14ac:dyDescent="0.2">
      <c r="B825" t="str">
        <f>IF(ISNA(VLOOKUP(X825&amp;"_"&amp;Y825&amp;"_"&amp;Z825,[1]挑战模式!$A:$AS,1,FALSE)),"",IF(VLOOKUP(X825&amp;"_"&amp;Y825&amp;"_"&amp;Z825,[1]挑战模式!$A:$AS,14+AA825,FALSE)="","","Unit_Monster_Season"&amp;X825&amp;"_Challenge"&amp;Y825&amp;"_"&amp;Z825&amp;"_"&amp;AA825))</f>
        <v/>
      </c>
      <c r="D825" s="3" t="str">
        <f>IF(B825="","",VLOOKUP(VLOOKUP(X825&amp;"_"&amp;Y825&amp;"_"&amp;Z825,[1]挑战模式!$A:$AS,14+AA825,FALSE),[1]怪物!$B:$J,2,FALSE))</f>
        <v/>
      </c>
      <c r="E825" s="3" t="str">
        <f>IF(B825="","",VLOOKUP(VLOOKUP(X825&amp;"_"&amp;Y825&amp;"_"&amp;Z825,[1]挑战模式!$A:$AS,14+AA825,FALSE),[1]怪物!$B:$J,6,FALSE)*VLOOKUP(X825&amp;"_"&amp;Y825&amp;"_"&amp;Z825,[1]挑战模式!$A:$AS,10,FALSE))</f>
        <v/>
      </c>
      <c r="F825" s="3" t="str">
        <f t="shared" si="96"/>
        <v/>
      </c>
      <c r="G825" s="3" t="str">
        <f t="shared" si="97"/>
        <v/>
      </c>
      <c r="H825" s="3" t="str">
        <f t="shared" si="98"/>
        <v/>
      </c>
      <c r="I825" s="3" t="str">
        <f>IF(D825="","",VLOOKUP(D825,[1]怪物!$C:$M,11,FALSE))</f>
        <v/>
      </c>
      <c r="J825" s="3" t="str">
        <f t="shared" si="99"/>
        <v/>
      </c>
      <c r="K825" s="3" t="str">
        <f>IF(B825="","",VLOOKUP(VLOOKUP(X825&amp;"_"&amp;Y825&amp;"_"&amp;Z825,[1]挑战模式!$A:$AS,14+AA825,FALSE),[1]怪物!$B:$J,7,FALSE))</f>
        <v/>
      </c>
      <c r="L825" s="10" t="str">
        <f t="shared" si="100"/>
        <v/>
      </c>
      <c r="M825" s="3" t="str">
        <f t="shared" si="101"/>
        <v/>
      </c>
      <c r="N825" s="3" t="str">
        <f t="shared" si="102"/>
        <v/>
      </c>
      <c r="O825" s="3" t="str">
        <f t="shared" si="103"/>
        <v/>
      </c>
      <c r="S825" s="3" t="str">
        <f>IF(B825="","",IF(VLOOKUP(D825,[1]怪物!$C:$I,7,FALSE)="","",VLOOKUP(D825,[1]怪物!$C:$I,7,FALSE)))</f>
        <v/>
      </c>
      <c r="X825" s="3">
        <v>2</v>
      </c>
      <c r="Y825" s="3">
        <v>3</v>
      </c>
      <c r="Z825" s="3">
        <v>1</v>
      </c>
      <c r="AA825" s="3">
        <v>4</v>
      </c>
    </row>
    <row r="826" spans="2:27" x14ac:dyDescent="0.2">
      <c r="B826" t="str">
        <f>IF(ISNA(VLOOKUP(X826&amp;"_"&amp;Y826&amp;"_"&amp;Z826,[1]挑战模式!$A:$AS,1,FALSE)),"",IF(VLOOKUP(X826&amp;"_"&amp;Y826&amp;"_"&amp;Z826,[1]挑战模式!$A:$AS,14+AA826,FALSE)="","","Unit_Monster_Season"&amp;X826&amp;"_Challenge"&amp;Y826&amp;"_"&amp;Z826&amp;"_"&amp;AA826))</f>
        <v/>
      </c>
      <c r="D826" s="3" t="str">
        <f>IF(B826="","",VLOOKUP(VLOOKUP(X826&amp;"_"&amp;Y826&amp;"_"&amp;Z826,[1]挑战模式!$A:$AS,14+AA826,FALSE),[1]怪物!$B:$J,2,FALSE))</f>
        <v/>
      </c>
      <c r="E826" s="3" t="str">
        <f>IF(B826="","",VLOOKUP(VLOOKUP(X826&amp;"_"&amp;Y826&amp;"_"&amp;Z826,[1]挑战模式!$A:$AS,14+AA826,FALSE),[1]怪物!$B:$J,6,FALSE)*VLOOKUP(X826&amp;"_"&amp;Y826&amp;"_"&amp;Z826,[1]挑战模式!$A:$AS,10,FALSE))</f>
        <v/>
      </c>
      <c r="F826" s="3" t="str">
        <f t="shared" si="96"/>
        <v/>
      </c>
      <c r="G826" s="3" t="str">
        <f t="shared" si="97"/>
        <v/>
      </c>
      <c r="H826" s="3" t="str">
        <f t="shared" si="98"/>
        <v/>
      </c>
      <c r="I826" s="3" t="str">
        <f>IF(D826="","",VLOOKUP(D826,[1]怪物!$C:$M,11,FALSE))</f>
        <v/>
      </c>
      <c r="J826" s="3" t="str">
        <f t="shared" si="99"/>
        <v/>
      </c>
      <c r="K826" s="3" t="str">
        <f>IF(B826="","",VLOOKUP(VLOOKUP(X826&amp;"_"&amp;Y826&amp;"_"&amp;Z826,[1]挑战模式!$A:$AS,14+AA826,FALSE),[1]怪物!$B:$J,7,FALSE))</f>
        <v/>
      </c>
      <c r="L826" s="10" t="str">
        <f t="shared" si="100"/>
        <v/>
      </c>
      <c r="M826" s="3" t="str">
        <f t="shared" si="101"/>
        <v/>
      </c>
      <c r="N826" s="3" t="str">
        <f t="shared" si="102"/>
        <v/>
      </c>
      <c r="O826" s="3" t="str">
        <f t="shared" si="103"/>
        <v/>
      </c>
      <c r="S826" s="3" t="str">
        <f>IF(B826="","",IF(VLOOKUP(D826,[1]怪物!$C:$I,7,FALSE)="","",VLOOKUP(D826,[1]怪物!$C:$I,7,FALSE)))</f>
        <v/>
      </c>
      <c r="X826" s="3">
        <v>2</v>
      </c>
      <c r="Y826" s="3">
        <v>3</v>
      </c>
      <c r="Z826" s="3">
        <v>1</v>
      </c>
      <c r="AA826" s="3">
        <v>5</v>
      </c>
    </row>
    <row r="827" spans="2:27" x14ac:dyDescent="0.2">
      <c r="B827" t="str">
        <f>IF(ISNA(VLOOKUP(X827&amp;"_"&amp;Y827&amp;"_"&amp;Z827,[1]挑战模式!$A:$AS,1,FALSE)),"",IF(VLOOKUP(X827&amp;"_"&amp;Y827&amp;"_"&amp;Z827,[1]挑战模式!$A:$AS,14+AA827,FALSE)="","","Unit_Monster_Season"&amp;X827&amp;"_Challenge"&amp;Y827&amp;"_"&amp;Z827&amp;"_"&amp;AA827))</f>
        <v/>
      </c>
      <c r="D827" s="3" t="str">
        <f>IF(B827="","",VLOOKUP(VLOOKUP(X827&amp;"_"&amp;Y827&amp;"_"&amp;Z827,[1]挑战模式!$A:$AS,14+AA827,FALSE),[1]怪物!$B:$J,2,FALSE))</f>
        <v/>
      </c>
      <c r="E827" s="3" t="str">
        <f>IF(B827="","",VLOOKUP(VLOOKUP(X827&amp;"_"&amp;Y827&amp;"_"&amp;Z827,[1]挑战模式!$A:$AS,14+AA827,FALSE),[1]怪物!$B:$J,6,FALSE)*VLOOKUP(X827&amp;"_"&amp;Y827&amp;"_"&amp;Z827,[1]挑战模式!$A:$AS,10,FALSE))</f>
        <v/>
      </c>
      <c r="F827" s="3" t="str">
        <f t="shared" si="96"/>
        <v/>
      </c>
      <c r="G827" s="3" t="str">
        <f t="shared" si="97"/>
        <v/>
      </c>
      <c r="H827" s="3" t="str">
        <f t="shared" si="98"/>
        <v/>
      </c>
      <c r="I827" s="3" t="str">
        <f>IF(D827="","",VLOOKUP(D827,[1]怪物!$C:$M,11,FALSE))</f>
        <v/>
      </c>
      <c r="J827" s="3" t="str">
        <f t="shared" si="99"/>
        <v/>
      </c>
      <c r="K827" s="3" t="str">
        <f>IF(B827="","",VLOOKUP(VLOOKUP(X827&amp;"_"&amp;Y827&amp;"_"&amp;Z827,[1]挑战模式!$A:$AS,14+AA827,FALSE),[1]怪物!$B:$J,7,FALSE))</f>
        <v/>
      </c>
      <c r="L827" s="10" t="str">
        <f t="shared" si="100"/>
        <v/>
      </c>
      <c r="M827" s="3" t="str">
        <f t="shared" si="101"/>
        <v/>
      </c>
      <c r="N827" s="3" t="str">
        <f t="shared" si="102"/>
        <v/>
      </c>
      <c r="O827" s="3" t="str">
        <f t="shared" si="103"/>
        <v/>
      </c>
      <c r="S827" s="3" t="str">
        <f>IF(B827="","",IF(VLOOKUP(D827,[1]怪物!$C:$I,7,FALSE)="","",VLOOKUP(D827,[1]怪物!$C:$I,7,FALSE)))</f>
        <v/>
      </c>
      <c r="X827" s="3">
        <v>2</v>
      </c>
      <c r="Y827" s="3">
        <v>3</v>
      </c>
      <c r="Z827" s="3">
        <v>1</v>
      </c>
      <c r="AA827" s="3">
        <v>6</v>
      </c>
    </row>
    <row r="828" spans="2:27" x14ac:dyDescent="0.2">
      <c r="B828" t="str">
        <f>IF(ISNA(VLOOKUP(X828&amp;"_"&amp;Y828&amp;"_"&amp;Z828,[1]挑战模式!$A:$AS,1,FALSE)),"",IF(VLOOKUP(X828&amp;"_"&amp;Y828&amp;"_"&amp;Z828,[1]挑战模式!$A:$AS,14+AA828,FALSE)="","","Unit_Monster_Season"&amp;X828&amp;"_Challenge"&amp;Y828&amp;"_"&amp;Z828&amp;"_"&amp;AA828))</f>
        <v>Unit_Monster_Season2_Challenge3_2_1</v>
      </c>
      <c r="D828" s="3" t="str">
        <f>IF(B828="","",VLOOKUP(VLOOKUP(X828&amp;"_"&amp;Y828&amp;"_"&amp;Z828,[1]挑战模式!$A:$AS,14+AA828,FALSE),[1]怪物!$B:$J,2,FALSE))</f>
        <v>ResUnit_Gui2</v>
      </c>
      <c r="E828" s="3">
        <f>IF(B828="","",VLOOKUP(VLOOKUP(X828&amp;"_"&amp;Y828&amp;"_"&amp;Z828,[1]挑战模式!$A:$AS,14+AA828,FALSE),[1]怪物!$B:$J,6,FALSE)*VLOOKUP(X828&amp;"_"&amp;Y828&amp;"_"&amp;Z828,[1]挑战模式!$A:$AS,10,FALSE))</f>
        <v>2.5</v>
      </c>
      <c r="F828" s="3">
        <f t="shared" si="96"/>
        <v>400</v>
      </c>
      <c r="G828" s="3" t="str">
        <f t="shared" si="97"/>
        <v>TRUE</v>
      </c>
      <c r="H828" s="3" t="str">
        <f t="shared" si="98"/>
        <v>1</v>
      </c>
      <c r="I828" s="3">
        <f>IF(D828="","",VLOOKUP(D828,[1]怪物!$C:$M,11,FALSE))</f>
        <v>1</v>
      </c>
      <c r="J828" s="3" t="str">
        <f t="shared" si="99"/>
        <v>0.5</v>
      </c>
      <c r="K828" s="3">
        <f>IF(B828="","",VLOOKUP(VLOOKUP(X828&amp;"_"&amp;Y828&amp;"_"&amp;Z828,[1]挑战模式!$A:$AS,14+AA828,FALSE),[1]怪物!$B:$J,7,FALSE))</f>
        <v>1.5</v>
      </c>
      <c r="L828" s="10" t="str">
        <f t="shared" si="100"/>
        <v>Monster_Season2_Challenge3_2_1</v>
      </c>
      <c r="M828" s="3" t="str">
        <f t="shared" si="101"/>
        <v>DeathShow_1</v>
      </c>
      <c r="N828" s="3" t="str">
        <f t="shared" si="102"/>
        <v>Timeline_Idle1</v>
      </c>
      <c r="O828" s="3" t="str">
        <f t="shared" si="103"/>
        <v>Timeline_Move1</v>
      </c>
      <c r="S828" s="3" t="str">
        <f>IF(B828="","",IF(VLOOKUP(D828,[1]怪物!$C:$I,7,FALSE)="","",VLOOKUP(D828,[1]怪物!$C:$I,7,FALSE)))</f>
        <v>Skill_Monster_Gui2,NormalAttack</v>
      </c>
      <c r="X828" s="3">
        <v>2</v>
      </c>
      <c r="Y828" s="3">
        <v>3</v>
      </c>
      <c r="Z828" s="3">
        <v>2</v>
      </c>
      <c r="AA828" s="3">
        <v>1</v>
      </c>
    </row>
    <row r="829" spans="2:27" x14ac:dyDescent="0.2">
      <c r="B829" t="str">
        <f>IF(ISNA(VLOOKUP(X829&amp;"_"&amp;Y829&amp;"_"&amp;Z829,[1]挑战模式!$A:$AS,1,FALSE)),"",IF(VLOOKUP(X829&amp;"_"&amp;Y829&amp;"_"&amp;Z829,[1]挑战模式!$A:$AS,14+AA829,FALSE)="","","Unit_Monster_Season"&amp;X829&amp;"_Challenge"&amp;Y829&amp;"_"&amp;Z829&amp;"_"&amp;AA829))</f>
        <v>Unit_Monster_Season2_Challenge3_2_2</v>
      </c>
      <c r="D829" s="3" t="str">
        <f>IF(B829="","",VLOOKUP(VLOOKUP(X829&amp;"_"&amp;Y829&amp;"_"&amp;Z829,[1]挑战模式!$A:$AS,14+AA829,FALSE),[1]怪物!$B:$J,2,FALSE))</f>
        <v>ResUnit_BianFu1</v>
      </c>
      <c r="E829" s="3">
        <f>IF(B829="","",VLOOKUP(VLOOKUP(X829&amp;"_"&amp;Y829&amp;"_"&amp;Z829,[1]挑战模式!$A:$AS,14+AA829,FALSE),[1]怪物!$B:$J,6,FALSE)*VLOOKUP(X829&amp;"_"&amp;Y829&amp;"_"&amp;Z829,[1]挑战模式!$A:$AS,10,FALSE))</f>
        <v>2.5</v>
      </c>
      <c r="F829" s="3">
        <f t="shared" si="96"/>
        <v>400</v>
      </c>
      <c r="G829" s="3" t="str">
        <f t="shared" si="97"/>
        <v>TRUE</v>
      </c>
      <c r="H829" s="3" t="str">
        <f t="shared" si="98"/>
        <v>1</v>
      </c>
      <c r="I829" s="3">
        <f>IF(D829="","",VLOOKUP(D829,[1]怪物!$C:$M,11,FALSE))</f>
        <v>1</v>
      </c>
      <c r="J829" s="3" t="str">
        <f t="shared" si="99"/>
        <v>0.5</v>
      </c>
      <c r="K829" s="3">
        <f>IF(B829="","",VLOOKUP(VLOOKUP(X829&amp;"_"&amp;Y829&amp;"_"&amp;Z829,[1]挑战模式!$A:$AS,14+AA829,FALSE),[1]怪物!$B:$J,7,FALSE))</f>
        <v>1</v>
      </c>
      <c r="L829" s="10" t="str">
        <f t="shared" si="100"/>
        <v>Monster_Season2_Challenge3_2_2</v>
      </c>
      <c r="M829" s="3" t="str">
        <f t="shared" si="101"/>
        <v>DeathShow_1</v>
      </c>
      <c r="N829" s="3" t="str">
        <f t="shared" si="102"/>
        <v>Timeline_Idle1</v>
      </c>
      <c r="O829" s="3" t="str">
        <f t="shared" si="103"/>
        <v>Timeline_Move1</v>
      </c>
      <c r="S829" s="3" t="str">
        <f>IF(B829="","",IF(VLOOKUP(D829,[1]怪物!$C:$I,7,FALSE)="","",VLOOKUP(D829,[1]怪物!$C:$I,7,FALSE)))</f>
        <v/>
      </c>
      <c r="X829" s="3">
        <v>2</v>
      </c>
      <c r="Y829" s="3">
        <v>3</v>
      </c>
      <c r="Z829" s="3">
        <v>2</v>
      </c>
      <c r="AA829" s="3">
        <v>2</v>
      </c>
    </row>
    <row r="830" spans="2:27" x14ac:dyDescent="0.2">
      <c r="B830" t="str">
        <f>IF(ISNA(VLOOKUP(X830&amp;"_"&amp;Y830&amp;"_"&amp;Z830,[1]挑战模式!$A:$AS,1,FALSE)),"",IF(VLOOKUP(X830&amp;"_"&amp;Y830&amp;"_"&amp;Z830,[1]挑战模式!$A:$AS,14+AA830,FALSE)="","","Unit_Monster_Season"&amp;X830&amp;"_Challenge"&amp;Y830&amp;"_"&amp;Z830&amp;"_"&amp;AA830))</f>
        <v/>
      </c>
      <c r="D830" s="3" t="str">
        <f>IF(B830="","",VLOOKUP(VLOOKUP(X830&amp;"_"&amp;Y830&amp;"_"&amp;Z830,[1]挑战模式!$A:$AS,14+AA830,FALSE),[1]怪物!$B:$J,2,FALSE))</f>
        <v/>
      </c>
      <c r="E830" s="3" t="str">
        <f>IF(B830="","",VLOOKUP(VLOOKUP(X830&amp;"_"&amp;Y830&amp;"_"&amp;Z830,[1]挑战模式!$A:$AS,14+AA830,FALSE),[1]怪物!$B:$J,6,FALSE)*VLOOKUP(X830&amp;"_"&amp;Y830&amp;"_"&amp;Z830,[1]挑战模式!$A:$AS,10,FALSE))</f>
        <v/>
      </c>
      <c r="F830" s="3" t="str">
        <f t="shared" si="96"/>
        <v/>
      </c>
      <c r="G830" s="3" t="str">
        <f t="shared" si="97"/>
        <v/>
      </c>
      <c r="H830" s="3" t="str">
        <f t="shared" si="98"/>
        <v/>
      </c>
      <c r="I830" s="3" t="str">
        <f>IF(D830="","",VLOOKUP(D830,[1]怪物!$C:$M,11,FALSE))</f>
        <v/>
      </c>
      <c r="J830" s="3" t="str">
        <f t="shared" si="99"/>
        <v/>
      </c>
      <c r="K830" s="3" t="str">
        <f>IF(B830="","",VLOOKUP(VLOOKUP(X830&amp;"_"&amp;Y830&amp;"_"&amp;Z830,[1]挑战模式!$A:$AS,14+AA830,FALSE),[1]怪物!$B:$J,7,FALSE))</f>
        <v/>
      </c>
      <c r="L830" s="10" t="str">
        <f t="shared" si="100"/>
        <v/>
      </c>
      <c r="M830" s="3" t="str">
        <f t="shared" si="101"/>
        <v/>
      </c>
      <c r="N830" s="3" t="str">
        <f t="shared" si="102"/>
        <v/>
      </c>
      <c r="O830" s="3" t="str">
        <f t="shared" si="103"/>
        <v/>
      </c>
      <c r="S830" s="3" t="str">
        <f>IF(B830="","",IF(VLOOKUP(D830,[1]怪物!$C:$I,7,FALSE)="","",VLOOKUP(D830,[1]怪物!$C:$I,7,FALSE)))</f>
        <v/>
      </c>
      <c r="X830" s="3">
        <v>2</v>
      </c>
      <c r="Y830" s="3">
        <v>3</v>
      </c>
      <c r="Z830" s="3">
        <v>2</v>
      </c>
      <c r="AA830" s="3">
        <v>3</v>
      </c>
    </row>
    <row r="831" spans="2:27" x14ac:dyDescent="0.2">
      <c r="B831" t="str">
        <f>IF(ISNA(VLOOKUP(X831&amp;"_"&amp;Y831&amp;"_"&amp;Z831,[1]挑战模式!$A:$AS,1,FALSE)),"",IF(VLOOKUP(X831&amp;"_"&amp;Y831&amp;"_"&amp;Z831,[1]挑战模式!$A:$AS,14+AA831,FALSE)="","","Unit_Monster_Season"&amp;X831&amp;"_Challenge"&amp;Y831&amp;"_"&amp;Z831&amp;"_"&amp;AA831))</f>
        <v/>
      </c>
      <c r="D831" s="3" t="str">
        <f>IF(B831="","",VLOOKUP(VLOOKUP(X831&amp;"_"&amp;Y831&amp;"_"&amp;Z831,[1]挑战模式!$A:$AS,14+AA831,FALSE),[1]怪物!$B:$J,2,FALSE))</f>
        <v/>
      </c>
      <c r="E831" s="3" t="str">
        <f>IF(B831="","",VLOOKUP(VLOOKUP(X831&amp;"_"&amp;Y831&amp;"_"&amp;Z831,[1]挑战模式!$A:$AS,14+AA831,FALSE),[1]怪物!$B:$J,6,FALSE)*VLOOKUP(X831&amp;"_"&amp;Y831&amp;"_"&amp;Z831,[1]挑战模式!$A:$AS,10,FALSE))</f>
        <v/>
      </c>
      <c r="F831" s="3" t="str">
        <f t="shared" si="96"/>
        <v/>
      </c>
      <c r="G831" s="3" t="str">
        <f t="shared" si="97"/>
        <v/>
      </c>
      <c r="H831" s="3" t="str">
        <f t="shared" si="98"/>
        <v/>
      </c>
      <c r="I831" s="3" t="str">
        <f>IF(D831="","",VLOOKUP(D831,[1]怪物!$C:$M,11,FALSE))</f>
        <v/>
      </c>
      <c r="J831" s="3" t="str">
        <f t="shared" si="99"/>
        <v/>
      </c>
      <c r="K831" s="3" t="str">
        <f>IF(B831="","",VLOOKUP(VLOOKUP(X831&amp;"_"&amp;Y831&amp;"_"&amp;Z831,[1]挑战模式!$A:$AS,14+AA831,FALSE),[1]怪物!$B:$J,7,FALSE))</f>
        <v/>
      </c>
      <c r="L831" s="10" t="str">
        <f t="shared" si="100"/>
        <v/>
      </c>
      <c r="M831" s="3" t="str">
        <f t="shared" si="101"/>
        <v/>
      </c>
      <c r="N831" s="3" t="str">
        <f t="shared" si="102"/>
        <v/>
      </c>
      <c r="O831" s="3" t="str">
        <f t="shared" si="103"/>
        <v/>
      </c>
      <c r="S831" s="3" t="str">
        <f>IF(B831="","",IF(VLOOKUP(D831,[1]怪物!$C:$I,7,FALSE)="","",VLOOKUP(D831,[1]怪物!$C:$I,7,FALSE)))</f>
        <v/>
      </c>
      <c r="X831" s="3">
        <v>2</v>
      </c>
      <c r="Y831" s="3">
        <v>3</v>
      </c>
      <c r="Z831" s="3">
        <v>2</v>
      </c>
      <c r="AA831" s="3">
        <v>4</v>
      </c>
    </row>
    <row r="832" spans="2:27" x14ac:dyDescent="0.2">
      <c r="B832" t="str">
        <f>IF(ISNA(VLOOKUP(X832&amp;"_"&amp;Y832&amp;"_"&amp;Z832,[1]挑战模式!$A:$AS,1,FALSE)),"",IF(VLOOKUP(X832&amp;"_"&amp;Y832&amp;"_"&amp;Z832,[1]挑战模式!$A:$AS,14+AA832,FALSE)="","","Unit_Monster_Season"&amp;X832&amp;"_Challenge"&amp;Y832&amp;"_"&amp;Z832&amp;"_"&amp;AA832))</f>
        <v/>
      </c>
      <c r="D832" s="3" t="str">
        <f>IF(B832="","",VLOOKUP(VLOOKUP(X832&amp;"_"&amp;Y832&amp;"_"&amp;Z832,[1]挑战模式!$A:$AS,14+AA832,FALSE),[1]怪物!$B:$J,2,FALSE))</f>
        <v/>
      </c>
      <c r="E832" s="3" t="str">
        <f>IF(B832="","",VLOOKUP(VLOOKUP(X832&amp;"_"&amp;Y832&amp;"_"&amp;Z832,[1]挑战模式!$A:$AS,14+AA832,FALSE),[1]怪物!$B:$J,6,FALSE)*VLOOKUP(X832&amp;"_"&amp;Y832&amp;"_"&amp;Z832,[1]挑战模式!$A:$AS,10,FALSE))</f>
        <v/>
      </c>
      <c r="F832" s="3" t="str">
        <f t="shared" si="96"/>
        <v/>
      </c>
      <c r="G832" s="3" t="str">
        <f t="shared" si="97"/>
        <v/>
      </c>
      <c r="H832" s="3" t="str">
        <f t="shared" si="98"/>
        <v/>
      </c>
      <c r="I832" s="3" t="str">
        <f>IF(D832="","",VLOOKUP(D832,[1]怪物!$C:$M,11,FALSE))</f>
        <v/>
      </c>
      <c r="J832" s="3" t="str">
        <f t="shared" si="99"/>
        <v/>
      </c>
      <c r="K832" s="3" t="str">
        <f>IF(B832="","",VLOOKUP(VLOOKUP(X832&amp;"_"&amp;Y832&amp;"_"&amp;Z832,[1]挑战模式!$A:$AS,14+AA832,FALSE),[1]怪物!$B:$J,7,FALSE))</f>
        <v/>
      </c>
      <c r="L832" s="10" t="str">
        <f t="shared" si="100"/>
        <v/>
      </c>
      <c r="M832" s="3" t="str">
        <f t="shared" si="101"/>
        <v/>
      </c>
      <c r="N832" s="3" t="str">
        <f t="shared" si="102"/>
        <v/>
      </c>
      <c r="O832" s="3" t="str">
        <f t="shared" si="103"/>
        <v/>
      </c>
      <c r="S832" s="3" t="str">
        <f>IF(B832="","",IF(VLOOKUP(D832,[1]怪物!$C:$I,7,FALSE)="","",VLOOKUP(D832,[1]怪物!$C:$I,7,FALSE)))</f>
        <v/>
      </c>
      <c r="X832" s="3">
        <v>2</v>
      </c>
      <c r="Y832" s="3">
        <v>3</v>
      </c>
      <c r="Z832" s="3">
        <v>2</v>
      </c>
      <c r="AA832" s="3">
        <v>5</v>
      </c>
    </row>
    <row r="833" spans="2:27" x14ac:dyDescent="0.2">
      <c r="B833" t="str">
        <f>IF(ISNA(VLOOKUP(X833&amp;"_"&amp;Y833&amp;"_"&amp;Z833,[1]挑战模式!$A:$AS,1,FALSE)),"",IF(VLOOKUP(X833&amp;"_"&amp;Y833&amp;"_"&amp;Z833,[1]挑战模式!$A:$AS,14+AA833,FALSE)="","","Unit_Monster_Season"&amp;X833&amp;"_Challenge"&amp;Y833&amp;"_"&amp;Z833&amp;"_"&amp;AA833))</f>
        <v/>
      </c>
      <c r="D833" s="3" t="str">
        <f>IF(B833="","",VLOOKUP(VLOOKUP(X833&amp;"_"&amp;Y833&amp;"_"&amp;Z833,[1]挑战模式!$A:$AS,14+AA833,FALSE),[1]怪物!$B:$J,2,FALSE))</f>
        <v/>
      </c>
      <c r="E833" s="3" t="str">
        <f>IF(B833="","",VLOOKUP(VLOOKUP(X833&amp;"_"&amp;Y833&amp;"_"&amp;Z833,[1]挑战模式!$A:$AS,14+AA833,FALSE),[1]怪物!$B:$J,6,FALSE)*VLOOKUP(X833&amp;"_"&amp;Y833&amp;"_"&amp;Z833,[1]挑战模式!$A:$AS,10,FALSE))</f>
        <v/>
      </c>
      <c r="F833" s="3" t="str">
        <f t="shared" si="96"/>
        <v/>
      </c>
      <c r="G833" s="3" t="str">
        <f t="shared" si="97"/>
        <v/>
      </c>
      <c r="H833" s="3" t="str">
        <f t="shared" si="98"/>
        <v/>
      </c>
      <c r="I833" s="3" t="str">
        <f>IF(D833="","",VLOOKUP(D833,[1]怪物!$C:$M,11,FALSE))</f>
        <v/>
      </c>
      <c r="J833" s="3" t="str">
        <f t="shared" si="99"/>
        <v/>
      </c>
      <c r="K833" s="3" t="str">
        <f>IF(B833="","",VLOOKUP(VLOOKUP(X833&amp;"_"&amp;Y833&amp;"_"&amp;Z833,[1]挑战模式!$A:$AS,14+AA833,FALSE),[1]怪物!$B:$J,7,FALSE))</f>
        <v/>
      </c>
      <c r="L833" s="10" t="str">
        <f t="shared" si="100"/>
        <v/>
      </c>
      <c r="M833" s="3" t="str">
        <f t="shared" si="101"/>
        <v/>
      </c>
      <c r="N833" s="3" t="str">
        <f t="shared" si="102"/>
        <v/>
      </c>
      <c r="O833" s="3" t="str">
        <f t="shared" si="103"/>
        <v/>
      </c>
      <c r="S833" s="3" t="str">
        <f>IF(B833="","",IF(VLOOKUP(D833,[1]怪物!$C:$I,7,FALSE)="","",VLOOKUP(D833,[1]怪物!$C:$I,7,FALSE)))</f>
        <v/>
      </c>
      <c r="X833" s="3">
        <v>2</v>
      </c>
      <c r="Y833" s="3">
        <v>3</v>
      </c>
      <c r="Z833" s="3">
        <v>2</v>
      </c>
      <c r="AA833" s="3">
        <v>6</v>
      </c>
    </row>
    <row r="834" spans="2:27" x14ac:dyDescent="0.2">
      <c r="B834" t="str">
        <f>IF(ISNA(VLOOKUP(X834&amp;"_"&amp;Y834&amp;"_"&amp;Z834,[1]挑战模式!$A:$AS,1,FALSE)),"",IF(VLOOKUP(X834&amp;"_"&amp;Y834&amp;"_"&amp;Z834,[1]挑战模式!$A:$AS,14+AA834,FALSE)="","","Unit_Monster_Season"&amp;X834&amp;"_Challenge"&amp;Y834&amp;"_"&amp;Z834&amp;"_"&amp;AA834))</f>
        <v>Unit_Monster_Season2_Challenge3_3_1</v>
      </c>
      <c r="D834" s="3" t="str">
        <f>IF(B834="","",VLOOKUP(VLOOKUP(X834&amp;"_"&amp;Y834&amp;"_"&amp;Z834,[1]挑战模式!$A:$AS,14+AA834,FALSE),[1]怪物!$B:$J,2,FALSE))</f>
        <v>ResUnit_Dan2</v>
      </c>
      <c r="E834" s="3">
        <f>IF(B834="","",VLOOKUP(VLOOKUP(X834&amp;"_"&amp;Y834&amp;"_"&amp;Z834,[1]挑战模式!$A:$AS,14+AA834,FALSE),[1]怪物!$B:$J,6,FALSE)*VLOOKUP(X834&amp;"_"&amp;Y834&amp;"_"&amp;Z834,[1]挑战模式!$A:$AS,10,FALSE))</f>
        <v>2.5</v>
      </c>
      <c r="F834" s="3">
        <f t="shared" si="96"/>
        <v>400</v>
      </c>
      <c r="G834" s="3" t="str">
        <f t="shared" si="97"/>
        <v>TRUE</v>
      </c>
      <c r="H834" s="3" t="str">
        <f t="shared" si="98"/>
        <v>1</v>
      </c>
      <c r="I834" s="3">
        <f>IF(D834="","",VLOOKUP(D834,[1]怪物!$C:$M,11,FALSE))</f>
        <v>1</v>
      </c>
      <c r="J834" s="3" t="str">
        <f t="shared" si="99"/>
        <v>0.5</v>
      </c>
      <c r="K834" s="3">
        <f>IF(B834="","",VLOOKUP(VLOOKUP(X834&amp;"_"&amp;Y834&amp;"_"&amp;Z834,[1]挑战模式!$A:$AS,14+AA834,FALSE),[1]怪物!$B:$J,7,FALSE))</f>
        <v>1.5</v>
      </c>
      <c r="L834" s="10" t="str">
        <f t="shared" si="100"/>
        <v>Monster_Season2_Challenge3_3_1</v>
      </c>
      <c r="M834" s="3" t="str">
        <f t="shared" si="101"/>
        <v>DeathShow_1</v>
      </c>
      <c r="N834" s="3" t="str">
        <f t="shared" si="102"/>
        <v>Timeline_Idle1</v>
      </c>
      <c r="O834" s="3" t="str">
        <f t="shared" si="103"/>
        <v>Timeline_Move1</v>
      </c>
      <c r="S834" s="3" t="str">
        <f>IF(B834="","",IF(VLOOKUP(D834,[1]怪物!$C:$I,7,FALSE)="","",VLOOKUP(D834,[1]怪物!$C:$I,7,FALSE)))</f>
        <v>Skill_Monster_Dan2,NormalAttack</v>
      </c>
      <c r="X834" s="3">
        <v>2</v>
      </c>
      <c r="Y834" s="3">
        <v>3</v>
      </c>
      <c r="Z834" s="3">
        <v>3</v>
      </c>
      <c r="AA834" s="3">
        <v>1</v>
      </c>
    </row>
    <row r="835" spans="2:27" x14ac:dyDescent="0.2">
      <c r="B835" t="str">
        <f>IF(ISNA(VLOOKUP(X835&amp;"_"&amp;Y835&amp;"_"&amp;Z835,[1]挑战模式!$A:$AS,1,FALSE)),"",IF(VLOOKUP(X835&amp;"_"&amp;Y835&amp;"_"&amp;Z835,[1]挑战模式!$A:$AS,14+AA835,FALSE)="","","Unit_Monster_Season"&amp;X835&amp;"_Challenge"&amp;Y835&amp;"_"&amp;Z835&amp;"_"&amp;AA835))</f>
        <v>Unit_Monster_Season2_Challenge3_3_2</v>
      </c>
      <c r="D835" s="3" t="str">
        <f>IF(B835="","",VLOOKUP(VLOOKUP(X835&amp;"_"&amp;Y835&amp;"_"&amp;Z835,[1]挑战模式!$A:$AS,14+AA835,FALSE),[1]怪物!$B:$J,2,FALSE))</f>
        <v>ResUnit_Dan1</v>
      </c>
      <c r="E835" s="3">
        <f>IF(B835="","",VLOOKUP(VLOOKUP(X835&amp;"_"&amp;Y835&amp;"_"&amp;Z835,[1]挑战模式!$A:$AS,14+AA835,FALSE),[1]怪物!$B:$J,6,FALSE)*VLOOKUP(X835&amp;"_"&amp;Y835&amp;"_"&amp;Z835,[1]挑战模式!$A:$AS,10,FALSE))</f>
        <v>2.5</v>
      </c>
      <c r="F835" s="3">
        <f t="shared" si="96"/>
        <v>400</v>
      </c>
      <c r="G835" s="3" t="str">
        <f t="shared" si="97"/>
        <v>TRUE</v>
      </c>
      <c r="H835" s="3" t="str">
        <f t="shared" si="98"/>
        <v>1</v>
      </c>
      <c r="I835" s="3">
        <f>IF(D835="","",VLOOKUP(D835,[1]怪物!$C:$M,11,FALSE))</f>
        <v>1</v>
      </c>
      <c r="J835" s="3" t="str">
        <f t="shared" si="99"/>
        <v>0.5</v>
      </c>
      <c r="K835" s="3">
        <f>IF(B835="","",VLOOKUP(VLOOKUP(X835&amp;"_"&amp;Y835&amp;"_"&amp;Z835,[1]挑战模式!$A:$AS,14+AA835,FALSE),[1]怪物!$B:$J,7,FALSE))</f>
        <v>1</v>
      </c>
      <c r="L835" s="10" t="str">
        <f t="shared" si="100"/>
        <v>Monster_Season2_Challenge3_3_2</v>
      </c>
      <c r="M835" s="3" t="str">
        <f t="shared" si="101"/>
        <v>DeathShow_1</v>
      </c>
      <c r="N835" s="3" t="str">
        <f t="shared" si="102"/>
        <v>Timeline_Idle1</v>
      </c>
      <c r="O835" s="3" t="str">
        <f t="shared" si="103"/>
        <v>Timeline_Move1</v>
      </c>
      <c r="S835" s="3" t="str">
        <f>IF(B835="","",IF(VLOOKUP(D835,[1]怪物!$C:$I,7,FALSE)="","",VLOOKUP(D835,[1]怪物!$C:$I,7,FALSE)))</f>
        <v>Skill_Monster_Dan1,NormalAttack</v>
      </c>
      <c r="X835" s="3">
        <v>2</v>
      </c>
      <c r="Y835" s="3">
        <v>3</v>
      </c>
      <c r="Z835" s="3">
        <v>3</v>
      </c>
      <c r="AA835" s="3">
        <v>2</v>
      </c>
    </row>
    <row r="836" spans="2:27" x14ac:dyDescent="0.2">
      <c r="B836" t="str">
        <f>IF(ISNA(VLOOKUP(X836&amp;"_"&amp;Y836&amp;"_"&amp;Z836,[1]挑战模式!$A:$AS,1,FALSE)),"",IF(VLOOKUP(X836&amp;"_"&amp;Y836&amp;"_"&amp;Z836,[1]挑战模式!$A:$AS,14+AA836,FALSE)="","","Unit_Monster_Season"&amp;X836&amp;"_Challenge"&amp;Y836&amp;"_"&amp;Z836&amp;"_"&amp;AA836))</f>
        <v>Unit_Monster_Season2_Challenge3_3_3</v>
      </c>
      <c r="D836" s="3" t="str">
        <f>IF(B836="","",VLOOKUP(VLOOKUP(X836&amp;"_"&amp;Y836&amp;"_"&amp;Z836,[1]挑战模式!$A:$AS,14+AA836,FALSE),[1]怪物!$B:$J,2,FALSE))</f>
        <v>ResUnit_Rou2</v>
      </c>
      <c r="E836" s="3">
        <f>IF(B836="","",VLOOKUP(VLOOKUP(X836&amp;"_"&amp;Y836&amp;"_"&amp;Z836,[1]挑战模式!$A:$AS,14+AA836,FALSE),[1]怪物!$B:$J,6,FALSE)*VLOOKUP(X836&amp;"_"&amp;Y836&amp;"_"&amp;Z836,[1]挑战模式!$A:$AS,10,FALSE))</f>
        <v>2.5</v>
      </c>
      <c r="F836" s="3">
        <f t="shared" si="96"/>
        <v>400</v>
      </c>
      <c r="G836" s="3" t="str">
        <f t="shared" si="97"/>
        <v>TRUE</v>
      </c>
      <c r="H836" s="3" t="str">
        <f t="shared" si="98"/>
        <v>1</v>
      </c>
      <c r="I836" s="3">
        <f>IF(D836="","",VLOOKUP(D836,[1]怪物!$C:$M,11,FALSE))</f>
        <v>1</v>
      </c>
      <c r="J836" s="3" t="str">
        <f t="shared" si="99"/>
        <v>0.5</v>
      </c>
      <c r="K836" s="3">
        <f>IF(B836="","",VLOOKUP(VLOOKUP(X836&amp;"_"&amp;Y836&amp;"_"&amp;Z836,[1]挑战模式!$A:$AS,14+AA836,FALSE),[1]怪物!$B:$J,7,FALSE))</f>
        <v>1.5</v>
      </c>
      <c r="L836" s="10" t="str">
        <f t="shared" si="100"/>
        <v>Monster_Season2_Challenge3_3_3</v>
      </c>
      <c r="M836" s="3" t="str">
        <f t="shared" si="101"/>
        <v>DeathShow_1</v>
      </c>
      <c r="N836" s="3" t="str">
        <f t="shared" si="102"/>
        <v>Timeline_Idle1</v>
      </c>
      <c r="O836" s="3" t="str">
        <f t="shared" si="103"/>
        <v>Timeline_Move1</v>
      </c>
      <c r="S836" s="3" t="str">
        <f>IF(B836="","",IF(VLOOKUP(D836,[1]怪物!$C:$I,7,FALSE)="","",VLOOKUP(D836,[1]怪物!$C:$I,7,FALSE)))</f>
        <v>Skill_Monster_Long2,NormalAttack</v>
      </c>
      <c r="X836" s="3">
        <v>2</v>
      </c>
      <c r="Y836" s="3">
        <v>3</v>
      </c>
      <c r="Z836" s="3">
        <v>3</v>
      </c>
      <c r="AA836" s="3">
        <v>3</v>
      </c>
    </row>
    <row r="837" spans="2:27" x14ac:dyDescent="0.2">
      <c r="B837" t="str">
        <f>IF(ISNA(VLOOKUP(X837&amp;"_"&amp;Y837&amp;"_"&amp;Z837,[1]挑战模式!$A:$AS,1,FALSE)),"",IF(VLOOKUP(X837&amp;"_"&amp;Y837&amp;"_"&amp;Z837,[1]挑战模式!$A:$AS,14+AA837,FALSE)="","","Unit_Monster_Season"&amp;X837&amp;"_Challenge"&amp;Y837&amp;"_"&amp;Z837&amp;"_"&amp;AA837))</f>
        <v/>
      </c>
      <c r="D837" s="3" t="str">
        <f>IF(B837="","",VLOOKUP(VLOOKUP(X837&amp;"_"&amp;Y837&amp;"_"&amp;Z837,[1]挑战模式!$A:$AS,14+AA837,FALSE),[1]怪物!$B:$J,2,FALSE))</f>
        <v/>
      </c>
      <c r="E837" s="3" t="str">
        <f>IF(B837="","",VLOOKUP(VLOOKUP(X837&amp;"_"&amp;Y837&amp;"_"&amp;Z837,[1]挑战模式!$A:$AS,14+AA837,FALSE),[1]怪物!$B:$J,6,FALSE)*VLOOKUP(X837&amp;"_"&amp;Y837&amp;"_"&amp;Z837,[1]挑战模式!$A:$AS,10,FALSE))</f>
        <v/>
      </c>
      <c r="F837" s="3" t="str">
        <f t="shared" si="96"/>
        <v/>
      </c>
      <c r="G837" s="3" t="str">
        <f t="shared" si="97"/>
        <v/>
      </c>
      <c r="H837" s="3" t="str">
        <f t="shared" si="98"/>
        <v/>
      </c>
      <c r="I837" s="3" t="str">
        <f>IF(D837="","",VLOOKUP(D837,[1]怪物!$C:$M,11,FALSE))</f>
        <v/>
      </c>
      <c r="J837" s="3" t="str">
        <f t="shared" si="99"/>
        <v/>
      </c>
      <c r="K837" s="3" t="str">
        <f>IF(B837="","",VLOOKUP(VLOOKUP(X837&amp;"_"&amp;Y837&amp;"_"&amp;Z837,[1]挑战模式!$A:$AS,14+AA837,FALSE),[1]怪物!$B:$J,7,FALSE))</f>
        <v/>
      </c>
      <c r="L837" s="10" t="str">
        <f t="shared" si="100"/>
        <v/>
      </c>
      <c r="M837" s="3" t="str">
        <f t="shared" si="101"/>
        <v/>
      </c>
      <c r="N837" s="3" t="str">
        <f t="shared" si="102"/>
        <v/>
      </c>
      <c r="O837" s="3" t="str">
        <f t="shared" si="103"/>
        <v/>
      </c>
      <c r="S837" s="3" t="str">
        <f>IF(B837="","",IF(VLOOKUP(D837,[1]怪物!$C:$I,7,FALSE)="","",VLOOKUP(D837,[1]怪物!$C:$I,7,FALSE)))</f>
        <v/>
      </c>
      <c r="X837" s="3">
        <v>2</v>
      </c>
      <c r="Y837" s="3">
        <v>3</v>
      </c>
      <c r="Z837" s="3">
        <v>3</v>
      </c>
      <c r="AA837" s="3">
        <v>4</v>
      </c>
    </row>
    <row r="838" spans="2:27" x14ac:dyDescent="0.2">
      <c r="B838" t="str">
        <f>IF(ISNA(VLOOKUP(X838&amp;"_"&amp;Y838&amp;"_"&amp;Z838,[1]挑战模式!$A:$AS,1,FALSE)),"",IF(VLOOKUP(X838&amp;"_"&amp;Y838&amp;"_"&amp;Z838,[1]挑战模式!$A:$AS,14+AA838,FALSE)="","","Unit_Monster_Season"&amp;X838&amp;"_Challenge"&amp;Y838&amp;"_"&amp;Z838&amp;"_"&amp;AA838))</f>
        <v/>
      </c>
      <c r="D838" s="3" t="str">
        <f>IF(B838="","",VLOOKUP(VLOOKUP(X838&amp;"_"&amp;Y838&amp;"_"&amp;Z838,[1]挑战模式!$A:$AS,14+AA838,FALSE),[1]怪物!$B:$J,2,FALSE))</f>
        <v/>
      </c>
      <c r="E838" s="3" t="str">
        <f>IF(B838="","",VLOOKUP(VLOOKUP(X838&amp;"_"&amp;Y838&amp;"_"&amp;Z838,[1]挑战模式!$A:$AS,14+AA838,FALSE),[1]怪物!$B:$J,6,FALSE)*VLOOKUP(X838&amp;"_"&amp;Y838&amp;"_"&amp;Z838,[1]挑战模式!$A:$AS,10,FALSE))</f>
        <v/>
      </c>
      <c r="F838" s="3" t="str">
        <f t="shared" si="96"/>
        <v/>
      </c>
      <c r="G838" s="3" t="str">
        <f t="shared" si="97"/>
        <v/>
      </c>
      <c r="H838" s="3" t="str">
        <f t="shared" si="98"/>
        <v/>
      </c>
      <c r="I838" s="3" t="str">
        <f>IF(D838="","",VLOOKUP(D838,[1]怪物!$C:$M,11,FALSE))</f>
        <v/>
      </c>
      <c r="J838" s="3" t="str">
        <f t="shared" si="99"/>
        <v/>
      </c>
      <c r="K838" s="3" t="str">
        <f>IF(B838="","",VLOOKUP(VLOOKUP(X838&amp;"_"&amp;Y838&amp;"_"&amp;Z838,[1]挑战模式!$A:$AS,14+AA838,FALSE),[1]怪物!$B:$J,7,FALSE))</f>
        <v/>
      </c>
      <c r="L838" s="10" t="str">
        <f t="shared" si="100"/>
        <v/>
      </c>
      <c r="M838" s="3" t="str">
        <f t="shared" si="101"/>
        <v/>
      </c>
      <c r="N838" s="3" t="str">
        <f t="shared" si="102"/>
        <v/>
      </c>
      <c r="O838" s="3" t="str">
        <f t="shared" si="103"/>
        <v/>
      </c>
      <c r="S838" s="3" t="str">
        <f>IF(B838="","",IF(VLOOKUP(D838,[1]怪物!$C:$I,7,FALSE)="","",VLOOKUP(D838,[1]怪物!$C:$I,7,FALSE)))</f>
        <v/>
      </c>
      <c r="X838" s="3">
        <v>2</v>
      </c>
      <c r="Y838" s="3">
        <v>3</v>
      </c>
      <c r="Z838" s="3">
        <v>3</v>
      </c>
      <c r="AA838" s="3">
        <v>5</v>
      </c>
    </row>
    <row r="839" spans="2:27" x14ac:dyDescent="0.2">
      <c r="B839" t="str">
        <f>IF(ISNA(VLOOKUP(X839&amp;"_"&amp;Y839&amp;"_"&amp;Z839,[1]挑战模式!$A:$AS,1,FALSE)),"",IF(VLOOKUP(X839&amp;"_"&amp;Y839&amp;"_"&amp;Z839,[1]挑战模式!$A:$AS,14+AA839,FALSE)="","","Unit_Monster_Season"&amp;X839&amp;"_Challenge"&amp;Y839&amp;"_"&amp;Z839&amp;"_"&amp;AA839))</f>
        <v/>
      </c>
      <c r="D839" s="3" t="str">
        <f>IF(B839="","",VLOOKUP(VLOOKUP(X839&amp;"_"&amp;Y839&amp;"_"&amp;Z839,[1]挑战模式!$A:$AS,14+AA839,FALSE),[1]怪物!$B:$J,2,FALSE))</f>
        <v/>
      </c>
      <c r="E839" s="3" t="str">
        <f>IF(B839="","",VLOOKUP(VLOOKUP(X839&amp;"_"&amp;Y839&amp;"_"&amp;Z839,[1]挑战模式!$A:$AS,14+AA839,FALSE),[1]怪物!$B:$J,6,FALSE)*VLOOKUP(X839&amp;"_"&amp;Y839&amp;"_"&amp;Z839,[1]挑战模式!$A:$AS,10,FALSE))</f>
        <v/>
      </c>
      <c r="F839" s="3" t="str">
        <f t="shared" ref="F839:F902" si="104">IF(B839="","",400)</f>
        <v/>
      </c>
      <c r="G839" s="3" t="str">
        <f t="shared" ref="G839:G902" si="105">IF(B839="","","TRUE")</f>
        <v/>
      </c>
      <c r="H839" s="3" t="str">
        <f t="shared" ref="H839:H902" si="106">IF(B839="","","1")</f>
        <v/>
      </c>
      <c r="I839" s="3" t="str">
        <f>IF(D839="","",VLOOKUP(D839,[1]怪物!$C:$M,11,FALSE))</f>
        <v/>
      </c>
      <c r="J839" s="3" t="str">
        <f t="shared" ref="J839:J902" si="107">IF(B839="","","0.5")</f>
        <v/>
      </c>
      <c r="K839" s="3" t="str">
        <f>IF(B839="","",VLOOKUP(VLOOKUP(X839&amp;"_"&amp;Y839&amp;"_"&amp;Z839,[1]挑战模式!$A:$AS,14+AA839,FALSE),[1]怪物!$B:$J,7,FALSE))</f>
        <v/>
      </c>
      <c r="L839" s="10" t="str">
        <f t="shared" ref="L839:L902" si="108">IF(B839="","",RIGHT(B839,LEN(B839)-5))</f>
        <v/>
      </c>
      <c r="M839" s="3" t="str">
        <f t="shared" ref="M839:M902" si="109">IF(B839="","","DeathShow_1")</f>
        <v/>
      </c>
      <c r="N839" s="3" t="str">
        <f t="shared" ref="N839:N902" si="110">IF(B839="","","Timeline_Idle1")</f>
        <v/>
      </c>
      <c r="O839" s="3" t="str">
        <f t="shared" ref="O839:O902" si="111">IF(B839="","","Timeline_Move1")</f>
        <v/>
      </c>
      <c r="S839" s="3" t="str">
        <f>IF(B839="","",IF(VLOOKUP(D839,[1]怪物!$C:$I,7,FALSE)="","",VLOOKUP(D839,[1]怪物!$C:$I,7,FALSE)))</f>
        <v/>
      </c>
      <c r="X839" s="3">
        <v>2</v>
      </c>
      <c r="Y839" s="3">
        <v>3</v>
      </c>
      <c r="Z839" s="3">
        <v>3</v>
      </c>
      <c r="AA839" s="3">
        <v>6</v>
      </c>
    </row>
    <row r="840" spans="2:27" x14ac:dyDescent="0.2">
      <c r="B840" t="str">
        <f>IF(ISNA(VLOOKUP(X840&amp;"_"&amp;Y840&amp;"_"&amp;Z840,[1]挑战模式!$A:$AS,1,FALSE)),"",IF(VLOOKUP(X840&amp;"_"&amp;Y840&amp;"_"&amp;Z840,[1]挑战模式!$A:$AS,14+AA840,FALSE)="","","Unit_Monster_Season"&amp;X840&amp;"_Challenge"&amp;Y840&amp;"_"&amp;Z840&amp;"_"&amp;AA840))</f>
        <v>Unit_Monster_Season2_Challenge3_4_1</v>
      </c>
      <c r="D840" s="3" t="str">
        <f>IF(B840="","",VLOOKUP(VLOOKUP(X840&amp;"_"&amp;Y840&amp;"_"&amp;Z840,[1]挑战模式!$A:$AS,14+AA840,FALSE),[1]怪物!$B:$J,2,FALSE))</f>
        <v>ResUnit_Dan2</v>
      </c>
      <c r="E840" s="3">
        <f>IF(B840="","",VLOOKUP(VLOOKUP(X840&amp;"_"&amp;Y840&amp;"_"&amp;Z840,[1]挑战模式!$A:$AS,14+AA840,FALSE),[1]怪物!$B:$J,6,FALSE)*VLOOKUP(X840&amp;"_"&amp;Y840&amp;"_"&amp;Z840,[1]挑战模式!$A:$AS,10,FALSE))</f>
        <v>2.5</v>
      </c>
      <c r="F840" s="3">
        <f t="shared" si="104"/>
        <v>400</v>
      </c>
      <c r="G840" s="3" t="str">
        <f t="shared" si="105"/>
        <v>TRUE</v>
      </c>
      <c r="H840" s="3" t="str">
        <f t="shared" si="106"/>
        <v>1</v>
      </c>
      <c r="I840" s="3">
        <f>IF(D840="","",VLOOKUP(D840,[1]怪物!$C:$M,11,FALSE))</f>
        <v>1</v>
      </c>
      <c r="J840" s="3" t="str">
        <f t="shared" si="107"/>
        <v>0.5</v>
      </c>
      <c r="K840" s="3">
        <f>IF(B840="","",VLOOKUP(VLOOKUP(X840&amp;"_"&amp;Y840&amp;"_"&amp;Z840,[1]挑战模式!$A:$AS,14+AA840,FALSE),[1]怪物!$B:$J,7,FALSE))</f>
        <v>1.5</v>
      </c>
      <c r="L840" s="10" t="str">
        <f t="shared" si="108"/>
        <v>Monster_Season2_Challenge3_4_1</v>
      </c>
      <c r="M840" s="3" t="str">
        <f t="shared" si="109"/>
        <v>DeathShow_1</v>
      </c>
      <c r="N840" s="3" t="str">
        <f t="shared" si="110"/>
        <v>Timeline_Idle1</v>
      </c>
      <c r="O840" s="3" t="str">
        <f t="shared" si="111"/>
        <v>Timeline_Move1</v>
      </c>
      <c r="S840" s="3" t="str">
        <f>IF(B840="","",IF(VLOOKUP(D840,[1]怪物!$C:$I,7,FALSE)="","",VLOOKUP(D840,[1]怪物!$C:$I,7,FALSE)))</f>
        <v>Skill_Monster_Dan2,NormalAttack</v>
      </c>
      <c r="X840" s="3">
        <v>2</v>
      </c>
      <c r="Y840" s="3">
        <v>3</v>
      </c>
      <c r="Z840" s="3">
        <v>4</v>
      </c>
      <c r="AA840" s="3">
        <v>1</v>
      </c>
    </row>
    <row r="841" spans="2:27" x14ac:dyDescent="0.2">
      <c r="B841" t="str">
        <f>IF(ISNA(VLOOKUP(X841&amp;"_"&amp;Y841&amp;"_"&amp;Z841,[1]挑战模式!$A:$AS,1,FALSE)),"",IF(VLOOKUP(X841&amp;"_"&amp;Y841&amp;"_"&amp;Z841,[1]挑战模式!$A:$AS,14+AA841,FALSE)="","","Unit_Monster_Season"&amp;X841&amp;"_Challenge"&amp;Y841&amp;"_"&amp;Z841&amp;"_"&amp;AA841))</f>
        <v>Unit_Monster_Season2_Challenge3_4_2</v>
      </c>
      <c r="D841" s="3" t="str">
        <f>IF(B841="","",VLOOKUP(VLOOKUP(X841&amp;"_"&amp;Y841&amp;"_"&amp;Z841,[1]挑战模式!$A:$AS,14+AA841,FALSE),[1]怪物!$B:$J,2,FALSE))</f>
        <v>ResUnit_Dan1</v>
      </c>
      <c r="E841" s="3">
        <f>IF(B841="","",VLOOKUP(VLOOKUP(X841&amp;"_"&amp;Y841&amp;"_"&amp;Z841,[1]挑战模式!$A:$AS,14+AA841,FALSE),[1]怪物!$B:$J,6,FALSE)*VLOOKUP(X841&amp;"_"&amp;Y841&amp;"_"&amp;Z841,[1]挑战模式!$A:$AS,10,FALSE))</f>
        <v>2.5</v>
      </c>
      <c r="F841" s="3">
        <f t="shared" si="104"/>
        <v>400</v>
      </c>
      <c r="G841" s="3" t="str">
        <f t="shared" si="105"/>
        <v>TRUE</v>
      </c>
      <c r="H841" s="3" t="str">
        <f t="shared" si="106"/>
        <v>1</v>
      </c>
      <c r="I841" s="3">
        <f>IF(D841="","",VLOOKUP(D841,[1]怪物!$C:$M,11,FALSE))</f>
        <v>1</v>
      </c>
      <c r="J841" s="3" t="str">
        <f t="shared" si="107"/>
        <v>0.5</v>
      </c>
      <c r="K841" s="3">
        <f>IF(B841="","",VLOOKUP(VLOOKUP(X841&amp;"_"&amp;Y841&amp;"_"&amp;Z841,[1]挑战模式!$A:$AS,14+AA841,FALSE),[1]怪物!$B:$J,7,FALSE))</f>
        <v>1</v>
      </c>
      <c r="L841" s="10" t="str">
        <f t="shared" si="108"/>
        <v>Monster_Season2_Challenge3_4_2</v>
      </c>
      <c r="M841" s="3" t="str">
        <f t="shared" si="109"/>
        <v>DeathShow_1</v>
      </c>
      <c r="N841" s="3" t="str">
        <f t="shared" si="110"/>
        <v>Timeline_Idle1</v>
      </c>
      <c r="O841" s="3" t="str">
        <f t="shared" si="111"/>
        <v>Timeline_Move1</v>
      </c>
      <c r="S841" s="3" t="str">
        <f>IF(B841="","",IF(VLOOKUP(D841,[1]怪物!$C:$I,7,FALSE)="","",VLOOKUP(D841,[1]怪物!$C:$I,7,FALSE)))</f>
        <v>Skill_Monster_Dan1,NormalAttack</v>
      </c>
      <c r="X841" s="3">
        <v>2</v>
      </c>
      <c r="Y841" s="3">
        <v>3</v>
      </c>
      <c r="Z841" s="3">
        <v>4</v>
      </c>
      <c r="AA841" s="3">
        <v>2</v>
      </c>
    </row>
    <row r="842" spans="2:27" x14ac:dyDescent="0.2">
      <c r="B842" t="str">
        <f>IF(ISNA(VLOOKUP(X842&amp;"_"&amp;Y842&amp;"_"&amp;Z842,[1]挑战模式!$A:$AS,1,FALSE)),"",IF(VLOOKUP(X842&amp;"_"&amp;Y842&amp;"_"&amp;Z842,[1]挑战模式!$A:$AS,14+AA842,FALSE)="","","Unit_Monster_Season"&amp;X842&amp;"_Challenge"&amp;Y842&amp;"_"&amp;Z842&amp;"_"&amp;AA842))</f>
        <v>Unit_Monster_Season2_Challenge3_4_3</v>
      </c>
      <c r="D842" s="3" t="str">
        <f>IF(B842="","",VLOOKUP(VLOOKUP(X842&amp;"_"&amp;Y842&amp;"_"&amp;Z842,[1]挑战模式!$A:$AS,14+AA842,FALSE),[1]怪物!$B:$J,2,FALSE))</f>
        <v>ResUnit_BianFu1</v>
      </c>
      <c r="E842" s="3">
        <f>IF(B842="","",VLOOKUP(VLOOKUP(X842&amp;"_"&amp;Y842&amp;"_"&amp;Z842,[1]挑战模式!$A:$AS,14+AA842,FALSE),[1]怪物!$B:$J,6,FALSE)*VLOOKUP(X842&amp;"_"&amp;Y842&amp;"_"&amp;Z842,[1]挑战模式!$A:$AS,10,FALSE))</f>
        <v>2.5</v>
      </c>
      <c r="F842" s="3">
        <f t="shared" si="104"/>
        <v>400</v>
      </c>
      <c r="G842" s="3" t="str">
        <f t="shared" si="105"/>
        <v>TRUE</v>
      </c>
      <c r="H842" s="3" t="str">
        <f t="shared" si="106"/>
        <v>1</v>
      </c>
      <c r="I842" s="3">
        <f>IF(D842="","",VLOOKUP(D842,[1]怪物!$C:$M,11,FALSE))</f>
        <v>1</v>
      </c>
      <c r="J842" s="3" t="str">
        <f t="shared" si="107"/>
        <v>0.5</v>
      </c>
      <c r="K842" s="3">
        <f>IF(B842="","",VLOOKUP(VLOOKUP(X842&amp;"_"&amp;Y842&amp;"_"&amp;Z842,[1]挑战模式!$A:$AS,14+AA842,FALSE),[1]怪物!$B:$J,7,FALSE))</f>
        <v>1</v>
      </c>
      <c r="L842" s="10" t="str">
        <f t="shared" si="108"/>
        <v>Monster_Season2_Challenge3_4_3</v>
      </c>
      <c r="M842" s="3" t="str">
        <f t="shared" si="109"/>
        <v>DeathShow_1</v>
      </c>
      <c r="N842" s="3" t="str">
        <f t="shared" si="110"/>
        <v>Timeline_Idle1</v>
      </c>
      <c r="O842" s="3" t="str">
        <f t="shared" si="111"/>
        <v>Timeline_Move1</v>
      </c>
      <c r="S842" s="3" t="str">
        <f>IF(B842="","",IF(VLOOKUP(D842,[1]怪物!$C:$I,7,FALSE)="","",VLOOKUP(D842,[1]怪物!$C:$I,7,FALSE)))</f>
        <v/>
      </c>
      <c r="X842" s="3">
        <v>2</v>
      </c>
      <c r="Y842" s="3">
        <v>3</v>
      </c>
      <c r="Z842" s="3">
        <v>4</v>
      </c>
      <c r="AA842" s="3">
        <v>3</v>
      </c>
    </row>
    <row r="843" spans="2:27" x14ac:dyDescent="0.2">
      <c r="B843" t="str">
        <f>IF(ISNA(VLOOKUP(X843&amp;"_"&amp;Y843&amp;"_"&amp;Z843,[1]挑战模式!$A:$AS,1,FALSE)),"",IF(VLOOKUP(X843&amp;"_"&amp;Y843&amp;"_"&amp;Z843,[1]挑战模式!$A:$AS,14+AA843,FALSE)="","","Unit_Monster_Season"&amp;X843&amp;"_Challenge"&amp;Y843&amp;"_"&amp;Z843&amp;"_"&amp;AA843))</f>
        <v/>
      </c>
      <c r="D843" s="3" t="str">
        <f>IF(B843="","",VLOOKUP(VLOOKUP(X843&amp;"_"&amp;Y843&amp;"_"&amp;Z843,[1]挑战模式!$A:$AS,14+AA843,FALSE),[1]怪物!$B:$J,2,FALSE))</f>
        <v/>
      </c>
      <c r="E843" s="3" t="str">
        <f>IF(B843="","",VLOOKUP(VLOOKUP(X843&amp;"_"&amp;Y843&amp;"_"&amp;Z843,[1]挑战模式!$A:$AS,14+AA843,FALSE),[1]怪物!$B:$J,6,FALSE)*VLOOKUP(X843&amp;"_"&amp;Y843&amp;"_"&amp;Z843,[1]挑战模式!$A:$AS,10,FALSE))</f>
        <v/>
      </c>
      <c r="F843" s="3" t="str">
        <f t="shared" si="104"/>
        <v/>
      </c>
      <c r="G843" s="3" t="str">
        <f t="shared" si="105"/>
        <v/>
      </c>
      <c r="H843" s="3" t="str">
        <f t="shared" si="106"/>
        <v/>
      </c>
      <c r="I843" s="3" t="str">
        <f>IF(D843="","",VLOOKUP(D843,[1]怪物!$C:$M,11,FALSE))</f>
        <v/>
      </c>
      <c r="J843" s="3" t="str">
        <f t="shared" si="107"/>
        <v/>
      </c>
      <c r="K843" s="3" t="str">
        <f>IF(B843="","",VLOOKUP(VLOOKUP(X843&amp;"_"&amp;Y843&amp;"_"&amp;Z843,[1]挑战模式!$A:$AS,14+AA843,FALSE),[1]怪物!$B:$J,7,FALSE))</f>
        <v/>
      </c>
      <c r="L843" s="10" t="str">
        <f t="shared" si="108"/>
        <v/>
      </c>
      <c r="M843" s="3" t="str">
        <f t="shared" si="109"/>
        <v/>
      </c>
      <c r="N843" s="3" t="str">
        <f t="shared" si="110"/>
        <v/>
      </c>
      <c r="O843" s="3" t="str">
        <f t="shared" si="111"/>
        <v/>
      </c>
      <c r="S843" s="3" t="str">
        <f>IF(B843="","",IF(VLOOKUP(D843,[1]怪物!$C:$I,7,FALSE)="","",VLOOKUP(D843,[1]怪物!$C:$I,7,FALSE)))</f>
        <v/>
      </c>
      <c r="X843" s="3">
        <v>2</v>
      </c>
      <c r="Y843" s="3">
        <v>3</v>
      </c>
      <c r="Z843" s="3">
        <v>4</v>
      </c>
      <c r="AA843" s="3">
        <v>4</v>
      </c>
    </row>
    <row r="844" spans="2:27" x14ac:dyDescent="0.2">
      <c r="B844" t="str">
        <f>IF(ISNA(VLOOKUP(X844&amp;"_"&amp;Y844&amp;"_"&amp;Z844,[1]挑战模式!$A:$AS,1,FALSE)),"",IF(VLOOKUP(X844&amp;"_"&amp;Y844&amp;"_"&amp;Z844,[1]挑战模式!$A:$AS,14+AA844,FALSE)="","","Unit_Monster_Season"&amp;X844&amp;"_Challenge"&amp;Y844&amp;"_"&amp;Z844&amp;"_"&amp;AA844))</f>
        <v/>
      </c>
      <c r="D844" s="3" t="str">
        <f>IF(B844="","",VLOOKUP(VLOOKUP(X844&amp;"_"&amp;Y844&amp;"_"&amp;Z844,[1]挑战模式!$A:$AS,14+AA844,FALSE),[1]怪物!$B:$J,2,FALSE))</f>
        <v/>
      </c>
      <c r="E844" s="3" t="str">
        <f>IF(B844="","",VLOOKUP(VLOOKUP(X844&amp;"_"&amp;Y844&amp;"_"&amp;Z844,[1]挑战模式!$A:$AS,14+AA844,FALSE),[1]怪物!$B:$J,6,FALSE)*VLOOKUP(X844&amp;"_"&amp;Y844&amp;"_"&amp;Z844,[1]挑战模式!$A:$AS,10,FALSE))</f>
        <v/>
      </c>
      <c r="F844" s="3" t="str">
        <f t="shared" si="104"/>
        <v/>
      </c>
      <c r="G844" s="3" t="str">
        <f t="shared" si="105"/>
        <v/>
      </c>
      <c r="H844" s="3" t="str">
        <f t="shared" si="106"/>
        <v/>
      </c>
      <c r="I844" s="3" t="str">
        <f>IF(D844="","",VLOOKUP(D844,[1]怪物!$C:$M,11,FALSE))</f>
        <v/>
      </c>
      <c r="J844" s="3" t="str">
        <f t="shared" si="107"/>
        <v/>
      </c>
      <c r="K844" s="3" t="str">
        <f>IF(B844="","",VLOOKUP(VLOOKUP(X844&amp;"_"&amp;Y844&amp;"_"&amp;Z844,[1]挑战模式!$A:$AS,14+AA844,FALSE),[1]怪物!$B:$J,7,FALSE))</f>
        <v/>
      </c>
      <c r="L844" s="10" t="str">
        <f t="shared" si="108"/>
        <v/>
      </c>
      <c r="M844" s="3" t="str">
        <f t="shared" si="109"/>
        <v/>
      </c>
      <c r="N844" s="3" t="str">
        <f t="shared" si="110"/>
        <v/>
      </c>
      <c r="O844" s="3" t="str">
        <f t="shared" si="111"/>
        <v/>
      </c>
      <c r="S844" s="3" t="str">
        <f>IF(B844="","",IF(VLOOKUP(D844,[1]怪物!$C:$I,7,FALSE)="","",VLOOKUP(D844,[1]怪物!$C:$I,7,FALSE)))</f>
        <v/>
      </c>
      <c r="X844" s="3">
        <v>2</v>
      </c>
      <c r="Y844" s="3">
        <v>3</v>
      </c>
      <c r="Z844" s="3">
        <v>4</v>
      </c>
      <c r="AA844" s="3">
        <v>5</v>
      </c>
    </row>
    <row r="845" spans="2:27" x14ac:dyDescent="0.2">
      <c r="B845" t="str">
        <f>IF(ISNA(VLOOKUP(X845&amp;"_"&amp;Y845&amp;"_"&amp;Z845,[1]挑战模式!$A:$AS,1,FALSE)),"",IF(VLOOKUP(X845&amp;"_"&amp;Y845&amp;"_"&amp;Z845,[1]挑战模式!$A:$AS,14+AA845,FALSE)="","","Unit_Monster_Season"&amp;X845&amp;"_Challenge"&amp;Y845&amp;"_"&amp;Z845&amp;"_"&amp;AA845))</f>
        <v/>
      </c>
      <c r="D845" s="3" t="str">
        <f>IF(B845="","",VLOOKUP(VLOOKUP(X845&amp;"_"&amp;Y845&amp;"_"&amp;Z845,[1]挑战模式!$A:$AS,14+AA845,FALSE),[1]怪物!$B:$J,2,FALSE))</f>
        <v/>
      </c>
      <c r="E845" s="3" t="str">
        <f>IF(B845="","",VLOOKUP(VLOOKUP(X845&amp;"_"&amp;Y845&amp;"_"&amp;Z845,[1]挑战模式!$A:$AS,14+AA845,FALSE),[1]怪物!$B:$J,6,FALSE)*VLOOKUP(X845&amp;"_"&amp;Y845&amp;"_"&amp;Z845,[1]挑战模式!$A:$AS,10,FALSE))</f>
        <v/>
      </c>
      <c r="F845" s="3" t="str">
        <f t="shared" si="104"/>
        <v/>
      </c>
      <c r="G845" s="3" t="str">
        <f t="shared" si="105"/>
        <v/>
      </c>
      <c r="H845" s="3" t="str">
        <f t="shared" si="106"/>
        <v/>
      </c>
      <c r="I845" s="3" t="str">
        <f>IF(D845="","",VLOOKUP(D845,[1]怪物!$C:$M,11,FALSE))</f>
        <v/>
      </c>
      <c r="J845" s="3" t="str">
        <f t="shared" si="107"/>
        <v/>
      </c>
      <c r="K845" s="3" t="str">
        <f>IF(B845="","",VLOOKUP(VLOOKUP(X845&amp;"_"&amp;Y845&amp;"_"&amp;Z845,[1]挑战模式!$A:$AS,14+AA845,FALSE),[1]怪物!$B:$J,7,FALSE))</f>
        <v/>
      </c>
      <c r="L845" s="10" t="str">
        <f t="shared" si="108"/>
        <v/>
      </c>
      <c r="M845" s="3" t="str">
        <f t="shared" si="109"/>
        <v/>
      </c>
      <c r="N845" s="3" t="str">
        <f t="shared" si="110"/>
        <v/>
      </c>
      <c r="O845" s="3" t="str">
        <f t="shared" si="111"/>
        <v/>
      </c>
      <c r="S845" s="3" t="str">
        <f>IF(B845="","",IF(VLOOKUP(D845,[1]怪物!$C:$I,7,FALSE)="","",VLOOKUP(D845,[1]怪物!$C:$I,7,FALSE)))</f>
        <v/>
      </c>
      <c r="X845" s="3">
        <v>2</v>
      </c>
      <c r="Y845" s="3">
        <v>3</v>
      </c>
      <c r="Z845" s="3">
        <v>4</v>
      </c>
      <c r="AA845" s="3">
        <v>6</v>
      </c>
    </row>
    <row r="846" spans="2:27" x14ac:dyDescent="0.2">
      <c r="B846" t="str">
        <f>IF(ISNA(VLOOKUP(X846&amp;"_"&amp;Y846&amp;"_"&amp;Z846,[1]挑战模式!$A:$AS,1,FALSE)),"",IF(VLOOKUP(X846&amp;"_"&amp;Y846&amp;"_"&amp;Z846,[1]挑战模式!$A:$AS,14+AA846,FALSE)="","","Unit_Monster_Season"&amp;X846&amp;"_Challenge"&amp;Y846&amp;"_"&amp;Z846&amp;"_"&amp;AA846))</f>
        <v>Unit_Monster_Season2_Challenge3_5_1</v>
      </c>
      <c r="D846" s="3" t="str">
        <f>IF(B846="","",VLOOKUP(VLOOKUP(X846&amp;"_"&amp;Y846&amp;"_"&amp;Z846,[1]挑战模式!$A:$AS,14+AA846,FALSE),[1]怪物!$B:$J,2,FALSE))</f>
        <v>ResUnit_Gui2</v>
      </c>
      <c r="E846" s="3">
        <f>IF(B846="","",VLOOKUP(VLOOKUP(X846&amp;"_"&amp;Y846&amp;"_"&amp;Z846,[1]挑战模式!$A:$AS,14+AA846,FALSE),[1]怪物!$B:$J,6,FALSE)*VLOOKUP(X846&amp;"_"&amp;Y846&amp;"_"&amp;Z846,[1]挑战模式!$A:$AS,10,FALSE))</f>
        <v>2.5</v>
      </c>
      <c r="F846" s="3">
        <f t="shared" si="104"/>
        <v>400</v>
      </c>
      <c r="G846" s="3" t="str">
        <f t="shared" si="105"/>
        <v>TRUE</v>
      </c>
      <c r="H846" s="3" t="str">
        <f t="shared" si="106"/>
        <v>1</v>
      </c>
      <c r="I846" s="3">
        <f>IF(D846="","",VLOOKUP(D846,[1]怪物!$C:$M,11,FALSE))</f>
        <v>1</v>
      </c>
      <c r="J846" s="3" t="str">
        <f t="shared" si="107"/>
        <v>0.5</v>
      </c>
      <c r="K846" s="3">
        <f>IF(B846="","",VLOOKUP(VLOOKUP(X846&amp;"_"&amp;Y846&amp;"_"&amp;Z846,[1]挑战模式!$A:$AS,14+AA846,FALSE),[1]怪物!$B:$J,7,FALSE))</f>
        <v>1.5</v>
      </c>
      <c r="L846" s="10" t="str">
        <f t="shared" si="108"/>
        <v>Monster_Season2_Challenge3_5_1</v>
      </c>
      <c r="M846" s="3" t="str">
        <f t="shared" si="109"/>
        <v>DeathShow_1</v>
      </c>
      <c r="N846" s="3" t="str">
        <f t="shared" si="110"/>
        <v>Timeline_Idle1</v>
      </c>
      <c r="O846" s="3" t="str">
        <f t="shared" si="111"/>
        <v>Timeline_Move1</v>
      </c>
      <c r="S846" s="3" t="str">
        <f>IF(B846="","",IF(VLOOKUP(D846,[1]怪物!$C:$I,7,FALSE)="","",VLOOKUP(D846,[1]怪物!$C:$I,7,FALSE)))</f>
        <v>Skill_Monster_Gui2,NormalAttack</v>
      </c>
      <c r="X846" s="3">
        <v>2</v>
      </c>
      <c r="Y846" s="3">
        <v>3</v>
      </c>
      <c r="Z846" s="3">
        <v>5</v>
      </c>
      <c r="AA846" s="3">
        <v>1</v>
      </c>
    </row>
    <row r="847" spans="2:27" x14ac:dyDescent="0.2">
      <c r="B847" t="str">
        <f>IF(ISNA(VLOOKUP(X847&amp;"_"&amp;Y847&amp;"_"&amp;Z847,[1]挑战模式!$A:$AS,1,FALSE)),"",IF(VLOOKUP(X847&amp;"_"&amp;Y847&amp;"_"&amp;Z847,[1]挑战模式!$A:$AS,14+AA847,FALSE)="","","Unit_Monster_Season"&amp;X847&amp;"_Challenge"&amp;Y847&amp;"_"&amp;Z847&amp;"_"&amp;AA847))</f>
        <v>Unit_Monster_Season2_Challenge3_5_2</v>
      </c>
      <c r="D847" s="3" t="str">
        <f>IF(B847="","",VLOOKUP(VLOOKUP(X847&amp;"_"&amp;Y847&amp;"_"&amp;Z847,[1]挑战模式!$A:$AS,14+AA847,FALSE),[1]怪物!$B:$J,2,FALSE))</f>
        <v>ResUnit_Dan1</v>
      </c>
      <c r="E847" s="3">
        <f>IF(B847="","",VLOOKUP(VLOOKUP(X847&amp;"_"&amp;Y847&amp;"_"&amp;Z847,[1]挑战模式!$A:$AS,14+AA847,FALSE),[1]怪物!$B:$J,6,FALSE)*VLOOKUP(X847&amp;"_"&amp;Y847&amp;"_"&amp;Z847,[1]挑战模式!$A:$AS,10,FALSE))</f>
        <v>2.5</v>
      </c>
      <c r="F847" s="3">
        <f t="shared" si="104"/>
        <v>400</v>
      </c>
      <c r="G847" s="3" t="str">
        <f t="shared" si="105"/>
        <v>TRUE</v>
      </c>
      <c r="H847" s="3" t="str">
        <f t="shared" si="106"/>
        <v>1</v>
      </c>
      <c r="I847" s="3">
        <f>IF(D847="","",VLOOKUP(D847,[1]怪物!$C:$M,11,FALSE))</f>
        <v>1</v>
      </c>
      <c r="J847" s="3" t="str">
        <f t="shared" si="107"/>
        <v>0.5</v>
      </c>
      <c r="K847" s="3">
        <f>IF(B847="","",VLOOKUP(VLOOKUP(X847&amp;"_"&amp;Y847&amp;"_"&amp;Z847,[1]挑战模式!$A:$AS,14+AA847,FALSE),[1]怪物!$B:$J,7,FALSE))</f>
        <v>1</v>
      </c>
      <c r="L847" s="10" t="str">
        <f t="shared" si="108"/>
        <v>Monster_Season2_Challenge3_5_2</v>
      </c>
      <c r="M847" s="3" t="str">
        <f t="shared" si="109"/>
        <v>DeathShow_1</v>
      </c>
      <c r="N847" s="3" t="str">
        <f t="shared" si="110"/>
        <v>Timeline_Idle1</v>
      </c>
      <c r="O847" s="3" t="str">
        <f t="shared" si="111"/>
        <v>Timeline_Move1</v>
      </c>
      <c r="S847" s="3" t="str">
        <f>IF(B847="","",IF(VLOOKUP(D847,[1]怪物!$C:$I,7,FALSE)="","",VLOOKUP(D847,[1]怪物!$C:$I,7,FALSE)))</f>
        <v>Skill_Monster_Dan1,NormalAttack</v>
      </c>
      <c r="X847" s="3">
        <v>2</v>
      </c>
      <c r="Y847" s="3">
        <v>3</v>
      </c>
      <c r="Z847" s="3">
        <v>5</v>
      </c>
      <c r="AA847" s="3">
        <v>2</v>
      </c>
    </row>
    <row r="848" spans="2:27" x14ac:dyDescent="0.2">
      <c r="B848" t="str">
        <f>IF(ISNA(VLOOKUP(X848&amp;"_"&amp;Y848&amp;"_"&amp;Z848,[1]挑战模式!$A:$AS,1,FALSE)),"",IF(VLOOKUP(X848&amp;"_"&amp;Y848&amp;"_"&amp;Z848,[1]挑战模式!$A:$AS,14+AA848,FALSE)="","","Unit_Monster_Season"&amp;X848&amp;"_Challenge"&amp;Y848&amp;"_"&amp;Z848&amp;"_"&amp;AA848))</f>
        <v>Unit_Monster_Season2_Challenge3_5_3</v>
      </c>
      <c r="D848" s="3" t="str">
        <f>IF(B848="","",VLOOKUP(VLOOKUP(X848&amp;"_"&amp;Y848&amp;"_"&amp;Z848,[1]挑战模式!$A:$AS,14+AA848,FALSE),[1]怪物!$B:$J,2,FALSE))</f>
        <v>ResUnit_BianFu1</v>
      </c>
      <c r="E848" s="3">
        <f>IF(B848="","",VLOOKUP(VLOOKUP(X848&amp;"_"&amp;Y848&amp;"_"&amp;Z848,[1]挑战模式!$A:$AS,14+AA848,FALSE),[1]怪物!$B:$J,6,FALSE)*VLOOKUP(X848&amp;"_"&amp;Y848&amp;"_"&amp;Z848,[1]挑战模式!$A:$AS,10,FALSE))</f>
        <v>2.5</v>
      </c>
      <c r="F848" s="3">
        <f t="shared" si="104"/>
        <v>400</v>
      </c>
      <c r="G848" s="3" t="str">
        <f t="shared" si="105"/>
        <v>TRUE</v>
      </c>
      <c r="H848" s="3" t="str">
        <f t="shared" si="106"/>
        <v>1</v>
      </c>
      <c r="I848" s="3">
        <f>IF(D848="","",VLOOKUP(D848,[1]怪物!$C:$M,11,FALSE))</f>
        <v>1</v>
      </c>
      <c r="J848" s="3" t="str">
        <f t="shared" si="107"/>
        <v>0.5</v>
      </c>
      <c r="K848" s="3">
        <f>IF(B848="","",VLOOKUP(VLOOKUP(X848&amp;"_"&amp;Y848&amp;"_"&amp;Z848,[1]挑战模式!$A:$AS,14+AA848,FALSE),[1]怪物!$B:$J,7,FALSE))</f>
        <v>1</v>
      </c>
      <c r="L848" s="10" t="str">
        <f t="shared" si="108"/>
        <v>Monster_Season2_Challenge3_5_3</v>
      </c>
      <c r="M848" s="3" t="str">
        <f t="shared" si="109"/>
        <v>DeathShow_1</v>
      </c>
      <c r="N848" s="3" t="str">
        <f t="shared" si="110"/>
        <v>Timeline_Idle1</v>
      </c>
      <c r="O848" s="3" t="str">
        <f t="shared" si="111"/>
        <v>Timeline_Move1</v>
      </c>
      <c r="S848" s="3" t="str">
        <f>IF(B848="","",IF(VLOOKUP(D848,[1]怪物!$C:$I,7,FALSE)="","",VLOOKUP(D848,[1]怪物!$C:$I,7,FALSE)))</f>
        <v/>
      </c>
      <c r="X848" s="3">
        <v>2</v>
      </c>
      <c r="Y848" s="3">
        <v>3</v>
      </c>
      <c r="Z848" s="3">
        <v>5</v>
      </c>
      <c r="AA848" s="3">
        <v>3</v>
      </c>
    </row>
    <row r="849" spans="2:27" x14ac:dyDescent="0.2">
      <c r="B849" t="str">
        <f>IF(ISNA(VLOOKUP(X849&amp;"_"&amp;Y849&amp;"_"&amp;Z849,[1]挑战模式!$A:$AS,1,FALSE)),"",IF(VLOOKUP(X849&amp;"_"&amp;Y849&amp;"_"&amp;Z849,[1]挑战模式!$A:$AS,14+AA849,FALSE)="","","Unit_Monster_Season"&amp;X849&amp;"_Challenge"&amp;Y849&amp;"_"&amp;Z849&amp;"_"&amp;AA849))</f>
        <v>Unit_Monster_Season2_Challenge3_5_4</v>
      </c>
      <c r="D849" s="3" t="str">
        <f>IF(B849="","",VLOOKUP(VLOOKUP(X849&amp;"_"&amp;Y849&amp;"_"&amp;Z849,[1]挑战模式!$A:$AS,14+AA849,FALSE),[1]怪物!$B:$J,2,FALSE))</f>
        <v>ResUnit_Rou2</v>
      </c>
      <c r="E849" s="3">
        <f>IF(B849="","",VLOOKUP(VLOOKUP(X849&amp;"_"&amp;Y849&amp;"_"&amp;Z849,[1]挑战模式!$A:$AS,14+AA849,FALSE),[1]怪物!$B:$J,6,FALSE)*VLOOKUP(X849&amp;"_"&amp;Y849&amp;"_"&amp;Z849,[1]挑战模式!$A:$AS,10,FALSE))</f>
        <v>2.5</v>
      </c>
      <c r="F849" s="3">
        <f t="shared" si="104"/>
        <v>400</v>
      </c>
      <c r="G849" s="3" t="str">
        <f t="shared" si="105"/>
        <v>TRUE</v>
      </c>
      <c r="H849" s="3" t="str">
        <f t="shared" si="106"/>
        <v>1</v>
      </c>
      <c r="I849" s="3">
        <f>IF(D849="","",VLOOKUP(D849,[1]怪物!$C:$M,11,FALSE))</f>
        <v>1</v>
      </c>
      <c r="J849" s="3" t="str">
        <f t="shared" si="107"/>
        <v>0.5</v>
      </c>
      <c r="K849" s="3">
        <f>IF(B849="","",VLOOKUP(VLOOKUP(X849&amp;"_"&amp;Y849&amp;"_"&amp;Z849,[1]挑战模式!$A:$AS,14+AA849,FALSE),[1]怪物!$B:$J,7,FALSE))</f>
        <v>1.5</v>
      </c>
      <c r="L849" s="10" t="str">
        <f t="shared" si="108"/>
        <v>Monster_Season2_Challenge3_5_4</v>
      </c>
      <c r="M849" s="3" t="str">
        <f t="shared" si="109"/>
        <v>DeathShow_1</v>
      </c>
      <c r="N849" s="3" t="str">
        <f t="shared" si="110"/>
        <v>Timeline_Idle1</v>
      </c>
      <c r="O849" s="3" t="str">
        <f t="shared" si="111"/>
        <v>Timeline_Move1</v>
      </c>
      <c r="S849" s="3" t="str">
        <f>IF(B849="","",IF(VLOOKUP(D849,[1]怪物!$C:$I,7,FALSE)="","",VLOOKUP(D849,[1]怪物!$C:$I,7,FALSE)))</f>
        <v>Skill_Monster_Long2,NormalAttack</v>
      </c>
      <c r="X849" s="3">
        <v>2</v>
      </c>
      <c r="Y849" s="3">
        <v>3</v>
      </c>
      <c r="Z849" s="3">
        <v>5</v>
      </c>
      <c r="AA849" s="3">
        <v>4</v>
      </c>
    </row>
    <row r="850" spans="2:27" x14ac:dyDescent="0.2">
      <c r="B850" t="str">
        <f>IF(ISNA(VLOOKUP(X850&amp;"_"&amp;Y850&amp;"_"&amp;Z850,[1]挑战模式!$A:$AS,1,FALSE)),"",IF(VLOOKUP(X850&amp;"_"&amp;Y850&amp;"_"&amp;Z850,[1]挑战模式!$A:$AS,14+AA850,FALSE)="","","Unit_Monster_Season"&amp;X850&amp;"_Challenge"&amp;Y850&amp;"_"&amp;Z850&amp;"_"&amp;AA850))</f>
        <v/>
      </c>
      <c r="D850" s="3" t="str">
        <f>IF(B850="","",VLOOKUP(VLOOKUP(X850&amp;"_"&amp;Y850&amp;"_"&amp;Z850,[1]挑战模式!$A:$AS,14+AA850,FALSE),[1]怪物!$B:$J,2,FALSE))</f>
        <v/>
      </c>
      <c r="E850" s="3" t="str">
        <f>IF(B850="","",VLOOKUP(VLOOKUP(X850&amp;"_"&amp;Y850&amp;"_"&amp;Z850,[1]挑战模式!$A:$AS,14+AA850,FALSE),[1]怪物!$B:$J,6,FALSE)*VLOOKUP(X850&amp;"_"&amp;Y850&amp;"_"&amp;Z850,[1]挑战模式!$A:$AS,10,FALSE))</f>
        <v/>
      </c>
      <c r="F850" s="3" t="str">
        <f t="shared" si="104"/>
        <v/>
      </c>
      <c r="G850" s="3" t="str">
        <f t="shared" si="105"/>
        <v/>
      </c>
      <c r="H850" s="3" t="str">
        <f t="shared" si="106"/>
        <v/>
      </c>
      <c r="I850" s="3" t="str">
        <f>IF(D850="","",VLOOKUP(D850,[1]怪物!$C:$M,11,FALSE))</f>
        <v/>
      </c>
      <c r="J850" s="3" t="str">
        <f t="shared" si="107"/>
        <v/>
      </c>
      <c r="K850" s="3" t="str">
        <f>IF(B850="","",VLOOKUP(VLOOKUP(X850&amp;"_"&amp;Y850&amp;"_"&amp;Z850,[1]挑战模式!$A:$AS,14+AA850,FALSE),[1]怪物!$B:$J,7,FALSE))</f>
        <v/>
      </c>
      <c r="L850" s="10" t="str">
        <f t="shared" si="108"/>
        <v/>
      </c>
      <c r="M850" s="3" t="str">
        <f t="shared" si="109"/>
        <v/>
      </c>
      <c r="N850" s="3" t="str">
        <f t="shared" si="110"/>
        <v/>
      </c>
      <c r="O850" s="3" t="str">
        <f t="shared" si="111"/>
        <v/>
      </c>
      <c r="S850" s="3" t="str">
        <f>IF(B850="","",IF(VLOOKUP(D850,[1]怪物!$C:$I,7,FALSE)="","",VLOOKUP(D850,[1]怪物!$C:$I,7,FALSE)))</f>
        <v/>
      </c>
      <c r="X850" s="3">
        <v>2</v>
      </c>
      <c r="Y850" s="3">
        <v>3</v>
      </c>
      <c r="Z850" s="3">
        <v>5</v>
      </c>
      <c r="AA850" s="3">
        <v>5</v>
      </c>
    </row>
    <row r="851" spans="2:27" x14ac:dyDescent="0.2">
      <c r="B851" t="str">
        <f>IF(ISNA(VLOOKUP(X851&amp;"_"&amp;Y851&amp;"_"&amp;Z851,[1]挑战模式!$A:$AS,1,FALSE)),"",IF(VLOOKUP(X851&amp;"_"&amp;Y851&amp;"_"&amp;Z851,[1]挑战模式!$A:$AS,14+AA851,FALSE)="","","Unit_Monster_Season"&amp;X851&amp;"_Challenge"&amp;Y851&amp;"_"&amp;Z851&amp;"_"&amp;AA851))</f>
        <v/>
      </c>
      <c r="D851" s="3" t="str">
        <f>IF(B851="","",VLOOKUP(VLOOKUP(X851&amp;"_"&amp;Y851&amp;"_"&amp;Z851,[1]挑战模式!$A:$AS,14+AA851,FALSE),[1]怪物!$B:$J,2,FALSE))</f>
        <v/>
      </c>
      <c r="E851" s="3" t="str">
        <f>IF(B851="","",VLOOKUP(VLOOKUP(X851&amp;"_"&amp;Y851&amp;"_"&amp;Z851,[1]挑战模式!$A:$AS,14+AA851,FALSE),[1]怪物!$B:$J,6,FALSE)*VLOOKUP(X851&amp;"_"&amp;Y851&amp;"_"&amp;Z851,[1]挑战模式!$A:$AS,10,FALSE))</f>
        <v/>
      </c>
      <c r="F851" s="3" t="str">
        <f t="shared" si="104"/>
        <v/>
      </c>
      <c r="G851" s="3" t="str">
        <f t="shared" si="105"/>
        <v/>
      </c>
      <c r="H851" s="3" t="str">
        <f t="shared" si="106"/>
        <v/>
      </c>
      <c r="I851" s="3" t="str">
        <f>IF(D851="","",VLOOKUP(D851,[1]怪物!$C:$M,11,FALSE))</f>
        <v/>
      </c>
      <c r="J851" s="3" t="str">
        <f t="shared" si="107"/>
        <v/>
      </c>
      <c r="K851" s="3" t="str">
        <f>IF(B851="","",VLOOKUP(VLOOKUP(X851&amp;"_"&amp;Y851&amp;"_"&amp;Z851,[1]挑战模式!$A:$AS,14+AA851,FALSE),[1]怪物!$B:$J,7,FALSE))</f>
        <v/>
      </c>
      <c r="L851" s="10" t="str">
        <f t="shared" si="108"/>
        <v/>
      </c>
      <c r="M851" s="3" t="str">
        <f t="shared" si="109"/>
        <v/>
      </c>
      <c r="N851" s="3" t="str">
        <f t="shared" si="110"/>
        <v/>
      </c>
      <c r="O851" s="3" t="str">
        <f t="shared" si="111"/>
        <v/>
      </c>
      <c r="S851" s="3" t="str">
        <f>IF(B851="","",IF(VLOOKUP(D851,[1]怪物!$C:$I,7,FALSE)="","",VLOOKUP(D851,[1]怪物!$C:$I,7,FALSE)))</f>
        <v/>
      </c>
      <c r="X851" s="3">
        <v>2</v>
      </c>
      <c r="Y851" s="3">
        <v>3</v>
      </c>
      <c r="Z851" s="3">
        <v>5</v>
      </c>
      <c r="AA851" s="3">
        <v>6</v>
      </c>
    </row>
    <row r="852" spans="2:27" x14ac:dyDescent="0.2">
      <c r="B852" t="str">
        <f>IF(ISNA(VLOOKUP(X852&amp;"_"&amp;Y852&amp;"_"&amp;Z852,[1]挑战模式!$A:$AS,1,FALSE)),"",IF(VLOOKUP(X852&amp;"_"&amp;Y852&amp;"_"&amp;Z852,[1]挑战模式!$A:$AS,14+AA852,FALSE)="","","Unit_Monster_Season"&amp;X852&amp;"_Challenge"&amp;Y852&amp;"_"&amp;Z852&amp;"_"&amp;AA852))</f>
        <v>Unit_Monster_Season2_Challenge3_6_1</v>
      </c>
      <c r="D852" s="3" t="str">
        <f>IF(B852="","",VLOOKUP(VLOOKUP(X852&amp;"_"&amp;Y852&amp;"_"&amp;Z852,[1]挑战模式!$A:$AS,14+AA852,FALSE),[1]怪物!$B:$J,2,FALSE))</f>
        <v>ResUnit_Gui2</v>
      </c>
      <c r="E852" s="3">
        <f>IF(B852="","",VLOOKUP(VLOOKUP(X852&amp;"_"&amp;Y852&amp;"_"&amp;Z852,[1]挑战模式!$A:$AS,14+AA852,FALSE),[1]怪物!$B:$J,6,FALSE)*VLOOKUP(X852&amp;"_"&amp;Y852&amp;"_"&amp;Z852,[1]挑战模式!$A:$AS,10,FALSE))</f>
        <v>2.5</v>
      </c>
      <c r="F852" s="3">
        <f t="shared" si="104"/>
        <v>400</v>
      </c>
      <c r="G852" s="3" t="str">
        <f t="shared" si="105"/>
        <v>TRUE</v>
      </c>
      <c r="H852" s="3" t="str">
        <f t="shared" si="106"/>
        <v>1</v>
      </c>
      <c r="I852" s="3">
        <f>IF(D852="","",VLOOKUP(D852,[1]怪物!$C:$M,11,FALSE))</f>
        <v>1</v>
      </c>
      <c r="J852" s="3" t="str">
        <f t="shared" si="107"/>
        <v>0.5</v>
      </c>
      <c r="K852" s="3">
        <f>IF(B852="","",VLOOKUP(VLOOKUP(X852&amp;"_"&amp;Y852&amp;"_"&amp;Z852,[1]挑战模式!$A:$AS,14+AA852,FALSE),[1]怪物!$B:$J,7,FALSE))</f>
        <v>1.5</v>
      </c>
      <c r="L852" s="10" t="str">
        <f t="shared" si="108"/>
        <v>Monster_Season2_Challenge3_6_1</v>
      </c>
      <c r="M852" s="3" t="str">
        <f t="shared" si="109"/>
        <v>DeathShow_1</v>
      </c>
      <c r="N852" s="3" t="str">
        <f t="shared" si="110"/>
        <v>Timeline_Idle1</v>
      </c>
      <c r="O852" s="3" t="str">
        <f t="shared" si="111"/>
        <v>Timeline_Move1</v>
      </c>
      <c r="S852" s="3" t="str">
        <f>IF(B852="","",IF(VLOOKUP(D852,[1]怪物!$C:$I,7,FALSE)="","",VLOOKUP(D852,[1]怪物!$C:$I,7,FALSE)))</f>
        <v>Skill_Monster_Gui2,NormalAttack</v>
      </c>
      <c r="X852" s="3">
        <v>2</v>
      </c>
      <c r="Y852" s="3">
        <v>3</v>
      </c>
      <c r="Z852" s="3">
        <v>6</v>
      </c>
      <c r="AA852" s="3">
        <v>1</v>
      </c>
    </row>
    <row r="853" spans="2:27" x14ac:dyDescent="0.2">
      <c r="B853" t="str">
        <f>IF(ISNA(VLOOKUP(X853&amp;"_"&amp;Y853&amp;"_"&amp;Z853,[1]挑战模式!$A:$AS,1,FALSE)),"",IF(VLOOKUP(X853&amp;"_"&amp;Y853&amp;"_"&amp;Z853,[1]挑战模式!$A:$AS,14+AA853,FALSE)="","","Unit_Monster_Season"&amp;X853&amp;"_Challenge"&amp;Y853&amp;"_"&amp;Z853&amp;"_"&amp;AA853))</f>
        <v>Unit_Monster_Season2_Challenge3_6_2</v>
      </c>
      <c r="D853" s="3" t="str">
        <f>IF(B853="","",VLOOKUP(VLOOKUP(X853&amp;"_"&amp;Y853&amp;"_"&amp;Z853,[1]挑战模式!$A:$AS,14+AA853,FALSE),[1]怪物!$B:$J,2,FALSE))</f>
        <v>ResUnit_Dan2</v>
      </c>
      <c r="E853" s="3">
        <f>IF(B853="","",VLOOKUP(VLOOKUP(X853&amp;"_"&amp;Y853&amp;"_"&amp;Z853,[1]挑战模式!$A:$AS,14+AA853,FALSE),[1]怪物!$B:$J,6,FALSE)*VLOOKUP(X853&amp;"_"&amp;Y853&amp;"_"&amp;Z853,[1]挑战模式!$A:$AS,10,FALSE))</f>
        <v>2.5</v>
      </c>
      <c r="F853" s="3">
        <f t="shared" si="104"/>
        <v>400</v>
      </c>
      <c r="G853" s="3" t="str">
        <f t="shared" si="105"/>
        <v>TRUE</v>
      </c>
      <c r="H853" s="3" t="str">
        <f t="shared" si="106"/>
        <v>1</v>
      </c>
      <c r="I853" s="3">
        <f>IF(D853="","",VLOOKUP(D853,[1]怪物!$C:$M,11,FALSE))</f>
        <v>1</v>
      </c>
      <c r="J853" s="3" t="str">
        <f t="shared" si="107"/>
        <v>0.5</v>
      </c>
      <c r="K853" s="3">
        <f>IF(B853="","",VLOOKUP(VLOOKUP(X853&amp;"_"&amp;Y853&amp;"_"&amp;Z853,[1]挑战模式!$A:$AS,14+AA853,FALSE),[1]怪物!$B:$J,7,FALSE))</f>
        <v>1.5</v>
      </c>
      <c r="L853" s="10" t="str">
        <f t="shared" si="108"/>
        <v>Monster_Season2_Challenge3_6_2</v>
      </c>
      <c r="M853" s="3" t="str">
        <f t="shared" si="109"/>
        <v>DeathShow_1</v>
      </c>
      <c r="N853" s="3" t="str">
        <f t="shared" si="110"/>
        <v>Timeline_Idle1</v>
      </c>
      <c r="O853" s="3" t="str">
        <f t="shared" si="111"/>
        <v>Timeline_Move1</v>
      </c>
      <c r="S853" s="3" t="str">
        <f>IF(B853="","",IF(VLOOKUP(D853,[1]怪物!$C:$I,7,FALSE)="","",VLOOKUP(D853,[1]怪物!$C:$I,7,FALSE)))</f>
        <v>Skill_Monster_Dan2,NormalAttack</v>
      </c>
      <c r="X853" s="3">
        <v>2</v>
      </c>
      <c r="Y853" s="3">
        <v>3</v>
      </c>
      <c r="Z853" s="3">
        <v>6</v>
      </c>
      <c r="AA853" s="3">
        <v>2</v>
      </c>
    </row>
    <row r="854" spans="2:27" x14ac:dyDescent="0.2">
      <c r="B854" t="str">
        <f>IF(ISNA(VLOOKUP(X854&amp;"_"&amp;Y854&amp;"_"&amp;Z854,[1]挑战模式!$A:$AS,1,FALSE)),"",IF(VLOOKUP(X854&amp;"_"&amp;Y854&amp;"_"&amp;Z854,[1]挑战模式!$A:$AS,14+AA854,FALSE)="","","Unit_Monster_Season"&amp;X854&amp;"_Challenge"&amp;Y854&amp;"_"&amp;Z854&amp;"_"&amp;AA854))</f>
        <v>Unit_Monster_Season2_Challenge3_6_3</v>
      </c>
      <c r="D854" s="3" t="str">
        <f>IF(B854="","",VLOOKUP(VLOOKUP(X854&amp;"_"&amp;Y854&amp;"_"&amp;Z854,[1]挑战模式!$A:$AS,14+AA854,FALSE),[1]怪物!$B:$J,2,FALSE))</f>
        <v>ResUnit_BianFu1</v>
      </c>
      <c r="E854" s="3">
        <f>IF(B854="","",VLOOKUP(VLOOKUP(X854&amp;"_"&amp;Y854&amp;"_"&amp;Z854,[1]挑战模式!$A:$AS,14+AA854,FALSE),[1]怪物!$B:$J,6,FALSE)*VLOOKUP(X854&amp;"_"&amp;Y854&amp;"_"&amp;Z854,[1]挑战模式!$A:$AS,10,FALSE))</f>
        <v>2.5</v>
      </c>
      <c r="F854" s="3">
        <f t="shared" si="104"/>
        <v>400</v>
      </c>
      <c r="G854" s="3" t="str">
        <f t="shared" si="105"/>
        <v>TRUE</v>
      </c>
      <c r="H854" s="3" t="str">
        <f t="shared" si="106"/>
        <v>1</v>
      </c>
      <c r="I854" s="3">
        <f>IF(D854="","",VLOOKUP(D854,[1]怪物!$C:$M,11,FALSE))</f>
        <v>1</v>
      </c>
      <c r="J854" s="3" t="str">
        <f t="shared" si="107"/>
        <v>0.5</v>
      </c>
      <c r="K854" s="3">
        <f>IF(B854="","",VLOOKUP(VLOOKUP(X854&amp;"_"&amp;Y854&amp;"_"&amp;Z854,[1]挑战模式!$A:$AS,14+AA854,FALSE),[1]怪物!$B:$J,7,FALSE))</f>
        <v>1</v>
      </c>
      <c r="L854" s="10" t="str">
        <f t="shared" si="108"/>
        <v>Monster_Season2_Challenge3_6_3</v>
      </c>
      <c r="M854" s="3" t="str">
        <f t="shared" si="109"/>
        <v>DeathShow_1</v>
      </c>
      <c r="N854" s="3" t="str">
        <f t="shared" si="110"/>
        <v>Timeline_Idle1</v>
      </c>
      <c r="O854" s="3" t="str">
        <f t="shared" si="111"/>
        <v>Timeline_Move1</v>
      </c>
      <c r="S854" s="3" t="str">
        <f>IF(B854="","",IF(VLOOKUP(D854,[1]怪物!$C:$I,7,FALSE)="","",VLOOKUP(D854,[1]怪物!$C:$I,7,FALSE)))</f>
        <v/>
      </c>
      <c r="X854" s="3">
        <v>2</v>
      </c>
      <c r="Y854" s="3">
        <v>3</v>
      </c>
      <c r="Z854" s="3">
        <v>6</v>
      </c>
      <c r="AA854" s="3">
        <v>3</v>
      </c>
    </row>
    <row r="855" spans="2:27" x14ac:dyDescent="0.2">
      <c r="B855" t="str">
        <f>IF(ISNA(VLOOKUP(X855&amp;"_"&amp;Y855&amp;"_"&amp;Z855,[1]挑战模式!$A:$AS,1,FALSE)),"",IF(VLOOKUP(X855&amp;"_"&amp;Y855&amp;"_"&amp;Z855,[1]挑战模式!$A:$AS,14+AA855,FALSE)="","","Unit_Monster_Season"&amp;X855&amp;"_Challenge"&amp;Y855&amp;"_"&amp;Z855&amp;"_"&amp;AA855))</f>
        <v>Unit_Monster_Season2_Challenge3_6_4</v>
      </c>
      <c r="D855" s="3" t="str">
        <f>IF(B855="","",VLOOKUP(VLOOKUP(X855&amp;"_"&amp;Y855&amp;"_"&amp;Z855,[1]挑战模式!$A:$AS,14+AA855,FALSE),[1]怪物!$B:$J,2,FALSE))</f>
        <v>ResUnit_Dan1</v>
      </c>
      <c r="E855" s="3">
        <f>IF(B855="","",VLOOKUP(VLOOKUP(X855&amp;"_"&amp;Y855&amp;"_"&amp;Z855,[1]挑战模式!$A:$AS,14+AA855,FALSE),[1]怪物!$B:$J,6,FALSE)*VLOOKUP(X855&amp;"_"&amp;Y855&amp;"_"&amp;Z855,[1]挑战模式!$A:$AS,10,FALSE))</f>
        <v>2.5</v>
      </c>
      <c r="F855" s="3">
        <f t="shared" si="104"/>
        <v>400</v>
      </c>
      <c r="G855" s="3" t="str">
        <f t="shared" si="105"/>
        <v>TRUE</v>
      </c>
      <c r="H855" s="3" t="str">
        <f t="shared" si="106"/>
        <v>1</v>
      </c>
      <c r="I855" s="3">
        <f>IF(D855="","",VLOOKUP(D855,[1]怪物!$C:$M,11,FALSE))</f>
        <v>1</v>
      </c>
      <c r="J855" s="3" t="str">
        <f t="shared" si="107"/>
        <v>0.5</v>
      </c>
      <c r="K855" s="3">
        <f>IF(B855="","",VLOOKUP(VLOOKUP(X855&amp;"_"&amp;Y855&amp;"_"&amp;Z855,[1]挑战模式!$A:$AS,14+AA855,FALSE),[1]怪物!$B:$J,7,FALSE))</f>
        <v>1</v>
      </c>
      <c r="L855" s="10" t="str">
        <f t="shared" si="108"/>
        <v>Monster_Season2_Challenge3_6_4</v>
      </c>
      <c r="M855" s="3" t="str">
        <f t="shared" si="109"/>
        <v>DeathShow_1</v>
      </c>
      <c r="N855" s="3" t="str">
        <f t="shared" si="110"/>
        <v>Timeline_Idle1</v>
      </c>
      <c r="O855" s="3" t="str">
        <f t="shared" si="111"/>
        <v>Timeline_Move1</v>
      </c>
      <c r="S855" s="3" t="str">
        <f>IF(B855="","",IF(VLOOKUP(D855,[1]怪物!$C:$I,7,FALSE)="","",VLOOKUP(D855,[1]怪物!$C:$I,7,FALSE)))</f>
        <v>Skill_Monster_Dan1,NormalAttack</v>
      </c>
      <c r="X855" s="3">
        <v>2</v>
      </c>
      <c r="Y855" s="3">
        <v>3</v>
      </c>
      <c r="Z855" s="3">
        <v>6</v>
      </c>
      <c r="AA855" s="3">
        <v>4</v>
      </c>
    </row>
    <row r="856" spans="2:27" x14ac:dyDescent="0.2">
      <c r="B856" t="str">
        <f>IF(ISNA(VLOOKUP(X856&amp;"_"&amp;Y856&amp;"_"&amp;Z856,[1]挑战模式!$A:$AS,1,FALSE)),"",IF(VLOOKUP(X856&amp;"_"&amp;Y856&amp;"_"&amp;Z856,[1]挑战模式!$A:$AS,14+AA856,FALSE)="","","Unit_Monster_Season"&amp;X856&amp;"_Challenge"&amp;Y856&amp;"_"&amp;Z856&amp;"_"&amp;AA856))</f>
        <v>Unit_Monster_Season2_Challenge3_6_5</v>
      </c>
      <c r="D856" s="3" t="str">
        <f>IF(B856="","",VLOOKUP(VLOOKUP(X856&amp;"_"&amp;Y856&amp;"_"&amp;Z856,[1]挑战模式!$A:$AS,14+AA856,FALSE),[1]怪物!$B:$J,2,FALSE))</f>
        <v>ResUnit_Rou2</v>
      </c>
      <c r="E856" s="3">
        <f>IF(B856="","",VLOOKUP(VLOOKUP(X856&amp;"_"&amp;Y856&amp;"_"&amp;Z856,[1]挑战模式!$A:$AS,14+AA856,FALSE),[1]怪物!$B:$J,6,FALSE)*VLOOKUP(X856&amp;"_"&amp;Y856&amp;"_"&amp;Z856,[1]挑战模式!$A:$AS,10,FALSE))</f>
        <v>2.5</v>
      </c>
      <c r="F856" s="3">
        <f t="shared" si="104"/>
        <v>400</v>
      </c>
      <c r="G856" s="3" t="str">
        <f t="shared" si="105"/>
        <v>TRUE</v>
      </c>
      <c r="H856" s="3" t="str">
        <f t="shared" si="106"/>
        <v>1</v>
      </c>
      <c r="I856" s="3">
        <f>IF(D856="","",VLOOKUP(D856,[1]怪物!$C:$M,11,FALSE))</f>
        <v>1</v>
      </c>
      <c r="J856" s="3" t="str">
        <f t="shared" si="107"/>
        <v>0.5</v>
      </c>
      <c r="K856" s="3">
        <f>IF(B856="","",VLOOKUP(VLOOKUP(X856&amp;"_"&amp;Y856&amp;"_"&amp;Z856,[1]挑战模式!$A:$AS,14+AA856,FALSE),[1]怪物!$B:$J,7,FALSE))</f>
        <v>1.5</v>
      </c>
      <c r="L856" s="10" t="str">
        <f t="shared" si="108"/>
        <v>Monster_Season2_Challenge3_6_5</v>
      </c>
      <c r="M856" s="3" t="str">
        <f t="shared" si="109"/>
        <v>DeathShow_1</v>
      </c>
      <c r="N856" s="3" t="str">
        <f t="shared" si="110"/>
        <v>Timeline_Idle1</v>
      </c>
      <c r="O856" s="3" t="str">
        <f t="shared" si="111"/>
        <v>Timeline_Move1</v>
      </c>
      <c r="S856" s="3" t="str">
        <f>IF(B856="","",IF(VLOOKUP(D856,[1]怪物!$C:$I,7,FALSE)="","",VLOOKUP(D856,[1]怪物!$C:$I,7,FALSE)))</f>
        <v>Skill_Monster_Long2,NormalAttack</v>
      </c>
      <c r="X856" s="3">
        <v>2</v>
      </c>
      <c r="Y856" s="3">
        <v>3</v>
      </c>
      <c r="Z856" s="3">
        <v>6</v>
      </c>
      <c r="AA856" s="3">
        <v>5</v>
      </c>
    </row>
    <row r="857" spans="2:27" x14ac:dyDescent="0.2">
      <c r="B857" t="str">
        <f>IF(ISNA(VLOOKUP(X857&amp;"_"&amp;Y857&amp;"_"&amp;Z857,[1]挑战模式!$A:$AS,1,FALSE)),"",IF(VLOOKUP(X857&amp;"_"&amp;Y857&amp;"_"&amp;Z857,[1]挑战模式!$A:$AS,14+AA857,FALSE)="","","Unit_Monster_Season"&amp;X857&amp;"_Challenge"&amp;Y857&amp;"_"&amp;Z857&amp;"_"&amp;AA857))</f>
        <v/>
      </c>
      <c r="D857" s="3" t="str">
        <f>IF(B857="","",VLOOKUP(VLOOKUP(X857&amp;"_"&amp;Y857&amp;"_"&amp;Z857,[1]挑战模式!$A:$AS,14+AA857,FALSE),[1]怪物!$B:$J,2,FALSE))</f>
        <v/>
      </c>
      <c r="E857" s="3" t="str">
        <f>IF(B857="","",VLOOKUP(VLOOKUP(X857&amp;"_"&amp;Y857&amp;"_"&amp;Z857,[1]挑战模式!$A:$AS,14+AA857,FALSE),[1]怪物!$B:$J,6,FALSE)*VLOOKUP(X857&amp;"_"&amp;Y857&amp;"_"&amp;Z857,[1]挑战模式!$A:$AS,10,FALSE))</f>
        <v/>
      </c>
      <c r="F857" s="3" t="str">
        <f t="shared" si="104"/>
        <v/>
      </c>
      <c r="G857" s="3" t="str">
        <f t="shared" si="105"/>
        <v/>
      </c>
      <c r="H857" s="3" t="str">
        <f t="shared" si="106"/>
        <v/>
      </c>
      <c r="I857" s="3" t="str">
        <f>IF(D857="","",VLOOKUP(D857,[1]怪物!$C:$M,11,FALSE))</f>
        <v/>
      </c>
      <c r="J857" s="3" t="str">
        <f t="shared" si="107"/>
        <v/>
      </c>
      <c r="K857" s="3" t="str">
        <f>IF(B857="","",VLOOKUP(VLOOKUP(X857&amp;"_"&amp;Y857&amp;"_"&amp;Z857,[1]挑战模式!$A:$AS,14+AA857,FALSE),[1]怪物!$B:$J,7,FALSE))</f>
        <v/>
      </c>
      <c r="L857" s="10" t="str">
        <f t="shared" si="108"/>
        <v/>
      </c>
      <c r="M857" s="3" t="str">
        <f t="shared" si="109"/>
        <v/>
      </c>
      <c r="N857" s="3" t="str">
        <f t="shared" si="110"/>
        <v/>
      </c>
      <c r="O857" s="3" t="str">
        <f t="shared" si="111"/>
        <v/>
      </c>
      <c r="S857" s="3" t="str">
        <f>IF(B857="","",IF(VLOOKUP(D857,[1]怪物!$C:$I,7,FALSE)="","",VLOOKUP(D857,[1]怪物!$C:$I,7,FALSE)))</f>
        <v/>
      </c>
      <c r="X857" s="3">
        <v>2</v>
      </c>
      <c r="Y857" s="3">
        <v>3</v>
      </c>
      <c r="Z857" s="3">
        <v>6</v>
      </c>
      <c r="AA857" s="3">
        <v>6</v>
      </c>
    </row>
    <row r="858" spans="2:27" x14ac:dyDescent="0.2">
      <c r="B858" t="str">
        <f>IF(ISNA(VLOOKUP(X858&amp;"_"&amp;Y858&amp;"_"&amp;Z858,[1]挑战模式!$A:$AS,1,FALSE)),"",IF(VLOOKUP(X858&amp;"_"&amp;Y858&amp;"_"&amp;Z858,[1]挑战模式!$A:$AS,14+AA858,FALSE)="","","Unit_Monster_Season"&amp;X858&amp;"_Challenge"&amp;Y858&amp;"_"&amp;Z858&amp;"_"&amp;AA858))</f>
        <v/>
      </c>
      <c r="D858" s="3" t="str">
        <f>IF(B858="","",VLOOKUP(VLOOKUP(X858&amp;"_"&amp;Y858&amp;"_"&amp;Z858,[1]挑战模式!$A:$AS,14+AA858,FALSE),[1]怪物!$B:$J,2,FALSE))</f>
        <v/>
      </c>
      <c r="E858" s="3" t="str">
        <f>IF(B858="","",VLOOKUP(VLOOKUP(X858&amp;"_"&amp;Y858&amp;"_"&amp;Z858,[1]挑战模式!$A:$AS,14+AA858,FALSE),[1]怪物!$B:$J,6,FALSE)*VLOOKUP(X858&amp;"_"&amp;Y858&amp;"_"&amp;Z858,[1]挑战模式!$A:$AS,10,FALSE))</f>
        <v/>
      </c>
      <c r="F858" s="3" t="str">
        <f t="shared" si="104"/>
        <v/>
      </c>
      <c r="G858" s="3" t="str">
        <f t="shared" si="105"/>
        <v/>
      </c>
      <c r="H858" s="3" t="str">
        <f t="shared" si="106"/>
        <v/>
      </c>
      <c r="I858" s="3" t="str">
        <f>IF(D858="","",VLOOKUP(D858,[1]怪物!$C:$M,11,FALSE))</f>
        <v/>
      </c>
      <c r="J858" s="3" t="str">
        <f t="shared" si="107"/>
        <v/>
      </c>
      <c r="K858" s="3" t="str">
        <f>IF(B858="","",VLOOKUP(VLOOKUP(X858&amp;"_"&amp;Y858&amp;"_"&amp;Z858,[1]挑战模式!$A:$AS,14+AA858,FALSE),[1]怪物!$B:$J,7,FALSE))</f>
        <v/>
      </c>
      <c r="L858" s="10" t="str">
        <f t="shared" si="108"/>
        <v/>
      </c>
      <c r="M858" s="3" t="str">
        <f t="shared" si="109"/>
        <v/>
      </c>
      <c r="N858" s="3" t="str">
        <f t="shared" si="110"/>
        <v/>
      </c>
      <c r="O858" s="3" t="str">
        <f t="shared" si="111"/>
        <v/>
      </c>
      <c r="S858" s="3" t="str">
        <f>IF(B858="","",IF(VLOOKUP(D858,[1]怪物!$C:$I,7,FALSE)="","",VLOOKUP(D858,[1]怪物!$C:$I,7,FALSE)))</f>
        <v/>
      </c>
      <c r="X858" s="3">
        <v>2</v>
      </c>
      <c r="Y858" s="3">
        <v>3</v>
      </c>
      <c r="Z858" s="3">
        <v>7</v>
      </c>
      <c r="AA858" s="3">
        <v>1</v>
      </c>
    </row>
    <row r="859" spans="2:27" x14ac:dyDescent="0.2">
      <c r="B859" t="str">
        <f>IF(ISNA(VLOOKUP(X859&amp;"_"&amp;Y859&amp;"_"&amp;Z859,[1]挑战模式!$A:$AS,1,FALSE)),"",IF(VLOOKUP(X859&amp;"_"&amp;Y859&amp;"_"&amp;Z859,[1]挑战模式!$A:$AS,14+AA859,FALSE)="","","Unit_Monster_Season"&amp;X859&amp;"_Challenge"&amp;Y859&amp;"_"&amp;Z859&amp;"_"&amp;AA859))</f>
        <v/>
      </c>
      <c r="D859" s="3" t="str">
        <f>IF(B859="","",VLOOKUP(VLOOKUP(X859&amp;"_"&amp;Y859&amp;"_"&amp;Z859,[1]挑战模式!$A:$AS,14+AA859,FALSE),[1]怪物!$B:$J,2,FALSE))</f>
        <v/>
      </c>
      <c r="E859" s="3" t="str">
        <f>IF(B859="","",VLOOKUP(VLOOKUP(X859&amp;"_"&amp;Y859&amp;"_"&amp;Z859,[1]挑战模式!$A:$AS,14+AA859,FALSE),[1]怪物!$B:$J,6,FALSE)*VLOOKUP(X859&amp;"_"&amp;Y859&amp;"_"&amp;Z859,[1]挑战模式!$A:$AS,10,FALSE))</f>
        <v/>
      </c>
      <c r="F859" s="3" t="str">
        <f t="shared" si="104"/>
        <v/>
      </c>
      <c r="G859" s="3" t="str">
        <f t="shared" si="105"/>
        <v/>
      </c>
      <c r="H859" s="3" t="str">
        <f t="shared" si="106"/>
        <v/>
      </c>
      <c r="I859" s="3" t="str">
        <f>IF(D859="","",VLOOKUP(D859,[1]怪物!$C:$M,11,FALSE))</f>
        <v/>
      </c>
      <c r="J859" s="3" t="str">
        <f t="shared" si="107"/>
        <v/>
      </c>
      <c r="K859" s="3" t="str">
        <f>IF(B859="","",VLOOKUP(VLOOKUP(X859&amp;"_"&amp;Y859&amp;"_"&amp;Z859,[1]挑战模式!$A:$AS,14+AA859,FALSE),[1]怪物!$B:$J,7,FALSE))</f>
        <v/>
      </c>
      <c r="L859" s="10" t="str">
        <f t="shared" si="108"/>
        <v/>
      </c>
      <c r="M859" s="3" t="str">
        <f t="shared" si="109"/>
        <v/>
      </c>
      <c r="N859" s="3" t="str">
        <f t="shared" si="110"/>
        <v/>
      </c>
      <c r="O859" s="3" t="str">
        <f t="shared" si="111"/>
        <v/>
      </c>
      <c r="S859" s="3" t="str">
        <f>IF(B859="","",IF(VLOOKUP(D859,[1]怪物!$C:$I,7,FALSE)="","",VLOOKUP(D859,[1]怪物!$C:$I,7,FALSE)))</f>
        <v/>
      </c>
      <c r="X859" s="3">
        <v>2</v>
      </c>
      <c r="Y859" s="3">
        <v>3</v>
      </c>
      <c r="Z859" s="3">
        <v>7</v>
      </c>
      <c r="AA859" s="3">
        <v>2</v>
      </c>
    </row>
    <row r="860" spans="2:27" x14ac:dyDescent="0.2">
      <c r="B860" t="str">
        <f>IF(ISNA(VLOOKUP(X860&amp;"_"&amp;Y860&amp;"_"&amp;Z860,[1]挑战模式!$A:$AS,1,FALSE)),"",IF(VLOOKUP(X860&amp;"_"&amp;Y860&amp;"_"&amp;Z860,[1]挑战模式!$A:$AS,14+AA860,FALSE)="","","Unit_Monster_Season"&amp;X860&amp;"_Challenge"&amp;Y860&amp;"_"&amp;Z860&amp;"_"&amp;AA860))</f>
        <v/>
      </c>
      <c r="D860" s="3" t="str">
        <f>IF(B860="","",VLOOKUP(VLOOKUP(X860&amp;"_"&amp;Y860&amp;"_"&amp;Z860,[1]挑战模式!$A:$AS,14+AA860,FALSE),[1]怪物!$B:$J,2,FALSE))</f>
        <v/>
      </c>
      <c r="E860" s="3" t="str">
        <f>IF(B860="","",VLOOKUP(VLOOKUP(X860&amp;"_"&amp;Y860&amp;"_"&amp;Z860,[1]挑战模式!$A:$AS,14+AA860,FALSE),[1]怪物!$B:$J,6,FALSE)*VLOOKUP(X860&amp;"_"&amp;Y860&amp;"_"&amp;Z860,[1]挑战模式!$A:$AS,10,FALSE))</f>
        <v/>
      </c>
      <c r="F860" s="3" t="str">
        <f t="shared" si="104"/>
        <v/>
      </c>
      <c r="G860" s="3" t="str">
        <f t="shared" si="105"/>
        <v/>
      </c>
      <c r="H860" s="3" t="str">
        <f t="shared" si="106"/>
        <v/>
      </c>
      <c r="I860" s="3" t="str">
        <f>IF(D860="","",VLOOKUP(D860,[1]怪物!$C:$M,11,FALSE))</f>
        <v/>
      </c>
      <c r="J860" s="3" t="str">
        <f t="shared" si="107"/>
        <v/>
      </c>
      <c r="K860" s="3" t="str">
        <f>IF(B860="","",VLOOKUP(VLOOKUP(X860&amp;"_"&amp;Y860&amp;"_"&amp;Z860,[1]挑战模式!$A:$AS,14+AA860,FALSE),[1]怪物!$B:$J,7,FALSE))</f>
        <v/>
      </c>
      <c r="L860" s="10" t="str">
        <f t="shared" si="108"/>
        <v/>
      </c>
      <c r="M860" s="3" t="str">
        <f t="shared" si="109"/>
        <v/>
      </c>
      <c r="N860" s="3" t="str">
        <f t="shared" si="110"/>
        <v/>
      </c>
      <c r="O860" s="3" t="str">
        <f t="shared" si="111"/>
        <v/>
      </c>
      <c r="S860" s="3" t="str">
        <f>IF(B860="","",IF(VLOOKUP(D860,[1]怪物!$C:$I,7,FALSE)="","",VLOOKUP(D860,[1]怪物!$C:$I,7,FALSE)))</f>
        <v/>
      </c>
      <c r="X860" s="3">
        <v>2</v>
      </c>
      <c r="Y860" s="3">
        <v>3</v>
      </c>
      <c r="Z860" s="3">
        <v>7</v>
      </c>
      <c r="AA860" s="3">
        <v>3</v>
      </c>
    </row>
    <row r="861" spans="2:27" x14ac:dyDescent="0.2">
      <c r="B861" t="str">
        <f>IF(ISNA(VLOOKUP(X861&amp;"_"&amp;Y861&amp;"_"&amp;Z861,[1]挑战模式!$A:$AS,1,FALSE)),"",IF(VLOOKUP(X861&amp;"_"&amp;Y861&amp;"_"&amp;Z861,[1]挑战模式!$A:$AS,14+AA861,FALSE)="","","Unit_Monster_Season"&amp;X861&amp;"_Challenge"&amp;Y861&amp;"_"&amp;Z861&amp;"_"&amp;AA861))</f>
        <v/>
      </c>
      <c r="D861" s="3" t="str">
        <f>IF(B861="","",VLOOKUP(VLOOKUP(X861&amp;"_"&amp;Y861&amp;"_"&amp;Z861,[1]挑战模式!$A:$AS,14+AA861,FALSE),[1]怪物!$B:$J,2,FALSE))</f>
        <v/>
      </c>
      <c r="E861" s="3" t="str">
        <f>IF(B861="","",VLOOKUP(VLOOKUP(X861&amp;"_"&amp;Y861&amp;"_"&amp;Z861,[1]挑战模式!$A:$AS,14+AA861,FALSE),[1]怪物!$B:$J,6,FALSE)*VLOOKUP(X861&amp;"_"&amp;Y861&amp;"_"&amp;Z861,[1]挑战模式!$A:$AS,10,FALSE))</f>
        <v/>
      </c>
      <c r="F861" s="3" t="str">
        <f t="shared" si="104"/>
        <v/>
      </c>
      <c r="G861" s="3" t="str">
        <f t="shared" si="105"/>
        <v/>
      </c>
      <c r="H861" s="3" t="str">
        <f t="shared" si="106"/>
        <v/>
      </c>
      <c r="I861" s="3" t="str">
        <f>IF(D861="","",VLOOKUP(D861,[1]怪物!$C:$M,11,FALSE))</f>
        <v/>
      </c>
      <c r="J861" s="3" t="str">
        <f t="shared" si="107"/>
        <v/>
      </c>
      <c r="K861" s="3" t="str">
        <f>IF(B861="","",VLOOKUP(VLOOKUP(X861&amp;"_"&amp;Y861&amp;"_"&amp;Z861,[1]挑战模式!$A:$AS,14+AA861,FALSE),[1]怪物!$B:$J,7,FALSE))</f>
        <v/>
      </c>
      <c r="L861" s="10" t="str">
        <f t="shared" si="108"/>
        <v/>
      </c>
      <c r="M861" s="3" t="str">
        <f t="shared" si="109"/>
        <v/>
      </c>
      <c r="N861" s="3" t="str">
        <f t="shared" si="110"/>
        <v/>
      </c>
      <c r="O861" s="3" t="str">
        <f t="shared" si="111"/>
        <v/>
      </c>
      <c r="S861" s="3" t="str">
        <f>IF(B861="","",IF(VLOOKUP(D861,[1]怪物!$C:$I,7,FALSE)="","",VLOOKUP(D861,[1]怪物!$C:$I,7,FALSE)))</f>
        <v/>
      </c>
      <c r="X861" s="3">
        <v>2</v>
      </c>
      <c r="Y861" s="3">
        <v>3</v>
      </c>
      <c r="Z861" s="3">
        <v>7</v>
      </c>
      <c r="AA861" s="3">
        <v>4</v>
      </c>
    </row>
    <row r="862" spans="2:27" x14ac:dyDescent="0.2">
      <c r="B862" t="str">
        <f>IF(ISNA(VLOOKUP(X862&amp;"_"&amp;Y862&amp;"_"&amp;Z862,[1]挑战模式!$A:$AS,1,FALSE)),"",IF(VLOOKUP(X862&amp;"_"&amp;Y862&amp;"_"&amp;Z862,[1]挑战模式!$A:$AS,14+AA862,FALSE)="","","Unit_Monster_Season"&amp;X862&amp;"_Challenge"&amp;Y862&amp;"_"&amp;Z862&amp;"_"&amp;AA862))</f>
        <v/>
      </c>
      <c r="D862" s="3" t="str">
        <f>IF(B862="","",VLOOKUP(VLOOKUP(X862&amp;"_"&amp;Y862&amp;"_"&amp;Z862,[1]挑战模式!$A:$AS,14+AA862,FALSE),[1]怪物!$B:$J,2,FALSE))</f>
        <v/>
      </c>
      <c r="E862" s="3" t="str">
        <f>IF(B862="","",VLOOKUP(VLOOKUP(X862&amp;"_"&amp;Y862&amp;"_"&amp;Z862,[1]挑战模式!$A:$AS,14+AA862,FALSE),[1]怪物!$B:$J,6,FALSE)*VLOOKUP(X862&amp;"_"&amp;Y862&amp;"_"&amp;Z862,[1]挑战模式!$A:$AS,10,FALSE))</f>
        <v/>
      </c>
      <c r="F862" s="3" t="str">
        <f t="shared" si="104"/>
        <v/>
      </c>
      <c r="G862" s="3" t="str">
        <f t="shared" si="105"/>
        <v/>
      </c>
      <c r="H862" s="3" t="str">
        <f t="shared" si="106"/>
        <v/>
      </c>
      <c r="I862" s="3" t="str">
        <f>IF(D862="","",VLOOKUP(D862,[1]怪物!$C:$M,11,FALSE))</f>
        <v/>
      </c>
      <c r="J862" s="3" t="str">
        <f t="shared" si="107"/>
        <v/>
      </c>
      <c r="K862" s="3" t="str">
        <f>IF(B862="","",VLOOKUP(VLOOKUP(X862&amp;"_"&amp;Y862&amp;"_"&amp;Z862,[1]挑战模式!$A:$AS,14+AA862,FALSE),[1]怪物!$B:$J,7,FALSE))</f>
        <v/>
      </c>
      <c r="L862" s="10" t="str">
        <f t="shared" si="108"/>
        <v/>
      </c>
      <c r="M862" s="3" t="str">
        <f t="shared" si="109"/>
        <v/>
      </c>
      <c r="N862" s="3" t="str">
        <f t="shared" si="110"/>
        <v/>
      </c>
      <c r="O862" s="3" t="str">
        <f t="shared" si="111"/>
        <v/>
      </c>
      <c r="S862" s="3" t="str">
        <f>IF(B862="","",IF(VLOOKUP(D862,[1]怪物!$C:$I,7,FALSE)="","",VLOOKUP(D862,[1]怪物!$C:$I,7,FALSE)))</f>
        <v/>
      </c>
      <c r="X862" s="3">
        <v>2</v>
      </c>
      <c r="Y862" s="3">
        <v>3</v>
      </c>
      <c r="Z862" s="3">
        <v>7</v>
      </c>
      <c r="AA862" s="3">
        <v>5</v>
      </c>
    </row>
    <row r="863" spans="2:27" x14ac:dyDescent="0.2">
      <c r="B863" t="str">
        <f>IF(ISNA(VLOOKUP(X863&amp;"_"&amp;Y863&amp;"_"&amp;Z863,[1]挑战模式!$A:$AS,1,FALSE)),"",IF(VLOOKUP(X863&amp;"_"&amp;Y863&amp;"_"&amp;Z863,[1]挑战模式!$A:$AS,14+AA863,FALSE)="","","Unit_Monster_Season"&amp;X863&amp;"_Challenge"&amp;Y863&amp;"_"&amp;Z863&amp;"_"&amp;AA863))</f>
        <v/>
      </c>
      <c r="D863" s="3" t="str">
        <f>IF(B863="","",VLOOKUP(VLOOKUP(X863&amp;"_"&amp;Y863&amp;"_"&amp;Z863,[1]挑战模式!$A:$AS,14+AA863,FALSE),[1]怪物!$B:$J,2,FALSE))</f>
        <v/>
      </c>
      <c r="E863" s="3" t="str">
        <f>IF(B863="","",VLOOKUP(VLOOKUP(X863&amp;"_"&amp;Y863&amp;"_"&amp;Z863,[1]挑战模式!$A:$AS,14+AA863,FALSE),[1]怪物!$B:$J,6,FALSE)*VLOOKUP(X863&amp;"_"&amp;Y863&amp;"_"&amp;Z863,[1]挑战模式!$A:$AS,10,FALSE))</f>
        <v/>
      </c>
      <c r="F863" s="3" t="str">
        <f t="shared" si="104"/>
        <v/>
      </c>
      <c r="G863" s="3" t="str">
        <f t="shared" si="105"/>
        <v/>
      </c>
      <c r="H863" s="3" t="str">
        <f t="shared" si="106"/>
        <v/>
      </c>
      <c r="I863" s="3" t="str">
        <f>IF(D863="","",VLOOKUP(D863,[1]怪物!$C:$M,11,FALSE))</f>
        <v/>
      </c>
      <c r="J863" s="3" t="str">
        <f t="shared" si="107"/>
        <v/>
      </c>
      <c r="K863" s="3" t="str">
        <f>IF(B863="","",VLOOKUP(VLOOKUP(X863&amp;"_"&amp;Y863&amp;"_"&amp;Z863,[1]挑战模式!$A:$AS,14+AA863,FALSE),[1]怪物!$B:$J,7,FALSE))</f>
        <v/>
      </c>
      <c r="L863" s="10" t="str">
        <f t="shared" si="108"/>
        <v/>
      </c>
      <c r="M863" s="3" t="str">
        <f t="shared" si="109"/>
        <v/>
      </c>
      <c r="N863" s="3" t="str">
        <f t="shared" si="110"/>
        <v/>
      </c>
      <c r="O863" s="3" t="str">
        <f t="shared" si="111"/>
        <v/>
      </c>
      <c r="S863" s="3" t="str">
        <f>IF(B863="","",IF(VLOOKUP(D863,[1]怪物!$C:$I,7,FALSE)="","",VLOOKUP(D863,[1]怪物!$C:$I,7,FALSE)))</f>
        <v/>
      </c>
      <c r="X863" s="3">
        <v>2</v>
      </c>
      <c r="Y863" s="3">
        <v>3</v>
      </c>
      <c r="Z863" s="3">
        <v>7</v>
      </c>
      <c r="AA863" s="3">
        <v>6</v>
      </c>
    </row>
    <row r="864" spans="2:27" x14ac:dyDescent="0.2">
      <c r="B864" t="str">
        <f>IF(ISNA(VLOOKUP(X864&amp;"_"&amp;Y864&amp;"_"&amp;Z864,[1]挑战模式!$A:$AS,1,FALSE)),"",IF(VLOOKUP(X864&amp;"_"&amp;Y864&amp;"_"&amp;Z864,[1]挑战模式!$A:$AS,14+AA864,FALSE)="","","Unit_Monster_Season"&amp;X864&amp;"_Challenge"&amp;Y864&amp;"_"&amp;Z864&amp;"_"&amp;AA864))</f>
        <v/>
      </c>
      <c r="D864" s="3" t="str">
        <f>IF(B864="","",VLOOKUP(VLOOKUP(X864&amp;"_"&amp;Y864&amp;"_"&amp;Z864,[1]挑战模式!$A:$AS,14+AA864,FALSE),[1]怪物!$B:$J,2,FALSE))</f>
        <v/>
      </c>
      <c r="E864" s="3" t="str">
        <f>IF(B864="","",VLOOKUP(VLOOKUP(X864&amp;"_"&amp;Y864&amp;"_"&amp;Z864,[1]挑战模式!$A:$AS,14+AA864,FALSE),[1]怪物!$B:$J,6,FALSE)*VLOOKUP(X864&amp;"_"&amp;Y864&amp;"_"&amp;Z864,[1]挑战模式!$A:$AS,10,FALSE))</f>
        <v/>
      </c>
      <c r="F864" s="3" t="str">
        <f t="shared" si="104"/>
        <v/>
      </c>
      <c r="G864" s="3" t="str">
        <f t="shared" si="105"/>
        <v/>
      </c>
      <c r="H864" s="3" t="str">
        <f t="shared" si="106"/>
        <v/>
      </c>
      <c r="I864" s="3" t="str">
        <f>IF(D864="","",VLOOKUP(D864,[1]怪物!$C:$M,11,FALSE))</f>
        <v/>
      </c>
      <c r="J864" s="3" t="str">
        <f t="shared" si="107"/>
        <v/>
      </c>
      <c r="K864" s="3" t="str">
        <f>IF(B864="","",VLOOKUP(VLOOKUP(X864&amp;"_"&amp;Y864&amp;"_"&amp;Z864,[1]挑战模式!$A:$AS,14+AA864,FALSE),[1]怪物!$B:$J,7,FALSE))</f>
        <v/>
      </c>
      <c r="L864" s="10" t="str">
        <f t="shared" si="108"/>
        <v/>
      </c>
      <c r="M864" s="3" t="str">
        <f t="shared" si="109"/>
        <v/>
      </c>
      <c r="N864" s="3" t="str">
        <f t="shared" si="110"/>
        <v/>
      </c>
      <c r="O864" s="3" t="str">
        <f t="shared" si="111"/>
        <v/>
      </c>
      <c r="S864" s="3" t="str">
        <f>IF(B864="","",IF(VLOOKUP(D864,[1]怪物!$C:$I,7,FALSE)="","",VLOOKUP(D864,[1]怪物!$C:$I,7,FALSE)))</f>
        <v/>
      </c>
      <c r="X864" s="3">
        <v>2</v>
      </c>
      <c r="Y864" s="3">
        <v>3</v>
      </c>
      <c r="Z864" s="3">
        <v>8</v>
      </c>
      <c r="AA864" s="3">
        <v>1</v>
      </c>
    </row>
    <row r="865" spans="2:27" x14ac:dyDescent="0.2">
      <c r="B865" t="str">
        <f>IF(ISNA(VLOOKUP(X865&amp;"_"&amp;Y865&amp;"_"&amp;Z865,[1]挑战模式!$A:$AS,1,FALSE)),"",IF(VLOOKUP(X865&amp;"_"&amp;Y865&amp;"_"&amp;Z865,[1]挑战模式!$A:$AS,14+AA865,FALSE)="","","Unit_Monster_Season"&amp;X865&amp;"_Challenge"&amp;Y865&amp;"_"&amp;Z865&amp;"_"&amp;AA865))</f>
        <v/>
      </c>
      <c r="D865" s="3" t="str">
        <f>IF(B865="","",VLOOKUP(VLOOKUP(X865&amp;"_"&amp;Y865&amp;"_"&amp;Z865,[1]挑战模式!$A:$AS,14+AA865,FALSE),[1]怪物!$B:$J,2,FALSE))</f>
        <v/>
      </c>
      <c r="E865" s="3" t="str">
        <f>IF(B865="","",VLOOKUP(VLOOKUP(X865&amp;"_"&amp;Y865&amp;"_"&amp;Z865,[1]挑战模式!$A:$AS,14+AA865,FALSE),[1]怪物!$B:$J,6,FALSE)*VLOOKUP(X865&amp;"_"&amp;Y865&amp;"_"&amp;Z865,[1]挑战模式!$A:$AS,10,FALSE))</f>
        <v/>
      </c>
      <c r="F865" s="3" t="str">
        <f t="shared" si="104"/>
        <v/>
      </c>
      <c r="G865" s="3" t="str">
        <f t="shared" si="105"/>
        <v/>
      </c>
      <c r="H865" s="3" t="str">
        <f t="shared" si="106"/>
        <v/>
      </c>
      <c r="I865" s="3" t="str">
        <f>IF(D865="","",VLOOKUP(D865,[1]怪物!$C:$M,11,FALSE))</f>
        <v/>
      </c>
      <c r="J865" s="3" t="str">
        <f t="shared" si="107"/>
        <v/>
      </c>
      <c r="K865" s="3" t="str">
        <f>IF(B865="","",VLOOKUP(VLOOKUP(X865&amp;"_"&amp;Y865&amp;"_"&amp;Z865,[1]挑战模式!$A:$AS,14+AA865,FALSE),[1]怪物!$B:$J,7,FALSE))</f>
        <v/>
      </c>
      <c r="L865" s="10" t="str">
        <f t="shared" si="108"/>
        <v/>
      </c>
      <c r="M865" s="3" t="str">
        <f t="shared" si="109"/>
        <v/>
      </c>
      <c r="N865" s="3" t="str">
        <f t="shared" si="110"/>
        <v/>
      </c>
      <c r="O865" s="3" t="str">
        <f t="shared" si="111"/>
        <v/>
      </c>
      <c r="S865" s="3" t="str">
        <f>IF(B865="","",IF(VLOOKUP(D865,[1]怪物!$C:$I,7,FALSE)="","",VLOOKUP(D865,[1]怪物!$C:$I,7,FALSE)))</f>
        <v/>
      </c>
      <c r="X865" s="3">
        <v>2</v>
      </c>
      <c r="Y865" s="3">
        <v>3</v>
      </c>
      <c r="Z865" s="3">
        <v>8</v>
      </c>
      <c r="AA865" s="3">
        <v>2</v>
      </c>
    </row>
    <row r="866" spans="2:27" x14ac:dyDescent="0.2">
      <c r="B866" t="str">
        <f>IF(ISNA(VLOOKUP(X866&amp;"_"&amp;Y866&amp;"_"&amp;Z866,[1]挑战模式!$A:$AS,1,FALSE)),"",IF(VLOOKUP(X866&amp;"_"&amp;Y866&amp;"_"&amp;Z866,[1]挑战模式!$A:$AS,14+AA866,FALSE)="","","Unit_Monster_Season"&amp;X866&amp;"_Challenge"&amp;Y866&amp;"_"&amp;Z866&amp;"_"&amp;AA866))</f>
        <v/>
      </c>
      <c r="D866" s="3" t="str">
        <f>IF(B866="","",VLOOKUP(VLOOKUP(X866&amp;"_"&amp;Y866&amp;"_"&amp;Z866,[1]挑战模式!$A:$AS,14+AA866,FALSE),[1]怪物!$B:$J,2,FALSE))</f>
        <v/>
      </c>
      <c r="E866" s="3" t="str">
        <f>IF(B866="","",VLOOKUP(VLOOKUP(X866&amp;"_"&amp;Y866&amp;"_"&amp;Z866,[1]挑战模式!$A:$AS,14+AA866,FALSE),[1]怪物!$B:$J,6,FALSE)*VLOOKUP(X866&amp;"_"&amp;Y866&amp;"_"&amp;Z866,[1]挑战模式!$A:$AS,10,FALSE))</f>
        <v/>
      </c>
      <c r="F866" s="3" t="str">
        <f t="shared" si="104"/>
        <v/>
      </c>
      <c r="G866" s="3" t="str">
        <f t="shared" si="105"/>
        <v/>
      </c>
      <c r="H866" s="3" t="str">
        <f t="shared" si="106"/>
        <v/>
      </c>
      <c r="I866" s="3" t="str">
        <f>IF(D866="","",VLOOKUP(D866,[1]怪物!$C:$M,11,FALSE))</f>
        <v/>
      </c>
      <c r="J866" s="3" t="str">
        <f t="shared" si="107"/>
        <v/>
      </c>
      <c r="K866" s="3" t="str">
        <f>IF(B866="","",VLOOKUP(VLOOKUP(X866&amp;"_"&amp;Y866&amp;"_"&amp;Z866,[1]挑战模式!$A:$AS,14+AA866,FALSE),[1]怪物!$B:$J,7,FALSE))</f>
        <v/>
      </c>
      <c r="L866" s="10" t="str">
        <f t="shared" si="108"/>
        <v/>
      </c>
      <c r="M866" s="3" t="str">
        <f t="shared" si="109"/>
        <v/>
      </c>
      <c r="N866" s="3" t="str">
        <f t="shared" si="110"/>
        <v/>
      </c>
      <c r="O866" s="3" t="str">
        <f t="shared" si="111"/>
        <v/>
      </c>
      <c r="S866" s="3" t="str">
        <f>IF(B866="","",IF(VLOOKUP(D866,[1]怪物!$C:$I,7,FALSE)="","",VLOOKUP(D866,[1]怪物!$C:$I,7,FALSE)))</f>
        <v/>
      </c>
      <c r="X866" s="3">
        <v>2</v>
      </c>
      <c r="Y866" s="3">
        <v>3</v>
      </c>
      <c r="Z866" s="3">
        <v>8</v>
      </c>
      <c r="AA866" s="3">
        <v>3</v>
      </c>
    </row>
    <row r="867" spans="2:27" x14ac:dyDescent="0.2">
      <c r="B867" t="str">
        <f>IF(ISNA(VLOOKUP(X867&amp;"_"&amp;Y867&amp;"_"&amp;Z867,[1]挑战模式!$A:$AS,1,FALSE)),"",IF(VLOOKUP(X867&amp;"_"&amp;Y867&amp;"_"&amp;Z867,[1]挑战模式!$A:$AS,14+AA867,FALSE)="","","Unit_Monster_Season"&amp;X867&amp;"_Challenge"&amp;Y867&amp;"_"&amp;Z867&amp;"_"&amp;AA867))</f>
        <v/>
      </c>
      <c r="D867" s="3" t="str">
        <f>IF(B867="","",VLOOKUP(VLOOKUP(X867&amp;"_"&amp;Y867&amp;"_"&amp;Z867,[1]挑战模式!$A:$AS,14+AA867,FALSE),[1]怪物!$B:$J,2,FALSE))</f>
        <v/>
      </c>
      <c r="E867" s="3" t="str">
        <f>IF(B867="","",VLOOKUP(VLOOKUP(X867&amp;"_"&amp;Y867&amp;"_"&amp;Z867,[1]挑战模式!$A:$AS,14+AA867,FALSE),[1]怪物!$B:$J,6,FALSE)*VLOOKUP(X867&amp;"_"&amp;Y867&amp;"_"&amp;Z867,[1]挑战模式!$A:$AS,10,FALSE))</f>
        <v/>
      </c>
      <c r="F867" s="3" t="str">
        <f t="shared" si="104"/>
        <v/>
      </c>
      <c r="G867" s="3" t="str">
        <f t="shared" si="105"/>
        <v/>
      </c>
      <c r="H867" s="3" t="str">
        <f t="shared" si="106"/>
        <v/>
      </c>
      <c r="I867" s="3" t="str">
        <f>IF(D867="","",VLOOKUP(D867,[1]怪物!$C:$M,11,FALSE))</f>
        <v/>
      </c>
      <c r="J867" s="3" t="str">
        <f t="shared" si="107"/>
        <v/>
      </c>
      <c r="K867" s="3" t="str">
        <f>IF(B867="","",VLOOKUP(VLOOKUP(X867&amp;"_"&amp;Y867&amp;"_"&amp;Z867,[1]挑战模式!$A:$AS,14+AA867,FALSE),[1]怪物!$B:$J,7,FALSE))</f>
        <v/>
      </c>
      <c r="L867" s="10" t="str">
        <f t="shared" si="108"/>
        <v/>
      </c>
      <c r="M867" s="3" t="str">
        <f t="shared" si="109"/>
        <v/>
      </c>
      <c r="N867" s="3" t="str">
        <f t="shared" si="110"/>
        <v/>
      </c>
      <c r="O867" s="3" t="str">
        <f t="shared" si="111"/>
        <v/>
      </c>
      <c r="S867" s="3" t="str">
        <f>IF(B867="","",IF(VLOOKUP(D867,[1]怪物!$C:$I,7,FALSE)="","",VLOOKUP(D867,[1]怪物!$C:$I,7,FALSE)))</f>
        <v/>
      </c>
      <c r="X867" s="3">
        <v>2</v>
      </c>
      <c r="Y867" s="3">
        <v>3</v>
      </c>
      <c r="Z867" s="3">
        <v>8</v>
      </c>
      <c r="AA867" s="3">
        <v>4</v>
      </c>
    </row>
    <row r="868" spans="2:27" x14ac:dyDescent="0.2">
      <c r="B868" t="str">
        <f>IF(ISNA(VLOOKUP(X868&amp;"_"&amp;Y868&amp;"_"&amp;Z868,[1]挑战模式!$A:$AS,1,FALSE)),"",IF(VLOOKUP(X868&amp;"_"&amp;Y868&amp;"_"&amp;Z868,[1]挑战模式!$A:$AS,14+AA868,FALSE)="","","Unit_Monster_Season"&amp;X868&amp;"_Challenge"&amp;Y868&amp;"_"&amp;Z868&amp;"_"&amp;AA868))</f>
        <v/>
      </c>
      <c r="D868" s="3" t="str">
        <f>IF(B868="","",VLOOKUP(VLOOKUP(X868&amp;"_"&amp;Y868&amp;"_"&amp;Z868,[1]挑战模式!$A:$AS,14+AA868,FALSE),[1]怪物!$B:$J,2,FALSE))</f>
        <v/>
      </c>
      <c r="E868" s="3" t="str">
        <f>IF(B868="","",VLOOKUP(VLOOKUP(X868&amp;"_"&amp;Y868&amp;"_"&amp;Z868,[1]挑战模式!$A:$AS,14+AA868,FALSE),[1]怪物!$B:$J,6,FALSE)*VLOOKUP(X868&amp;"_"&amp;Y868&amp;"_"&amp;Z868,[1]挑战模式!$A:$AS,10,FALSE))</f>
        <v/>
      </c>
      <c r="F868" s="3" t="str">
        <f t="shared" si="104"/>
        <v/>
      </c>
      <c r="G868" s="3" t="str">
        <f t="shared" si="105"/>
        <v/>
      </c>
      <c r="H868" s="3" t="str">
        <f t="shared" si="106"/>
        <v/>
      </c>
      <c r="I868" s="3" t="str">
        <f>IF(D868="","",VLOOKUP(D868,[1]怪物!$C:$M,11,FALSE))</f>
        <v/>
      </c>
      <c r="J868" s="3" t="str">
        <f t="shared" si="107"/>
        <v/>
      </c>
      <c r="K868" s="3" t="str">
        <f>IF(B868="","",VLOOKUP(VLOOKUP(X868&amp;"_"&amp;Y868&amp;"_"&amp;Z868,[1]挑战模式!$A:$AS,14+AA868,FALSE),[1]怪物!$B:$J,7,FALSE))</f>
        <v/>
      </c>
      <c r="L868" s="10" t="str">
        <f t="shared" si="108"/>
        <v/>
      </c>
      <c r="M868" s="3" t="str">
        <f t="shared" si="109"/>
        <v/>
      </c>
      <c r="N868" s="3" t="str">
        <f t="shared" si="110"/>
        <v/>
      </c>
      <c r="O868" s="3" t="str">
        <f t="shared" si="111"/>
        <v/>
      </c>
      <c r="S868" s="3" t="str">
        <f>IF(B868="","",IF(VLOOKUP(D868,[1]怪物!$C:$I,7,FALSE)="","",VLOOKUP(D868,[1]怪物!$C:$I,7,FALSE)))</f>
        <v/>
      </c>
      <c r="X868" s="3">
        <v>2</v>
      </c>
      <c r="Y868" s="3">
        <v>3</v>
      </c>
      <c r="Z868" s="3">
        <v>8</v>
      </c>
      <c r="AA868" s="3">
        <v>5</v>
      </c>
    </row>
    <row r="869" spans="2:27" x14ac:dyDescent="0.2">
      <c r="B869" t="str">
        <f>IF(ISNA(VLOOKUP(X869&amp;"_"&amp;Y869&amp;"_"&amp;Z869,[1]挑战模式!$A:$AS,1,FALSE)),"",IF(VLOOKUP(X869&amp;"_"&amp;Y869&amp;"_"&amp;Z869,[1]挑战模式!$A:$AS,14+AA869,FALSE)="","","Unit_Monster_Season"&amp;X869&amp;"_Challenge"&amp;Y869&amp;"_"&amp;Z869&amp;"_"&amp;AA869))</f>
        <v/>
      </c>
      <c r="D869" s="3" t="str">
        <f>IF(B869="","",VLOOKUP(VLOOKUP(X869&amp;"_"&amp;Y869&amp;"_"&amp;Z869,[1]挑战模式!$A:$AS,14+AA869,FALSE),[1]怪物!$B:$J,2,FALSE))</f>
        <v/>
      </c>
      <c r="E869" s="3" t="str">
        <f>IF(B869="","",VLOOKUP(VLOOKUP(X869&amp;"_"&amp;Y869&amp;"_"&amp;Z869,[1]挑战模式!$A:$AS,14+AA869,FALSE),[1]怪物!$B:$J,6,FALSE)*VLOOKUP(X869&amp;"_"&amp;Y869&amp;"_"&amp;Z869,[1]挑战模式!$A:$AS,10,FALSE))</f>
        <v/>
      </c>
      <c r="F869" s="3" t="str">
        <f t="shared" si="104"/>
        <v/>
      </c>
      <c r="G869" s="3" t="str">
        <f t="shared" si="105"/>
        <v/>
      </c>
      <c r="H869" s="3" t="str">
        <f t="shared" si="106"/>
        <v/>
      </c>
      <c r="I869" s="3" t="str">
        <f>IF(D869="","",VLOOKUP(D869,[1]怪物!$C:$M,11,FALSE))</f>
        <v/>
      </c>
      <c r="J869" s="3" t="str">
        <f t="shared" si="107"/>
        <v/>
      </c>
      <c r="K869" s="3" t="str">
        <f>IF(B869="","",VLOOKUP(VLOOKUP(X869&amp;"_"&amp;Y869&amp;"_"&amp;Z869,[1]挑战模式!$A:$AS,14+AA869,FALSE),[1]怪物!$B:$J,7,FALSE))</f>
        <v/>
      </c>
      <c r="L869" s="10" t="str">
        <f t="shared" si="108"/>
        <v/>
      </c>
      <c r="M869" s="3" t="str">
        <f t="shared" si="109"/>
        <v/>
      </c>
      <c r="N869" s="3" t="str">
        <f t="shared" si="110"/>
        <v/>
      </c>
      <c r="O869" s="3" t="str">
        <f t="shared" si="111"/>
        <v/>
      </c>
      <c r="S869" s="3" t="str">
        <f>IF(B869="","",IF(VLOOKUP(D869,[1]怪物!$C:$I,7,FALSE)="","",VLOOKUP(D869,[1]怪物!$C:$I,7,FALSE)))</f>
        <v/>
      </c>
      <c r="X869" s="3">
        <v>2</v>
      </c>
      <c r="Y869" s="3">
        <v>3</v>
      </c>
      <c r="Z869" s="3">
        <v>8</v>
      </c>
      <c r="AA869" s="3">
        <v>6</v>
      </c>
    </row>
    <row r="870" spans="2:27" x14ac:dyDescent="0.2">
      <c r="B870" t="str">
        <f>IF(ISNA(VLOOKUP(X870&amp;"_"&amp;Y870&amp;"_"&amp;Z870,[1]挑战模式!$A:$AS,1,FALSE)),"",IF(VLOOKUP(X870&amp;"_"&amp;Y870&amp;"_"&amp;Z870,[1]挑战模式!$A:$AS,14+AA870,FALSE)="","","Unit_Monster_Season"&amp;X870&amp;"_Challenge"&amp;Y870&amp;"_"&amp;Z870&amp;"_"&amp;AA870))</f>
        <v>Unit_Monster_Season2_Challenge4_1_1</v>
      </c>
      <c r="D870" s="3" t="str">
        <f>IF(B870="","",VLOOKUP(VLOOKUP(X870&amp;"_"&amp;Y870&amp;"_"&amp;Z870,[1]挑战模式!$A:$AS,14+AA870,FALSE),[1]怪物!$B:$J,2,FALSE))</f>
        <v>ResUnit_ZhongZi2</v>
      </c>
      <c r="E870" s="3">
        <f>IF(B870="","",VLOOKUP(VLOOKUP(X870&amp;"_"&amp;Y870&amp;"_"&amp;Z870,[1]挑战模式!$A:$AS,14+AA870,FALSE),[1]怪物!$B:$J,6,FALSE)*VLOOKUP(X870&amp;"_"&amp;Y870&amp;"_"&amp;Z870,[1]挑战模式!$A:$AS,10,FALSE))</f>
        <v>2.76</v>
      </c>
      <c r="F870" s="3">
        <f t="shared" si="104"/>
        <v>400</v>
      </c>
      <c r="G870" s="3" t="str">
        <f t="shared" si="105"/>
        <v>TRUE</v>
      </c>
      <c r="H870" s="3" t="str">
        <f t="shared" si="106"/>
        <v>1</v>
      </c>
      <c r="I870" s="3">
        <f>IF(D870="","",VLOOKUP(D870,[1]怪物!$C:$M,11,FALSE))</f>
        <v>1</v>
      </c>
      <c r="J870" s="3" t="str">
        <f t="shared" si="107"/>
        <v>0.5</v>
      </c>
      <c r="K870" s="3">
        <f>IF(B870="","",VLOOKUP(VLOOKUP(X870&amp;"_"&amp;Y870&amp;"_"&amp;Z870,[1]挑战模式!$A:$AS,14+AA870,FALSE),[1]怪物!$B:$J,7,FALSE))</f>
        <v>1.5</v>
      </c>
      <c r="L870" s="10" t="str">
        <f t="shared" si="108"/>
        <v>Monster_Season2_Challenge4_1_1</v>
      </c>
      <c r="M870" s="3" t="str">
        <f t="shared" si="109"/>
        <v>DeathShow_1</v>
      </c>
      <c r="N870" s="3" t="str">
        <f t="shared" si="110"/>
        <v>Timeline_Idle1</v>
      </c>
      <c r="O870" s="3" t="str">
        <f t="shared" si="111"/>
        <v>Timeline_Move1</v>
      </c>
      <c r="S870" s="3" t="str">
        <f>IF(B870="","",IF(VLOOKUP(D870,[1]怪物!$C:$I,7,FALSE)="","",VLOOKUP(D870,[1]怪物!$C:$I,7,FALSE)))</f>
        <v>Skill_Monster_ZhongZi2,NormalAttack</v>
      </c>
      <c r="X870" s="3">
        <v>2</v>
      </c>
      <c r="Y870" s="3">
        <v>4</v>
      </c>
      <c r="Z870" s="3">
        <v>1</v>
      </c>
      <c r="AA870" s="3">
        <v>1</v>
      </c>
    </row>
    <row r="871" spans="2:27" x14ac:dyDescent="0.2">
      <c r="B871" t="str">
        <f>IF(ISNA(VLOOKUP(X871&amp;"_"&amp;Y871&amp;"_"&amp;Z871,[1]挑战模式!$A:$AS,1,FALSE)),"",IF(VLOOKUP(X871&amp;"_"&amp;Y871&amp;"_"&amp;Z871,[1]挑战模式!$A:$AS,14+AA871,FALSE)="","","Unit_Monster_Season"&amp;X871&amp;"_Challenge"&amp;Y871&amp;"_"&amp;Z871&amp;"_"&amp;AA871))</f>
        <v>Unit_Monster_Season2_Challenge4_1_2</v>
      </c>
      <c r="D871" s="3" t="str">
        <f>IF(B871="","",VLOOKUP(VLOOKUP(X871&amp;"_"&amp;Y871&amp;"_"&amp;Z871,[1]挑战模式!$A:$AS,14+AA871,FALSE),[1]怪物!$B:$J,2,FALSE))</f>
        <v>ResUnit_Rou2</v>
      </c>
      <c r="E871" s="3">
        <f>IF(B871="","",VLOOKUP(VLOOKUP(X871&amp;"_"&amp;Y871&amp;"_"&amp;Z871,[1]挑战模式!$A:$AS,14+AA871,FALSE),[1]怪物!$B:$J,6,FALSE)*VLOOKUP(X871&amp;"_"&amp;Y871&amp;"_"&amp;Z871,[1]挑战模式!$A:$AS,10,FALSE))</f>
        <v>2.76</v>
      </c>
      <c r="F871" s="3">
        <f t="shared" si="104"/>
        <v>400</v>
      </c>
      <c r="G871" s="3" t="str">
        <f t="shared" si="105"/>
        <v>TRUE</v>
      </c>
      <c r="H871" s="3" t="str">
        <f t="shared" si="106"/>
        <v>1</v>
      </c>
      <c r="I871" s="3">
        <f>IF(D871="","",VLOOKUP(D871,[1]怪物!$C:$M,11,FALSE))</f>
        <v>1</v>
      </c>
      <c r="J871" s="3" t="str">
        <f t="shared" si="107"/>
        <v>0.5</v>
      </c>
      <c r="K871" s="3">
        <f>IF(B871="","",VLOOKUP(VLOOKUP(X871&amp;"_"&amp;Y871&amp;"_"&amp;Z871,[1]挑战模式!$A:$AS,14+AA871,FALSE),[1]怪物!$B:$J,7,FALSE))</f>
        <v>1.5</v>
      </c>
      <c r="L871" s="10" t="str">
        <f t="shared" si="108"/>
        <v>Monster_Season2_Challenge4_1_2</v>
      </c>
      <c r="M871" s="3" t="str">
        <f t="shared" si="109"/>
        <v>DeathShow_1</v>
      </c>
      <c r="N871" s="3" t="str">
        <f t="shared" si="110"/>
        <v>Timeline_Idle1</v>
      </c>
      <c r="O871" s="3" t="str">
        <f t="shared" si="111"/>
        <v>Timeline_Move1</v>
      </c>
      <c r="S871" s="3" t="str">
        <f>IF(B871="","",IF(VLOOKUP(D871,[1]怪物!$C:$I,7,FALSE)="","",VLOOKUP(D871,[1]怪物!$C:$I,7,FALSE)))</f>
        <v>Skill_Monster_Long2,NormalAttack</v>
      </c>
      <c r="X871" s="3">
        <v>2</v>
      </c>
      <c r="Y871" s="3">
        <v>4</v>
      </c>
      <c r="Z871" s="3">
        <v>1</v>
      </c>
      <c r="AA871" s="3">
        <v>2</v>
      </c>
    </row>
    <row r="872" spans="2:27" x14ac:dyDescent="0.2">
      <c r="B872" t="str">
        <f>IF(ISNA(VLOOKUP(X872&amp;"_"&amp;Y872&amp;"_"&amp;Z872,[1]挑战模式!$A:$AS,1,FALSE)),"",IF(VLOOKUP(X872&amp;"_"&amp;Y872&amp;"_"&amp;Z872,[1]挑战模式!$A:$AS,14+AA872,FALSE)="","","Unit_Monster_Season"&amp;X872&amp;"_Challenge"&amp;Y872&amp;"_"&amp;Z872&amp;"_"&amp;AA872))</f>
        <v/>
      </c>
      <c r="D872" s="3" t="str">
        <f>IF(B872="","",VLOOKUP(VLOOKUP(X872&amp;"_"&amp;Y872&amp;"_"&amp;Z872,[1]挑战模式!$A:$AS,14+AA872,FALSE),[1]怪物!$B:$J,2,FALSE))</f>
        <v/>
      </c>
      <c r="E872" s="3" t="str">
        <f>IF(B872="","",VLOOKUP(VLOOKUP(X872&amp;"_"&amp;Y872&amp;"_"&amp;Z872,[1]挑战模式!$A:$AS,14+AA872,FALSE),[1]怪物!$B:$J,6,FALSE)*VLOOKUP(X872&amp;"_"&amp;Y872&amp;"_"&amp;Z872,[1]挑战模式!$A:$AS,10,FALSE))</f>
        <v/>
      </c>
      <c r="F872" s="3" t="str">
        <f t="shared" si="104"/>
        <v/>
      </c>
      <c r="G872" s="3" t="str">
        <f t="shared" si="105"/>
        <v/>
      </c>
      <c r="H872" s="3" t="str">
        <f t="shared" si="106"/>
        <v/>
      </c>
      <c r="I872" s="3" t="str">
        <f>IF(D872="","",VLOOKUP(D872,[1]怪物!$C:$M,11,FALSE))</f>
        <v/>
      </c>
      <c r="J872" s="3" t="str">
        <f t="shared" si="107"/>
        <v/>
      </c>
      <c r="K872" s="3" t="str">
        <f>IF(B872="","",VLOOKUP(VLOOKUP(X872&amp;"_"&amp;Y872&amp;"_"&amp;Z872,[1]挑战模式!$A:$AS,14+AA872,FALSE),[1]怪物!$B:$J,7,FALSE))</f>
        <v/>
      </c>
      <c r="L872" s="10" t="str">
        <f t="shared" si="108"/>
        <v/>
      </c>
      <c r="M872" s="3" t="str">
        <f t="shared" si="109"/>
        <v/>
      </c>
      <c r="N872" s="3" t="str">
        <f t="shared" si="110"/>
        <v/>
      </c>
      <c r="O872" s="3" t="str">
        <f t="shared" si="111"/>
        <v/>
      </c>
      <c r="S872" s="3" t="str">
        <f>IF(B872="","",IF(VLOOKUP(D872,[1]怪物!$C:$I,7,FALSE)="","",VLOOKUP(D872,[1]怪物!$C:$I,7,FALSE)))</f>
        <v/>
      </c>
      <c r="X872" s="3">
        <v>2</v>
      </c>
      <c r="Y872" s="3">
        <v>4</v>
      </c>
      <c r="Z872" s="3">
        <v>1</v>
      </c>
      <c r="AA872" s="3">
        <v>3</v>
      </c>
    </row>
    <row r="873" spans="2:27" x14ac:dyDescent="0.2">
      <c r="B873" t="str">
        <f>IF(ISNA(VLOOKUP(X873&amp;"_"&amp;Y873&amp;"_"&amp;Z873,[1]挑战模式!$A:$AS,1,FALSE)),"",IF(VLOOKUP(X873&amp;"_"&amp;Y873&amp;"_"&amp;Z873,[1]挑战模式!$A:$AS,14+AA873,FALSE)="","","Unit_Monster_Season"&amp;X873&amp;"_Challenge"&amp;Y873&amp;"_"&amp;Z873&amp;"_"&amp;AA873))</f>
        <v/>
      </c>
      <c r="D873" s="3" t="str">
        <f>IF(B873="","",VLOOKUP(VLOOKUP(X873&amp;"_"&amp;Y873&amp;"_"&amp;Z873,[1]挑战模式!$A:$AS,14+AA873,FALSE),[1]怪物!$B:$J,2,FALSE))</f>
        <v/>
      </c>
      <c r="E873" s="3" t="str">
        <f>IF(B873="","",VLOOKUP(VLOOKUP(X873&amp;"_"&amp;Y873&amp;"_"&amp;Z873,[1]挑战模式!$A:$AS,14+AA873,FALSE),[1]怪物!$B:$J,6,FALSE)*VLOOKUP(X873&amp;"_"&amp;Y873&amp;"_"&amp;Z873,[1]挑战模式!$A:$AS,10,FALSE))</f>
        <v/>
      </c>
      <c r="F873" s="3" t="str">
        <f t="shared" si="104"/>
        <v/>
      </c>
      <c r="G873" s="3" t="str">
        <f t="shared" si="105"/>
        <v/>
      </c>
      <c r="H873" s="3" t="str">
        <f t="shared" si="106"/>
        <v/>
      </c>
      <c r="I873" s="3" t="str">
        <f>IF(D873="","",VLOOKUP(D873,[1]怪物!$C:$M,11,FALSE))</f>
        <v/>
      </c>
      <c r="J873" s="3" t="str">
        <f t="shared" si="107"/>
        <v/>
      </c>
      <c r="K873" s="3" t="str">
        <f>IF(B873="","",VLOOKUP(VLOOKUP(X873&amp;"_"&amp;Y873&amp;"_"&amp;Z873,[1]挑战模式!$A:$AS,14+AA873,FALSE),[1]怪物!$B:$J,7,FALSE))</f>
        <v/>
      </c>
      <c r="L873" s="10" t="str">
        <f t="shared" si="108"/>
        <v/>
      </c>
      <c r="M873" s="3" t="str">
        <f t="shared" si="109"/>
        <v/>
      </c>
      <c r="N873" s="3" t="str">
        <f t="shared" si="110"/>
        <v/>
      </c>
      <c r="O873" s="3" t="str">
        <f t="shared" si="111"/>
        <v/>
      </c>
      <c r="S873" s="3" t="str">
        <f>IF(B873="","",IF(VLOOKUP(D873,[1]怪物!$C:$I,7,FALSE)="","",VLOOKUP(D873,[1]怪物!$C:$I,7,FALSE)))</f>
        <v/>
      </c>
      <c r="X873" s="3">
        <v>2</v>
      </c>
      <c r="Y873" s="3">
        <v>4</v>
      </c>
      <c r="Z873" s="3">
        <v>1</v>
      </c>
      <c r="AA873" s="3">
        <v>4</v>
      </c>
    </row>
    <row r="874" spans="2:27" x14ac:dyDescent="0.2">
      <c r="B874" t="str">
        <f>IF(ISNA(VLOOKUP(X874&amp;"_"&amp;Y874&amp;"_"&amp;Z874,[1]挑战模式!$A:$AS,1,FALSE)),"",IF(VLOOKUP(X874&amp;"_"&amp;Y874&amp;"_"&amp;Z874,[1]挑战模式!$A:$AS,14+AA874,FALSE)="","","Unit_Monster_Season"&amp;X874&amp;"_Challenge"&amp;Y874&amp;"_"&amp;Z874&amp;"_"&amp;AA874))</f>
        <v/>
      </c>
      <c r="D874" s="3" t="str">
        <f>IF(B874="","",VLOOKUP(VLOOKUP(X874&amp;"_"&amp;Y874&amp;"_"&amp;Z874,[1]挑战模式!$A:$AS,14+AA874,FALSE),[1]怪物!$B:$J,2,FALSE))</f>
        <v/>
      </c>
      <c r="E874" s="3" t="str">
        <f>IF(B874="","",VLOOKUP(VLOOKUP(X874&amp;"_"&amp;Y874&amp;"_"&amp;Z874,[1]挑战模式!$A:$AS,14+AA874,FALSE),[1]怪物!$B:$J,6,FALSE)*VLOOKUP(X874&amp;"_"&amp;Y874&amp;"_"&amp;Z874,[1]挑战模式!$A:$AS,10,FALSE))</f>
        <v/>
      </c>
      <c r="F874" s="3" t="str">
        <f t="shared" si="104"/>
        <v/>
      </c>
      <c r="G874" s="3" t="str">
        <f t="shared" si="105"/>
        <v/>
      </c>
      <c r="H874" s="3" t="str">
        <f t="shared" si="106"/>
        <v/>
      </c>
      <c r="I874" s="3" t="str">
        <f>IF(D874="","",VLOOKUP(D874,[1]怪物!$C:$M,11,FALSE))</f>
        <v/>
      </c>
      <c r="J874" s="3" t="str">
        <f t="shared" si="107"/>
        <v/>
      </c>
      <c r="K874" s="3" t="str">
        <f>IF(B874="","",VLOOKUP(VLOOKUP(X874&amp;"_"&amp;Y874&amp;"_"&amp;Z874,[1]挑战模式!$A:$AS,14+AA874,FALSE),[1]怪物!$B:$J,7,FALSE))</f>
        <v/>
      </c>
      <c r="L874" s="10" t="str">
        <f t="shared" si="108"/>
        <v/>
      </c>
      <c r="M874" s="3" t="str">
        <f t="shared" si="109"/>
        <v/>
      </c>
      <c r="N874" s="3" t="str">
        <f t="shared" si="110"/>
        <v/>
      </c>
      <c r="O874" s="3" t="str">
        <f t="shared" si="111"/>
        <v/>
      </c>
      <c r="S874" s="3" t="str">
        <f>IF(B874="","",IF(VLOOKUP(D874,[1]怪物!$C:$I,7,FALSE)="","",VLOOKUP(D874,[1]怪物!$C:$I,7,FALSE)))</f>
        <v/>
      </c>
      <c r="X874" s="3">
        <v>2</v>
      </c>
      <c r="Y874" s="3">
        <v>4</v>
      </c>
      <c r="Z874" s="3">
        <v>1</v>
      </c>
      <c r="AA874" s="3">
        <v>5</v>
      </c>
    </row>
    <row r="875" spans="2:27" x14ac:dyDescent="0.2">
      <c r="B875" t="str">
        <f>IF(ISNA(VLOOKUP(X875&amp;"_"&amp;Y875&amp;"_"&amp;Z875,[1]挑战模式!$A:$AS,1,FALSE)),"",IF(VLOOKUP(X875&amp;"_"&amp;Y875&amp;"_"&amp;Z875,[1]挑战模式!$A:$AS,14+AA875,FALSE)="","","Unit_Monster_Season"&amp;X875&amp;"_Challenge"&amp;Y875&amp;"_"&amp;Z875&amp;"_"&amp;AA875))</f>
        <v/>
      </c>
      <c r="D875" s="3" t="str">
        <f>IF(B875="","",VLOOKUP(VLOOKUP(X875&amp;"_"&amp;Y875&amp;"_"&amp;Z875,[1]挑战模式!$A:$AS,14+AA875,FALSE),[1]怪物!$B:$J,2,FALSE))</f>
        <v/>
      </c>
      <c r="E875" s="3" t="str">
        <f>IF(B875="","",VLOOKUP(VLOOKUP(X875&amp;"_"&amp;Y875&amp;"_"&amp;Z875,[1]挑战模式!$A:$AS,14+AA875,FALSE),[1]怪物!$B:$J,6,FALSE)*VLOOKUP(X875&amp;"_"&amp;Y875&amp;"_"&amp;Z875,[1]挑战模式!$A:$AS,10,FALSE))</f>
        <v/>
      </c>
      <c r="F875" s="3" t="str">
        <f t="shared" si="104"/>
        <v/>
      </c>
      <c r="G875" s="3" t="str">
        <f t="shared" si="105"/>
        <v/>
      </c>
      <c r="H875" s="3" t="str">
        <f t="shared" si="106"/>
        <v/>
      </c>
      <c r="I875" s="3" t="str">
        <f>IF(D875="","",VLOOKUP(D875,[1]怪物!$C:$M,11,FALSE))</f>
        <v/>
      </c>
      <c r="J875" s="3" t="str">
        <f t="shared" si="107"/>
        <v/>
      </c>
      <c r="K875" s="3" t="str">
        <f>IF(B875="","",VLOOKUP(VLOOKUP(X875&amp;"_"&amp;Y875&amp;"_"&amp;Z875,[1]挑战模式!$A:$AS,14+AA875,FALSE),[1]怪物!$B:$J,7,FALSE))</f>
        <v/>
      </c>
      <c r="L875" s="10" t="str">
        <f t="shared" si="108"/>
        <v/>
      </c>
      <c r="M875" s="3" t="str">
        <f t="shared" si="109"/>
        <v/>
      </c>
      <c r="N875" s="3" t="str">
        <f t="shared" si="110"/>
        <v/>
      </c>
      <c r="O875" s="3" t="str">
        <f t="shared" si="111"/>
        <v/>
      </c>
      <c r="S875" s="3" t="str">
        <f>IF(B875="","",IF(VLOOKUP(D875,[1]怪物!$C:$I,7,FALSE)="","",VLOOKUP(D875,[1]怪物!$C:$I,7,FALSE)))</f>
        <v/>
      </c>
      <c r="X875" s="3">
        <v>2</v>
      </c>
      <c r="Y875" s="3">
        <v>4</v>
      </c>
      <c r="Z875" s="3">
        <v>1</v>
      </c>
      <c r="AA875" s="3">
        <v>6</v>
      </c>
    </row>
    <row r="876" spans="2:27" x14ac:dyDescent="0.2">
      <c r="B876" t="str">
        <f>IF(ISNA(VLOOKUP(X876&amp;"_"&amp;Y876&amp;"_"&amp;Z876,[1]挑战模式!$A:$AS,1,FALSE)),"",IF(VLOOKUP(X876&amp;"_"&amp;Y876&amp;"_"&amp;Z876,[1]挑战模式!$A:$AS,14+AA876,FALSE)="","","Unit_Monster_Season"&amp;X876&amp;"_Challenge"&amp;Y876&amp;"_"&amp;Z876&amp;"_"&amp;AA876))</f>
        <v>Unit_Monster_Season2_Challenge4_2_1</v>
      </c>
      <c r="D876" s="3" t="str">
        <f>IF(B876="","",VLOOKUP(VLOOKUP(X876&amp;"_"&amp;Y876&amp;"_"&amp;Z876,[1]挑战模式!$A:$AS,14+AA876,FALSE),[1]怪物!$B:$J,2,FALSE))</f>
        <v>ResUnit_ZhongZi2</v>
      </c>
      <c r="E876" s="3">
        <f>IF(B876="","",VLOOKUP(VLOOKUP(X876&amp;"_"&amp;Y876&amp;"_"&amp;Z876,[1]挑战模式!$A:$AS,14+AA876,FALSE),[1]怪物!$B:$J,6,FALSE)*VLOOKUP(X876&amp;"_"&amp;Y876&amp;"_"&amp;Z876,[1]挑战模式!$A:$AS,10,FALSE))</f>
        <v>2.76</v>
      </c>
      <c r="F876" s="3">
        <f t="shared" si="104"/>
        <v>400</v>
      </c>
      <c r="G876" s="3" t="str">
        <f t="shared" si="105"/>
        <v>TRUE</v>
      </c>
      <c r="H876" s="3" t="str">
        <f t="shared" si="106"/>
        <v>1</v>
      </c>
      <c r="I876" s="3">
        <f>IF(D876="","",VLOOKUP(D876,[1]怪物!$C:$M,11,FALSE))</f>
        <v>1</v>
      </c>
      <c r="J876" s="3" t="str">
        <f t="shared" si="107"/>
        <v>0.5</v>
      </c>
      <c r="K876" s="3">
        <f>IF(B876="","",VLOOKUP(VLOOKUP(X876&amp;"_"&amp;Y876&amp;"_"&amp;Z876,[1]挑战模式!$A:$AS,14+AA876,FALSE),[1]怪物!$B:$J,7,FALSE))</f>
        <v>1.5</v>
      </c>
      <c r="L876" s="10" t="str">
        <f t="shared" si="108"/>
        <v>Monster_Season2_Challenge4_2_1</v>
      </c>
      <c r="M876" s="3" t="str">
        <f t="shared" si="109"/>
        <v>DeathShow_1</v>
      </c>
      <c r="N876" s="3" t="str">
        <f t="shared" si="110"/>
        <v>Timeline_Idle1</v>
      </c>
      <c r="O876" s="3" t="str">
        <f t="shared" si="111"/>
        <v>Timeline_Move1</v>
      </c>
      <c r="S876" s="3" t="str">
        <f>IF(B876="","",IF(VLOOKUP(D876,[1]怪物!$C:$I,7,FALSE)="","",VLOOKUP(D876,[1]怪物!$C:$I,7,FALSE)))</f>
        <v>Skill_Monster_ZhongZi2,NormalAttack</v>
      </c>
      <c r="X876" s="3">
        <v>2</v>
      </c>
      <c r="Y876" s="3">
        <v>4</v>
      </c>
      <c r="Z876" s="3">
        <v>2</v>
      </c>
      <c r="AA876" s="3">
        <v>1</v>
      </c>
    </row>
    <row r="877" spans="2:27" x14ac:dyDescent="0.2">
      <c r="B877" t="str">
        <f>IF(ISNA(VLOOKUP(X877&amp;"_"&amp;Y877&amp;"_"&amp;Z877,[1]挑战模式!$A:$AS,1,FALSE)),"",IF(VLOOKUP(X877&amp;"_"&amp;Y877&amp;"_"&amp;Z877,[1]挑战模式!$A:$AS,14+AA877,FALSE)="","","Unit_Monster_Season"&amp;X877&amp;"_Challenge"&amp;Y877&amp;"_"&amp;Z877&amp;"_"&amp;AA877))</f>
        <v>Unit_Monster_Season2_Challenge4_2_2</v>
      </c>
      <c r="D877" s="3" t="str">
        <f>IF(B877="","",VLOOKUP(VLOOKUP(X877&amp;"_"&amp;Y877&amp;"_"&amp;Z877,[1]挑战模式!$A:$AS,14+AA877,FALSE),[1]怪物!$B:$J,2,FALSE))</f>
        <v>ResUnit_Dan2</v>
      </c>
      <c r="E877" s="3">
        <f>IF(B877="","",VLOOKUP(VLOOKUP(X877&amp;"_"&amp;Y877&amp;"_"&amp;Z877,[1]挑战模式!$A:$AS,14+AA877,FALSE),[1]怪物!$B:$J,6,FALSE)*VLOOKUP(X877&amp;"_"&amp;Y877&amp;"_"&amp;Z877,[1]挑战模式!$A:$AS,10,FALSE))</f>
        <v>2.76</v>
      </c>
      <c r="F877" s="3">
        <f t="shared" si="104"/>
        <v>400</v>
      </c>
      <c r="G877" s="3" t="str">
        <f t="shared" si="105"/>
        <v>TRUE</v>
      </c>
      <c r="H877" s="3" t="str">
        <f t="shared" si="106"/>
        <v>1</v>
      </c>
      <c r="I877" s="3">
        <f>IF(D877="","",VLOOKUP(D877,[1]怪物!$C:$M,11,FALSE))</f>
        <v>1</v>
      </c>
      <c r="J877" s="3" t="str">
        <f t="shared" si="107"/>
        <v>0.5</v>
      </c>
      <c r="K877" s="3">
        <f>IF(B877="","",VLOOKUP(VLOOKUP(X877&amp;"_"&amp;Y877&amp;"_"&amp;Z877,[1]挑战模式!$A:$AS,14+AA877,FALSE),[1]怪物!$B:$J,7,FALSE))</f>
        <v>1.5</v>
      </c>
      <c r="L877" s="10" t="str">
        <f t="shared" si="108"/>
        <v>Monster_Season2_Challenge4_2_2</v>
      </c>
      <c r="M877" s="3" t="str">
        <f t="shared" si="109"/>
        <v>DeathShow_1</v>
      </c>
      <c r="N877" s="3" t="str">
        <f t="shared" si="110"/>
        <v>Timeline_Idle1</v>
      </c>
      <c r="O877" s="3" t="str">
        <f t="shared" si="111"/>
        <v>Timeline_Move1</v>
      </c>
      <c r="S877" s="3" t="str">
        <f>IF(B877="","",IF(VLOOKUP(D877,[1]怪物!$C:$I,7,FALSE)="","",VLOOKUP(D877,[1]怪物!$C:$I,7,FALSE)))</f>
        <v>Skill_Monster_Dan2,NormalAttack</v>
      </c>
      <c r="X877" s="3">
        <v>2</v>
      </c>
      <c r="Y877" s="3">
        <v>4</v>
      </c>
      <c r="Z877" s="3">
        <v>2</v>
      </c>
      <c r="AA877" s="3">
        <v>2</v>
      </c>
    </row>
    <row r="878" spans="2:27" x14ac:dyDescent="0.2">
      <c r="B878" t="str">
        <f>IF(ISNA(VLOOKUP(X878&amp;"_"&amp;Y878&amp;"_"&amp;Z878,[1]挑战模式!$A:$AS,1,FALSE)),"",IF(VLOOKUP(X878&amp;"_"&amp;Y878&amp;"_"&amp;Z878,[1]挑战模式!$A:$AS,14+AA878,FALSE)="","","Unit_Monster_Season"&amp;X878&amp;"_Challenge"&amp;Y878&amp;"_"&amp;Z878&amp;"_"&amp;AA878))</f>
        <v/>
      </c>
      <c r="D878" s="3" t="str">
        <f>IF(B878="","",VLOOKUP(VLOOKUP(X878&amp;"_"&amp;Y878&amp;"_"&amp;Z878,[1]挑战模式!$A:$AS,14+AA878,FALSE),[1]怪物!$B:$J,2,FALSE))</f>
        <v/>
      </c>
      <c r="E878" s="3" t="str">
        <f>IF(B878="","",VLOOKUP(VLOOKUP(X878&amp;"_"&amp;Y878&amp;"_"&amp;Z878,[1]挑战模式!$A:$AS,14+AA878,FALSE),[1]怪物!$B:$J,6,FALSE)*VLOOKUP(X878&amp;"_"&amp;Y878&amp;"_"&amp;Z878,[1]挑战模式!$A:$AS,10,FALSE))</f>
        <v/>
      </c>
      <c r="F878" s="3" t="str">
        <f t="shared" si="104"/>
        <v/>
      </c>
      <c r="G878" s="3" t="str">
        <f t="shared" si="105"/>
        <v/>
      </c>
      <c r="H878" s="3" t="str">
        <f t="shared" si="106"/>
        <v/>
      </c>
      <c r="I878" s="3" t="str">
        <f>IF(D878="","",VLOOKUP(D878,[1]怪物!$C:$M,11,FALSE))</f>
        <v/>
      </c>
      <c r="J878" s="3" t="str">
        <f t="shared" si="107"/>
        <v/>
      </c>
      <c r="K878" s="3" t="str">
        <f>IF(B878="","",VLOOKUP(VLOOKUP(X878&amp;"_"&amp;Y878&amp;"_"&amp;Z878,[1]挑战模式!$A:$AS,14+AA878,FALSE),[1]怪物!$B:$J,7,FALSE))</f>
        <v/>
      </c>
      <c r="L878" s="10" t="str">
        <f t="shared" si="108"/>
        <v/>
      </c>
      <c r="M878" s="3" t="str">
        <f t="shared" si="109"/>
        <v/>
      </c>
      <c r="N878" s="3" t="str">
        <f t="shared" si="110"/>
        <v/>
      </c>
      <c r="O878" s="3" t="str">
        <f t="shared" si="111"/>
        <v/>
      </c>
      <c r="S878" s="3" t="str">
        <f>IF(B878="","",IF(VLOOKUP(D878,[1]怪物!$C:$I,7,FALSE)="","",VLOOKUP(D878,[1]怪物!$C:$I,7,FALSE)))</f>
        <v/>
      </c>
      <c r="X878" s="3">
        <v>2</v>
      </c>
      <c r="Y878" s="3">
        <v>4</v>
      </c>
      <c r="Z878" s="3">
        <v>2</v>
      </c>
      <c r="AA878" s="3">
        <v>3</v>
      </c>
    </row>
    <row r="879" spans="2:27" x14ac:dyDescent="0.2">
      <c r="B879" t="str">
        <f>IF(ISNA(VLOOKUP(X879&amp;"_"&amp;Y879&amp;"_"&amp;Z879,[1]挑战模式!$A:$AS,1,FALSE)),"",IF(VLOOKUP(X879&amp;"_"&amp;Y879&amp;"_"&amp;Z879,[1]挑战模式!$A:$AS,14+AA879,FALSE)="","","Unit_Monster_Season"&amp;X879&amp;"_Challenge"&amp;Y879&amp;"_"&amp;Z879&amp;"_"&amp;AA879))</f>
        <v/>
      </c>
      <c r="D879" s="3" t="str">
        <f>IF(B879="","",VLOOKUP(VLOOKUP(X879&amp;"_"&amp;Y879&amp;"_"&amp;Z879,[1]挑战模式!$A:$AS,14+AA879,FALSE),[1]怪物!$B:$J,2,FALSE))</f>
        <v/>
      </c>
      <c r="E879" s="3" t="str">
        <f>IF(B879="","",VLOOKUP(VLOOKUP(X879&amp;"_"&amp;Y879&amp;"_"&amp;Z879,[1]挑战模式!$A:$AS,14+AA879,FALSE),[1]怪物!$B:$J,6,FALSE)*VLOOKUP(X879&amp;"_"&amp;Y879&amp;"_"&amp;Z879,[1]挑战模式!$A:$AS,10,FALSE))</f>
        <v/>
      </c>
      <c r="F879" s="3" t="str">
        <f t="shared" si="104"/>
        <v/>
      </c>
      <c r="G879" s="3" t="str">
        <f t="shared" si="105"/>
        <v/>
      </c>
      <c r="H879" s="3" t="str">
        <f t="shared" si="106"/>
        <v/>
      </c>
      <c r="I879" s="3" t="str">
        <f>IF(D879="","",VLOOKUP(D879,[1]怪物!$C:$M,11,FALSE))</f>
        <v/>
      </c>
      <c r="J879" s="3" t="str">
        <f t="shared" si="107"/>
        <v/>
      </c>
      <c r="K879" s="3" t="str">
        <f>IF(B879="","",VLOOKUP(VLOOKUP(X879&amp;"_"&amp;Y879&amp;"_"&amp;Z879,[1]挑战模式!$A:$AS,14+AA879,FALSE),[1]怪物!$B:$J,7,FALSE))</f>
        <v/>
      </c>
      <c r="L879" s="10" t="str">
        <f t="shared" si="108"/>
        <v/>
      </c>
      <c r="M879" s="3" t="str">
        <f t="shared" si="109"/>
        <v/>
      </c>
      <c r="N879" s="3" t="str">
        <f t="shared" si="110"/>
        <v/>
      </c>
      <c r="O879" s="3" t="str">
        <f t="shared" si="111"/>
        <v/>
      </c>
      <c r="S879" s="3" t="str">
        <f>IF(B879="","",IF(VLOOKUP(D879,[1]怪物!$C:$I,7,FALSE)="","",VLOOKUP(D879,[1]怪物!$C:$I,7,FALSE)))</f>
        <v/>
      </c>
      <c r="X879" s="3">
        <v>2</v>
      </c>
      <c r="Y879" s="3">
        <v>4</v>
      </c>
      <c r="Z879" s="3">
        <v>2</v>
      </c>
      <c r="AA879" s="3">
        <v>4</v>
      </c>
    </row>
    <row r="880" spans="2:27" x14ac:dyDescent="0.2">
      <c r="B880" t="str">
        <f>IF(ISNA(VLOOKUP(X880&amp;"_"&amp;Y880&amp;"_"&amp;Z880,[1]挑战模式!$A:$AS,1,FALSE)),"",IF(VLOOKUP(X880&amp;"_"&amp;Y880&amp;"_"&amp;Z880,[1]挑战模式!$A:$AS,14+AA880,FALSE)="","","Unit_Monster_Season"&amp;X880&amp;"_Challenge"&amp;Y880&amp;"_"&amp;Z880&amp;"_"&amp;AA880))</f>
        <v/>
      </c>
      <c r="D880" s="3" t="str">
        <f>IF(B880="","",VLOOKUP(VLOOKUP(X880&amp;"_"&amp;Y880&amp;"_"&amp;Z880,[1]挑战模式!$A:$AS,14+AA880,FALSE),[1]怪物!$B:$J,2,FALSE))</f>
        <v/>
      </c>
      <c r="E880" s="3" t="str">
        <f>IF(B880="","",VLOOKUP(VLOOKUP(X880&amp;"_"&amp;Y880&amp;"_"&amp;Z880,[1]挑战模式!$A:$AS,14+AA880,FALSE),[1]怪物!$B:$J,6,FALSE)*VLOOKUP(X880&amp;"_"&amp;Y880&amp;"_"&amp;Z880,[1]挑战模式!$A:$AS,10,FALSE))</f>
        <v/>
      </c>
      <c r="F880" s="3" t="str">
        <f t="shared" si="104"/>
        <v/>
      </c>
      <c r="G880" s="3" t="str">
        <f t="shared" si="105"/>
        <v/>
      </c>
      <c r="H880" s="3" t="str">
        <f t="shared" si="106"/>
        <v/>
      </c>
      <c r="I880" s="3" t="str">
        <f>IF(D880="","",VLOOKUP(D880,[1]怪物!$C:$M,11,FALSE))</f>
        <v/>
      </c>
      <c r="J880" s="3" t="str">
        <f t="shared" si="107"/>
        <v/>
      </c>
      <c r="K880" s="3" t="str">
        <f>IF(B880="","",VLOOKUP(VLOOKUP(X880&amp;"_"&amp;Y880&amp;"_"&amp;Z880,[1]挑战模式!$A:$AS,14+AA880,FALSE),[1]怪物!$B:$J,7,FALSE))</f>
        <v/>
      </c>
      <c r="L880" s="10" t="str">
        <f t="shared" si="108"/>
        <v/>
      </c>
      <c r="M880" s="3" t="str">
        <f t="shared" si="109"/>
        <v/>
      </c>
      <c r="N880" s="3" t="str">
        <f t="shared" si="110"/>
        <v/>
      </c>
      <c r="O880" s="3" t="str">
        <f t="shared" si="111"/>
        <v/>
      </c>
      <c r="S880" s="3" t="str">
        <f>IF(B880="","",IF(VLOOKUP(D880,[1]怪物!$C:$I,7,FALSE)="","",VLOOKUP(D880,[1]怪物!$C:$I,7,FALSE)))</f>
        <v/>
      </c>
      <c r="X880" s="3">
        <v>2</v>
      </c>
      <c r="Y880" s="3">
        <v>4</v>
      </c>
      <c r="Z880" s="3">
        <v>2</v>
      </c>
      <c r="AA880" s="3">
        <v>5</v>
      </c>
    </row>
    <row r="881" spans="2:27" x14ac:dyDescent="0.2">
      <c r="B881" t="str">
        <f>IF(ISNA(VLOOKUP(X881&amp;"_"&amp;Y881&amp;"_"&amp;Z881,[1]挑战模式!$A:$AS,1,FALSE)),"",IF(VLOOKUP(X881&amp;"_"&amp;Y881&amp;"_"&amp;Z881,[1]挑战模式!$A:$AS,14+AA881,FALSE)="","","Unit_Monster_Season"&amp;X881&amp;"_Challenge"&amp;Y881&amp;"_"&amp;Z881&amp;"_"&amp;AA881))</f>
        <v/>
      </c>
      <c r="D881" s="3" t="str">
        <f>IF(B881="","",VLOOKUP(VLOOKUP(X881&amp;"_"&amp;Y881&amp;"_"&amp;Z881,[1]挑战模式!$A:$AS,14+AA881,FALSE),[1]怪物!$B:$J,2,FALSE))</f>
        <v/>
      </c>
      <c r="E881" s="3" t="str">
        <f>IF(B881="","",VLOOKUP(VLOOKUP(X881&amp;"_"&amp;Y881&amp;"_"&amp;Z881,[1]挑战模式!$A:$AS,14+AA881,FALSE),[1]怪物!$B:$J,6,FALSE)*VLOOKUP(X881&amp;"_"&amp;Y881&amp;"_"&amp;Z881,[1]挑战模式!$A:$AS,10,FALSE))</f>
        <v/>
      </c>
      <c r="F881" s="3" t="str">
        <f t="shared" si="104"/>
        <v/>
      </c>
      <c r="G881" s="3" t="str">
        <f t="shared" si="105"/>
        <v/>
      </c>
      <c r="H881" s="3" t="str">
        <f t="shared" si="106"/>
        <v/>
      </c>
      <c r="I881" s="3" t="str">
        <f>IF(D881="","",VLOOKUP(D881,[1]怪物!$C:$M,11,FALSE))</f>
        <v/>
      </c>
      <c r="J881" s="3" t="str">
        <f t="shared" si="107"/>
        <v/>
      </c>
      <c r="K881" s="3" t="str">
        <f>IF(B881="","",VLOOKUP(VLOOKUP(X881&amp;"_"&amp;Y881&amp;"_"&amp;Z881,[1]挑战模式!$A:$AS,14+AA881,FALSE),[1]怪物!$B:$J,7,FALSE))</f>
        <v/>
      </c>
      <c r="L881" s="10" t="str">
        <f t="shared" si="108"/>
        <v/>
      </c>
      <c r="M881" s="3" t="str">
        <f t="shared" si="109"/>
        <v/>
      </c>
      <c r="N881" s="3" t="str">
        <f t="shared" si="110"/>
        <v/>
      </c>
      <c r="O881" s="3" t="str">
        <f t="shared" si="111"/>
        <v/>
      </c>
      <c r="S881" s="3" t="str">
        <f>IF(B881="","",IF(VLOOKUP(D881,[1]怪物!$C:$I,7,FALSE)="","",VLOOKUP(D881,[1]怪物!$C:$I,7,FALSE)))</f>
        <v/>
      </c>
      <c r="X881" s="3">
        <v>2</v>
      </c>
      <c r="Y881" s="3">
        <v>4</v>
      </c>
      <c r="Z881" s="3">
        <v>2</v>
      </c>
      <c r="AA881" s="3">
        <v>6</v>
      </c>
    </row>
    <row r="882" spans="2:27" x14ac:dyDescent="0.2">
      <c r="B882" t="str">
        <f>IF(ISNA(VLOOKUP(X882&amp;"_"&amp;Y882&amp;"_"&amp;Z882,[1]挑战模式!$A:$AS,1,FALSE)),"",IF(VLOOKUP(X882&amp;"_"&amp;Y882&amp;"_"&amp;Z882,[1]挑战模式!$A:$AS,14+AA882,FALSE)="","","Unit_Monster_Season"&amp;X882&amp;"_Challenge"&amp;Y882&amp;"_"&amp;Z882&amp;"_"&amp;AA882))</f>
        <v>Unit_Monster_Season2_Challenge4_3_1</v>
      </c>
      <c r="D882" s="3" t="str">
        <f>IF(B882="","",VLOOKUP(VLOOKUP(X882&amp;"_"&amp;Y882&amp;"_"&amp;Z882,[1]挑战模式!$A:$AS,14+AA882,FALSE),[1]怪物!$B:$J,2,FALSE))</f>
        <v>ResUnit_Gui2</v>
      </c>
      <c r="E882" s="3">
        <f>IF(B882="","",VLOOKUP(VLOOKUP(X882&amp;"_"&amp;Y882&amp;"_"&amp;Z882,[1]挑战模式!$A:$AS,14+AA882,FALSE),[1]怪物!$B:$J,6,FALSE)*VLOOKUP(X882&amp;"_"&amp;Y882&amp;"_"&amp;Z882,[1]挑战模式!$A:$AS,10,FALSE))</f>
        <v>2.76</v>
      </c>
      <c r="F882" s="3">
        <f t="shared" si="104"/>
        <v>400</v>
      </c>
      <c r="G882" s="3" t="str">
        <f t="shared" si="105"/>
        <v>TRUE</v>
      </c>
      <c r="H882" s="3" t="str">
        <f t="shared" si="106"/>
        <v>1</v>
      </c>
      <c r="I882" s="3">
        <f>IF(D882="","",VLOOKUP(D882,[1]怪物!$C:$M,11,FALSE))</f>
        <v>1</v>
      </c>
      <c r="J882" s="3" t="str">
        <f t="shared" si="107"/>
        <v>0.5</v>
      </c>
      <c r="K882" s="3">
        <f>IF(B882="","",VLOOKUP(VLOOKUP(X882&amp;"_"&amp;Y882&amp;"_"&amp;Z882,[1]挑战模式!$A:$AS,14+AA882,FALSE),[1]怪物!$B:$J,7,FALSE))</f>
        <v>1.5</v>
      </c>
      <c r="L882" s="10" t="str">
        <f t="shared" si="108"/>
        <v>Monster_Season2_Challenge4_3_1</v>
      </c>
      <c r="M882" s="3" t="str">
        <f t="shared" si="109"/>
        <v>DeathShow_1</v>
      </c>
      <c r="N882" s="3" t="str">
        <f t="shared" si="110"/>
        <v>Timeline_Idle1</v>
      </c>
      <c r="O882" s="3" t="str">
        <f t="shared" si="111"/>
        <v>Timeline_Move1</v>
      </c>
      <c r="S882" s="3" t="str">
        <f>IF(B882="","",IF(VLOOKUP(D882,[1]怪物!$C:$I,7,FALSE)="","",VLOOKUP(D882,[1]怪物!$C:$I,7,FALSE)))</f>
        <v>Skill_Monster_Gui2,NormalAttack</v>
      </c>
      <c r="X882" s="3">
        <v>2</v>
      </c>
      <c r="Y882" s="3">
        <v>4</v>
      </c>
      <c r="Z882" s="3">
        <v>3</v>
      </c>
      <c r="AA882" s="3">
        <v>1</v>
      </c>
    </row>
    <row r="883" spans="2:27" x14ac:dyDescent="0.2">
      <c r="B883" t="str">
        <f>IF(ISNA(VLOOKUP(X883&amp;"_"&amp;Y883&amp;"_"&amp;Z883,[1]挑战模式!$A:$AS,1,FALSE)),"",IF(VLOOKUP(X883&amp;"_"&amp;Y883&amp;"_"&amp;Z883,[1]挑战模式!$A:$AS,14+AA883,FALSE)="","","Unit_Monster_Season"&amp;X883&amp;"_Challenge"&amp;Y883&amp;"_"&amp;Z883&amp;"_"&amp;AA883))</f>
        <v>Unit_Monster_Season2_Challenge4_3_2</v>
      </c>
      <c r="D883" s="3" t="str">
        <f>IF(B883="","",VLOOKUP(VLOOKUP(X883&amp;"_"&amp;Y883&amp;"_"&amp;Z883,[1]挑战模式!$A:$AS,14+AA883,FALSE),[1]怪物!$B:$J,2,FALSE))</f>
        <v>ResUnit_BianFu1</v>
      </c>
      <c r="E883" s="3">
        <f>IF(B883="","",VLOOKUP(VLOOKUP(X883&amp;"_"&amp;Y883&amp;"_"&amp;Z883,[1]挑战模式!$A:$AS,14+AA883,FALSE),[1]怪物!$B:$J,6,FALSE)*VLOOKUP(X883&amp;"_"&amp;Y883&amp;"_"&amp;Z883,[1]挑战模式!$A:$AS,10,FALSE))</f>
        <v>2.76</v>
      </c>
      <c r="F883" s="3">
        <f t="shared" si="104"/>
        <v>400</v>
      </c>
      <c r="G883" s="3" t="str">
        <f t="shared" si="105"/>
        <v>TRUE</v>
      </c>
      <c r="H883" s="3" t="str">
        <f t="shared" si="106"/>
        <v>1</v>
      </c>
      <c r="I883" s="3">
        <f>IF(D883="","",VLOOKUP(D883,[1]怪物!$C:$M,11,FALSE))</f>
        <v>1</v>
      </c>
      <c r="J883" s="3" t="str">
        <f t="shared" si="107"/>
        <v>0.5</v>
      </c>
      <c r="K883" s="3">
        <f>IF(B883="","",VLOOKUP(VLOOKUP(X883&amp;"_"&amp;Y883&amp;"_"&amp;Z883,[1]挑战模式!$A:$AS,14+AA883,FALSE),[1]怪物!$B:$J,7,FALSE))</f>
        <v>1</v>
      </c>
      <c r="L883" s="10" t="str">
        <f t="shared" si="108"/>
        <v>Monster_Season2_Challenge4_3_2</v>
      </c>
      <c r="M883" s="3" t="str">
        <f t="shared" si="109"/>
        <v>DeathShow_1</v>
      </c>
      <c r="N883" s="3" t="str">
        <f t="shared" si="110"/>
        <v>Timeline_Idle1</v>
      </c>
      <c r="O883" s="3" t="str">
        <f t="shared" si="111"/>
        <v>Timeline_Move1</v>
      </c>
      <c r="S883" s="3" t="str">
        <f>IF(B883="","",IF(VLOOKUP(D883,[1]怪物!$C:$I,7,FALSE)="","",VLOOKUP(D883,[1]怪物!$C:$I,7,FALSE)))</f>
        <v/>
      </c>
      <c r="X883" s="3">
        <v>2</v>
      </c>
      <c r="Y883" s="3">
        <v>4</v>
      </c>
      <c r="Z883" s="3">
        <v>3</v>
      </c>
      <c r="AA883" s="3">
        <v>2</v>
      </c>
    </row>
    <row r="884" spans="2:27" x14ac:dyDescent="0.2">
      <c r="B884" t="str">
        <f>IF(ISNA(VLOOKUP(X884&amp;"_"&amp;Y884&amp;"_"&amp;Z884,[1]挑战模式!$A:$AS,1,FALSE)),"",IF(VLOOKUP(X884&amp;"_"&amp;Y884&amp;"_"&amp;Z884,[1]挑战模式!$A:$AS,14+AA884,FALSE)="","","Unit_Monster_Season"&amp;X884&amp;"_Challenge"&amp;Y884&amp;"_"&amp;Z884&amp;"_"&amp;AA884))</f>
        <v>Unit_Monster_Season2_Challenge4_3_3</v>
      </c>
      <c r="D884" s="3" t="str">
        <f>IF(B884="","",VLOOKUP(VLOOKUP(X884&amp;"_"&amp;Y884&amp;"_"&amp;Z884,[1]挑战模式!$A:$AS,14+AA884,FALSE),[1]怪物!$B:$J,2,FALSE))</f>
        <v>ResUnit_Dan1</v>
      </c>
      <c r="E884" s="3">
        <f>IF(B884="","",VLOOKUP(VLOOKUP(X884&amp;"_"&amp;Y884&amp;"_"&amp;Z884,[1]挑战模式!$A:$AS,14+AA884,FALSE),[1]怪物!$B:$J,6,FALSE)*VLOOKUP(X884&amp;"_"&amp;Y884&amp;"_"&amp;Z884,[1]挑战模式!$A:$AS,10,FALSE))</f>
        <v>2.76</v>
      </c>
      <c r="F884" s="3">
        <f t="shared" si="104"/>
        <v>400</v>
      </c>
      <c r="G884" s="3" t="str">
        <f t="shared" si="105"/>
        <v>TRUE</v>
      </c>
      <c r="H884" s="3" t="str">
        <f t="shared" si="106"/>
        <v>1</v>
      </c>
      <c r="I884" s="3">
        <f>IF(D884="","",VLOOKUP(D884,[1]怪物!$C:$M,11,FALSE))</f>
        <v>1</v>
      </c>
      <c r="J884" s="3" t="str">
        <f t="shared" si="107"/>
        <v>0.5</v>
      </c>
      <c r="K884" s="3">
        <f>IF(B884="","",VLOOKUP(VLOOKUP(X884&amp;"_"&amp;Y884&amp;"_"&amp;Z884,[1]挑战模式!$A:$AS,14+AA884,FALSE),[1]怪物!$B:$J,7,FALSE))</f>
        <v>1</v>
      </c>
      <c r="L884" s="10" t="str">
        <f t="shared" si="108"/>
        <v>Monster_Season2_Challenge4_3_3</v>
      </c>
      <c r="M884" s="3" t="str">
        <f t="shared" si="109"/>
        <v>DeathShow_1</v>
      </c>
      <c r="N884" s="3" t="str">
        <f t="shared" si="110"/>
        <v>Timeline_Idle1</v>
      </c>
      <c r="O884" s="3" t="str">
        <f t="shared" si="111"/>
        <v>Timeline_Move1</v>
      </c>
      <c r="S884" s="3" t="str">
        <f>IF(B884="","",IF(VLOOKUP(D884,[1]怪物!$C:$I,7,FALSE)="","",VLOOKUP(D884,[1]怪物!$C:$I,7,FALSE)))</f>
        <v>Skill_Monster_Dan1,NormalAttack</v>
      </c>
      <c r="X884" s="3">
        <v>2</v>
      </c>
      <c r="Y884" s="3">
        <v>4</v>
      </c>
      <c r="Z884" s="3">
        <v>3</v>
      </c>
      <c r="AA884" s="3">
        <v>3</v>
      </c>
    </row>
    <row r="885" spans="2:27" x14ac:dyDescent="0.2">
      <c r="B885" t="str">
        <f>IF(ISNA(VLOOKUP(X885&amp;"_"&amp;Y885&amp;"_"&amp;Z885,[1]挑战模式!$A:$AS,1,FALSE)),"",IF(VLOOKUP(X885&amp;"_"&amp;Y885&amp;"_"&amp;Z885,[1]挑战模式!$A:$AS,14+AA885,FALSE)="","","Unit_Monster_Season"&amp;X885&amp;"_Challenge"&amp;Y885&amp;"_"&amp;Z885&amp;"_"&amp;AA885))</f>
        <v>Unit_Monster_Season2_Challenge4_3_4</v>
      </c>
      <c r="D885" s="3" t="str">
        <f>IF(B885="","",VLOOKUP(VLOOKUP(X885&amp;"_"&amp;Y885&amp;"_"&amp;Z885,[1]挑战模式!$A:$AS,14+AA885,FALSE),[1]怪物!$B:$J,2,FALSE))</f>
        <v>ResUnit_Rou2</v>
      </c>
      <c r="E885" s="3">
        <f>IF(B885="","",VLOOKUP(VLOOKUP(X885&amp;"_"&amp;Y885&amp;"_"&amp;Z885,[1]挑战模式!$A:$AS,14+AA885,FALSE),[1]怪物!$B:$J,6,FALSE)*VLOOKUP(X885&amp;"_"&amp;Y885&amp;"_"&amp;Z885,[1]挑战模式!$A:$AS,10,FALSE))</f>
        <v>2.76</v>
      </c>
      <c r="F885" s="3">
        <f t="shared" si="104"/>
        <v>400</v>
      </c>
      <c r="G885" s="3" t="str">
        <f t="shared" si="105"/>
        <v>TRUE</v>
      </c>
      <c r="H885" s="3" t="str">
        <f t="shared" si="106"/>
        <v>1</v>
      </c>
      <c r="I885" s="3">
        <f>IF(D885="","",VLOOKUP(D885,[1]怪物!$C:$M,11,FALSE))</f>
        <v>1</v>
      </c>
      <c r="J885" s="3" t="str">
        <f t="shared" si="107"/>
        <v>0.5</v>
      </c>
      <c r="K885" s="3">
        <f>IF(B885="","",VLOOKUP(VLOOKUP(X885&amp;"_"&amp;Y885&amp;"_"&amp;Z885,[1]挑战模式!$A:$AS,14+AA885,FALSE),[1]怪物!$B:$J,7,FALSE))</f>
        <v>1.5</v>
      </c>
      <c r="L885" s="10" t="str">
        <f t="shared" si="108"/>
        <v>Monster_Season2_Challenge4_3_4</v>
      </c>
      <c r="M885" s="3" t="str">
        <f t="shared" si="109"/>
        <v>DeathShow_1</v>
      </c>
      <c r="N885" s="3" t="str">
        <f t="shared" si="110"/>
        <v>Timeline_Idle1</v>
      </c>
      <c r="O885" s="3" t="str">
        <f t="shared" si="111"/>
        <v>Timeline_Move1</v>
      </c>
      <c r="S885" s="3" t="str">
        <f>IF(B885="","",IF(VLOOKUP(D885,[1]怪物!$C:$I,7,FALSE)="","",VLOOKUP(D885,[1]怪物!$C:$I,7,FALSE)))</f>
        <v>Skill_Monster_Long2,NormalAttack</v>
      </c>
      <c r="X885" s="3">
        <v>2</v>
      </c>
      <c r="Y885" s="3">
        <v>4</v>
      </c>
      <c r="Z885" s="3">
        <v>3</v>
      </c>
      <c r="AA885" s="3">
        <v>4</v>
      </c>
    </row>
    <row r="886" spans="2:27" x14ac:dyDescent="0.2">
      <c r="B886" t="str">
        <f>IF(ISNA(VLOOKUP(X886&amp;"_"&amp;Y886&amp;"_"&amp;Z886,[1]挑战模式!$A:$AS,1,FALSE)),"",IF(VLOOKUP(X886&amp;"_"&amp;Y886&amp;"_"&amp;Z886,[1]挑战模式!$A:$AS,14+AA886,FALSE)="","","Unit_Monster_Season"&amp;X886&amp;"_Challenge"&amp;Y886&amp;"_"&amp;Z886&amp;"_"&amp;AA886))</f>
        <v/>
      </c>
      <c r="D886" s="3" t="str">
        <f>IF(B886="","",VLOOKUP(VLOOKUP(X886&amp;"_"&amp;Y886&amp;"_"&amp;Z886,[1]挑战模式!$A:$AS,14+AA886,FALSE),[1]怪物!$B:$J,2,FALSE))</f>
        <v/>
      </c>
      <c r="E886" s="3" t="str">
        <f>IF(B886="","",VLOOKUP(VLOOKUP(X886&amp;"_"&amp;Y886&amp;"_"&amp;Z886,[1]挑战模式!$A:$AS,14+AA886,FALSE),[1]怪物!$B:$J,6,FALSE)*VLOOKUP(X886&amp;"_"&amp;Y886&amp;"_"&amp;Z886,[1]挑战模式!$A:$AS,10,FALSE))</f>
        <v/>
      </c>
      <c r="F886" s="3" t="str">
        <f t="shared" si="104"/>
        <v/>
      </c>
      <c r="G886" s="3" t="str">
        <f t="shared" si="105"/>
        <v/>
      </c>
      <c r="H886" s="3" t="str">
        <f t="shared" si="106"/>
        <v/>
      </c>
      <c r="I886" s="3" t="str">
        <f>IF(D886="","",VLOOKUP(D886,[1]怪物!$C:$M,11,FALSE))</f>
        <v/>
      </c>
      <c r="J886" s="3" t="str">
        <f t="shared" si="107"/>
        <v/>
      </c>
      <c r="K886" s="3" t="str">
        <f>IF(B886="","",VLOOKUP(VLOOKUP(X886&amp;"_"&amp;Y886&amp;"_"&amp;Z886,[1]挑战模式!$A:$AS,14+AA886,FALSE),[1]怪物!$B:$J,7,FALSE))</f>
        <v/>
      </c>
      <c r="L886" s="10" t="str">
        <f t="shared" si="108"/>
        <v/>
      </c>
      <c r="M886" s="3" t="str">
        <f t="shared" si="109"/>
        <v/>
      </c>
      <c r="N886" s="3" t="str">
        <f t="shared" si="110"/>
        <v/>
      </c>
      <c r="O886" s="3" t="str">
        <f t="shared" si="111"/>
        <v/>
      </c>
      <c r="S886" s="3" t="str">
        <f>IF(B886="","",IF(VLOOKUP(D886,[1]怪物!$C:$I,7,FALSE)="","",VLOOKUP(D886,[1]怪物!$C:$I,7,FALSE)))</f>
        <v/>
      </c>
      <c r="X886" s="3">
        <v>2</v>
      </c>
      <c r="Y886" s="3">
        <v>4</v>
      </c>
      <c r="Z886" s="3">
        <v>3</v>
      </c>
      <c r="AA886" s="3">
        <v>5</v>
      </c>
    </row>
    <row r="887" spans="2:27" x14ac:dyDescent="0.2">
      <c r="B887" t="str">
        <f>IF(ISNA(VLOOKUP(X887&amp;"_"&amp;Y887&amp;"_"&amp;Z887,[1]挑战模式!$A:$AS,1,FALSE)),"",IF(VLOOKUP(X887&amp;"_"&amp;Y887&amp;"_"&amp;Z887,[1]挑战模式!$A:$AS,14+AA887,FALSE)="","","Unit_Monster_Season"&amp;X887&amp;"_Challenge"&amp;Y887&amp;"_"&amp;Z887&amp;"_"&amp;AA887))</f>
        <v/>
      </c>
      <c r="D887" s="3" t="str">
        <f>IF(B887="","",VLOOKUP(VLOOKUP(X887&amp;"_"&amp;Y887&amp;"_"&amp;Z887,[1]挑战模式!$A:$AS,14+AA887,FALSE),[1]怪物!$B:$J,2,FALSE))</f>
        <v/>
      </c>
      <c r="E887" s="3" t="str">
        <f>IF(B887="","",VLOOKUP(VLOOKUP(X887&amp;"_"&amp;Y887&amp;"_"&amp;Z887,[1]挑战模式!$A:$AS,14+AA887,FALSE),[1]怪物!$B:$J,6,FALSE)*VLOOKUP(X887&amp;"_"&amp;Y887&amp;"_"&amp;Z887,[1]挑战模式!$A:$AS,10,FALSE))</f>
        <v/>
      </c>
      <c r="F887" s="3" t="str">
        <f t="shared" si="104"/>
        <v/>
      </c>
      <c r="G887" s="3" t="str">
        <f t="shared" si="105"/>
        <v/>
      </c>
      <c r="H887" s="3" t="str">
        <f t="shared" si="106"/>
        <v/>
      </c>
      <c r="I887" s="3" t="str">
        <f>IF(D887="","",VLOOKUP(D887,[1]怪物!$C:$M,11,FALSE))</f>
        <v/>
      </c>
      <c r="J887" s="3" t="str">
        <f t="shared" si="107"/>
        <v/>
      </c>
      <c r="K887" s="3" t="str">
        <f>IF(B887="","",VLOOKUP(VLOOKUP(X887&amp;"_"&amp;Y887&amp;"_"&amp;Z887,[1]挑战模式!$A:$AS,14+AA887,FALSE),[1]怪物!$B:$J,7,FALSE))</f>
        <v/>
      </c>
      <c r="L887" s="10" t="str">
        <f t="shared" si="108"/>
        <v/>
      </c>
      <c r="M887" s="3" t="str">
        <f t="shared" si="109"/>
        <v/>
      </c>
      <c r="N887" s="3" t="str">
        <f t="shared" si="110"/>
        <v/>
      </c>
      <c r="O887" s="3" t="str">
        <f t="shared" si="111"/>
        <v/>
      </c>
      <c r="S887" s="3" t="str">
        <f>IF(B887="","",IF(VLOOKUP(D887,[1]怪物!$C:$I,7,FALSE)="","",VLOOKUP(D887,[1]怪物!$C:$I,7,FALSE)))</f>
        <v/>
      </c>
      <c r="X887" s="3">
        <v>2</v>
      </c>
      <c r="Y887" s="3">
        <v>4</v>
      </c>
      <c r="Z887" s="3">
        <v>3</v>
      </c>
      <c r="AA887" s="3">
        <v>6</v>
      </c>
    </row>
    <row r="888" spans="2:27" x14ac:dyDescent="0.2">
      <c r="B888" t="str">
        <f>IF(ISNA(VLOOKUP(X888&amp;"_"&amp;Y888&amp;"_"&amp;Z888,[1]挑战模式!$A:$AS,1,FALSE)),"",IF(VLOOKUP(X888&amp;"_"&amp;Y888&amp;"_"&amp;Z888,[1]挑战模式!$A:$AS,14+AA888,FALSE)="","","Unit_Monster_Season"&amp;X888&amp;"_Challenge"&amp;Y888&amp;"_"&amp;Z888&amp;"_"&amp;AA888))</f>
        <v>Unit_Monster_Season2_Challenge4_4_1</v>
      </c>
      <c r="D888" s="3" t="str">
        <f>IF(B888="","",VLOOKUP(VLOOKUP(X888&amp;"_"&amp;Y888&amp;"_"&amp;Z888,[1]挑战模式!$A:$AS,14+AA888,FALSE),[1]怪物!$B:$J,2,FALSE))</f>
        <v>ResUnit_Gui2</v>
      </c>
      <c r="E888" s="3">
        <f>IF(B888="","",VLOOKUP(VLOOKUP(X888&amp;"_"&amp;Y888&amp;"_"&amp;Z888,[1]挑战模式!$A:$AS,14+AA888,FALSE),[1]怪物!$B:$J,6,FALSE)*VLOOKUP(X888&amp;"_"&amp;Y888&amp;"_"&amp;Z888,[1]挑战模式!$A:$AS,10,FALSE))</f>
        <v>2.76</v>
      </c>
      <c r="F888" s="3">
        <f t="shared" si="104"/>
        <v>400</v>
      </c>
      <c r="G888" s="3" t="str">
        <f t="shared" si="105"/>
        <v>TRUE</v>
      </c>
      <c r="H888" s="3" t="str">
        <f t="shared" si="106"/>
        <v>1</v>
      </c>
      <c r="I888" s="3">
        <f>IF(D888="","",VLOOKUP(D888,[1]怪物!$C:$M,11,FALSE))</f>
        <v>1</v>
      </c>
      <c r="J888" s="3" t="str">
        <f t="shared" si="107"/>
        <v>0.5</v>
      </c>
      <c r="K888" s="3">
        <f>IF(B888="","",VLOOKUP(VLOOKUP(X888&amp;"_"&amp;Y888&amp;"_"&amp;Z888,[1]挑战模式!$A:$AS,14+AA888,FALSE),[1]怪物!$B:$J,7,FALSE))</f>
        <v>1.5</v>
      </c>
      <c r="L888" s="10" t="str">
        <f t="shared" si="108"/>
        <v>Monster_Season2_Challenge4_4_1</v>
      </c>
      <c r="M888" s="3" t="str">
        <f t="shared" si="109"/>
        <v>DeathShow_1</v>
      </c>
      <c r="N888" s="3" t="str">
        <f t="shared" si="110"/>
        <v>Timeline_Idle1</v>
      </c>
      <c r="O888" s="3" t="str">
        <f t="shared" si="111"/>
        <v>Timeline_Move1</v>
      </c>
      <c r="S888" s="3" t="str">
        <f>IF(B888="","",IF(VLOOKUP(D888,[1]怪物!$C:$I,7,FALSE)="","",VLOOKUP(D888,[1]怪物!$C:$I,7,FALSE)))</f>
        <v>Skill_Monster_Gui2,NormalAttack</v>
      </c>
      <c r="X888" s="3">
        <v>2</v>
      </c>
      <c r="Y888" s="3">
        <v>4</v>
      </c>
      <c r="Z888" s="3">
        <v>4</v>
      </c>
      <c r="AA888" s="3">
        <v>1</v>
      </c>
    </row>
    <row r="889" spans="2:27" x14ac:dyDescent="0.2">
      <c r="B889" t="str">
        <f>IF(ISNA(VLOOKUP(X889&amp;"_"&amp;Y889&amp;"_"&amp;Z889,[1]挑战模式!$A:$AS,1,FALSE)),"",IF(VLOOKUP(X889&amp;"_"&amp;Y889&amp;"_"&amp;Z889,[1]挑战模式!$A:$AS,14+AA889,FALSE)="","","Unit_Monster_Season"&amp;X889&amp;"_Challenge"&amp;Y889&amp;"_"&amp;Z889&amp;"_"&amp;AA889))</f>
        <v>Unit_Monster_Season2_Challenge4_4_2</v>
      </c>
      <c r="D889" s="3" t="str">
        <f>IF(B889="","",VLOOKUP(VLOOKUP(X889&amp;"_"&amp;Y889&amp;"_"&amp;Z889,[1]挑战模式!$A:$AS,14+AA889,FALSE),[1]怪物!$B:$J,2,FALSE))</f>
        <v>ResUnit_Dan2</v>
      </c>
      <c r="E889" s="3">
        <f>IF(B889="","",VLOOKUP(VLOOKUP(X889&amp;"_"&amp;Y889&amp;"_"&amp;Z889,[1]挑战模式!$A:$AS,14+AA889,FALSE),[1]怪物!$B:$J,6,FALSE)*VLOOKUP(X889&amp;"_"&amp;Y889&amp;"_"&amp;Z889,[1]挑战模式!$A:$AS,10,FALSE))</f>
        <v>2.76</v>
      </c>
      <c r="F889" s="3">
        <f t="shared" si="104"/>
        <v>400</v>
      </c>
      <c r="G889" s="3" t="str">
        <f t="shared" si="105"/>
        <v>TRUE</v>
      </c>
      <c r="H889" s="3" t="str">
        <f t="shared" si="106"/>
        <v>1</v>
      </c>
      <c r="I889" s="3">
        <f>IF(D889="","",VLOOKUP(D889,[1]怪物!$C:$M,11,FALSE))</f>
        <v>1</v>
      </c>
      <c r="J889" s="3" t="str">
        <f t="shared" si="107"/>
        <v>0.5</v>
      </c>
      <c r="K889" s="3">
        <f>IF(B889="","",VLOOKUP(VLOOKUP(X889&amp;"_"&amp;Y889&amp;"_"&amp;Z889,[1]挑战模式!$A:$AS,14+AA889,FALSE),[1]怪物!$B:$J,7,FALSE))</f>
        <v>1.5</v>
      </c>
      <c r="L889" s="10" t="str">
        <f t="shared" si="108"/>
        <v>Monster_Season2_Challenge4_4_2</v>
      </c>
      <c r="M889" s="3" t="str">
        <f t="shared" si="109"/>
        <v>DeathShow_1</v>
      </c>
      <c r="N889" s="3" t="str">
        <f t="shared" si="110"/>
        <v>Timeline_Idle1</v>
      </c>
      <c r="O889" s="3" t="str">
        <f t="shared" si="111"/>
        <v>Timeline_Move1</v>
      </c>
      <c r="S889" s="3" t="str">
        <f>IF(B889="","",IF(VLOOKUP(D889,[1]怪物!$C:$I,7,FALSE)="","",VLOOKUP(D889,[1]怪物!$C:$I,7,FALSE)))</f>
        <v>Skill_Monster_Dan2,NormalAttack</v>
      </c>
      <c r="X889" s="3">
        <v>2</v>
      </c>
      <c r="Y889" s="3">
        <v>4</v>
      </c>
      <c r="Z889" s="3">
        <v>4</v>
      </c>
      <c r="AA889" s="3">
        <v>2</v>
      </c>
    </row>
    <row r="890" spans="2:27" x14ac:dyDescent="0.2">
      <c r="B890" t="str">
        <f>IF(ISNA(VLOOKUP(X890&amp;"_"&amp;Y890&amp;"_"&amp;Z890,[1]挑战模式!$A:$AS,1,FALSE)),"",IF(VLOOKUP(X890&amp;"_"&amp;Y890&amp;"_"&amp;Z890,[1]挑战模式!$A:$AS,14+AA890,FALSE)="","","Unit_Monster_Season"&amp;X890&amp;"_Challenge"&amp;Y890&amp;"_"&amp;Z890&amp;"_"&amp;AA890))</f>
        <v>Unit_Monster_Season2_Challenge4_4_3</v>
      </c>
      <c r="D890" s="3" t="str">
        <f>IF(B890="","",VLOOKUP(VLOOKUP(X890&amp;"_"&amp;Y890&amp;"_"&amp;Z890,[1]挑战模式!$A:$AS,14+AA890,FALSE),[1]怪物!$B:$J,2,FALSE))</f>
        <v>ResUnit_BianFu1</v>
      </c>
      <c r="E890" s="3">
        <f>IF(B890="","",VLOOKUP(VLOOKUP(X890&amp;"_"&amp;Y890&amp;"_"&amp;Z890,[1]挑战模式!$A:$AS,14+AA890,FALSE),[1]怪物!$B:$J,6,FALSE)*VLOOKUP(X890&amp;"_"&amp;Y890&amp;"_"&amp;Z890,[1]挑战模式!$A:$AS,10,FALSE))</f>
        <v>2.76</v>
      </c>
      <c r="F890" s="3">
        <f t="shared" si="104"/>
        <v>400</v>
      </c>
      <c r="G890" s="3" t="str">
        <f t="shared" si="105"/>
        <v>TRUE</v>
      </c>
      <c r="H890" s="3" t="str">
        <f t="shared" si="106"/>
        <v>1</v>
      </c>
      <c r="I890" s="3">
        <f>IF(D890="","",VLOOKUP(D890,[1]怪物!$C:$M,11,FALSE))</f>
        <v>1</v>
      </c>
      <c r="J890" s="3" t="str">
        <f t="shared" si="107"/>
        <v>0.5</v>
      </c>
      <c r="K890" s="3">
        <f>IF(B890="","",VLOOKUP(VLOOKUP(X890&amp;"_"&amp;Y890&amp;"_"&amp;Z890,[1]挑战模式!$A:$AS,14+AA890,FALSE),[1]怪物!$B:$J,7,FALSE))</f>
        <v>1</v>
      </c>
      <c r="L890" s="10" t="str">
        <f t="shared" si="108"/>
        <v>Monster_Season2_Challenge4_4_3</v>
      </c>
      <c r="M890" s="3" t="str">
        <f t="shared" si="109"/>
        <v>DeathShow_1</v>
      </c>
      <c r="N890" s="3" t="str">
        <f t="shared" si="110"/>
        <v>Timeline_Idle1</v>
      </c>
      <c r="O890" s="3" t="str">
        <f t="shared" si="111"/>
        <v>Timeline_Move1</v>
      </c>
      <c r="S890" s="3" t="str">
        <f>IF(B890="","",IF(VLOOKUP(D890,[1]怪物!$C:$I,7,FALSE)="","",VLOOKUP(D890,[1]怪物!$C:$I,7,FALSE)))</f>
        <v/>
      </c>
      <c r="X890" s="3">
        <v>2</v>
      </c>
      <c r="Y890" s="3">
        <v>4</v>
      </c>
      <c r="Z890" s="3">
        <v>4</v>
      </c>
      <c r="AA890" s="3">
        <v>3</v>
      </c>
    </row>
    <row r="891" spans="2:27" x14ac:dyDescent="0.2">
      <c r="B891" t="str">
        <f>IF(ISNA(VLOOKUP(X891&amp;"_"&amp;Y891&amp;"_"&amp;Z891,[1]挑战模式!$A:$AS,1,FALSE)),"",IF(VLOOKUP(X891&amp;"_"&amp;Y891&amp;"_"&amp;Z891,[1]挑战模式!$A:$AS,14+AA891,FALSE)="","","Unit_Monster_Season"&amp;X891&amp;"_Challenge"&amp;Y891&amp;"_"&amp;Z891&amp;"_"&amp;AA891))</f>
        <v>Unit_Monster_Season2_Challenge4_4_4</v>
      </c>
      <c r="D891" s="3" t="str">
        <f>IF(B891="","",VLOOKUP(VLOOKUP(X891&amp;"_"&amp;Y891&amp;"_"&amp;Z891,[1]挑战模式!$A:$AS,14+AA891,FALSE),[1]怪物!$B:$J,2,FALSE))</f>
        <v>ResUnit_Dan1</v>
      </c>
      <c r="E891" s="3">
        <f>IF(B891="","",VLOOKUP(VLOOKUP(X891&amp;"_"&amp;Y891&amp;"_"&amp;Z891,[1]挑战模式!$A:$AS,14+AA891,FALSE),[1]怪物!$B:$J,6,FALSE)*VLOOKUP(X891&amp;"_"&amp;Y891&amp;"_"&amp;Z891,[1]挑战模式!$A:$AS,10,FALSE))</f>
        <v>2.76</v>
      </c>
      <c r="F891" s="3">
        <f t="shared" si="104"/>
        <v>400</v>
      </c>
      <c r="G891" s="3" t="str">
        <f t="shared" si="105"/>
        <v>TRUE</v>
      </c>
      <c r="H891" s="3" t="str">
        <f t="shared" si="106"/>
        <v>1</v>
      </c>
      <c r="I891" s="3">
        <f>IF(D891="","",VLOOKUP(D891,[1]怪物!$C:$M,11,FALSE))</f>
        <v>1</v>
      </c>
      <c r="J891" s="3" t="str">
        <f t="shared" si="107"/>
        <v>0.5</v>
      </c>
      <c r="K891" s="3">
        <f>IF(B891="","",VLOOKUP(VLOOKUP(X891&amp;"_"&amp;Y891&amp;"_"&amp;Z891,[1]挑战模式!$A:$AS,14+AA891,FALSE),[1]怪物!$B:$J,7,FALSE))</f>
        <v>1</v>
      </c>
      <c r="L891" s="10" t="str">
        <f t="shared" si="108"/>
        <v>Monster_Season2_Challenge4_4_4</v>
      </c>
      <c r="M891" s="3" t="str">
        <f t="shared" si="109"/>
        <v>DeathShow_1</v>
      </c>
      <c r="N891" s="3" t="str">
        <f t="shared" si="110"/>
        <v>Timeline_Idle1</v>
      </c>
      <c r="O891" s="3" t="str">
        <f t="shared" si="111"/>
        <v>Timeline_Move1</v>
      </c>
      <c r="S891" s="3" t="str">
        <f>IF(B891="","",IF(VLOOKUP(D891,[1]怪物!$C:$I,7,FALSE)="","",VLOOKUP(D891,[1]怪物!$C:$I,7,FALSE)))</f>
        <v>Skill_Monster_Dan1,NormalAttack</v>
      </c>
      <c r="X891" s="3">
        <v>2</v>
      </c>
      <c r="Y891" s="3">
        <v>4</v>
      </c>
      <c r="Z891" s="3">
        <v>4</v>
      </c>
      <c r="AA891" s="3">
        <v>4</v>
      </c>
    </row>
    <row r="892" spans="2:27" x14ac:dyDescent="0.2">
      <c r="B892" t="str">
        <f>IF(ISNA(VLOOKUP(X892&amp;"_"&amp;Y892&amp;"_"&amp;Z892,[1]挑战模式!$A:$AS,1,FALSE)),"",IF(VLOOKUP(X892&amp;"_"&amp;Y892&amp;"_"&amp;Z892,[1]挑战模式!$A:$AS,14+AA892,FALSE)="","","Unit_Monster_Season"&amp;X892&amp;"_Challenge"&amp;Y892&amp;"_"&amp;Z892&amp;"_"&amp;AA892))</f>
        <v/>
      </c>
      <c r="D892" s="3" t="str">
        <f>IF(B892="","",VLOOKUP(VLOOKUP(X892&amp;"_"&amp;Y892&amp;"_"&amp;Z892,[1]挑战模式!$A:$AS,14+AA892,FALSE),[1]怪物!$B:$J,2,FALSE))</f>
        <v/>
      </c>
      <c r="E892" s="3" t="str">
        <f>IF(B892="","",VLOOKUP(VLOOKUP(X892&amp;"_"&amp;Y892&amp;"_"&amp;Z892,[1]挑战模式!$A:$AS,14+AA892,FALSE),[1]怪物!$B:$J,6,FALSE)*VLOOKUP(X892&amp;"_"&amp;Y892&amp;"_"&amp;Z892,[1]挑战模式!$A:$AS,10,FALSE))</f>
        <v/>
      </c>
      <c r="F892" s="3" t="str">
        <f t="shared" si="104"/>
        <v/>
      </c>
      <c r="G892" s="3" t="str">
        <f t="shared" si="105"/>
        <v/>
      </c>
      <c r="H892" s="3" t="str">
        <f t="shared" si="106"/>
        <v/>
      </c>
      <c r="I892" s="3" t="str">
        <f>IF(D892="","",VLOOKUP(D892,[1]怪物!$C:$M,11,FALSE))</f>
        <v/>
      </c>
      <c r="J892" s="3" t="str">
        <f t="shared" si="107"/>
        <v/>
      </c>
      <c r="K892" s="3" t="str">
        <f>IF(B892="","",VLOOKUP(VLOOKUP(X892&amp;"_"&amp;Y892&amp;"_"&amp;Z892,[1]挑战模式!$A:$AS,14+AA892,FALSE),[1]怪物!$B:$J,7,FALSE))</f>
        <v/>
      </c>
      <c r="L892" s="10" t="str">
        <f t="shared" si="108"/>
        <v/>
      </c>
      <c r="M892" s="3" t="str">
        <f t="shared" si="109"/>
        <v/>
      </c>
      <c r="N892" s="3" t="str">
        <f t="shared" si="110"/>
        <v/>
      </c>
      <c r="O892" s="3" t="str">
        <f t="shared" si="111"/>
        <v/>
      </c>
      <c r="S892" s="3" t="str">
        <f>IF(B892="","",IF(VLOOKUP(D892,[1]怪物!$C:$I,7,FALSE)="","",VLOOKUP(D892,[1]怪物!$C:$I,7,FALSE)))</f>
        <v/>
      </c>
      <c r="X892" s="3">
        <v>2</v>
      </c>
      <c r="Y892" s="3">
        <v>4</v>
      </c>
      <c r="Z892" s="3">
        <v>4</v>
      </c>
      <c r="AA892" s="3">
        <v>5</v>
      </c>
    </row>
    <row r="893" spans="2:27" x14ac:dyDescent="0.2">
      <c r="B893" t="str">
        <f>IF(ISNA(VLOOKUP(X893&amp;"_"&amp;Y893&amp;"_"&amp;Z893,[1]挑战模式!$A:$AS,1,FALSE)),"",IF(VLOOKUP(X893&amp;"_"&amp;Y893&amp;"_"&amp;Z893,[1]挑战模式!$A:$AS,14+AA893,FALSE)="","","Unit_Monster_Season"&amp;X893&amp;"_Challenge"&amp;Y893&amp;"_"&amp;Z893&amp;"_"&amp;AA893))</f>
        <v/>
      </c>
      <c r="D893" s="3" t="str">
        <f>IF(B893="","",VLOOKUP(VLOOKUP(X893&amp;"_"&amp;Y893&amp;"_"&amp;Z893,[1]挑战模式!$A:$AS,14+AA893,FALSE),[1]怪物!$B:$J,2,FALSE))</f>
        <v/>
      </c>
      <c r="E893" s="3" t="str">
        <f>IF(B893="","",VLOOKUP(VLOOKUP(X893&amp;"_"&amp;Y893&amp;"_"&amp;Z893,[1]挑战模式!$A:$AS,14+AA893,FALSE),[1]怪物!$B:$J,6,FALSE)*VLOOKUP(X893&amp;"_"&amp;Y893&amp;"_"&amp;Z893,[1]挑战模式!$A:$AS,10,FALSE))</f>
        <v/>
      </c>
      <c r="F893" s="3" t="str">
        <f t="shared" si="104"/>
        <v/>
      </c>
      <c r="G893" s="3" t="str">
        <f t="shared" si="105"/>
        <v/>
      </c>
      <c r="H893" s="3" t="str">
        <f t="shared" si="106"/>
        <v/>
      </c>
      <c r="I893" s="3" t="str">
        <f>IF(D893="","",VLOOKUP(D893,[1]怪物!$C:$M,11,FALSE))</f>
        <v/>
      </c>
      <c r="J893" s="3" t="str">
        <f t="shared" si="107"/>
        <v/>
      </c>
      <c r="K893" s="3" t="str">
        <f>IF(B893="","",VLOOKUP(VLOOKUP(X893&amp;"_"&amp;Y893&amp;"_"&amp;Z893,[1]挑战模式!$A:$AS,14+AA893,FALSE),[1]怪物!$B:$J,7,FALSE))</f>
        <v/>
      </c>
      <c r="L893" s="10" t="str">
        <f t="shared" si="108"/>
        <v/>
      </c>
      <c r="M893" s="3" t="str">
        <f t="shared" si="109"/>
        <v/>
      </c>
      <c r="N893" s="3" t="str">
        <f t="shared" si="110"/>
        <v/>
      </c>
      <c r="O893" s="3" t="str">
        <f t="shared" si="111"/>
        <v/>
      </c>
      <c r="S893" s="3" t="str">
        <f>IF(B893="","",IF(VLOOKUP(D893,[1]怪物!$C:$I,7,FALSE)="","",VLOOKUP(D893,[1]怪物!$C:$I,7,FALSE)))</f>
        <v/>
      </c>
      <c r="X893" s="3">
        <v>2</v>
      </c>
      <c r="Y893" s="3">
        <v>4</v>
      </c>
      <c r="Z893" s="3">
        <v>4</v>
      </c>
      <c r="AA893" s="3">
        <v>6</v>
      </c>
    </row>
    <row r="894" spans="2:27" x14ac:dyDescent="0.2">
      <c r="B894" t="str">
        <f>IF(ISNA(VLOOKUP(X894&amp;"_"&amp;Y894&amp;"_"&amp;Z894,[1]挑战模式!$A:$AS,1,FALSE)),"",IF(VLOOKUP(X894&amp;"_"&amp;Y894&amp;"_"&amp;Z894,[1]挑战模式!$A:$AS,14+AA894,FALSE)="","","Unit_Monster_Season"&amp;X894&amp;"_Challenge"&amp;Y894&amp;"_"&amp;Z894&amp;"_"&amp;AA894))</f>
        <v>Unit_Monster_Season2_Challenge4_5_1</v>
      </c>
      <c r="D894" s="3" t="str">
        <f>IF(B894="","",VLOOKUP(VLOOKUP(X894&amp;"_"&amp;Y894&amp;"_"&amp;Z894,[1]挑战模式!$A:$AS,14+AA894,FALSE),[1]怪物!$B:$J,2,FALSE))</f>
        <v>ResUnit_ZhongZi2</v>
      </c>
      <c r="E894" s="3">
        <f>IF(B894="","",VLOOKUP(VLOOKUP(X894&amp;"_"&amp;Y894&amp;"_"&amp;Z894,[1]挑战模式!$A:$AS,14+AA894,FALSE),[1]怪物!$B:$J,6,FALSE)*VLOOKUP(X894&amp;"_"&amp;Y894&amp;"_"&amp;Z894,[1]挑战模式!$A:$AS,10,FALSE))</f>
        <v>2.76</v>
      </c>
      <c r="F894" s="3">
        <f t="shared" si="104"/>
        <v>400</v>
      </c>
      <c r="G894" s="3" t="str">
        <f t="shared" si="105"/>
        <v>TRUE</v>
      </c>
      <c r="H894" s="3" t="str">
        <f t="shared" si="106"/>
        <v>1</v>
      </c>
      <c r="I894" s="3">
        <f>IF(D894="","",VLOOKUP(D894,[1]怪物!$C:$M,11,FALSE))</f>
        <v>1</v>
      </c>
      <c r="J894" s="3" t="str">
        <f t="shared" si="107"/>
        <v>0.5</v>
      </c>
      <c r="K894" s="3">
        <f>IF(B894="","",VLOOKUP(VLOOKUP(X894&amp;"_"&amp;Y894&amp;"_"&amp;Z894,[1]挑战模式!$A:$AS,14+AA894,FALSE),[1]怪物!$B:$J,7,FALSE))</f>
        <v>1.5</v>
      </c>
      <c r="L894" s="10" t="str">
        <f t="shared" si="108"/>
        <v>Monster_Season2_Challenge4_5_1</v>
      </c>
      <c r="M894" s="3" t="str">
        <f t="shared" si="109"/>
        <v>DeathShow_1</v>
      </c>
      <c r="N894" s="3" t="str">
        <f t="shared" si="110"/>
        <v>Timeline_Idle1</v>
      </c>
      <c r="O894" s="3" t="str">
        <f t="shared" si="111"/>
        <v>Timeline_Move1</v>
      </c>
      <c r="S894" s="3" t="str">
        <f>IF(B894="","",IF(VLOOKUP(D894,[1]怪物!$C:$I,7,FALSE)="","",VLOOKUP(D894,[1]怪物!$C:$I,7,FALSE)))</f>
        <v>Skill_Monster_ZhongZi2,NormalAttack</v>
      </c>
      <c r="X894" s="3">
        <v>2</v>
      </c>
      <c r="Y894" s="3">
        <v>4</v>
      </c>
      <c r="Z894" s="3">
        <v>5</v>
      </c>
      <c r="AA894" s="3">
        <v>1</v>
      </c>
    </row>
    <row r="895" spans="2:27" x14ac:dyDescent="0.2">
      <c r="B895" t="str">
        <f>IF(ISNA(VLOOKUP(X895&amp;"_"&amp;Y895&amp;"_"&amp;Z895,[1]挑战模式!$A:$AS,1,FALSE)),"",IF(VLOOKUP(X895&amp;"_"&amp;Y895&amp;"_"&amp;Z895,[1]挑战模式!$A:$AS,14+AA895,FALSE)="","","Unit_Monster_Season"&amp;X895&amp;"_Challenge"&amp;Y895&amp;"_"&amp;Z895&amp;"_"&amp;AA895))</f>
        <v>Unit_Monster_Season2_Challenge4_5_2</v>
      </c>
      <c r="D895" s="3" t="str">
        <f>IF(B895="","",VLOOKUP(VLOOKUP(X895&amp;"_"&amp;Y895&amp;"_"&amp;Z895,[1]挑战模式!$A:$AS,14+AA895,FALSE),[1]怪物!$B:$J,2,FALSE))</f>
        <v>ResUnit_Gui2</v>
      </c>
      <c r="E895" s="3">
        <f>IF(B895="","",VLOOKUP(VLOOKUP(X895&amp;"_"&amp;Y895&amp;"_"&amp;Z895,[1]挑战模式!$A:$AS,14+AA895,FALSE),[1]怪物!$B:$J,6,FALSE)*VLOOKUP(X895&amp;"_"&amp;Y895&amp;"_"&amp;Z895,[1]挑战模式!$A:$AS,10,FALSE))</f>
        <v>2.76</v>
      </c>
      <c r="F895" s="3">
        <f t="shared" si="104"/>
        <v>400</v>
      </c>
      <c r="G895" s="3" t="str">
        <f t="shared" si="105"/>
        <v>TRUE</v>
      </c>
      <c r="H895" s="3" t="str">
        <f t="shared" si="106"/>
        <v>1</v>
      </c>
      <c r="I895" s="3">
        <f>IF(D895="","",VLOOKUP(D895,[1]怪物!$C:$M,11,FALSE))</f>
        <v>1</v>
      </c>
      <c r="J895" s="3" t="str">
        <f t="shared" si="107"/>
        <v>0.5</v>
      </c>
      <c r="K895" s="3">
        <f>IF(B895="","",VLOOKUP(VLOOKUP(X895&amp;"_"&amp;Y895&amp;"_"&amp;Z895,[1]挑战模式!$A:$AS,14+AA895,FALSE),[1]怪物!$B:$J,7,FALSE))</f>
        <v>1.5</v>
      </c>
      <c r="L895" s="10" t="str">
        <f t="shared" si="108"/>
        <v>Monster_Season2_Challenge4_5_2</v>
      </c>
      <c r="M895" s="3" t="str">
        <f t="shared" si="109"/>
        <v>DeathShow_1</v>
      </c>
      <c r="N895" s="3" t="str">
        <f t="shared" si="110"/>
        <v>Timeline_Idle1</v>
      </c>
      <c r="O895" s="3" t="str">
        <f t="shared" si="111"/>
        <v>Timeline_Move1</v>
      </c>
      <c r="S895" s="3" t="str">
        <f>IF(B895="","",IF(VLOOKUP(D895,[1]怪物!$C:$I,7,FALSE)="","",VLOOKUP(D895,[1]怪物!$C:$I,7,FALSE)))</f>
        <v>Skill_Monster_Gui2,NormalAttack</v>
      </c>
      <c r="X895" s="3">
        <v>2</v>
      </c>
      <c r="Y895" s="3">
        <v>4</v>
      </c>
      <c r="Z895" s="3">
        <v>5</v>
      </c>
      <c r="AA895" s="3">
        <v>2</v>
      </c>
    </row>
    <row r="896" spans="2:27" x14ac:dyDescent="0.2">
      <c r="B896" t="str">
        <f>IF(ISNA(VLOOKUP(X896&amp;"_"&amp;Y896&amp;"_"&amp;Z896,[1]挑战模式!$A:$AS,1,FALSE)),"",IF(VLOOKUP(X896&amp;"_"&amp;Y896&amp;"_"&amp;Z896,[1]挑战模式!$A:$AS,14+AA896,FALSE)="","","Unit_Monster_Season"&amp;X896&amp;"_Challenge"&amp;Y896&amp;"_"&amp;Z896&amp;"_"&amp;AA896))</f>
        <v>Unit_Monster_Season2_Challenge4_5_3</v>
      </c>
      <c r="D896" s="3" t="str">
        <f>IF(B896="","",VLOOKUP(VLOOKUP(X896&amp;"_"&amp;Y896&amp;"_"&amp;Z896,[1]挑战模式!$A:$AS,14+AA896,FALSE),[1]怪物!$B:$J,2,FALSE))</f>
        <v>ResUnit_BianFu1</v>
      </c>
      <c r="E896" s="3">
        <f>IF(B896="","",VLOOKUP(VLOOKUP(X896&amp;"_"&amp;Y896&amp;"_"&amp;Z896,[1]挑战模式!$A:$AS,14+AA896,FALSE),[1]怪物!$B:$J,6,FALSE)*VLOOKUP(X896&amp;"_"&amp;Y896&amp;"_"&amp;Z896,[1]挑战模式!$A:$AS,10,FALSE))</f>
        <v>2.76</v>
      </c>
      <c r="F896" s="3">
        <f t="shared" si="104"/>
        <v>400</v>
      </c>
      <c r="G896" s="3" t="str">
        <f t="shared" si="105"/>
        <v>TRUE</v>
      </c>
      <c r="H896" s="3" t="str">
        <f t="shared" si="106"/>
        <v>1</v>
      </c>
      <c r="I896" s="3">
        <f>IF(D896="","",VLOOKUP(D896,[1]怪物!$C:$M,11,FALSE))</f>
        <v>1</v>
      </c>
      <c r="J896" s="3" t="str">
        <f t="shared" si="107"/>
        <v>0.5</v>
      </c>
      <c r="K896" s="3">
        <f>IF(B896="","",VLOOKUP(VLOOKUP(X896&amp;"_"&amp;Y896&amp;"_"&amp;Z896,[1]挑战模式!$A:$AS,14+AA896,FALSE),[1]怪物!$B:$J,7,FALSE))</f>
        <v>1</v>
      </c>
      <c r="L896" s="10" t="str">
        <f t="shared" si="108"/>
        <v>Monster_Season2_Challenge4_5_3</v>
      </c>
      <c r="M896" s="3" t="str">
        <f t="shared" si="109"/>
        <v>DeathShow_1</v>
      </c>
      <c r="N896" s="3" t="str">
        <f t="shared" si="110"/>
        <v>Timeline_Idle1</v>
      </c>
      <c r="O896" s="3" t="str">
        <f t="shared" si="111"/>
        <v>Timeline_Move1</v>
      </c>
      <c r="S896" s="3" t="str">
        <f>IF(B896="","",IF(VLOOKUP(D896,[1]怪物!$C:$I,7,FALSE)="","",VLOOKUP(D896,[1]怪物!$C:$I,7,FALSE)))</f>
        <v/>
      </c>
      <c r="X896" s="3">
        <v>2</v>
      </c>
      <c r="Y896" s="3">
        <v>4</v>
      </c>
      <c r="Z896" s="3">
        <v>5</v>
      </c>
      <c r="AA896" s="3">
        <v>3</v>
      </c>
    </row>
    <row r="897" spans="2:27" x14ac:dyDescent="0.2">
      <c r="B897" t="str">
        <f>IF(ISNA(VLOOKUP(X897&amp;"_"&amp;Y897&amp;"_"&amp;Z897,[1]挑战模式!$A:$AS,1,FALSE)),"",IF(VLOOKUP(X897&amp;"_"&amp;Y897&amp;"_"&amp;Z897,[1]挑战模式!$A:$AS,14+AA897,FALSE)="","","Unit_Monster_Season"&amp;X897&amp;"_Challenge"&amp;Y897&amp;"_"&amp;Z897&amp;"_"&amp;AA897))</f>
        <v>Unit_Monster_Season2_Challenge4_5_4</v>
      </c>
      <c r="D897" s="3" t="str">
        <f>IF(B897="","",VLOOKUP(VLOOKUP(X897&amp;"_"&amp;Y897&amp;"_"&amp;Z897,[1]挑战模式!$A:$AS,14+AA897,FALSE),[1]怪物!$B:$J,2,FALSE))</f>
        <v>ResUnit_Rou2</v>
      </c>
      <c r="E897" s="3">
        <f>IF(B897="","",VLOOKUP(VLOOKUP(X897&amp;"_"&amp;Y897&amp;"_"&amp;Z897,[1]挑战模式!$A:$AS,14+AA897,FALSE),[1]怪物!$B:$J,6,FALSE)*VLOOKUP(X897&amp;"_"&amp;Y897&amp;"_"&amp;Z897,[1]挑战模式!$A:$AS,10,FALSE))</f>
        <v>2.76</v>
      </c>
      <c r="F897" s="3">
        <f t="shared" si="104"/>
        <v>400</v>
      </c>
      <c r="G897" s="3" t="str">
        <f t="shared" si="105"/>
        <v>TRUE</v>
      </c>
      <c r="H897" s="3" t="str">
        <f t="shared" si="106"/>
        <v>1</v>
      </c>
      <c r="I897" s="3">
        <f>IF(D897="","",VLOOKUP(D897,[1]怪物!$C:$M,11,FALSE))</f>
        <v>1</v>
      </c>
      <c r="J897" s="3" t="str">
        <f t="shared" si="107"/>
        <v>0.5</v>
      </c>
      <c r="K897" s="3">
        <f>IF(B897="","",VLOOKUP(VLOOKUP(X897&amp;"_"&amp;Y897&amp;"_"&amp;Z897,[1]挑战模式!$A:$AS,14+AA897,FALSE),[1]怪物!$B:$J,7,FALSE))</f>
        <v>1.5</v>
      </c>
      <c r="L897" s="10" t="str">
        <f t="shared" si="108"/>
        <v>Monster_Season2_Challenge4_5_4</v>
      </c>
      <c r="M897" s="3" t="str">
        <f t="shared" si="109"/>
        <v>DeathShow_1</v>
      </c>
      <c r="N897" s="3" t="str">
        <f t="shared" si="110"/>
        <v>Timeline_Idle1</v>
      </c>
      <c r="O897" s="3" t="str">
        <f t="shared" si="111"/>
        <v>Timeline_Move1</v>
      </c>
      <c r="S897" s="3" t="str">
        <f>IF(B897="","",IF(VLOOKUP(D897,[1]怪物!$C:$I,7,FALSE)="","",VLOOKUP(D897,[1]怪物!$C:$I,7,FALSE)))</f>
        <v>Skill_Monster_Long2,NormalAttack</v>
      </c>
      <c r="X897" s="3">
        <v>2</v>
      </c>
      <c r="Y897" s="3">
        <v>4</v>
      </c>
      <c r="Z897" s="3">
        <v>5</v>
      </c>
      <c r="AA897" s="3">
        <v>4</v>
      </c>
    </row>
    <row r="898" spans="2:27" x14ac:dyDescent="0.2">
      <c r="B898" t="str">
        <f>IF(ISNA(VLOOKUP(X898&amp;"_"&amp;Y898&amp;"_"&amp;Z898,[1]挑战模式!$A:$AS,1,FALSE)),"",IF(VLOOKUP(X898&amp;"_"&amp;Y898&amp;"_"&amp;Z898,[1]挑战模式!$A:$AS,14+AA898,FALSE)="","","Unit_Monster_Season"&amp;X898&amp;"_Challenge"&amp;Y898&amp;"_"&amp;Z898&amp;"_"&amp;AA898))</f>
        <v/>
      </c>
      <c r="D898" s="3" t="str">
        <f>IF(B898="","",VLOOKUP(VLOOKUP(X898&amp;"_"&amp;Y898&amp;"_"&amp;Z898,[1]挑战模式!$A:$AS,14+AA898,FALSE),[1]怪物!$B:$J,2,FALSE))</f>
        <v/>
      </c>
      <c r="E898" s="3" t="str">
        <f>IF(B898="","",VLOOKUP(VLOOKUP(X898&amp;"_"&amp;Y898&amp;"_"&amp;Z898,[1]挑战模式!$A:$AS,14+AA898,FALSE),[1]怪物!$B:$J,6,FALSE)*VLOOKUP(X898&amp;"_"&amp;Y898&amp;"_"&amp;Z898,[1]挑战模式!$A:$AS,10,FALSE))</f>
        <v/>
      </c>
      <c r="F898" s="3" t="str">
        <f t="shared" si="104"/>
        <v/>
      </c>
      <c r="G898" s="3" t="str">
        <f t="shared" si="105"/>
        <v/>
      </c>
      <c r="H898" s="3" t="str">
        <f t="shared" si="106"/>
        <v/>
      </c>
      <c r="I898" s="3" t="str">
        <f>IF(D898="","",VLOOKUP(D898,[1]怪物!$C:$M,11,FALSE))</f>
        <v/>
      </c>
      <c r="J898" s="3" t="str">
        <f t="shared" si="107"/>
        <v/>
      </c>
      <c r="K898" s="3" t="str">
        <f>IF(B898="","",VLOOKUP(VLOOKUP(X898&amp;"_"&amp;Y898&amp;"_"&amp;Z898,[1]挑战模式!$A:$AS,14+AA898,FALSE),[1]怪物!$B:$J,7,FALSE))</f>
        <v/>
      </c>
      <c r="L898" s="10" t="str">
        <f t="shared" si="108"/>
        <v/>
      </c>
      <c r="M898" s="3" t="str">
        <f t="shared" si="109"/>
        <v/>
      </c>
      <c r="N898" s="3" t="str">
        <f t="shared" si="110"/>
        <v/>
      </c>
      <c r="O898" s="3" t="str">
        <f t="shared" si="111"/>
        <v/>
      </c>
      <c r="S898" s="3" t="str">
        <f>IF(B898="","",IF(VLOOKUP(D898,[1]怪物!$C:$I,7,FALSE)="","",VLOOKUP(D898,[1]怪物!$C:$I,7,FALSE)))</f>
        <v/>
      </c>
      <c r="X898" s="3">
        <v>2</v>
      </c>
      <c r="Y898" s="3">
        <v>4</v>
      </c>
      <c r="Z898" s="3">
        <v>5</v>
      </c>
      <c r="AA898" s="3">
        <v>5</v>
      </c>
    </row>
    <row r="899" spans="2:27" x14ac:dyDescent="0.2">
      <c r="B899" t="str">
        <f>IF(ISNA(VLOOKUP(X899&amp;"_"&amp;Y899&amp;"_"&amp;Z899,[1]挑战模式!$A:$AS,1,FALSE)),"",IF(VLOOKUP(X899&amp;"_"&amp;Y899&amp;"_"&amp;Z899,[1]挑战模式!$A:$AS,14+AA899,FALSE)="","","Unit_Monster_Season"&amp;X899&amp;"_Challenge"&amp;Y899&amp;"_"&amp;Z899&amp;"_"&amp;AA899))</f>
        <v/>
      </c>
      <c r="D899" s="3" t="str">
        <f>IF(B899="","",VLOOKUP(VLOOKUP(X899&amp;"_"&amp;Y899&amp;"_"&amp;Z899,[1]挑战模式!$A:$AS,14+AA899,FALSE),[1]怪物!$B:$J,2,FALSE))</f>
        <v/>
      </c>
      <c r="E899" s="3" t="str">
        <f>IF(B899="","",VLOOKUP(VLOOKUP(X899&amp;"_"&amp;Y899&amp;"_"&amp;Z899,[1]挑战模式!$A:$AS,14+AA899,FALSE),[1]怪物!$B:$J,6,FALSE)*VLOOKUP(X899&amp;"_"&amp;Y899&amp;"_"&amp;Z899,[1]挑战模式!$A:$AS,10,FALSE))</f>
        <v/>
      </c>
      <c r="F899" s="3" t="str">
        <f t="shared" si="104"/>
        <v/>
      </c>
      <c r="G899" s="3" t="str">
        <f t="shared" si="105"/>
        <v/>
      </c>
      <c r="H899" s="3" t="str">
        <f t="shared" si="106"/>
        <v/>
      </c>
      <c r="I899" s="3" t="str">
        <f>IF(D899="","",VLOOKUP(D899,[1]怪物!$C:$M,11,FALSE))</f>
        <v/>
      </c>
      <c r="J899" s="3" t="str">
        <f t="shared" si="107"/>
        <v/>
      </c>
      <c r="K899" s="3" t="str">
        <f>IF(B899="","",VLOOKUP(VLOOKUP(X899&amp;"_"&amp;Y899&amp;"_"&amp;Z899,[1]挑战模式!$A:$AS,14+AA899,FALSE),[1]怪物!$B:$J,7,FALSE))</f>
        <v/>
      </c>
      <c r="L899" s="10" t="str">
        <f t="shared" si="108"/>
        <v/>
      </c>
      <c r="M899" s="3" t="str">
        <f t="shared" si="109"/>
        <v/>
      </c>
      <c r="N899" s="3" t="str">
        <f t="shared" si="110"/>
        <v/>
      </c>
      <c r="O899" s="3" t="str">
        <f t="shared" si="111"/>
        <v/>
      </c>
      <c r="S899" s="3" t="str">
        <f>IF(B899="","",IF(VLOOKUP(D899,[1]怪物!$C:$I,7,FALSE)="","",VLOOKUP(D899,[1]怪物!$C:$I,7,FALSE)))</f>
        <v/>
      </c>
      <c r="X899" s="3">
        <v>2</v>
      </c>
      <c r="Y899" s="3">
        <v>4</v>
      </c>
      <c r="Z899" s="3">
        <v>5</v>
      </c>
      <c r="AA899" s="3">
        <v>6</v>
      </c>
    </row>
    <row r="900" spans="2:27" x14ac:dyDescent="0.2">
      <c r="B900" t="str">
        <f>IF(ISNA(VLOOKUP(X900&amp;"_"&amp;Y900&amp;"_"&amp;Z900,[1]挑战模式!$A:$AS,1,FALSE)),"",IF(VLOOKUP(X900&amp;"_"&amp;Y900&amp;"_"&amp;Z900,[1]挑战模式!$A:$AS,14+AA900,FALSE)="","","Unit_Monster_Season"&amp;X900&amp;"_Challenge"&amp;Y900&amp;"_"&amp;Z900&amp;"_"&amp;AA900))</f>
        <v>Unit_Monster_Season2_Challenge4_6_1</v>
      </c>
      <c r="D900" s="3" t="str">
        <f>IF(B900="","",VLOOKUP(VLOOKUP(X900&amp;"_"&amp;Y900&amp;"_"&amp;Z900,[1]挑战模式!$A:$AS,14+AA900,FALSE),[1]怪物!$B:$J,2,FALSE))</f>
        <v>ResUnit_ZhongZi2</v>
      </c>
      <c r="E900" s="3">
        <f>IF(B900="","",VLOOKUP(VLOOKUP(X900&amp;"_"&amp;Y900&amp;"_"&amp;Z900,[1]挑战模式!$A:$AS,14+AA900,FALSE),[1]怪物!$B:$J,6,FALSE)*VLOOKUP(X900&amp;"_"&amp;Y900&amp;"_"&amp;Z900,[1]挑战模式!$A:$AS,10,FALSE))</f>
        <v>2.76</v>
      </c>
      <c r="F900" s="3">
        <f t="shared" si="104"/>
        <v>400</v>
      </c>
      <c r="G900" s="3" t="str">
        <f t="shared" si="105"/>
        <v>TRUE</v>
      </c>
      <c r="H900" s="3" t="str">
        <f t="shared" si="106"/>
        <v>1</v>
      </c>
      <c r="I900" s="3">
        <f>IF(D900="","",VLOOKUP(D900,[1]怪物!$C:$M,11,FALSE))</f>
        <v>1</v>
      </c>
      <c r="J900" s="3" t="str">
        <f t="shared" si="107"/>
        <v>0.5</v>
      </c>
      <c r="K900" s="3">
        <f>IF(B900="","",VLOOKUP(VLOOKUP(X900&amp;"_"&amp;Y900&amp;"_"&amp;Z900,[1]挑战模式!$A:$AS,14+AA900,FALSE),[1]怪物!$B:$J,7,FALSE))</f>
        <v>1.5</v>
      </c>
      <c r="L900" s="10" t="str">
        <f t="shared" si="108"/>
        <v>Monster_Season2_Challenge4_6_1</v>
      </c>
      <c r="M900" s="3" t="str">
        <f t="shared" si="109"/>
        <v>DeathShow_1</v>
      </c>
      <c r="N900" s="3" t="str">
        <f t="shared" si="110"/>
        <v>Timeline_Idle1</v>
      </c>
      <c r="O900" s="3" t="str">
        <f t="shared" si="111"/>
        <v>Timeline_Move1</v>
      </c>
      <c r="S900" s="3" t="str">
        <f>IF(B900="","",IF(VLOOKUP(D900,[1]怪物!$C:$I,7,FALSE)="","",VLOOKUP(D900,[1]怪物!$C:$I,7,FALSE)))</f>
        <v>Skill_Monster_ZhongZi2,NormalAttack</v>
      </c>
      <c r="X900" s="3">
        <v>2</v>
      </c>
      <c r="Y900" s="3">
        <v>4</v>
      </c>
      <c r="Z900" s="3">
        <v>6</v>
      </c>
      <c r="AA900" s="3">
        <v>1</v>
      </c>
    </row>
    <row r="901" spans="2:27" x14ac:dyDescent="0.2">
      <c r="B901" t="str">
        <f>IF(ISNA(VLOOKUP(X901&amp;"_"&amp;Y901&amp;"_"&amp;Z901,[1]挑战模式!$A:$AS,1,FALSE)),"",IF(VLOOKUP(X901&amp;"_"&amp;Y901&amp;"_"&amp;Z901,[1]挑战模式!$A:$AS,14+AA901,FALSE)="","","Unit_Monster_Season"&amp;X901&amp;"_Challenge"&amp;Y901&amp;"_"&amp;Z901&amp;"_"&amp;AA901))</f>
        <v>Unit_Monster_Season2_Challenge4_6_2</v>
      </c>
      <c r="D901" s="3" t="str">
        <f>IF(B901="","",VLOOKUP(VLOOKUP(X901&amp;"_"&amp;Y901&amp;"_"&amp;Z901,[1]挑战模式!$A:$AS,14+AA901,FALSE),[1]怪物!$B:$J,2,FALSE))</f>
        <v>ResUnit_Gui2</v>
      </c>
      <c r="E901" s="3">
        <f>IF(B901="","",VLOOKUP(VLOOKUP(X901&amp;"_"&amp;Y901&amp;"_"&amp;Z901,[1]挑战模式!$A:$AS,14+AA901,FALSE),[1]怪物!$B:$J,6,FALSE)*VLOOKUP(X901&amp;"_"&amp;Y901&amp;"_"&amp;Z901,[1]挑战模式!$A:$AS,10,FALSE))</f>
        <v>2.76</v>
      </c>
      <c r="F901" s="3">
        <f t="shared" si="104"/>
        <v>400</v>
      </c>
      <c r="G901" s="3" t="str">
        <f t="shared" si="105"/>
        <v>TRUE</v>
      </c>
      <c r="H901" s="3" t="str">
        <f t="shared" si="106"/>
        <v>1</v>
      </c>
      <c r="I901" s="3">
        <f>IF(D901="","",VLOOKUP(D901,[1]怪物!$C:$M,11,FALSE))</f>
        <v>1</v>
      </c>
      <c r="J901" s="3" t="str">
        <f t="shared" si="107"/>
        <v>0.5</v>
      </c>
      <c r="K901" s="3">
        <f>IF(B901="","",VLOOKUP(VLOOKUP(X901&amp;"_"&amp;Y901&amp;"_"&amp;Z901,[1]挑战模式!$A:$AS,14+AA901,FALSE),[1]怪物!$B:$J,7,FALSE))</f>
        <v>1.5</v>
      </c>
      <c r="L901" s="10" t="str">
        <f t="shared" si="108"/>
        <v>Monster_Season2_Challenge4_6_2</v>
      </c>
      <c r="M901" s="3" t="str">
        <f t="shared" si="109"/>
        <v>DeathShow_1</v>
      </c>
      <c r="N901" s="3" t="str">
        <f t="shared" si="110"/>
        <v>Timeline_Idle1</v>
      </c>
      <c r="O901" s="3" t="str">
        <f t="shared" si="111"/>
        <v>Timeline_Move1</v>
      </c>
      <c r="S901" s="3" t="str">
        <f>IF(B901="","",IF(VLOOKUP(D901,[1]怪物!$C:$I,7,FALSE)="","",VLOOKUP(D901,[1]怪物!$C:$I,7,FALSE)))</f>
        <v>Skill_Monster_Gui2,NormalAttack</v>
      </c>
      <c r="X901" s="3">
        <v>2</v>
      </c>
      <c r="Y901" s="3">
        <v>4</v>
      </c>
      <c r="Z901" s="3">
        <v>6</v>
      </c>
      <c r="AA901" s="3">
        <v>2</v>
      </c>
    </row>
    <row r="902" spans="2:27" x14ac:dyDescent="0.2">
      <c r="B902" t="str">
        <f>IF(ISNA(VLOOKUP(X902&amp;"_"&amp;Y902&amp;"_"&amp;Z902,[1]挑战模式!$A:$AS,1,FALSE)),"",IF(VLOOKUP(X902&amp;"_"&amp;Y902&amp;"_"&amp;Z902,[1]挑战模式!$A:$AS,14+AA902,FALSE)="","","Unit_Monster_Season"&amp;X902&amp;"_Challenge"&amp;Y902&amp;"_"&amp;Z902&amp;"_"&amp;AA902))</f>
        <v>Unit_Monster_Season2_Challenge4_6_3</v>
      </c>
      <c r="D902" s="3" t="str">
        <f>IF(B902="","",VLOOKUP(VLOOKUP(X902&amp;"_"&amp;Y902&amp;"_"&amp;Z902,[1]挑战模式!$A:$AS,14+AA902,FALSE),[1]怪物!$B:$J,2,FALSE))</f>
        <v>ResUnit_Dan1</v>
      </c>
      <c r="E902" s="3">
        <f>IF(B902="","",VLOOKUP(VLOOKUP(X902&amp;"_"&amp;Y902&amp;"_"&amp;Z902,[1]挑战模式!$A:$AS,14+AA902,FALSE),[1]怪物!$B:$J,6,FALSE)*VLOOKUP(X902&amp;"_"&amp;Y902&amp;"_"&amp;Z902,[1]挑战模式!$A:$AS,10,FALSE))</f>
        <v>2.76</v>
      </c>
      <c r="F902" s="3">
        <f t="shared" si="104"/>
        <v>400</v>
      </c>
      <c r="G902" s="3" t="str">
        <f t="shared" si="105"/>
        <v>TRUE</v>
      </c>
      <c r="H902" s="3" t="str">
        <f t="shared" si="106"/>
        <v>1</v>
      </c>
      <c r="I902" s="3">
        <f>IF(D902="","",VLOOKUP(D902,[1]怪物!$C:$M,11,FALSE))</f>
        <v>1</v>
      </c>
      <c r="J902" s="3" t="str">
        <f t="shared" si="107"/>
        <v>0.5</v>
      </c>
      <c r="K902" s="3">
        <f>IF(B902="","",VLOOKUP(VLOOKUP(X902&amp;"_"&amp;Y902&amp;"_"&amp;Z902,[1]挑战模式!$A:$AS,14+AA902,FALSE),[1]怪物!$B:$J,7,FALSE))</f>
        <v>1</v>
      </c>
      <c r="L902" s="10" t="str">
        <f t="shared" si="108"/>
        <v>Monster_Season2_Challenge4_6_3</v>
      </c>
      <c r="M902" s="3" t="str">
        <f t="shared" si="109"/>
        <v>DeathShow_1</v>
      </c>
      <c r="N902" s="3" t="str">
        <f t="shared" si="110"/>
        <v>Timeline_Idle1</v>
      </c>
      <c r="O902" s="3" t="str">
        <f t="shared" si="111"/>
        <v>Timeline_Move1</v>
      </c>
      <c r="S902" s="3" t="str">
        <f>IF(B902="","",IF(VLOOKUP(D902,[1]怪物!$C:$I,7,FALSE)="","",VLOOKUP(D902,[1]怪物!$C:$I,7,FALSE)))</f>
        <v>Skill_Monster_Dan1,NormalAttack</v>
      </c>
      <c r="X902" s="3">
        <v>2</v>
      </c>
      <c r="Y902" s="3">
        <v>4</v>
      </c>
      <c r="Z902" s="3">
        <v>6</v>
      </c>
      <c r="AA902" s="3">
        <v>3</v>
      </c>
    </row>
    <row r="903" spans="2:27" x14ac:dyDescent="0.2">
      <c r="B903" t="str">
        <f>IF(ISNA(VLOOKUP(X903&amp;"_"&amp;Y903&amp;"_"&amp;Z903,[1]挑战模式!$A:$AS,1,FALSE)),"",IF(VLOOKUP(X903&amp;"_"&amp;Y903&amp;"_"&amp;Z903,[1]挑战模式!$A:$AS,14+AA903,FALSE)="","","Unit_Monster_Season"&amp;X903&amp;"_Challenge"&amp;Y903&amp;"_"&amp;Z903&amp;"_"&amp;AA903))</f>
        <v>Unit_Monster_Season2_Challenge4_6_4</v>
      </c>
      <c r="D903" s="3" t="str">
        <f>IF(B903="","",VLOOKUP(VLOOKUP(X903&amp;"_"&amp;Y903&amp;"_"&amp;Z903,[1]挑战模式!$A:$AS,14+AA903,FALSE),[1]怪物!$B:$J,2,FALSE))</f>
        <v>ResUnit_Dan2</v>
      </c>
      <c r="E903" s="3">
        <f>IF(B903="","",VLOOKUP(VLOOKUP(X903&amp;"_"&amp;Y903&amp;"_"&amp;Z903,[1]挑战模式!$A:$AS,14+AA903,FALSE),[1]怪物!$B:$J,6,FALSE)*VLOOKUP(X903&amp;"_"&amp;Y903&amp;"_"&amp;Z903,[1]挑战模式!$A:$AS,10,FALSE))</f>
        <v>2.76</v>
      </c>
      <c r="F903" s="3">
        <f t="shared" ref="F903:F966" si="112">IF(B903="","",400)</f>
        <v>400</v>
      </c>
      <c r="G903" s="3" t="str">
        <f t="shared" ref="G903:G966" si="113">IF(B903="","","TRUE")</f>
        <v>TRUE</v>
      </c>
      <c r="H903" s="3" t="str">
        <f t="shared" ref="H903:H966" si="114">IF(B903="","","1")</f>
        <v>1</v>
      </c>
      <c r="I903" s="3">
        <f>IF(D903="","",VLOOKUP(D903,[1]怪物!$C:$M,11,FALSE))</f>
        <v>1</v>
      </c>
      <c r="J903" s="3" t="str">
        <f t="shared" ref="J903:J966" si="115">IF(B903="","","0.5")</f>
        <v>0.5</v>
      </c>
      <c r="K903" s="3">
        <f>IF(B903="","",VLOOKUP(VLOOKUP(X903&amp;"_"&amp;Y903&amp;"_"&amp;Z903,[1]挑战模式!$A:$AS,14+AA903,FALSE),[1]怪物!$B:$J,7,FALSE))</f>
        <v>1.5</v>
      </c>
      <c r="L903" s="10" t="str">
        <f t="shared" ref="L903:L966" si="116">IF(B903="","",RIGHT(B903,LEN(B903)-5))</f>
        <v>Monster_Season2_Challenge4_6_4</v>
      </c>
      <c r="M903" s="3" t="str">
        <f t="shared" ref="M903:M966" si="117">IF(B903="","","DeathShow_1")</f>
        <v>DeathShow_1</v>
      </c>
      <c r="N903" s="3" t="str">
        <f t="shared" ref="N903:N966" si="118">IF(B903="","","Timeline_Idle1")</f>
        <v>Timeline_Idle1</v>
      </c>
      <c r="O903" s="3" t="str">
        <f t="shared" ref="O903:O966" si="119">IF(B903="","","Timeline_Move1")</f>
        <v>Timeline_Move1</v>
      </c>
      <c r="S903" s="3" t="str">
        <f>IF(B903="","",IF(VLOOKUP(D903,[1]怪物!$C:$I,7,FALSE)="","",VLOOKUP(D903,[1]怪物!$C:$I,7,FALSE)))</f>
        <v>Skill_Monster_Dan2,NormalAttack</v>
      </c>
      <c r="X903" s="3">
        <v>2</v>
      </c>
      <c r="Y903" s="3">
        <v>4</v>
      </c>
      <c r="Z903" s="3">
        <v>6</v>
      </c>
      <c r="AA903" s="3">
        <v>4</v>
      </c>
    </row>
    <row r="904" spans="2:27" x14ac:dyDescent="0.2">
      <c r="B904" t="str">
        <f>IF(ISNA(VLOOKUP(X904&amp;"_"&amp;Y904&amp;"_"&amp;Z904,[1]挑战模式!$A:$AS,1,FALSE)),"",IF(VLOOKUP(X904&amp;"_"&amp;Y904&amp;"_"&amp;Z904,[1]挑战模式!$A:$AS,14+AA904,FALSE)="","","Unit_Monster_Season"&amp;X904&amp;"_Challenge"&amp;Y904&amp;"_"&amp;Z904&amp;"_"&amp;AA904))</f>
        <v>Unit_Monster_Season2_Challenge4_6_5</v>
      </c>
      <c r="D904" s="3" t="str">
        <f>IF(B904="","",VLOOKUP(VLOOKUP(X904&amp;"_"&amp;Y904&amp;"_"&amp;Z904,[1]挑战模式!$A:$AS,14+AA904,FALSE),[1]怪物!$B:$J,2,FALSE))</f>
        <v>ResUnit_Rou2</v>
      </c>
      <c r="E904" s="3">
        <f>IF(B904="","",VLOOKUP(VLOOKUP(X904&amp;"_"&amp;Y904&amp;"_"&amp;Z904,[1]挑战模式!$A:$AS,14+AA904,FALSE),[1]怪物!$B:$J,6,FALSE)*VLOOKUP(X904&amp;"_"&amp;Y904&amp;"_"&amp;Z904,[1]挑战模式!$A:$AS,10,FALSE))</f>
        <v>2.76</v>
      </c>
      <c r="F904" s="3">
        <f t="shared" si="112"/>
        <v>400</v>
      </c>
      <c r="G904" s="3" t="str">
        <f t="shared" si="113"/>
        <v>TRUE</v>
      </c>
      <c r="H904" s="3" t="str">
        <f t="shared" si="114"/>
        <v>1</v>
      </c>
      <c r="I904" s="3">
        <f>IF(D904="","",VLOOKUP(D904,[1]怪物!$C:$M,11,FALSE))</f>
        <v>1</v>
      </c>
      <c r="J904" s="3" t="str">
        <f t="shared" si="115"/>
        <v>0.5</v>
      </c>
      <c r="K904" s="3">
        <f>IF(B904="","",VLOOKUP(VLOOKUP(X904&amp;"_"&amp;Y904&amp;"_"&amp;Z904,[1]挑战模式!$A:$AS,14+AA904,FALSE),[1]怪物!$B:$J,7,FALSE))</f>
        <v>1.5</v>
      </c>
      <c r="L904" s="10" t="str">
        <f t="shared" si="116"/>
        <v>Monster_Season2_Challenge4_6_5</v>
      </c>
      <c r="M904" s="3" t="str">
        <f t="shared" si="117"/>
        <v>DeathShow_1</v>
      </c>
      <c r="N904" s="3" t="str">
        <f t="shared" si="118"/>
        <v>Timeline_Idle1</v>
      </c>
      <c r="O904" s="3" t="str">
        <f t="shared" si="119"/>
        <v>Timeline_Move1</v>
      </c>
      <c r="S904" s="3" t="str">
        <f>IF(B904="","",IF(VLOOKUP(D904,[1]怪物!$C:$I,7,FALSE)="","",VLOOKUP(D904,[1]怪物!$C:$I,7,FALSE)))</f>
        <v>Skill_Monster_Long2,NormalAttack</v>
      </c>
      <c r="X904" s="3">
        <v>2</v>
      </c>
      <c r="Y904" s="3">
        <v>4</v>
      </c>
      <c r="Z904" s="3">
        <v>6</v>
      </c>
      <c r="AA904" s="3">
        <v>5</v>
      </c>
    </row>
    <row r="905" spans="2:27" x14ac:dyDescent="0.2">
      <c r="B905" t="str">
        <f>IF(ISNA(VLOOKUP(X905&amp;"_"&amp;Y905&amp;"_"&amp;Z905,[1]挑战模式!$A:$AS,1,FALSE)),"",IF(VLOOKUP(X905&amp;"_"&amp;Y905&amp;"_"&amp;Z905,[1]挑战模式!$A:$AS,14+AA905,FALSE)="","","Unit_Monster_Season"&amp;X905&amp;"_Challenge"&amp;Y905&amp;"_"&amp;Z905&amp;"_"&amp;AA905))</f>
        <v/>
      </c>
      <c r="D905" s="3" t="str">
        <f>IF(B905="","",VLOOKUP(VLOOKUP(X905&amp;"_"&amp;Y905&amp;"_"&amp;Z905,[1]挑战模式!$A:$AS,14+AA905,FALSE),[1]怪物!$B:$J,2,FALSE))</f>
        <v/>
      </c>
      <c r="E905" s="3" t="str">
        <f>IF(B905="","",VLOOKUP(VLOOKUP(X905&amp;"_"&amp;Y905&amp;"_"&amp;Z905,[1]挑战模式!$A:$AS,14+AA905,FALSE),[1]怪物!$B:$J,6,FALSE)*VLOOKUP(X905&amp;"_"&amp;Y905&amp;"_"&amp;Z905,[1]挑战模式!$A:$AS,10,FALSE))</f>
        <v/>
      </c>
      <c r="F905" s="3" t="str">
        <f t="shared" si="112"/>
        <v/>
      </c>
      <c r="G905" s="3" t="str">
        <f t="shared" si="113"/>
        <v/>
      </c>
      <c r="H905" s="3" t="str">
        <f t="shared" si="114"/>
        <v/>
      </c>
      <c r="I905" s="3" t="str">
        <f>IF(D905="","",VLOOKUP(D905,[1]怪物!$C:$M,11,FALSE))</f>
        <v/>
      </c>
      <c r="J905" s="3" t="str">
        <f t="shared" si="115"/>
        <v/>
      </c>
      <c r="K905" s="3" t="str">
        <f>IF(B905="","",VLOOKUP(VLOOKUP(X905&amp;"_"&amp;Y905&amp;"_"&amp;Z905,[1]挑战模式!$A:$AS,14+AA905,FALSE),[1]怪物!$B:$J,7,FALSE))</f>
        <v/>
      </c>
      <c r="L905" s="10" t="str">
        <f t="shared" si="116"/>
        <v/>
      </c>
      <c r="M905" s="3" t="str">
        <f t="shared" si="117"/>
        <v/>
      </c>
      <c r="N905" s="3" t="str">
        <f t="shared" si="118"/>
        <v/>
      </c>
      <c r="O905" s="3" t="str">
        <f t="shared" si="119"/>
        <v/>
      </c>
      <c r="S905" s="3" t="str">
        <f>IF(B905="","",IF(VLOOKUP(D905,[1]怪物!$C:$I,7,FALSE)="","",VLOOKUP(D905,[1]怪物!$C:$I,7,FALSE)))</f>
        <v/>
      </c>
      <c r="X905" s="3">
        <v>2</v>
      </c>
      <c r="Y905" s="3">
        <v>4</v>
      </c>
      <c r="Z905" s="3">
        <v>6</v>
      </c>
      <c r="AA905" s="3">
        <v>6</v>
      </c>
    </row>
    <row r="906" spans="2:27" x14ac:dyDescent="0.2">
      <c r="B906" t="str">
        <f>IF(ISNA(VLOOKUP(X906&amp;"_"&amp;Y906&amp;"_"&amp;Z906,[1]挑战模式!$A:$AS,1,FALSE)),"",IF(VLOOKUP(X906&amp;"_"&amp;Y906&amp;"_"&amp;Z906,[1]挑战模式!$A:$AS,14+AA906,FALSE)="","","Unit_Monster_Season"&amp;X906&amp;"_Challenge"&amp;Y906&amp;"_"&amp;Z906&amp;"_"&amp;AA906))</f>
        <v/>
      </c>
      <c r="D906" s="3" t="str">
        <f>IF(B906="","",VLOOKUP(VLOOKUP(X906&amp;"_"&amp;Y906&amp;"_"&amp;Z906,[1]挑战模式!$A:$AS,14+AA906,FALSE),[1]怪物!$B:$J,2,FALSE))</f>
        <v/>
      </c>
      <c r="E906" s="3" t="str">
        <f>IF(B906="","",VLOOKUP(VLOOKUP(X906&amp;"_"&amp;Y906&amp;"_"&amp;Z906,[1]挑战模式!$A:$AS,14+AA906,FALSE),[1]怪物!$B:$J,6,FALSE)*VLOOKUP(X906&amp;"_"&amp;Y906&amp;"_"&amp;Z906,[1]挑战模式!$A:$AS,10,FALSE))</f>
        <v/>
      </c>
      <c r="F906" s="3" t="str">
        <f t="shared" si="112"/>
        <v/>
      </c>
      <c r="G906" s="3" t="str">
        <f t="shared" si="113"/>
        <v/>
      </c>
      <c r="H906" s="3" t="str">
        <f t="shared" si="114"/>
        <v/>
      </c>
      <c r="I906" s="3" t="str">
        <f>IF(D906="","",VLOOKUP(D906,[1]怪物!$C:$M,11,FALSE))</f>
        <v/>
      </c>
      <c r="J906" s="3" t="str">
        <f t="shared" si="115"/>
        <v/>
      </c>
      <c r="K906" s="3" t="str">
        <f>IF(B906="","",VLOOKUP(VLOOKUP(X906&amp;"_"&amp;Y906&amp;"_"&amp;Z906,[1]挑战模式!$A:$AS,14+AA906,FALSE),[1]怪物!$B:$J,7,FALSE))</f>
        <v/>
      </c>
      <c r="L906" s="10" t="str">
        <f t="shared" si="116"/>
        <v/>
      </c>
      <c r="M906" s="3" t="str">
        <f t="shared" si="117"/>
        <v/>
      </c>
      <c r="N906" s="3" t="str">
        <f t="shared" si="118"/>
        <v/>
      </c>
      <c r="O906" s="3" t="str">
        <f t="shared" si="119"/>
        <v/>
      </c>
      <c r="S906" s="3" t="str">
        <f>IF(B906="","",IF(VLOOKUP(D906,[1]怪物!$C:$I,7,FALSE)="","",VLOOKUP(D906,[1]怪物!$C:$I,7,FALSE)))</f>
        <v/>
      </c>
      <c r="X906" s="3">
        <v>2</v>
      </c>
      <c r="Y906" s="3">
        <v>4</v>
      </c>
      <c r="Z906" s="3">
        <v>7</v>
      </c>
      <c r="AA906" s="3">
        <v>1</v>
      </c>
    </row>
    <row r="907" spans="2:27" x14ac:dyDescent="0.2">
      <c r="B907" t="str">
        <f>IF(ISNA(VLOOKUP(X907&amp;"_"&amp;Y907&amp;"_"&amp;Z907,[1]挑战模式!$A:$AS,1,FALSE)),"",IF(VLOOKUP(X907&amp;"_"&amp;Y907&amp;"_"&amp;Z907,[1]挑战模式!$A:$AS,14+AA907,FALSE)="","","Unit_Monster_Season"&amp;X907&amp;"_Challenge"&amp;Y907&amp;"_"&amp;Z907&amp;"_"&amp;AA907))</f>
        <v/>
      </c>
      <c r="D907" s="3" t="str">
        <f>IF(B907="","",VLOOKUP(VLOOKUP(X907&amp;"_"&amp;Y907&amp;"_"&amp;Z907,[1]挑战模式!$A:$AS,14+AA907,FALSE),[1]怪物!$B:$J,2,FALSE))</f>
        <v/>
      </c>
      <c r="E907" s="3" t="str">
        <f>IF(B907="","",VLOOKUP(VLOOKUP(X907&amp;"_"&amp;Y907&amp;"_"&amp;Z907,[1]挑战模式!$A:$AS,14+AA907,FALSE),[1]怪物!$B:$J,6,FALSE)*VLOOKUP(X907&amp;"_"&amp;Y907&amp;"_"&amp;Z907,[1]挑战模式!$A:$AS,10,FALSE))</f>
        <v/>
      </c>
      <c r="F907" s="3" t="str">
        <f t="shared" si="112"/>
        <v/>
      </c>
      <c r="G907" s="3" t="str">
        <f t="shared" si="113"/>
        <v/>
      </c>
      <c r="H907" s="3" t="str">
        <f t="shared" si="114"/>
        <v/>
      </c>
      <c r="I907" s="3" t="str">
        <f>IF(D907="","",VLOOKUP(D907,[1]怪物!$C:$M,11,FALSE))</f>
        <v/>
      </c>
      <c r="J907" s="3" t="str">
        <f t="shared" si="115"/>
        <v/>
      </c>
      <c r="K907" s="3" t="str">
        <f>IF(B907="","",VLOOKUP(VLOOKUP(X907&amp;"_"&amp;Y907&amp;"_"&amp;Z907,[1]挑战模式!$A:$AS,14+AA907,FALSE),[1]怪物!$B:$J,7,FALSE))</f>
        <v/>
      </c>
      <c r="L907" s="10" t="str">
        <f t="shared" si="116"/>
        <v/>
      </c>
      <c r="M907" s="3" t="str">
        <f t="shared" si="117"/>
        <v/>
      </c>
      <c r="N907" s="3" t="str">
        <f t="shared" si="118"/>
        <v/>
      </c>
      <c r="O907" s="3" t="str">
        <f t="shared" si="119"/>
        <v/>
      </c>
      <c r="S907" s="3" t="str">
        <f>IF(B907="","",IF(VLOOKUP(D907,[1]怪物!$C:$I,7,FALSE)="","",VLOOKUP(D907,[1]怪物!$C:$I,7,FALSE)))</f>
        <v/>
      </c>
      <c r="X907" s="3">
        <v>2</v>
      </c>
      <c r="Y907" s="3">
        <v>4</v>
      </c>
      <c r="Z907" s="3">
        <v>7</v>
      </c>
      <c r="AA907" s="3">
        <v>2</v>
      </c>
    </row>
    <row r="908" spans="2:27" x14ac:dyDescent="0.2">
      <c r="B908" t="str">
        <f>IF(ISNA(VLOOKUP(X908&amp;"_"&amp;Y908&amp;"_"&amp;Z908,[1]挑战模式!$A:$AS,1,FALSE)),"",IF(VLOOKUP(X908&amp;"_"&amp;Y908&amp;"_"&amp;Z908,[1]挑战模式!$A:$AS,14+AA908,FALSE)="","","Unit_Monster_Season"&amp;X908&amp;"_Challenge"&amp;Y908&amp;"_"&amp;Z908&amp;"_"&amp;AA908))</f>
        <v/>
      </c>
      <c r="D908" s="3" t="str">
        <f>IF(B908="","",VLOOKUP(VLOOKUP(X908&amp;"_"&amp;Y908&amp;"_"&amp;Z908,[1]挑战模式!$A:$AS,14+AA908,FALSE),[1]怪物!$B:$J,2,FALSE))</f>
        <v/>
      </c>
      <c r="E908" s="3" t="str">
        <f>IF(B908="","",VLOOKUP(VLOOKUP(X908&amp;"_"&amp;Y908&amp;"_"&amp;Z908,[1]挑战模式!$A:$AS,14+AA908,FALSE),[1]怪物!$B:$J,6,FALSE)*VLOOKUP(X908&amp;"_"&amp;Y908&amp;"_"&amp;Z908,[1]挑战模式!$A:$AS,10,FALSE))</f>
        <v/>
      </c>
      <c r="F908" s="3" t="str">
        <f t="shared" si="112"/>
        <v/>
      </c>
      <c r="G908" s="3" t="str">
        <f t="shared" si="113"/>
        <v/>
      </c>
      <c r="H908" s="3" t="str">
        <f t="shared" si="114"/>
        <v/>
      </c>
      <c r="I908" s="3" t="str">
        <f>IF(D908="","",VLOOKUP(D908,[1]怪物!$C:$M,11,FALSE))</f>
        <v/>
      </c>
      <c r="J908" s="3" t="str">
        <f t="shared" si="115"/>
        <v/>
      </c>
      <c r="K908" s="3" t="str">
        <f>IF(B908="","",VLOOKUP(VLOOKUP(X908&amp;"_"&amp;Y908&amp;"_"&amp;Z908,[1]挑战模式!$A:$AS,14+AA908,FALSE),[1]怪物!$B:$J,7,FALSE))</f>
        <v/>
      </c>
      <c r="L908" s="10" t="str">
        <f t="shared" si="116"/>
        <v/>
      </c>
      <c r="M908" s="3" t="str">
        <f t="shared" si="117"/>
        <v/>
      </c>
      <c r="N908" s="3" t="str">
        <f t="shared" si="118"/>
        <v/>
      </c>
      <c r="O908" s="3" t="str">
        <f t="shared" si="119"/>
        <v/>
      </c>
      <c r="S908" s="3" t="str">
        <f>IF(B908="","",IF(VLOOKUP(D908,[1]怪物!$C:$I,7,FALSE)="","",VLOOKUP(D908,[1]怪物!$C:$I,7,FALSE)))</f>
        <v/>
      </c>
      <c r="X908" s="3">
        <v>2</v>
      </c>
      <c r="Y908" s="3">
        <v>4</v>
      </c>
      <c r="Z908" s="3">
        <v>7</v>
      </c>
      <c r="AA908" s="3">
        <v>3</v>
      </c>
    </row>
    <row r="909" spans="2:27" x14ac:dyDescent="0.2">
      <c r="B909" t="str">
        <f>IF(ISNA(VLOOKUP(X909&amp;"_"&amp;Y909&amp;"_"&amp;Z909,[1]挑战模式!$A:$AS,1,FALSE)),"",IF(VLOOKUP(X909&amp;"_"&amp;Y909&amp;"_"&amp;Z909,[1]挑战模式!$A:$AS,14+AA909,FALSE)="","","Unit_Monster_Season"&amp;X909&amp;"_Challenge"&amp;Y909&amp;"_"&amp;Z909&amp;"_"&amp;AA909))</f>
        <v/>
      </c>
      <c r="D909" s="3" t="str">
        <f>IF(B909="","",VLOOKUP(VLOOKUP(X909&amp;"_"&amp;Y909&amp;"_"&amp;Z909,[1]挑战模式!$A:$AS,14+AA909,FALSE),[1]怪物!$B:$J,2,FALSE))</f>
        <v/>
      </c>
      <c r="E909" s="3" t="str">
        <f>IF(B909="","",VLOOKUP(VLOOKUP(X909&amp;"_"&amp;Y909&amp;"_"&amp;Z909,[1]挑战模式!$A:$AS,14+AA909,FALSE),[1]怪物!$B:$J,6,FALSE)*VLOOKUP(X909&amp;"_"&amp;Y909&amp;"_"&amp;Z909,[1]挑战模式!$A:$AS,10,FALSE))</f>
        <v/>
      </c>
      <c r="F909" s="3" t="str">
        <f t="shared" si="112"/>
        <v/>
      </c>
      <c r="G909" s="3" t="str">
        <f t="shared" si="113"/>
        <v/>
      </c>
      <c r="H909" s="3" t="str">
        <f t="shared" si="114"/>
        <v/>
      </c>
      <c r="I909" s="3" t="str">
        <f>IF(D909="","",VLOOKUP(D909,[1]怪物!$C:$M,11,FALSE))</f>
        <v/>
      </c>
      <c r="J909" s="3" t="str">
        <f t="shared" si="115"/>
        <v/>
      </c>
      <c r="K909" s="3" t="str">
        <f>IF(B909="","",VLOOKUP(VLOOKUP(X909&amp;"_"&amp;Y909&amp;"_"&amp;Z909,[1]挑战模式!$A:$AS,14+AA909,FALSE),[1]怪物!$B:$J,7,FALSE))</f>
        <v/>
      </c>
      <c r="L909" s="10" t="str">
        <f t="shared" si="116"/>
        <v/>
      </c>
      <c r="M909" s="3" t="str">
        <f t="shared" si="117"/>
        <v/>
      </c>
      <c r="N909" s="3" t="str">
        <f t="shared" si="118"/>
        <v/>
      </c>
      <c r="O909" s="3" t="str">
        <f t="shared" si="119"/>
        <v/>
      </c>
      <c r="S909" s="3" t="str">
        <f>IF(B909="","",IF(VLOOKUP(D909,[1]怪物!$C:$I,7,FALSE)="","",VLOOKUP(D909,[1]怪物!$C:$I,7,FALSE)))</f>
        <v/>
      </c>
      <c r="X909" s="3">
        <v>2</v>
      </c>
      <c r="Y909" s="3">
        <v>4</v>
      </c>
      <c r="Z909" s="3">
        <v>7</v>
      </c>
      <c r="AA909" s="3">
        <v>4</v>
      </c>
    </row>
    <row r="910" spans="2:27" x14ac:dyDescent="0.2">
      <c r="B910" t="str">
        <f>IF(ISNA(VLOOKUP(X910&amp;"_"&amp;Y910&amp;"_"&amp;Z910,[1]挑战模式!$A:$AS,1,FALSE)),"",IF(VLOOKUP(X910&amp;"_"&amp;Y910&amp;"_"&amp;Z910,[1]挑战模式!$A:$AS,14+AA910,FALSE)="","","Unit_Monster_Season"&amp;X910&amp;"_Challenge"&amp;Y910&amp;"_"&amp;Z910&amp;"_"&amp;AA910))</f>
        <v/>
      </c>
      <c r="D910" s="3" t="str">
        <f>IF(B910="","",VLOOKUP(VLOOKUP(X910&amp;"_"&amp;Y910&amp;"_"&amp;Z910,[1]挑战模式!$A:$AS,14+AA910,FALSE),[1]怪物!$B:$J,2,FALSE))</f>
        <v/>
      </c>
      <c r="E910" s="3" t="str">
        <f>IF(B910="","",VLOOKUP(VLOOKUP(X910&amp;"_"&amp;Y910&amp;"_"&amp;Z910,[1]挑战模式!$A:$AS,14+AA910,FALSE),[1]怪物!$B:$J,6,FALSE)*VLOOKUP(X910&amp;"_"&amp;Y910&amp;"_"&amp;Z910,[1]挑战模式!$A:$AS,10,FALSE))</f>
        <v/>
      </c>
      <c r="F910" s="3" t="str">
        <f t="shared" si="112"/>
        <v/>
      </c>
      <c r="G910" s="3" t="str">
        <f t="shared" si="113"/>
        <v/>
      </c>
      <c r="H910" s="3" t="str">
        <f t="shared" si="114"/>
        <v/>
      </c>
      <c r="I910" s="3" t="str">
        <f>IF(D910="","",VLOOKUP(D910,[1]怪物!$C:$M,11,FALSE))</f>
        <v/>
      </c>
      <c r="J910" s="3" t="str">
        <f t="shared" si="115"/>
        <v/>
      </c>
      <c r="K910" s="3" t="str">
        <f>IF(B910="","",VLOOKUP(VLOOKUP(X910&amp;"_"&amp;Y910&amp;"_"&amp;Z910,[1]挑战模式!$A:$AS,14+AA910,FALSE),[1]怪物!$B:$J,7,FALSE))</f>
        <v/>
      </c>
      <c r="L910" s="10" t="str">
        <f t="shared" si="116"/>
        <v/>
      </c>
      <c r="M910" s="3" t="str">
        <f t="shared" si="117"/>
        <v/>
      </c>
      <c r="N910" s="3" t="str">
        <f t="shared" si="118"/>
        <v/>
      </c>
      <c r="O910" s="3" t="str">
        <f t="shared" si="119"/>
        <v/>
      </c>
      <c r="S910" s="3" t="str">
        <f>IF(B910="","",IF(VLOOKUP(D910,[1]怪物!$C:$I,7,FALSE)="","",VLOOKUP(D910,[1]怪物!$C:$I,7,FALSE)))</f>
        <v/>
      </c>
      <c r="X910" s="3">
        <v>2</v>
      </c>
      <c r="Y910" s="3">
        <v>4</v>
      </c>
      <c r="Z910" s="3">
        <v>7</v>
      </c>
      <c r="AA910" s="3">
        <v>5</v>
      </c>
    </row>
    <row r="911" spans="2:27" x14ac:dyDescent="0.2">
      <c r="B911" t="str">
        <f>IF(ISNA(VLOOKUP(X911&amp;"_"&amp;Y911&amp;"_"&amp;Z911,[1]挑战模式!$A:$AS,1,FALSE)),"",IF(VLOOKUP(X911&amp;"_"&amp;Y911&amp;"_"&amp;Z911,[1]挑战模式!$A:$AS,14+AA911,FALSE)="","","Unit_Monster_Season"&amp;X911&amp;"_Challenge"&amp;Y911&amp;"_"&amp;Z911&amp;"_"&amp;AA911))</f>
        <v/>
      </c>
      <c r="D911" s="3" t="str">
        <f>IF(B911="","",VLOOKUP(VLOOKUP(X911&amp;"_"&amp;Y911&amp;"_"&amp;Z911,[1]挑战模式!$A:$AS,14+AA911,FALSE),[1]怪物!$B:$J,2,FALSE))</f>
        <v/>
      </c>
      <c r="E911" s="3" t="str">
        <f>IF(B911="","",VLOOKUP(VLOOKUP(X911&amp;"_"&amp;Y911&amp;"_"&amp;Z911,[1]挑战模式!$A:$AS,14+AA911,FALSE),[1]怪物!$B:$J,6,FALSE)*VLOOKUP(X911&amp;"_"&amp;Y911&amp;"_"&amp;Z911,[1]挑战模式!$A:$AS,10,FALSE))</f>
        <v/>
      </c>
      <c r="F911" s="3" t="str">
        <f t="shared" si="112"/>
        <v/>
      </c>
      <c r="G911" s="3" t="str">
        <f t="shared" si="113"/>
        <v/>
      </c>
      <c r="H911" s="3" t="str">
        <f t="shared" si="114"/>
        <v/>
      </c>
      <c r="I911" s="3" t="str">
        <f>IF(D911="","",VLOOKUP(D911,[1]怪物!$C:$M,11,FALSE))</f>
        <v/>
      </c>
      <c r="J911" s="3" t="str">
        <f t="shared" si="115"/>
        <v/>
      </c>
      <c r="K911" s="3" t="str">
        <f>IF(B911="","",VLOOKUP(VLOOKUP(X911&amp;"_"&amp;Y911&amp;"_"&amp;Z911,[1]挑战模式!$A:$AS,14+AA911,FALSE),[1]怪物!$B:$J,7,FALSE))</f>
        <v/>
      </c>
      <c r="L911" s="10" t="str">
        <f t="shared" si="116"/>
        <v/>
      </c>
      <c r="M911" s="3" t="str">
        <f t="shared" si="117"/>
        <v/>
      </c>
      <c r="N911" s="3" t="str">
        <f t="shared" si="118"/>
        <v/>
      </c>
      <c r="O911" s="3" t="str">
        <f t="shared" si="119"/>
        <v/>
      </c>
      <c r="S911" s="3" t="str">
        <f>IF(B911="","",IF(VLOOKUP(D911,[1]怪物!$C:$I,7,FALSE)="","",VLOOKUP(D911,[1]怪物!$C:$I,7,FALSE)))</f>
        <v/>
      </c>
      <c r="X911" s="3">
        <v>2</v>
      </c>
      <c r="Y911" s="3">
        <v>4</v>
      </c>
      <c r="Z911" s="3">
        <v>7</v>
      </c>
      <c r="AA911" s="3">
        <v>6</v>
      </c>
    </row>
    <row r="912" spans="2:27" x14ac:dyDescent="0.2">
      <c r="B912" t="str">
        <f>IF(ISNA(VLOOKUP(X912&amp;"_"&amp;Y912&amp;"_"&amp;Z912,[1]挑战模式!$A:$AS,1,FALSE)),"",IF(VLOOKUP(X912&amp;"_"&amp;Y912&amp;"_"&amp;Z912,[1]挑战模式!$A:$AS,14+AA912,FALSE)="","","Unit_Monster_Season"&amp;X912&amp;"_Challenge"&amp;Y912&amp;"_"&amp;Z912&amp;"_"&amp;AA912))</f>
        <v/>
      </c>
      <c r="D912" s="3" t="str">
        <f>IF(B912="","",VLOOKUP(VLOOKUP(X912&amp;"_"&amp;Y912&amp;"_"&amp;Z912,[1]挑战模式!$A:$AS,14+AA912,FALSE),[1]怪物!$B:$J,2,FALSE))</f>
        <v/>
      </c>
      <c r="E912" s="3" t="str">
        <f>IF(B912="","",VLOOKUP(VLOOKUP(X912&amp;"_"&amp;Y912&amp;"_"&amp;Z912,[1]挑战模式!$A:$AS,14+AA912,FALSE),[1]怪物!$B:$J,6,FALSE)*VLOOKUP(X912&amp;"_"&amp;Y912&amp;"_"&amp;Z912,[1]挑战模式!$A:$AS,10,FALSE))</f>
        <v/>
      </c>
      <c r="F912" s="3" t="str">
        <f t="shared" si="112"/>
        <v/>
      </c>
      <c r="G912" s="3" t="str">
        <f t="shared" si="113"/>
        <v/>
      </c>
      <c r="H912" s="3" t="str">
        <f t="shared" si="114"/>
        <v/>
      </c>
      <c r="I912" s="3" t="str">
        <f>IF(D912="","",VLOOKUP(D912,[1]怪物!$C:$M,11,FALSE))</f>
        <v/>
      </c>
      <c r="J912" s="3" t="str">
        <f t="shared" si="115"/>
        <v/>
      </c>
      <c r="K912" s="3" t="str">
        <f>IF(B912="","",VLOOKUP(VLOOKUP(X912&amp;"_"&amp;Y912&amp;"_"&amp;Z912,[1]挑战模式!$A:$AS,14+AA912,FALSE),[1]怪物!$B:$J,7,FALSE))</f>
        <v/>
      </c>
      <c r="L912" s="10" t="str">
        <f t="shared" si="116"/>
        <v/>
      </c>
      <c r="M912" s="3" t="str">
        <f t="shared" si="117"/>
        <v/>
      </c>
      <c r="N912" s="3" t="str">
        <f t="shared" si="118"/>
        <v/>
      </c>
      <c r="O912" s="3" t="str">
        <f t="shared" si="119"/>
        <v/>
      </c>
      <c r="S912" s="3" t="str">
        <f>IF(B912="","",IF(VLOOKUP(D912,[1]怪物!$C:$I,7,FALSE)="","",VLOOKUP(D912,[1]怪物!$C:$I,7,FALSE)))</f>
        <v/>
      </c>
      <c r="X912" s="3">
        <v>2</v>
      </c>
      <c r="Y912" s="3">
        <v>4</v>
      </c>
      <c r="Z912" s="3">
        <v>8</v>
      </c>
      <c r="AA912" s="3">
        <v>1</v>
      </c>
    </row>
    <row r="913" spans="2:27" x14ac:dyDescent="0.2">
      <c r="B913" t="str">
        <f>IF(ISNA(VLOOKUP(X913&amp;"_"&amp;Y913&amp;"_"&amp;Z913,[1]挑战模式!$A:$AS,1,FALSE)),"",IF(VLOOKUP(X913&amp;"_"&amp;Y913&amp;"_"&amp;Z913,[1]挑战模式!$A:$AS,14+AA913,FALSE)="","","Unit_Monster_Season"&amp;X913&amp;"_Challenge"&amp;Y913&amp;"_"&amp;Z913&amp;"_"&amp;AA913))</f>
        <v/>
      </c>
      <c r="D913" s="3" t="str">
        <f>IF(B913="","",VLOOKUP(VLOOKUP(X913&amp;"_"&amp;Y913&amp;"_"&amp;Z913,[1]挑战模式!$A:$AS,14+AA913,FALSE),[1]怪物!$B:$J,2,FALSE))</f>
        <v/>
      </c>
      <c r="E913" s="3" t="str">
        <f>IF(B913="","",VLOOKUP(VLOOKUP(X913&amp;"_"&amp;Y913&amp;"_"&amp;Z913,[1]挑战模式!$A:$AS,14+AA913,FALSE),[1]怪物!$B:$J,6,FALSE)*VLOOKUP(X913&amp;"_"&amp;Y913&amp;"_"&amp;Z913,[1]挑战模式!$A:$AS,10,FALSE))</f>
        <v/>
      </c>
      <c r="F913" s="3" t="str">
        <f t="shared" si="112"/>
        <v/>
      </c>
      <c r="G913" s="3" t="str">
        <f t="shared" si="113"/>
        <v/>
      </c>
      <c r="H913" s="3" t="str">
        <f t="shared" si="114"/>
        <v/>
      </c>
      <c r="I913" s="3" t="str">
        <f>IF(D913="","",VLOOKUP(D913,[1]怪物!$C:$M,11,FALSE))</f>
        <v/>
      </c>
      <c r="J913" s="3" t="str">
        <f t="shared" si="115"/>
        <v/>
      </c>
      <c r="K913" s="3" t="str">
        <f>IF(B913="","",VLOOKUP(VLOOKUP(X913&amp;"_"&amp;Y913&amp;"_"&amp;Z913,[1]挑战模式!$A:$AS,14+AA913,FALSE),[1]怪物!$B:$J,7,FALSE))</f>
        <v/>
      </c>
      <c r="L913" s="10" t="str">
        <f t="shared" si="116"/>
        <v/>
      </c>
      <c r="M913" s="3" t="str">
        <f t="shared" si="117"/>
        <v/>
      </c>
      <c r="N913" s="3" t="str">
        <f t="shared" si="118"/>
        <v/>
      </c>
      <c r="O913" s="3" t="str">
        <f t="shared" si="119"/>
        <v/>
      </c>
      <c r="S913" s="3" t="str">
        <f>IF(B913="","",IF(VLOOKUP(D913,[1]怪物!$C:$I,7,FALSE)="","",VLOOKUP(D913,[1]怪物!$C:$I,7,FALSE)))</f>
        <v/>
      </c>
      <c r="X913" s="3">
        <v>2</v>
      </c>
      <c r="Y913" s="3">
        <v>4</v>
      </c>
      <c r="Z913" s="3">
        <v>8</v>
      </c>
      <c r="AA913" s="3">
        <v>2</v>
      </c>
    </row>
    <row r="914" spans="2:27" x14ac:dyDescent="0.2">
      <c r="B914" t="str">
        <f>IF(ISNA(VLOOKUP(X914&amp;"_"&amp;Y914&amp;"_"&amp;Z914,[1]挑战模式!$A:$AS,1,FALSE)),"",IF(VLOOKUP(X914&amp;"_"&amp;Y914&amp;"_"&amp;Z914,[1]挑战模式!$A:$AS,14+AA914,FALSE)="","","Unit_Monster_Season"&amp;X914&amp;"_Challenge"&amp;Y914&amp;"_"&amp;Z914&amp;"_"&amp;AA914))</f>
        <v/>
      </c>
      <c r="D914" s="3" t="str">
        <f>IF(B914="","",VLOOKUP(VLOOKUP(X914&amp;"_"&amp;Y914&amp;"_"&amp;Z914,[1]挑战模式!$A:$AS,14+AA914,FALSE),[1]怪物!$B:$J,2,FALSE))</f>
        <v/>
      </c>
      <c r="E914" s="3" t="str">
        <f>IF(B914="","",VLOOKUP(VLOOKUP(X914&amp;"_"&amp;Y914&amp;"_"&amp;Z914,[1]挑战模式!$A:$AS,14+AA914,FALSE),[1]怪物!$B:$J,6,FALSE)*VLOOKUP(X914&amp;"_"&amp;Y914&amp;"_"&amp;Z914,[1]挑战模式!$A:$AS,10,FALSE))</f>
        <v/>
      </c>
      <c r="F914" s="3" t="str">
        <f t="shared" si="112"/>
        <v/>
      </c>
      <c r="G914" s="3" t="str">
        <f t="shared" si="113"/>
        <v/>
      </c>
      <c r="H914" s="3" t="str">
        <f t="shared" si="114"/>
        <v/>
      </c>
      <c r="I914" s="3" t="str">
        <f>IF(D914="","",VLOOKUP(D914,[1]怪物!$C:$M,11,FALSE))</f>
        <v/>
      </c>
      <c r="J914" s="3" t="str">
        <f t="shared" si="115"/>
        <v/>
      </c>
      <c r="K914" s="3" t="str">
        <f>IF(B914="","",VLOOKUP(VLOOKUP(X914&amp;"_"&amp;Y914&amp;"_"&amp;Z914,[1]挑战模式!$A:$AS,14+AA914,FALSE),[1]怪物!$B:$J,7,FALSE))</f>
        <v/>
      </c>
      <c r="L914" s="10" t="str">
        <f t="shared" si="116"/>
        <v/>
      </c>
      <c r="M914" s="3" t="str">
        <f t="shared" si="117"/>
        <v/>
      </c>
      <c r="N914" s="3" t="str">
        <f t="shared" si="118"/>
        <v/>
      </c>
      <c r="O914" s="3" t="str">
        <f t="shared" si="119"/>
        <v/>
      </c>
      <c r="S914" s="3" t="str">
        <f>IF(B914="","",IF(VLOOKUP(D914,[1]怪物!$C:$I,7,FALSE)="","",VLOOKUP(D914,[1]怪物!$C:$I,7,FALSE)))</f>
        <v/>
      </c>
      <c r="X914" s="3">
        <v>2</v>
      </c>
      <c r="Y914" s="3">
        <v>4</v>
      </c>
      <c r="Z914" s="3">
        <v>8</v>
      </c>
      <c r="AA914" s="3">
        <v>3</v>
      </c>
    </row>
    <row r="915" spans="2:27" x14ac:dyDescent="0.2">
      <c r="B915" t="str">
        <f>IF(ISNA(VLOOKUP(X915&amp;"_"&amp;Y915&amp;"_"&amp;Z915,[1]挑战模式!$A:$AS,1,FALSE)),"",IF(VLOOKUP(X915&amp;"_"&amp;Y915&amp;"_"&amp;Z915,[1]挑战模式!$A:$AS,14+AA915,FALSE)="","","Unit_Monster_Season"&amp;X915&amp;"_Challenge"&amp;Y915&amp;"_"&amp;Z915&amp;"_"&amp;AA915))</f>
        <v/>
      </c>
      <c r="D915" s="3" t="str">
        <f>IF(B915="","",VLOOKUP(VLOOKUP(X915&amp;"_"&amp;Y915&amp;"_"&amp;Z915,[1]挑战模式!$A:$AS,14+AA915,FALSE),[1]怪物!$B:$J,2,FALSE))</f>
        <v/>
      </c>
      <c r="E915" s="3" t="str">
        <f>IF(B915="","",VLOOKUP(VLOOKUP(X915&amp;"_"&amp;Y915&amp;"_"&amp;Z915,[1]挑战模式!$A:$AS,14+AA915,FALSE),[1]怪物!$B:$J,6,FALSE)*VLOOKUP(X915&amp;"_"&amp;Y915&amp;"_"&amp;Z915,[1]挑战模式!$A:$AS,10,FALSE))</f>
        <v/>
      </c>
      <c r="F915" s="3" t="str">
        <f t="shared" si="112"/>
        <v/>
      </c>
      <c r="G915" s="3" t="str">
        <f t="shared" si="113"/>
        <v/>
      </c>
      <c r="H915" s="3" t="str">
        <f t="shared" si="114"/>
        <v/>
      </c>
      <c r="I915" s="3" t="str">
        <f>IF(D915="","",VLOOKUP(D915,[1]怪物!$C:$M,11,FALSE))</f>
        <v/>
      </c>
      <c r="J915" s="3" t="str">
        <f t="shared" si="115"/>
        <v/>
      </c>
      <c r="K915" s="3" t="str">
        <f>IF(B915="","",VLOOKUP(VLOOKUP(X915&amp;"_"&amp;Y915&amp;"_"&amp;Z915,[1]挑战模式!$A:$AS,14+AA915,FALSE),[1]怪物!$B:$J,7,FALSE))</f>
        <v/>
      </c>
      <c r="L915" s="10" t="str">
        <f t="shared" si="116"/>
        <v/>
      </c>
      <c r="M915" s="3" t="str">
        <f t="shared" si="117"/>
        <v/>
      </c>
      <c r="N915" s="3" t="str">
        <f t="shared" si="118"/>
        <v/>
      </c>
      <c r="O915" s="3" t="str">
        <f t="shared" si="119"/>
        <v/>
      </c>
      <c r="S915" s="3" t="str">
        <f>IF(B915="","",IF(VLOOKUP(D915,[1]怪物!$C:$I,7,FALSE)="","",VLOOKUP(D915,[1]怪物!$C:$I,7,FALSE)))</f>
        <v/>
      </c>
      <c r="X915" s="3">
        <v>2</v>
      </c>
      <c r="Y915" s="3">
        <v>4</v>
      </c>
      <c r="Z915" s="3">
        <v>8</v>
      </c>
      <c r="AA915" s="3">
        <v>4</v>
      </c>
    </row>
    <row r="916" spans="2:27" x14ac:dyDescent="0.2">
      <c r="B916" t="str">
        <f>IF(ISNA(VLOOKUP(X916&amp;"_"&amp;Y916&amp;"_"&amp;Z916,[1]挑战模式!$A:$AS,1,FALSE)),"",IF(VLOOKUP(X916&amp;"_"&amp;Y916&amp;"_"&amp;Z916,[1]挑战模式!$A:$AS,14+AA916,FALSE)="","","Unit_Monster_Season"&amp;X916&amp;"_Challenge"&amp;Y916&amp;"_"&amp;Z916&amp;"_"&amp;AA916))</f>
        <v/>
      </c>
      <c r="D916" s="3" t="str">
        <f>IF(B916="","",VLOOKUP(VLOOKUP(X916&amp;"_"&amp;Y916&amp;"_"&amp;Z916,[1]挑战模式!$A:$AS,14+AA916,FALSE),[1]怪物!$B:$J,2,FALSE))</f>
        <v/>
      </c>
      <c r="E916" s="3" t="str">
        <f>IF(B916="","",VLOOKUP(VLOOKUP(X916&amp;"_"&amp;Y916&amp;"_"&amp;Z916,[1]挑战模式!$A:$AS,14+AA916,FALSE),[1]怪物!$B:$J,6,FALSE)*VLOOKUP(X916&amp;"_"&amp;Y916&amp;"_"&amp;Z916,[1]挑战模式!$A:$AS,10,FALSE))</f>
        <v/>
      </c>
      <c r="F916" s="3" t="str">
        <f t="shared" si="112"/>
        <v/>
      </c>
      <c r="G916" s="3" t="str">
        <f t="shared" si="113"/>
        <v/>
      </c>
      <c r="H916" s="3" t="str">
        <f t="shared" si="114"/>
        <v/>
      </c>
      <c r="I916" s="3" t="str">
        <f>IF(D916="","",VLOOKUP(D916,[1]怪物!$C:$M,11,FALSE))</f>
        <v/>
      </c>
      <c r="J916" s="3" t="str">
        <f t="shared" si="115"/>
        <v/>
      </c>
      <c r="K916" s="3" t="str">
        <f>IF(B916="","",VLOOKUP(VLOOKUP(X916&amp;"_"&amp;Y916&amp;"_"&amp;Z916,[1]挑战模式!$A:$AS,14+AA916,FALSE),[1]怪物!$B:$J,7,FALSE))</f>
        <v/>
      </c>
      <c r="L916" s="10" t="str">
        <f t="shared" si="116"/>
        <v/>
      </c>
      <c r="M916" s="3" t="str">
        <f t="shared" si="117"/>
        <v/>
      </c>
      <c r="N916" s="3" t="str">
        <f t="shared" si="118"/>
        <v/>
      </c>
      <c r="O916" s="3" t="str">
        <f t="shared" si="119"/>
        <v/>
      </c>
      <c r="S916" s="3" t="str">
        <f>IF(B916="","",IF(VLOOKUP(D916,[1]怪物!$C:$I,7,FALSE)="","",VLOOKUP(D916,[1]怪物!$C:$I,7,FALSE)))</f>
        <v/>
      </c>
      <c r="X916" s="3">
        <v>2</v>
      </c>
      <c r="Y916" s="3">
        <v>4</v>
      </c>
      <c r="Z916" s="3">
        <v>8</v>
      </c>
      <c r="AA916" s="3">
        <v>5</v>
      </c>
    </row>
    <row r="917" spans="2:27" x14ac:dyDescent="0.2">
      <c r="B917" t="str">
        <f>IF(ISNA(VLOOKUP(X917&amp;"_"&amp;Y917&amp;"_"&amp;Z917,[1]挑战模式!$A:$AS,1,FALSE)),"",IF(VLOOKUP(X917&amp;"_"&amp;Y917&amp;"_"&amp;Z917,[1]挑战模式!$A:$AS,14+AA917,FALSE)="","","Unit_Monster_Season"&amp;X917&amp;"_Challenge"&amp;Y917&amp;"_"&amp;Z917&amp;"_"&amp;AA917))</f>
        <v/>
      </c>
      <c r="D917" s="3" t="str">
        <f>IF(B917="","",VLOOKUP(VLOOKUP(X917&amp;"_"&amp;Y917&amp;"_"&amp;Z917,[1]挑战模式!$A:$AS,14+AA917,FALSE),[1]怪物!$B:$J,2,FALSE))</f>
        <v/>
      </c>
      <c r="E917" s="3" t="str">
        <f>IF(B917="","",VLOOKUP(VLOOKUP(X917&amp;"_"&amp;Y917&amp;"_"&amp;Z917,[1]挑战模式!$A:$AS,14+AA917,FALSE),[1]怪物!$B:$J,6,FALSE)*VLOOKUP(X917&amp;"_"&amp;Y917&amp;"_"&amp;Z917,[1]挑战模式!$A:$AS,10,FALSE))</f>
        <v/>
      </c>
      <c r="F917" s="3" t="str">
        <f t="shared" si="112"/>
        <v/>
      </c>
      <c r="G917" s="3" t="str">
        <f t="shared" si="113"/>
        <v/>
      </c>
      <c r="H917" s="3" t="str">
        <f t="shared" si="114"/>
        <v/>
      </c>
      <c r="I917" s="3" t="str">
        <f>IF(D917="","",VLOOKUP(D917,[1]怪物!$C:$M,11,FALSE))</f>
        <v/>
      </c>
      <c r="J917" s="3" t="str">
        <f t="shared" si="115"/>
        <v/>
      </c>
      <c r="K917" s="3" t="str">
        <f>IF(B917="","",VLOOKUP(VLOOKUP(X917&amp;"_"&amp;Y917&amp;"_"&amp;Z917,[1]挑战模式!$A:$AS,14+AA917,FALSE),[1]怪物!$B:$J,7,FALSE))</f>
        <v/>
      </c>
      <c r="L917" s="10" t="str">
        <f t="shared" si="116"/>
        <v/>
      </c>
      <c r="M917" s="3" t="str">
        <f t="shared" si="117"/>
        <v/>
      </c>
      <c r="N917" s="3" t="str">
        <f t="shared" si="118"/>
        <v/>
      </c>
      <c r="O917" s="3" t="str">
        <f t="shared" si="119"/>
        <v/>
      </c>
      <c r="S917" s="3" t="str">
        <f>IF(B917="","",IF(VLOOKUP(D917,[1]怪物!$C:$I,7,FALSE)="","",VLOOKUP(D917,[1]怪物!$C:$I,7,FALSE)))</f>
        <v/>
      </c>
      <c r="X917" s="3">
        <v>2</v>
      </c>
      <c r="Y917" s="3">
        <v>4</v>
      </c>
      <c r="Z917" s="3">
        <v>8</v>
      </c>
      <c r="AA917" s="3">
        <v>6</v>
      </c>
    </row>
    <row r="918" spans="2:27" x14ac:dyDescent="0.2">
      <c r="B918" t="str">
        <f>IF(ISNA(VLOOKUP(X918&amp;"_"&amp;Y918&amp;"_"&amp;Z918,[1]挑战模式!$A:$AS,1,FALSE)),"",IF(VLOOKUP(X918&amp;"_"&amp;Y918&amp;"_"&amp;Z918,[1]挑战模式!$A:$AS,14+AA918,FALSE)="","","Unit_Monster_Season"&amp;X918&amp;"_Challenge"&amp;Y918&amp;"_"&amp;Z918&amp;"_"&amp;AA918))</f>
        <v>Unit_Monster_Season2_Challenge5_1_1</v>
      </c>
      <c r="D918" s="3" t="str">
        <f>IF(B918="","",VLOOKUP(VLOOKUP(X918&amp;"_"&amp;Y918&amp;"_"&amp;Z918,[1]挑战模式!$A:$AS,14+AA918,FALSE),[1]怪物!$B:$J,2,FALSE))</f>
        <v>ResUnit_Dan2</v>
      </c>
      <c r="E918" s="3">
        <f>IF(B918="","",VLOOKUP(VLOOKUP(X918&amp;"_"&amp;Y918&amp;"_"&amp;Z918,[1]挑战模式!$A:$AS,14+AA918,FALSE),[1]怪物!$B:$J,6,FALSE)*VLOOKUP(X918&amp;"_"&amp;Y918&amp;"_"&amp;Z918,[1]挑战模式!$A:$AS,10,FALSE))</f>
        <v>3</v>
      </c>
      <c r="F918" s="3">
        <f t="shared" si="112"/>
        <v>400</v>
      </c>
      <c r="G918" s="3" t="str">
        <f t="shared" si="113"/>
        <v>TRUE</v>
      </c>
      <c r="H918" s="3" t="str">
        <f t="shared" si="114"/>
        <v>1</v>
      </c>
      <c r="I918" s="3">
        <f>IF(D918="","",VLOOKUP(D918,[1]怪物!$C:$M,11,FALSE))</f>
        <v>1</v>
      </c>
      <c r="J918" s="3" t="str">
        <f t="shared" si="115"/>
        <v>0.5</v>
      </c>
      <c r="K918" s="3">
        <f>IF(B918="","",VLOOKUP(VLOOKUP(X918&amp;"_"&amp;Y918&amp;"_"&amp;Z918,[1]挑战模式!$A:$AS,14+AA918,FALSE),[1]怪物!$B:$J,7,FALSE))</f>
        <v>1.5</v>
      </c>
      <c r="L918" s="10" t="str">
        <f t="shared" si="116"/>
        <v>Monster_Season2_Challenge5_1_1</v>
      </c>
      <c r="M918" s="3" t="str">
        <f t="shared" si="117"/>
        <v>DeathShow_1</v>
      </c>
      <c r="N918" s="3" t="str">
        <f t="shared" si="118"/>
        <v>Timeline_Idle1</v>
      </c>
      <c r="O918" s="3" t="str">
        <f t="shared" si="119"/>
        <v>Timeline_Move1</v>
      </c>
      <c r="S918" s="3" t="str">
        <f>IF(B918="","",IF(VLOOKUP(D918,[1]怪物!$C:$I,7,FALSE)="","",VLOOKUP(D918,[1]怪物!$C:$I,7,FALSE)))</f>
        <v>Skill_Monster_Dan2,NormalAttack</v>
      </c>
      <c r="X918" s="3">
        <v>2</v>
      </c>
      <c r="Y918" s="3">
        <v>5</v>
      </c>
      <c r="Z918" s="3">
        <v>1</v>
      </c>
      <c r="AA918" s="3">
        <v>1</v>
      </c>
    </row>
    <row r="919" spans="2:27" x14ac:dyDescent="0.2">
      <c r="B919" t="str">
        <f>IF(ISNA(VLOOKUP(X919&amp;"_"&amp;Y919&amp;"_"&amp;Z919,[1]挑战模式!$A:$AS,1,FALSE)),"",IF(VLOOKUP(X919&amp;"_"&amp;Y919&amp;"_"&amp;Z919,[1]挑战模式!$A:$AS,14+AA919,FALSE)="","","Unit_Monster_Season"&amp;X919&amp;"_Challenge"&amp;Y919&amp;"_"&amp;Z919&amp;"_"&amp;AA919))</f>
        <v>Unit_Monster_Season2_Challenge5_1_2</v>
      </c>
      <c r="D919" s="3" t="str">
        <f>IF(B919="","",VLOOKUP(VLOOKUP(X919&amp;"_"&amp;Y919&amp;"_"&amp;Z919,[1]挑战模式!$A:$AS,14+AA919,FALSE),[1]怪物!$B:$J,2,FALSE))</f>
        <v>ResUnit_BianFu1</v>
      </c>
      <c r="E919" s="3">
        <f>IF(B919="","",VLOOKUP(VLOOKUP(X919&amp;"_"&amp;Y919&amp;"_"&amp;Z919,[1]挑战模式!$A:$AS,14+AA919,FALSE),[1]怪物!$B:$J,6,FALSE)*VLOOKUP(X919&amp;"_"&amp;Y919&amp;"_"&amp;Z919,[1]挑战模式!$A:$AS,10,FALSE))</f>
        <v>3</v>
      </c>
      <c r="F919" s="3">
        <f t="shared" si="112"/>
        <v>400</v>
      </c>
      <c r="G919" s="3" t="str">
        <f t="shared" si="113"/>
        <v>TRUE</v>
      </c>
      <c r="H919" s="3" t="str">
        <f t="shared" si="114"/>
        <v>1</v>
      </c>
      <c r="I919" s="3">
        <f>IF(D919="","",VLOOKUP(D919,[1]怪物!$C:$M,11,FALSE))</f>
        <v>1</v>
      </c>
      <c r="J919" s="3" t="str">
        <f t="shared" si="115"/>
        <v>0.5</v>
      </c>
      <c r="K919" s="3">
        <f>IF(B919="","",VLOOKUP(VLOOKUP(X919&amp;"_"&amp;Y919&amp;"_"&amp;Z919,[1]挑战模式!$A:$AS,14+AA919,FALSE),[1]怪物!$B:$J,7,FALSE))</f>
        <v>1</v>
      </c>
      <c r="L919" s="10" t="str">
        <f t="shared" si="116"/>
        <v>Monster_Season2_Challenge5_1_2</v>
      </c>
      <c r="M919" s="3" t="str">
        <f t="shared" si="117"/>
        <v>DeathShow_1</v>
      </c>
      <c r="N919" s="3" t="str">
        <f t="shared" si="118"/>
        <v>Timeline_Idle1</v>
      </c>
      <c r="O919" s="3" t="str">
        <f t="shared" si="119"/>
        <v>Timeline_Move1</v>
      </c>
      <c r="S919" s="3" t="str">
        <f>IF(B919="","",IF(VLOOKUP(D919,[1]怪物!$C:$I,7,FALSE)="","",VLOOKUP(D919,[1]怪物!$C:$I,7,FALSE)))</f>
        <v/>
      </c>
      <c r="X919" s="3">
        <v>2</v>
      </c>
      <c r="Y919" s="3">
        <v>5</v>
      </c>
      <c r="Z919" s="3">
        <v>1</v>
      </c>
      <c r="AA919" s="3">
        <v>2</v>
      </c>
    </row>
    <row r="920" spans="2:27" x14ac:dyDescent="0.2">
      <c r="B920" t="str">
        <f>IF(ISNA(VLOOKUP(X920&amp;"_"&amp;Y920&amp;"_"&amp;Z920,[1]挑战模式!$A:$AS,1,FALSE)),"",IF(VLOOKUP(X920&amp;"_"&amp;Y920&amp;"_"&amp;Z920,[1]挑战模式!$A:$AS,14+AA920,FALSE)="","","Unit_Monster_Season"&amp;X920&amp;"_Challenge"&amp;Y920&amp;"_"&amp;Z920&amp;"_"&amp;AA920))</f>
        <v>Unit_Monster_Season2_Challenge5_1_3</v>
      </c>
      <c r="D920" s="3" t="str">
        <f>IF(B920="","",VLOOKUP(VLOOKUP(X920&amp;"_"&amp;Y920&amp;"_"&amp;Z920,[1]挑战模式!$A:$AS,14+AA920,FALSE),[1]怪物!$B:$J,2,FALSE))</f>
        <v>ResUnit_Rou2</v>
      </c>
      <c r="E920" s="3">
        <f>IF(B920="","",VLOOKUP(VLOOKUP(X920&amp;"_"&amp;Y920&amp;"_"&amp;Z920,[1]挑战模式!$A:$AS,14+AA920,FALSE),[1]怪物!$B:$J,6,FALSE)*VLOOKUP(X920&amp;"_"&amp;Y920&amp;"_"&amp;Z920,[1]挑战模式!$A:$AS,10,FALSE))</f>
        <v>3</v>
      </c>
      <c r="F920" s="3">
        <f t="shared" si="112"/>
        <v>400</v>
      </c>
      <c r="G920" s="3" t="str">
        <f t="shared" si="113"/>
        <v>TRUE</v>
      </c>
      <c r="H920" s="3" t="str">
        <f t="shared" si="114"/>
        <v>1</v>
      </c>
      <c r="I920" s="3">
        <f>IF(D920="","",VLOOKUP(D920,[1]怪物!$C:$M,11,FALSE))</f>
        <v>1</v>
      </c>
      <c r="J920" s="3" t="str">
        <f t="shared" si="115"/>
        <v>0.5</v>
      </c>
      <c r="K920" s="3">
        <f>IF(B920="","",VLOOKUP(VLOOKUP(X920&amp;"_"&amp;Y920&amp;"_"&amp;Z920,[1]挑战模式!$A:$AS,14+AA920,FALSE),[1]怪物!$B:$J,7,FALSE))</f>
        <v>1.5</v>
      </c>
      <c r="L920" s="10" t="str">
        <f t="shared" si="116"/>
        <v>Monster_Season2_Challenge5_1_3</v>
      </c>
      <c r="M920" s="3" t="str">
        <f t="shared" si="117"/>
        <v>DeathShow_1</v>
      </c>
      <c r="N920" s="3" t="str">
        <f t="shared" si="118"/>
        <v>Timeline_Idle1</v>
      </c>
      <c r="O920" s="3" t="str">
        <f t="shared" si="119"/>
        <v>Timeline_Move1</v>
      </c>
      <c r="S920" s="3" t="str">
        <f>IF(B920="","",IF(VLOOKUP(D920,[1]怪物!$C:$I,7,FALSE)="","",VLOOKUP(D920,[1]怪物!$C:$I,7,FALSE)))</f>
        <v>Skill_Monster_Long2,NormalAttack</v>
      </c>
      <c r="X920" s="3">
        <v>2</v>
      </c>
      <c r="Y920" s="3">
        <v>5</v>
      </c>
      <c r="Z920" s="3">
        <v>1</v>
      </c>
      <c r="AA920" s="3">
        <v>3</v>
      </c>
    </row>
    <row r="921" spans="2:27" x14ac:dyDescent="0.2">
      <c r="B921" t="str">
        <f>IF(ISNA(VLOOKUP(X921&amp;"_"&amp;Y921&amp;"_"&amp;Z921,[1]挑战模式!$A:$AS,1,FALSE)),"",IF(VLOOKUP(X921&amp;"_"&amp;Y921&amp;"_"&amp;Z921,[1]挑战模式!$A:$AS,14+AA921,FALSE)="","","Unit_Monster_Season"&amp;X921&amp;"_Challenge"&amp;Y921&amp;"_"&amp;Z921&amp;"_"&amp;AA921))</f>
        <v/>
      </c>
      <c r="D921" s="3" t="str">
        <f>IF(B921="","",VLOOKUP(VLOOKUP(X921&amp;"_"&amp;Y921&amp;"_"&amp;Z921,[1]挑战模式!$A:$AS,14+AA921,FALSE),[1]怪物!$B:$J,2,FALSE))</f>
        <v/>
      </c>
      <c r="E921" s="3" t="str">
        <f>IF(B921="","",VLOOKUP(VLOOKUP(X921&amp;"_"&amp;Y921&amp;"_"&amp;Z921,[1]挑战模式!$A:$AS,14+AA921,FALSE),[1]怪物!$B:$J,6,FALSE)*VLOOKUP(X921&amp;"_"&amp;Y921&amp;"_"&amp;Z921,[1]挑战模式!$A:$AS,10,FALSE))</f>
        <v/>
      </c>
      <c r="F921" s="3" t="str">
        <f t="shared" si="112"/>
        <v/>
      </c>
      <c r="G921" s="3" t="str">
        <f t="shared" si="113"/>
        <v/>
      </c>
      <c r="H921" s="3" t="str">
        <f t="shared" si="114"/>
        <v/>
      </c>
      <c r="I921" s="3" t="str">
        <f>IF(D921="","",VLOOKUP(D921,[1]怪物!$C:$M,11,FALSE))</f>
        <v/>
      </c>
      <c r="J921" s="3" t="str">
        <f t="shared" si="115"/>
        <v/>
      </c>
      <c r="K921" s="3" t="str">
        <f>IF(B921="","",VLOOKUP(VLOOKUP(X921&amp;"_"&amp;Y921&amp;"_"&amp;Z921,[1]挑战模式!$A:$AS,14+AA921,FALSE),[1]怪物!$B:$J,7,FALSE))</f>
        <v/>
      </c>
      <c r="L921" s="10" t="str">
        <f t="shared" si="116"/>
        <v/>
      </c>
      <c r="M921" s="3" t="str">
        <f t="shared" si="117"/>
        <v/>
      </c>
      <c r="N921" s="3" t="str">
        <f t="shared" si="118"/>
        <v/>
      </c>
      <c r="O921" s="3" t="str">
        <f t="shared" si="119"/>
        <v/>
      </c>
      <c r="S921" s="3" t="str">
        <f>IF(B921="","",IF(VLOOKUP(D921,[1]怪物!$C:$I,7,FALSE)="","",VLOOKUP(D921,[1]怪物!$C:$I,7,FALSE)))</f>
        <v/>
      </c>
      <c r="X921" s="3">
        <v>2</v>
      </c>
      <c r="Y921" s="3">
        <v>5</v>
      </c>
      <c r="Z921" s="3">
        <v>1</v>
      </c>
      <c r="AA921" s="3">
        <v>4</v>
      </c>
    </row>
    <row r="922" spans="2:27" x14ac:dyDescent="0.2">
      <c r="B922" t="str">
        <f>IF(ISNA(VLOOKUP(X922&amp;"_"&amp;Y922&amp;"_"&amp;Z922,[1]挑战模式!$A:$AS,1,FALSE)),"",IF(VLOOKUP(X922&amp;"_"&amp;Y922&amp;"_"&amp;Z922,[1]挑战模式!$A:$AS,14+AA922,FALSE)="","","Unit_Monster_Season"&amp;X922&amp;"_Challenge"&amp;Y922&amp;"_"&amp;Z922&amp;"_"&amp;AA922))</f>
        <v/>
      </c>
      <c r="D922" s="3" t="str">
        <f>IF(B922="","",VLOOKUP(VLOOKUP(X922&amp;"_"&amp;Y922&amp;"_"&amp;Z922,[1]挑战模式!$A:$AS,14+AA922,FALSE),[1]怪物!$B:$J,2,FALSE))</f>
        <v/>
      </c>
      <c r="E922" s="3" t="str">
        <f>IF(B922="","",VLOOKUP(VLOOKUP(X922&amp;"_"&amp;Y922&amp;"_"&amp;Z922,[1]挑战模式!$A:$AS,14+AA922,FALSE),[1]怪物!$B:$J,6,FALSE)*VLOOKUP(X922&amp;"_"&amp;Y922&amp;"_"&amp;Z922,[1]挑战模式!$A:$AS,10,FALSE))</f>
        <v/>
      </c>
      <c r="F922" s="3" t="str">
        <f t="shared" si="112"/>
        <v/>
      </c>
      <c r="G922" s="3" t="str">
        <f t="shared" si="113"/>
        <v/>
      </c>
      <c r="H922" s="3" t="str">
        <f t="shared" si="114"/>
        <v/>
      </c>
      <c r="I922" s="3" t="str">
        <f>IF(D922="","",VLOOKUP(D922,[1]怪物!$C:$M,11,FALSE))</f>
        <v/>
      </c>
      <c r="J922" s="3" t="str">
        <f t="shared" si="115"/>
        <v/>
      </c>
      <c r="K922" s="3" t="str">
        <f>IF(B922="","",VLOOKUP(VLOOKUP(X922&amp;"_"&amp;Y922&amp;"_"&amp;Z922,[1]挑战模式!$A:$AS,14+AA922,FALSE),[1]怪物!$B:$J,7,FALSE))</f>
        <v/>
      </c>
      <c r="L922" s="10" t="str">
        <f t="shared" si="116"/>
        <v/>
      </c>
      <c r="M922" s="3" t="str">
        <f t="shared" si="117"/>
        <v/>
      </c>
      <c r="N922" s="3" t="str">
        <f t="shared" si="118"/>
        <v/>
      </c>
      <c r="O922" s="3" t="str">
        <f t="shared" si="119"/>
        <v/>
      </c>
      <c r="S922" s="3" t="str">
        <f>IF(B922="","",IF(VLOOKUP(D922,[1]怪物!$C:$I,7,FALSE)="","",VLOOKUP(D922,[1]怪物!$C:$I,7,FALSE)))</f>
        <v/>
      </c>
      <c r="X922" s="3">
        <v>2</v>
      </c>
      <c r="Y922" s="3">
        <v>5</v>
      </c>
      <c r="Z922" s="3">
        <v>1</v>
      </c>
      <c r="AA922" s="3">
        <v>5</v>
      </c>
    </row>
    <row r="923" spans="2:27" x14ac:dyDescent="0.2">
      <c r="B923" t="str">
        <f>IF(ISNA(VLOOKUP(X923&amp;"_"&amp;Y923&amp;"_"&amp;Z923,[1]挑战模式!$A:$AS,1,FALSE)),"",IF(VLOOKUP(X923&amp;"_"&amp;Y923&amp;"_"&amp;Z923,[1]挑战模式!$A:$AS,14+AA923,FALSE)="","","Unit_Monster_Season"&amp;X923&amp;"_Challenge"&amp;Y923&amp;"_"&amp;Z923&amp;"_"&amp;AA923))</f>
        <v/>
      </c>
      <c r="D923" s="3" t="str">
        <f>IF(B923="","",VLOOKUP(VLOOKUP(X923&amp;"_"&amp;Y923&amp;"_"&amp;Z923,[1]挑战模式!$A:$AS,14+AA923,FALSE),[1]怪物!$B:$J,2,FALSE))</f>
        <v/>
      </c>
      <c r="E923" s="3" t="str">
        <f>IF(B923="","",VLOOKUP(VLOOKUP(X923&amp;"_"&amp;Y923&amp;"_"&amp;Z923,[1]挑战模式!$A:$AS,14+AA923,FALSE),[1]怪物!$B:$J,6,FALSE)*VLOOKUP(X923&amp;"_"&amp;Y923&amp;"_"&amp;Z923,[1]挑战模式!$A:$AS,10,FALSE))</f>
        <v/>
      </c>
      <c r="F923" s="3" t="str">
        <f t="shared" si="112"/>
        <v/>
      </c>
      <c r="G923" s="3" t="str">
        <f t="shared" si="113"/>
        <v/>
      </c>
      <c r="H923" s="3" t="str">
        <f t="shared" si="114"/>
        <v/>
      </c>
      <c r="I923" s="3" t="str">
        <f>IF(D923="","",VLOOKUP(D923,[1]怪物!$C:$M,11,FALSE))</f>
        <v/>
      </c>
      <c r="J923" s="3" t="str">
        <f t="shared" si="115"/>
        <v/>
      </c>
      <c r="K923" s="3" t="str">
        <f>IF(B923="","",VLOOKUP(VLOOKUP(X923&amp;"_"&amp;Y923&amp;"_"&amp;Z923,[1]挑战模式!$A:$AS,14+AA923,FALSE),[1]怪物!$B:$J,7,FALSE))</f>
        <v/>
      </c>
      <c r="L923" s="10" t="str">
        <f t="shared" si="116"/>
        <v/>
      </c>
      <c r="M923" s="3" t="str">
        <f t="shared" si="117"/>
        <v/>
      </c>
      <c r="N923" s="3" t="str">
        <f t="shared" si="118"/>
        <v/>
      </c>
      <c r="O923" s="3" t="str">
        <f t="shared" si="119"/>
        <v/>
      </c>
      <c r="S923" s="3" t="str">
        <f>IF(B923="","",IF(VLOOKUP(D923,[1]怪物!$C:$I,7,FALSE)="","",VLOOKUP(D923,[1]怪物!$C:$I,7,FALSE)))</f>
        <v/>
      </c>
      <c r="X923" s="3">
        <v>2</v>
      </c>
      <c r="Y923" s="3">
        <v>5</v>
      </c>
      <c r="Z923" s="3">
        <v>1</v>
      </c>
      <c r="AA923" s="3">
        <v>6</v>
      </c>
    </row>
    <row r="924" spans="2:27" x14ac:dyDescent="0.2">
      <c r="B924" t="str">
        <f>IF(ISNA(VLOOKUP(X924&amp;"_"&amp;Y924&amp;"_"&amp;Z924,[1]挑战模式!$A:$AS,1,FALSE)),"",IF(VLOOKUP(X924&amp;"_"&amp;Y924&amp;"_"&amp;Z924,[1]挑战模式!$A:$AS,14+AA924,FALSE)="","","Unit_Monster_Season"&amp;X924&amp;"_Challenge"&amp;Y924&amp;"_"&amp;Z924&amp;"_"&amp;AA924))</f>
        <v>Unit_Monster_Season2_Challenge5_2_1</v>
      </c>
      <c r="D924" s="3" t="str">
        <f>IF(B924="","",VLOOKUP(VLOOKUP(X924&amp;"_"&amp;Y924&amp;"_"&amp;Z924,[1]挑战模式!$A:$AS,14+AA924,FALSE),[1]怪物!$B:$J,2,FALSE))</f>
        <v>ResUnit_Dan2</v>
      </c>
      <c r="E924" s="3">
        <f>IF(B924="","",VLOOKUP(VLOOKUP(X924&amp;"_"&amp;Y924&amp;"_"&amp;Z924,[1]挑战模式!$A:$AS,14+AA924,FALSE),[1]怪物!$B:$J,6,FALSE)*VLOOKUP(X924&amp;"_"&amp;Y924&amp;"_"&amp;Z924,[1]挑战模式!$A:$AS,10,FALSE))</f>
        <v>3</v>
      </c>
      <c r="F924" s="3">
        <f t="shared" si="112"/>
        <v>400</v>
      </c>
      <c r="G924" s="3" t="str">
        <f t="shared" si="113"/>
        <v>TRUE</v>
      </c>
      <c r="H924" s="3" t="str">
        <f t="shared" si="114"/>
        <v>1</v>
      </c>
      <c r="I924" s="3">
        <f>IF(D924="","",VLOOKUP(D924,[1]怪物!$C:$M,11,FALSE))</f>
        <v>1</v>
      </c>
      <c r="J924" s="3" t="str">
        <f t="shared" si="115"/>
        <v>0.5</v>
      </c>
      <c r="K924" s="3">
        <f>IF(B924="","",VLOOKUP(VLOOKUP(X924&amp;"_"&amp;Y924&amp;"_"&amp;Z924,[1]挑战模式!$A:$AS,14+AA924,FALSE),[1]怪物!$B:$J,7,FALSE))</f>
        <v>1.5</v>
      </c>
      <c r="L924" s="10" t="str">
        <f t="shared" si="116"/>
        <v>Monster_Season2_Challenge5_2_1</v>
      </c>
      <c r="M924" s="3" t="str">
        <f t="shared" si="117"/>
        <v>DeathShow_1</v>
      </c>
      <c r="N924" s="3" t="str">
        <f t="shared" si="118"/>
        <v>Timeline_Idle1</v>
      </c>
      <c r="O924" s="3" t="str">
        <f t="shared" si="119"/>
        <v>Timeline_Move1</v>
      </c>
      <c r="S924" s="3" t="str">
        <f>IF(B924="","",IF(VLOOKUP(D924,[1]怪物!$C:$I,7,FALSE)="","",VLOOKUP(D924,[1]怪物!$C:$I,7,FALSE)))</f>
        <v>Skill_Monster_Dan2,NormalAttack</v>
      </c>
      <c r="X924" s="3">
        <v>2</v>
      </c>
      <c r="Y924" s="3">
        <v>5</v>
      </c>
      <c r="Z924" s="3">
        <v>2</v>
      </c>
      <c r="AA924" s="3">
        <v>1</v>
      </c>
    </row>
    <row r="925" spans="2:27" x14ac:dyDescent="0.2">
      <c r="B925" t="str">
        <f>IF(ISNA(VLOOKUP(X925&amp;"_"&amp;Y925&amp;"_"&amp;Z925,[1]挑战模式!$A:$AS,1,FALSE)),"",IF(VLOOKUP(X925&amp;"_"&amp;Y925&amp;"_"&amp;Z925,[1]挑战模式!$A:$AS,14+AA925,FALSE)="","","Unit_Monster_Season"&amp;X925&amp;"_Challenge"&amp;Y925&amp;"_"&amp;Z925&amp;"_"&amp;AA925))</f>
        <v>Unit_Monster_Season2_Challenge5_2_2</v>
      </c>
      <c r="D925" s="3" t="str">
        <f>IF(B925="","",VLOOKUP(VLOOKUP(X925&amp;"_"&amp;Y925&amp;"_"&amp;Z925,[1]挑战模式!$A:$AS,14+AA925,FALSE),[1]怪物!$B:$J,2,FALSE))</f>
        <v>ResUnit_Dan1</v>
      </c>
      <c r="E925" s="3">
        <f>IF(B925="","",VLOOKUP(VLOOKUP(X925&amp;"_"&amp;Y925&amp;"_"&amp;Z925,[1]挑战模式!$A:$AS,14+AA925,FALSE),[1]怪物!$B:$J,6,FALSE)*VLOOKUP(X925&amp;"_"&amp;Y925&amp;"_"&amp;Z925,[1]挑战模式!$A:$AS,10,FALSE))</f>
        <v>3</v>
      </c>
      <c r="F925" s="3">
        <f t="shared" si="112"/>
        <v>400</v>
      </c>
      <c r="G925" s="3" t="str">
        <f t="shared" si="113"/>
        <v>TRUE</v>
      </c>
      <c r="H925" s="3" t="str">
        <f t="shared" si="114"/>
        <v>1</v>
      </c>
      <c r="I925" s="3">
        <f>IF(D925="","",VLOOKUP(D925,[1]怪物!$C:$M,11,FALSE))</f>
        <v>1</v>
      </c>
      <c r="J925" s="3" t="str">
        <f t="shared" si="115"/>
        <v>0.5</v>
      </c>
      <c r="K925" s="3">
        <f>IF(B925="","",VLOOKUP(VLOOKUP(X925&amp;"_"&amp;Y925&amp;"_"&amp;Z925,[1]挑战模式!$A:$AS,14+AA925,FALSE),[1]怪物!$B:$J,7,FALSE))</f>
        <v>1</v>
      </c>
      <c r="L925" s="10" t="str">
        <f t="shared" si="116"/>
        <v>Monster_Season2_Challenge5_2_2</v>
      </c>
      <c r="M925" s="3" t="str">
        <f t="shared" si="117"/>
        <v>DeathShow_1</v>
      </c>
      <c r="N925" s="3" t="str">
        <f t="shared" si="118"/>
        <v>Timeline_Idle1</v>
      </c>
      <c r="O925" s="3" t="str">
        <f t="shared" si="119"/>
        <v>Timeline_Move1</v>
      </c>
      <c r="S925" s="3" t="str">
        <f>IF(B925="","",IF(VLOOKUP(D925,[1]怪物!$C:$I,7,FALSE)="","",VLOOKUP(D925,[1]怪物!$C:$I,7,FALSE)))</f>
        <v>Skill_Monster_Dan1,NormalAttack</v>
      </c>
      <c r="X925" s="3">
        <v>2</v>
      </c>
      <c r="Y925" s="3">
        <v>5</v>
      </c>
      <c r="Z925" s="3">
        <v>2</v>
      </c>
      <c r="AA925" s="3">
        <v>2</v>
      </c>
    </row>
    <row r="926" spans="2:27" x14ac:dyDescent="0.2">
      <c r="B926" t="str">
        <f>IF(ISNA(VLOOKUP(X926&amp;"_"&amp;Y926&amp;"_"&amp;Z926,[1]挑战模式!$A:$AS,1,FALSE)),"",IF(VLOOKUP(X926&amp;"_"&amp;Y926&amp;"_"&amp;Z926,[1]挑战模式!$A:$AS,14+AA926,FALSE)="","","Unit_Monster_Season"&amp;X926&amp;"_Challenge"&amp;Y926&amp;"_"&amp;Z926&amp;"_"&amp;AA926))</f>
        <v>Unit_Monster_Season2_Challenge5_2_3</v>
      </c>
      <c r="D926" s="3" t="str">
        <f>IF(B926="","",VLOOKUP(VLOOKUP(X926&amp;"_"&amp;Y926&amp;"_"&amp;Z926,[1]挑战模式!$A:$AS,14+AA926,FALSE),[1]怪物!$B:$J,2,FALSE))</f>
        <v>ResUnit_BianFu1</v>
      </c>
      <c r="E926" s="3">
        <f>IF(B926="","",VLOOKUP(VLOOKUP(X926&amp;"_"&amp;Y926&amp;"_"&amp;Z926,[1]挑战模式!$A:$AS,14+AA926,FALSE),[1]怪物!$B:$J,6,FALSE)*VLOOKUP(X926&amp;"_"&amp;Y926&amp;"_"&amp;Z926,[1]挑战模式!$A:$AS,10,FALSE))</f>
        <v>3</v>
      </c>
      <c r="F926" s="3">
        <f t="shared" si="112"/>
        <v>400</v>
      </c>
      <c r="G926" s="3" t="str">
        <f t="shared" si="113"/>
        <v>TRUE</v>
      </c>
      <c r="H926" s="3" t="str">
        <f t="shared" si="114"/>
        <v>1</v>
      </c>
      <c r="I926" s="3">
        <f>IF(D926="","",VLOOKUP(D926,[1]怪物!$C:$M,11,FALSE))</f>
        <v>1</v>
      </c>
      <c r="J926" s="3" t="str">
        <f t="shared" si="115"/>
        <v>0.5</v>
      </c>
      <c r="K926" s="3">
        <f>IF(B926="","",VLOOKUP(VLOOKUP(X926&amp;"_"&amp;Y926&amp;"_"&amp;Z926,[1]挑战模式!$A:$AS,14+AA926,FALSE),[1]怪物!$B:$J,7,FALSE))</f>
        <v>1</v>
      </c>
      <c r="L926" s="10" t="str">
        <f t="shared" si="116"/>
        <v>Monster_Season2_Challenge5_2_3</v>
      </c>
      <c r="M926" s="3" t="str">
        <f t="shared" si="117"/>
        <v>DeathShow_1</v>
      </c>
      <c r="N926" s="3" t="str">
        <f t="shared" si="118"/>
        <v>Timeline_Idle1</v>
      </c>
      <c r="O926" s="3" t="str">
        <f t="shared" si="119"/>
        <v>Timeline_Move1</v>
      </c>
      <c r="S926" s="3" t="str">
        <f>IF(B926="","",IF(VLOOKUP(D926,[1]怪物!$C:$I,7,FALSE)="","",VLOOKUP(D926,[1]怪物!$C:$I,7,FALSE)))</f>
        <v/>
      </c>
      <c r="X926" s="3">
        <v>2</v>
      </c>
      <c r="Y926" s="3">
        <v>5</v>
      </c>
      <c r="Z926" s="3">
        <v>2</v>
      </c>
      <c r="AA926" s="3">
        <v>3</v>
      </c>
    </row>
    <row r="927" spans="2:27" x14ac:dyDescent="0.2">
      <c r="B927" t="str">
        <f>IF(ISNA(VLOOKUP(X927&amp;"_"&amp;Y927&amp;"_"&amp;Z927,[1]挑战模式!$A:$AS,1,FALSE)),"",IF(VLOOKUP(X927&amp;"_"&amp;Y927&amp;"_"&amp;Z927,[1]挑战模式!$A:$AS,14+AA927,FALSE)="","","Unit_Monster_Season"&amp;X927&amp;"_Challenge"&amp;Y927&amp;"_"&amp;Z927&amp;"_"&amp;AA927))</f>
        <v/>
      </c>
      <c r="D927" s="3" t="str">
        <f>IF(B927="","",VLOOKUP(VLOOKUP(X927&amp;"_"&amp;Y927&amp;"_"&amp;Z927,[1]挑战模式!$A:$AS,14+AA927,FALSE),[1]怪物!$B:$J,2,FALSE))</f>
        <v/>
      </c>
      <c r="E927" s="3" t="str">
        <f>IF(B927="","",VLOOKUP(VLOOKUP(X927&amp;"_"&amp;Y927&amp;"_"&amp;Z927,[1]挑战模式!$A:$AS,14+AA927,FALSE),[1]怪物!$B:$J,6,FALSE)*VLOOKUP(X927&amp;"_"&amp;Y927&amp;"_"&amp;Z927,[1]挑战模式!$A:$AS,10,FALSE))</f>
        <v/>
      </c>
      <c r="F927" s="3" t="str">
        <f t="shared" si="112"/>
        <v/>
      </c>
      <c r="G927" s="3" t="str">
        <f t="shared" si="113"/>
        <v/>
      </c>
      <c r="H927" s="3" t="str">
        <f t="shared" si="114"/>
        <v/>
      </c>
      <c r="I927" s="3" t="str">
        <f>IF(D927="","",VLOOKUP(D927,[1]怪物!$C:$M,11,FALSE))</f>
        <v/>
      </c>
      <c r="J927" s="3" t="str">
        <f t="shared" si="115"/>
        <v/>
      </c>
      <c r="K927" s="3" t="str">
        <f>IF(B927="","",VLOOKUP(VLOOKUP(X927&amp;"_"&amp;Y927&amp;"_"&amp;Z927,[1]挑战模式!$A:$AS,14+AA927,FALSE),[1]怪物!$B:$J,7,FALSE))</f>
        <v/>
      </c>
      <c r="L927" s="10" t="str">
        <f t="shared" si="116"/>
        <v/>
      </c>
      <c r="M927" s="3" t="str">
        <f t="shared" si="117"/>
        <v/>
      </c>
      <c r="N927" s="3" t="str">
        <f t="shared" si="118"/>
        <v/>
      </c>
      <c r="O927" s="3" t="str">
        <f t="shared" si="119"/>
        <v/>
      </c>
      <c r="S927" s="3" t="str">
        <f>IF(B927="","",IF(VLOOKUP(D927,[1]怪物!$C:$I,7,FALSE)="","",VLOOKUP(D927,[1]怪物!$C:$I,7,FALSE)))</f>
        <v/>
      </c>
      <c r="X927" s="3">
        <v>2</v>
      </c>
      <c r="Y927" s="3">
        <v>5</v>
      </c>
      <c r="Z927" s="3">
        <v>2</v>
      </c>
      <c r="AA927" s="3">
        <v>4</v>
      </c>
    </row>
    <row r="928" spans="2:27" x14ac:dyDescent="0.2">
      <c r="B928" t="str">
        <f>IF(ISNA(VLOOKUP(X928&amp;"_"&amp;Y928&amp;"_"&amp;Z928,[1]挑战模式!$A:$AS,1,FALSE)),"",IF(VLOOKUP(X928&amp;"_"&amp;Y928&amp;"_"&amp;Z928,[1]挑战模式!$A:$AS,14+AA928,FALSE)="","","Unit_Monster_Season"&amp;X928&amp;"_Challenge"&amp;Y928&amp;"_"&amp;Z928&amp;"_"&amp;AA928))</f>
        <v/>
      </c>
      <c r="D928" s="3" t="str">
        <f>IF(B928="","",VLOOKUP(VLOOKUP(X928&amp;"_"&amp;Y928&amp;"_"&amp;Z928,[1]挑战模式!$A:$AS,14+AA928,FALSE),[1]怪物!$B:$J,2,FALSE))</f>
        <v/>
      </c>
      <c r="E928" s="3" t="str">
        <f>IF(B928="","",VLOOKUP(VLOOKUP(X928&amp;"_"&amp;Y928&amp;"_"&amp;Z928,[1]挑战模式!$A:$AS,14+AA928,FALSE),[1]怪物!$B:$J,6,FALSE)*VLOOKUP(X928&amp;"_"&amp;Y928&amp;"_"&amp;Z928,[1]挑战模式!$A:$AS,10,FALSE))</f>
        <v/>
      </c>
      <c r="F928" s="3" t="str">
        <f t="shared" si="112"/>
        <v/>
      </c>
      <c r="G928" s="3" t="str">
        <f t="shared" si="113"/>
        <v/>
      </c>
      <c r="H928" s="3" t="str">
        <f t="shared" si="114"/>
        <v/>
      </c>
      <c r="I928" s="3" t="str">
        <f>IF(D928="","",VLOOKUP(D928,[1]怪物!$C:$M,11,FALSE))</f>
        <v/>
      </c>
      <c r="J928" s="3" t="str">
        <f t="shared" si="115"/>
        <v/>
      </c>
      <c r="K928" s="3" t="str">
        <f>IF(B928="","",VLOOKUP(VLOOKUP(X928&amp;"_"&amp;Y928&amp;"_"&amp;Z928,[1]挑战模式!$A:$AS,14+AA928,FALSE),[1]怪物!$B:$J,7,FALSE))</f>
        <v/>
      </c>
      <c r="L928" s="10" t="str">
        <f t="shared" si="116"/>
        <v/>
      </c>
      <c r="M928" s="3" t="str">
        <f t="shared" si="117"/>
        <v/>
      </c>
      <c r="N928" s="3" t="str">
        <f t="shared" si="118"/>
        <v/>
      </c>
      <c r="O928" s="3" t="str">
        <f t="shared" si="119"/>
        <v/>
      </c>
      <c r="S928" s="3" t="str">
        <f>IF(B928="","",IF(VLOOKUP(D928,[1]怪物!$C:$I,7,FALSE)="","",VLOOKUP(D928,[1]怪物!$C:$I,7,FALSE)))</f>
        <v/>
      </c>
      <c r="X928" s="3">
        <v>2</v>
      </c>
      <c r="Y928" s="3">
        <v>5</v>
      </c>
      <c r="Z928" s="3">
        <v>2</v>
      </c>
      <c r="AA928" s="3">
        <v>5</v>
      </c>
    </row>
    <row r="929" spans="2:27" x14ac:dyDescent="0.2">
      <c r="B929" t="str">
        <f>IF(ISNA(VLOOKUP(X929&amp;"_"&amp;Y929&amp;"_"&amp;Z929,[1]挑战模式!$A:$AS,1,FALSE)),"",IF(VLOOKUP(X929&amp;"_"&amp;Y929&amp;"_"&amp;Z929,[1]挑战模式!$A:$AS,14+AA929,FALSE)="","","Unit_Monster_Season"&amp;X929&amp;"_Challenge"&amp;Y929&amp;"_"&amp;Z929&amp;"_"&amp;AA929))</f>
        <v/>
      </c>
      <c r="D929" s="3" t="str">
        <f>IF(B929="","",VLOOKUP(VLOOKUP(X929&amp;"_"&amp;Y929&amp;"_"&amp;Z929,[1]挑战模式!$A:$AS,14+AA929,FALSE),[1]怪物!$B:$J,2,FALSE))</f>
        <v/>
      </c>
      <c r="E929" s="3" t="str">
        <f>IF(B929="","",VLOOKUP(VLOOKUP(X929&amp;"_"&amp;Y929&amp;"_"&amp;Z929,[1]挑战模式!$A:$AS,14+AA929,FALSE),[1]怪物!$B:$J,6,FALSE)*VLOOKUP(X929&amp;"_"&amp;Y929&amp;"_"&amp;Z929,[1]挑战模式!$A:$AS,10,FALSE))</f>
        <v/>
      </c>
      <c r="F929" s="3" t="str">
        <f t="shared" si="112"/>
        <v/>
      </c>
      <c r="G929" s="3" t="str">
        <f t="shared" si="113"/>
        <v/>
      </c>
      <c r="H929" s="3" t="str">
        <f t="shared" si="114"/>
        <v/>
      </c>
      <c r="I929" s="3" t="str">
        <f>IF(D929="","",VLOOKUP(D929,[1]怪物!$C:$M,11,FALSE))</f>
        <v/>
      </c>
      <c r="J929" s="3" t="str">
        <f t="shared" si="115"/>
        <v/>
      </c>
      <c r="K929" s="3" t="str">
        <f>IF(B929="","",VLOOKUP(VLOOKUP(X929&amp;"_"&amp;Y929&amp;"_"&amp;Z929,[1]挑战模式!$A:$AS,14+AA929,FALSE),[1]怪物!$B:$J,7,FALSE))</f>
        <v/>
      </c>
      <c r="L929" s="10" t="str">
        <f t="shared" si="116"/>
        <v/>
      </c>
      <c r="M929" s="3" t="str">
        <f t="shared" si="117"/>
        <v/>
      </c>
      <c r="N929" s="3" t="str">
        <f t="shared" si="118"/>
        <v/>
      </c>
      <c r="O929" s="3" t="str">
        <f t="shared" si="119"/>
        <v/>
      </c>
      <c r="S929" s="3" t="str">
        <f>IF(B929="","",IF(VLOOKUP(D929,[1]怪物!$C:$I,7,FALSE)="","",VLOOKUP(D929,[1]怪物!$C:$I,7,FALSE)))</f>
        <v/>
      </c>
      <c r="X929" s="3">
        <v>2</v>
      </c>
      <c r="Y929" s="3">
        <v>5</v>
      </c>
      <c r="Z929" s="3">
        <v>2</v>
      </c>
      <c r="AA929" s="3">
        <v>6</v>
      </c>
    </row>
    <row r="930" spans="2:27" x14ac:dyDescent="0.2">
      <c r="B930" t="str">
        <f>IF(ISNA(VLOOKUP(X930&amp;"_"&amp;Y930&amp;"_"&amp;Z930,[1]挑战模式!$A:$AS,1,FALSE)),"",IF(VLOOKUP(X930&amp;"_"&amp;Y930&amp;"_"&amp;Z930,[1]挑战模式!$A:$AS,14+AA930,FALSE)="","","Unit_Monster_Season"&amp;X930&amp;"_Challenge"&amp;Y930&amp;"_"&amp;Z930&amp;"_"&amp;AA930))</f>
        <v>Unit_Monster_Season2_Challenge5_3_1</v>
      </c>
      <c r="D930" s="3" t="str">
        <f>IF(B930="","",VLOOKUP(VLOOKUP(X930&amp;"_"&amp;Y930&amp;"_"&amp;Z930,[1]挑战模式!$A:$AS,14+AA930,FALSE),[1]怪物!$B:$J,2,FALSE))</f>
        <v>ResUnit_Gui2</v>
      </c>
      <c r="E930" s="3">
        <f>IF(B930="","",VLOOKUP(VLOOKUP(X930&amp;"_"&amp;Y930&amp;"_"&amp;Z930,[1]挑战模式!$A:$AS,14+AA930,FALSE),[1]怪物!$B:$J,6,FALSE)*VLOOKUP(X930&amp;"_"&amp;Y930&amp;"_"&amp;Z930,[1]挑战模式!$A:$AS,10,FALSE))</f>
        <v>3</v>
      </c>
      <c r="F930" s="3">
        <f t="shared" si="112"/>
        <v>400</v>
      </c>
      <c r="G930" s="3" t="str">
        <f t="shared" si="113"/>
        <v>TRUE</v>
      </c>
      <c r="H930" s="3" t="str">
        <f t="shared" si="114"/>
        <v>1</v>
      </c>
      <c r="I930" s="3">
        <f>IF(D930="","",VLOOKUP(D930,[1]怪物!$C:$M,11,FALSE))</f>
        <v>1</v>
      </c>
      <c r="J930" s="3" t="str">
        <f t="shared" si="115"/>
        <v>0.5</v>
      </c>
      <c r="K930" s="3">
        <f>IF(B930="","",VLOOKUP(VLOOKUP(X930&amp;"_"&amp;Y930&amp;"_"&amp;Z930,[1]挑战模式!$A:$AS,14+AA930,FALSE),[1]怪物!$B:$J,7,FALSE))</f>
        <v>1.5</v>
      </c>
      <c r="L930" s="10" t="str">
        <f t="shared" si="116"/>
        <v>Monster_Season2_Challenge5_3_1</v>
      </c>
      <c r="M930" s="3" t="str">
        <f t="shared" si="117"/>
        <v>DeathShow_1</v>
      </c>
      <c r="N930" s="3" t="str">
        <f t="shared" si="118"/>
        <v>Timeline_Idle1</v>
      </c>
      <c r="O930" s="3" t="str">
        <f t="shared" si="119"/>
        <v>Timeline_Move1</v>
      </c>
      <c r="S930" s="3" t="str">
        <f>IF(B930="","",IF(VLOOKUP(D930,[1]怪物!$C:$I,7,FALSE)="","",VLOOKUP(D930,[1]怪物!$C:$I,7,FALSE)))</f>
        <v>Skill_Monster_Gui2,NormalAttack</v>
      </c>
      <c r="X930" s="3">
        <v>2</v>
      </c>
      <c r="Y930" s="3">
        <v>5</v>
      </c>
      <c r="Z930" s="3">
        <v>3</v>
      </c>
      <c r="AA930" s="3">
        <v>1</v>
      </c>
    </row>
    <row r="931" spans="2:27" x14ac:dyDescent="0.2">
      <c r="B931" t="str">
        <f>IF(ISNA(VLOOKUP(X931&amp;"_"&amp;Y931&amp;"_"&amp;Z931,[1]挑战模式!$A:$AS,1,FALSE)),"",IF(VLOOKUP(X931&amp;"_"&amp;Y931&amp;"_"&amp;Z931,[1]挑战模式!$A:$AS,14+AA931,FALSE)="","","Unit_Monster_Season"&amp;X931&amp;"_Challenge"&amp;Y931&amp;"_"&amp;Z931&amp;"_"&amp;AA931))</f>
        <v>Unit_Monster_Season2_Challenge5_3_2</v>
      </c>
      <c r="D931" s="3" t="str">
        <f>IF(B931="","",VLOOKUP(VLOOKUP(X931&amp;"_"&amp;Y931&amp;"_"&amp;Z931,[1]挑战模式!$A:$AS,14+AA931,FALSE),[1]怪物!$B:$J,2,FALSE))</f>
        <v>ResUnit_Dan1</v>
      </c>
      <c r="E931" s="3">
        <f>IF(B931="","",VLOOKUP(VLOOKUP(X931&amp;"_"&amp;Y931&amp;"_"&amp;Z931,[1]挑战模式!$A:$AS,14+AA931,FALSE),[1]怪物!$B:$J,6,FALSE)*VLOOKUP(X931&amp;"_"&amp;Y931&amp;"_"&amp;Z931,[1]挑战模式!$A:$AS,10,FALSE))</f>
        <v>3</v>
      </c>
      <c r="F931" s="3">
        <f t="shared" si="112"/>
        <v>400</v>
      </c>
      <c r="G931" s="3" t="str">
        <f t="shared" si="113"/>
        <v>TRUE</v>
      </c>
      <c r="H931" s="3" t="str">
        <f t="shared" si="114"/>
        <v>1</v>
      </c>
      <c r="I931" s="3">
        <f>IF(D931="","",VLOOKUP(D931,[1]怪物!$C:$M,11,FALSE))</f>
        <v>1</v>
      </c>
      <c r="J931" s="3" t="str">
        <f t="shared" si="115"/>
        <v>0.5</v>
      </c>
      <c r="K931" s="3">
        <f>IF(B931="","",VLOOKUP(VLOOKUP(X931&amp;"_"&amp;Y931&amp;"_"&amp;Z931,[1]挑战模式!$A:$AS,14+AA931,FALSE),[1]怪物!$B:$J,7,FALSE))</f>
        <v>1</v>
      </c>
      <c r="L931" s="10" t="str">
        <f t="shared" si="116"/>
        <v>Monster_Season2_Challenge5_3_2</v>
      </c>
      <c r="M931" s="3" t="str">
        <f t="shared" si="117"/>
        <v>DeathShow_1</v>
      </c>
      <c r="N931" s="3" t="str">
        <f t="shared" si="118"/>
        <v>Timeline_Idle1</v>
      </c>
      <c r="O931" s="3" t="str">
        <f t="shared" si="119"/>
        <v>Timeline_Move1</v>
      </c>
      <c r="S931" s="3" t="str">
        <f>IF(B931="","",IF(VLOOKUP(D931,[1]怪物!$C:$I,7,FALSE)="","",VLOOKUP(D931,[1]怪物!$C:$I,7,FALSE)))</f>
        <v>Skill_Monster_Dan1,NormalAttack</v>
      </c>
      <c r="X931" s="3">
        <v>2</v>
      </c>
      <c r="Y931" s="3">
        <v>5</v>
      </c>
      <c r="Z931" s="3">
        <v>3</v>
      </c>
      <c r="AA931" s="3">
        <v>2</v>
      </c>
    </row>
    <row r="932" spans="2:27" x14ac:dyDescent="0.2">
      <c r="B932" t="str">
        <f>IF(ISNA(VLOOKUP(X932&amp;"_"&amp;Y932&amp;"_"&amp;Z932,[1]挑战模式!$A:$AS,1,FALSE)),"",IF(VLOOKUP(X932&amp;"_"&amp;Y932&amp;"_"&amp;Z932,[1]挑战模式!$A:$AS,14+AA932,FALSE)="","","Unit_Monster_Season"&amp;X932&amp;"_Challenge"&amp;Y932&amp;"_"&amp;Z932&amp;"_"&amp;AA932))</f>
        <v>Unit_Monster_Season2_Challenge5_3_3</v>
      </c>
      <c r="D932" s="3" t="str">
        <f>IF(B932="","",VLOOKUP(VLOOKUP(X932&amp;"_"&amp;Y932&amp;"_"&amp;Z932,[1]挑战模式!$A:$AS,14+AA932,FALSE),[1]怪物!$B:$J,2,FALSE))</f>
        <v>ResUnit_Rou2</v>
      </c>
      <c r="E932" s="3">
        <f>IF(B932="","",VLOOKUP(VLOOKUP(X932&amp;"_"&amp;Y932&amp;"_"&amp;Z932,[1]挑战模式!$A:$AS,14+AA932,FALSE),[1]怪物!$B:$J,6,FALSE)*VLOOKUP(X932&amp;"_"&amp;Y932&amp;"_"&amp;Z932,[1]挑战模式!$A:$AS,10,FALSE))</f>
        <v>3</v>
      </c>
      <c r="F932" s="3">
        <f t="shared" si="112"/>
        <v>400</v>
      </c>
      <c r="G932" s="3" t="str">
        <f t="shared" si="113"/>
        <v>TRUE</v>
      </c>
      <c r="H932" s="3" t="str">
        <f t="shared" si="114"/>
        <v>1</v>
      </c>
      <c r="I932" s="3">
        <f>IF(D932="","",VLOOKUP(D932,[1]怪物!$C:$M,11,FALSE))</f>
        <v>1</v>
      </c>
      <c r="J932" s="3" t="str">
        <f t="shared" si="115"/>
        <v>0.5</v>
      </c>
      <c r="K932" s="3">
        <f>IF(B932="","",VLOOKUP(VLOOKUP(X932&amp;"_"&amp;Y932&amp;"_"&amp;Z932,[1]挑战模式!$A:$AS,14+AA932,FALSE),[1]怪物!$B:$J,7,FALSE))</f>
        <v>1.5</v>
      </c>
      <c r="L932" s="10" t="str">
        <f t="shared" si="116"/>
        <v>Monster_Season2_Challenge5_3_3</v>
      </c>
      <c r="M932" s="3" t="str">
        <f t="shared" si="117"/>
        <v>DeathShow_1</v>
      </c>
      <c r="N932" s="3" t="str">
        <f t="shared" si="118"/>
        <v>Timeline_Idle1</v>
      </c>
      <c r="O932" s="3" t="str">
        <f t="shared" si="119"/>
        <v>Timeline_Move1</v>
      </c>
      <c r="S932" s="3" t="str">
        <f>IF(B932="","",IF(VLOOKUP(D932,[1]怪物!$C:$I,7,FALSE)="","",VLOOKUP(D932,[1]怪物!$C:$I,7,FALSE)))</f>
        <v>Skill_Monster_Long2,NormalAttack</v>
      </c>
      <c r="X932" s="3">
        <v>2</v>
      </c>
      <c r="Y932" s="3">
        <v>5</v>
      </c>
      <c r="Z932" s="3">
        <v>3</v>
      </c>
      <c r="AA932" s="3">
        <v>3</v>
      </c>
    </row>
    <row r="933" spans="2:27" x14ac:dyDescent="0.2">
      <c r="B933" t="str">
        <f>IF(ISNA(VLOOKUP(X933&amp;"_"&amp;Y933&amp;"_"&amp;Z933,[1]挑战模式!$A:$AS,1,FALSE)),"",IF(VLOOKUP(X933&amp;"_"&amp;Y933&amp;"_"&amp;Z933,[1]挑战模式!$A:$AS,14+AA933,FALSE)="","","Unit_Monster_Season"&amp;X933&amp;"_Challenge"&amp;Y933&amp;"_"&amp;Z933&amp;"_"&amp;AA933))</f>
        <v/>
      </c>
      <c r="D933" s="3" t="str">
        <f>IF(B933="","",VLOOKUP(VLOOKUP(X933&amp;"_"&amp;Y933&amp;"_"&amp;Z933,[1]挑战模式!$A:$AS,14+AA933,FALSE),[1]怪物!$B:$J,2,FALSE))</f>
        <v/>
      </c>
      <c r="E933" s="3" t="str">
        <f>IF(B933="","",VLOOKUP(VLOOKUP(X933&amp;"_"&amp;Y933&amp;"_"&amp;Z933,[1]挑战模式!$A:$AS,14+AA933,FALSE),[1]怪物!$B:$J,6,FALSE)*VLOOKUP(X933&amp;"_"&amp;Y933&amp;"_"&amp;Z933,[1]挑战模式!$A:$AS,10,FALSE))</f>
        <v/>
      </c>
      <c r="F933" s="3" t="str">
        <f t="shared" si="112"/>
        <v/>
      </c>
      <c r="G933" s="3" t="str">
        <f t="shared" si="113"/>
        <v/>
      </c>
      <c r="H933" s="3" t="str">
        <f t="shared" si="114"/>
        <v/>
      </c>
      <c r="I933" s="3" t="str">
        <f>IF(D933="","",VLOOKUP(D933,[1]怪物!$C:$M,11,FALSE))</f>
        <v/>
      </c>
      <c r="J933" s="3" t="str">
        <f t="shared" si="115"/>
        <v/>
      </c>
      <c r="K933" s="3" t="str">
        <f>IF(B933="","",VLOOKUP(VLOOKUP(X933&amp;"_"&amp;Y933&amp;"_"&amp;Z933,[1]挑战模式!$A:$AS,14+AA933,FALSE),[1]怪物!$B:$J,7,FALSE))</f>
        <v/>
      </c>
      <c r="L933" s="10" t="str">
        <f t="shared" si="116"/>
        <v/>
      </c>
      <c r="M933" s="3" t="str">
        <f t="shared" si="117"/>
        <v/>
      </c>
      <c r="N933" s="3" t="str">
        <f t="shared" si="118"/>
        <v/>
      </c>
      <c r="O933" s="3" t="str">
        <f t="shared" si="119"/>
        <v/>
      </c>
      <c r="S933" s="3" t="str">
        <f>IF(B933="","",IF(VLOOKUP(D933,[1]怪物!$C:$I,7,FALSE)="","",VLOOKUP(D933,[1]怪物!$C:$I,7,FALSE)))</f>
        <v/>
      </c>
      <c r="X933" s="3">
        <v>2</v>
      </c>
      <c r="Y933" s="3">
        <v>5</v>
      </c>
      <c r="Z933" s="3">
        <v>3</v>
      </c>
      <c r="AA933" s="3">
        <v>4</v>
      </c>
    </row>
    <row r="934" spans="2:27" x14ac:dyDescent="0.2">
      <c r="B934" t="str">
        <f>IF(ISNA(VLOOKUP(X934&amp;"_"&amp;Y934&amp;"_"&amp;Z934,[1]挑战模式!$A:$AS,1,FALSE)),"",IF(VLOOKUP(X934&amp;"_"&amp;Y934&amp;"_"&amp;Z934,[1]挑战模式!$A:$AS,14+AA934,FALSE)="","","Unit_Monster_Season"&amp;X934&amp;"_Challenge"&amp;Y934&amp;"_"&amp;Z934&amp;"_"&amp;AA934))</f>
        <v/>
      </c>
      <c r="D934" s="3" t="str">
        <f>IF(B934="","",VLOOKUP(VLOOKUP(X934&amp;"_"&amp;Y934&amp;"_"&amp;Z934,[1]挑战模式!$A:$AS,14+AA934,FALSE),[1]怪物!$B:$J,2,FALSE))</f>
        <v/>
      </c>
      <c r="E934" s="3" t="str">
        <f>IF(B934="","",VLOOKUP(VLOOKUP(X934&amp;"_"&amp;Y934&amp;"_"&amp;Z934,[1]挑战模式!$A:$AS,14+AA934,FALSE),[1]怪物!$B:$J,6,FALSE)*VLOOKUP(X934&amp;"_"&amp;Y934&amp;"_"&amp;Z934,[1]挑战模式!$A:$AS,10,FALSE))</f>
        <v/>
      </c>
      <c r="F934" s="3" t="str">
        <f t="shared" si="112"/>
        <v/>
      </c>
      <c r="G934" s="3" t="str">
        <f t="shared" si="113"/>
        <v/>
      </c>
      <c r="H934" s="3" t="str">
        <f t="shared" si="114"/>
        <v/>
      </c>
      <c r="I934" s="3" t="str">
        <f>IF(D934="","",VLOOKUP(D934,[1]怪物!$C:$M,11,FALSE))</f>
        <v/>
      </c>
      <c r="J934" s="3" t="str">
        <f t="shared" si="115"/>
        <v/>
      </c>
      <c r="K934" s="3" t="str">
        <f>IF(B934="","",VLOOKUP(VLOOKUP(X934&amp;"_"&amp;Y934&amp;"_"&amp;Z934,[1]挑战模式!$A:$AS,14+AA934,FALSE),[1]怪物!$B:$J,7,FALSE))</f>
        <v/>
      </c>
      <c r="L934" s="10" t="str">
        <f t="shared" si="116"/>
        <v/>
      </c>
      <c r="M934" s="3" t="str">
        <f t="shared" si="117"/>
        <v/>
      </c>
      <c r="N934" s="3" t="str">
        <f t="shared" si="118"/>
        <v/>
      </c>
      <c r="O934" s="3" t="str">
        <f t="shared" si="119"/>
        <v/>
      </c>
      <c r="S934" s="3" t="str">
        <f>IF(B934="","",IF(VLOOKUP(D934,[1]怪物!$C:$I,7,FALSE)="","",VLOOKUP(D934,[1]怪物!$C:$I,7,FALSE)))</f>
        <v/>
      </c>
      <c r="X934" s="3">
        <v>2</v>
      </c>
      <c r="Y934" s="3">
        <v>5</v>
      </c>
      <c r="Z934" s="3">
        <v>3</v>
      </c>
      <c r="AA934" s="3">
        <v>5</v>
      </c>
    </row>
    <row r="935" spans="2:27" x14ac:dyDescent="0.2">
      <c r="B935" t="str">
        <f>IF(ISNA(VLOOKUP(X935&amp;"_"&amp;Y935&amp;"_"&amp;Z935,[1]挑战模式!$A:$AS,1,FALSE)),"",IF(VLOOKUP(X935&amp;"_"&amp;Y935&amp;"_"&amp;Z935,[1]挑战模式!$A:$AS,14+AA935,FALSE)="","","Unit_Monster_Season"&amp;X935&amp;"_Challenge"&amp;Y935&amp;"_"&amp;Z935&amp;"_"&amp;AA935))</f>
        <v/>
      </c>
      <c r="D935" s="3" t="str">
        <f>IF(B935="","",VLOOKUP(VLOOKUP(X935&amp;"_"&amp;Y935&amp;"_"&amp;Z935,[1]挑战模式!$A:$AS,14+AA935,FALSE),[1]怪物!$B:$J,2,FALSE))</f>
        <v/>
      </c>
      <c r="E935" s="3" t="str">
        <f>IF(B935="","",VLOOKUP(VLOOKUP(X935&amp;"_"&amp;Y935&amp;"_"&amp;Z935,[1]挑战模式!$A:$AS,14+AA935,FALSE),[1]怪物!$B:$J,6,FALSE)*VLOOKUP(X935&amp;"_"&amp;Y935&amp;"_"&amp;Z935,[1]挑战模式!$A:$AS,10,FALSE))</f>
        <v/>
      </c>
      <c r="F935" s="3" t="str">
        <f t="shared" si="112"/>
        <v/>
      </c>
      <c r="G935" s="3" t="str">
        <f t="shared" si="113"/>
        <v/>
      </c>
      <c r="H935" s="3" t="str">
        <f t="shared" si="114"/>
        <v/>
      </c>
      <c r="I935" s="3" t="str">
        <f>IF(D935="","",VLOOKUP(D935,[1]怪物!$C:$M,11,FALSE))</f>
        <v/>
      </c>
      <c r="J935" s="3" t="str">
        <f t="shared" si="115"/>
        <v/>
      </c>
      <c r="K935" s="3" t="str">
        <f>IF(B935="","",VLOOKUP(VLOOKUP(X935&amp;"_"&amp;Y935&amp;"_"&amp;Z935,[1]挑战模式!$A:$AS,14+AA935,FALSE),[1]怪物!$B:$J,7,FALSE))</f>
        <v/>
      </c>
      <c r="L935" s="10" t="str">
        <f t="shared" si="116"/>
        <v/>
      </c>
      <c r="M935" s="3" t="str">
        <f t="shared" si="117"/>
        <v/>
      </c>
      <c r="N935" s="3" t="str">
        <f t="shared" si="118"/>
        <v/>
      </c>
      <c r="O935" s="3" t="str">
        <f t="shared" si="119"/>
        <v/>
      </c>
      <c r="S935" s="3" t="str">
        <f>IF(B935="","",IF(VLOOKUP(D935,[1]怪物!$C:$I,7,FALSE)="","",VLOOKUP(D935,[1]怪物!$C:$I,7,FALSE)))</f>
        <v/>
      </c>
      <c r="X935" s="3">
        <v>2</v>
      </c>
      <c r="Y935" s="3">
        <v>5</v>
      </c>
      <c r="Z935" s="3">
        <v>3</v>
      </c>
      <c r="AA935" s="3">
        <v>6</v>
      </c>
    </row>
    <row r="936" spans="2:27" x14ac:dyDescent="0.2">
      <c r="B936" t="str">
        <f>IF(ISNA(VLOOKUP(X936&amp;"_"&amp;Y936&amp;"_"&amp;Z936,[1]挑战模式!$A:$AS,1,FALSE)),"",IF(VLOOKUP(X936&amp;"_"&amp;Y936&amp;"_"&amp;Z936,[1]挑战模式!$A:$AS,14+AA936,FALSE)="","","Unit_Monster_Season"&amp;X936&amp;"_Challenge"&amp;Y936&amp;"_"&amp;Z936&amp;"_"&amp;AA936))</f>
        <v>Unit_Monster_Season2_Challenge5_4_1</v>
      </c>
      <c r="D936" s="3" t="str">
        <f>IF(B936="","",VLOOKUP(VLOOKUP(X936&amp;"_"&amp;Y936&amp;"_"&amp;Z936,[1]挑战模式!$A:$AS,14+AA936,FALSE),[1]怪物!$B:$J,2,FALSE))</f>
        <v>ResUnit_Gui2</v>
      </c>
      <c r="E936" s="3">
        <f>IF(B936="","",VLOOKUP(VLOOKUP(X936&amp;"_"&amp;Y936&amp;"_"&amp;Z936,[1]挑战模式!$A:$AS,14+AA936,FALSE),[1]怪物!$B:$J,6,FALSE)*VLOOKUP(X936&amp;"_"&amp;Y936&amp;"_"&amp;Z936,[1]挑战模式!$A:$AS,10,FALSE))</f>
        <v>3</v>
      </c>
      <c r="F936" s="3">
        <f t="shared" si="112"/>
        <v>400</v>
      </c>
      <c r="G936" s="3" t="str">
        <f t="shared" si="113"/>
        <v>TRUE</v>
      </c>
      <c r="H936" s="3" t="str">
        <f t="shared" si="114"/>
        <v>1</v>
      </c>
      <c r="I936" s="3">
        <f>IF(D936="","",VLOOKUP(D936,[1]怪物!$C:$M,11,FALSE))</f>
        <v>1</v>
      </c>
      <c r="J936" s="3" t="str">
        <f t="shared" si="115"/>
        <v>0.5</v>
      </c>
      <c r="K936" s="3">
        <f>IF(B936="","",VLOOKUP(VLOOKUP(X936&amp;"_"&amp;Y936&amp;"_"&amp;Z936,[1]挑战模式!$A:$AS,14+AA936,FALSE),[1]怪物!$B:$J,7,FALSE))</f>
        <v>1.5</v>
      </c>
      <c r="L936" s="10" t="str">
        <f t="shared" si="116"/>
        <v>Monster_Season2_Challenge5_4_1</v>
      </c>
      <c r="M936" s="3" t="str">
        <f t="shared" si="117"/>
        <v>DeathShow_1</v>
      </c>
      <c r="N936" s="3" t="str">
        <f t="shared" si="118"/>
        <v>Timeline_Idle1</v>
      </c>
      <c r="O936" s="3" t="str">
        <f t="shared" si="119"/>
        <v>Timeline_Move1</v>
      </c>
      <c r="S936" s="3" t="str">
        <f>IF(B936="","",IF(VLOOKUP(D936,[1]怪物!$C:$I,7,FALSE)="","",VLOOKUP(D936,[1]怪物!$C:$I,7,FALSE)))</f>
        <v>Skill_Monster_Gui2,NormalAttack</v>
      </c>
      <c r="X936" s="3">
        <v>2</v>
      </c>
      <c r="Y936" s="3">
        <v>5</v>
      </c>
      <c r="Z936" s="3">
        <v>4</v>
      </c>
      <c r="AA936" s="3">
        <v>1</v>
      </c>
    </row>
    <row r="937" spans="2:27" x14ac:dyDescent="0.2">
      <c r="B937" t="str">
        <f>IF(ISNA(VLOOKUP(X937&amp;"_"&amp;Y937&amp;"_"&amp;Z937,[1]挑战模式!$A:$AS,1,FALSE)),"",IF(VLOOKUP(X937&amp;"_"&amp;Y937&amp;"_"&amp;Z937,[1]挑战模式!$A:$AS,14+AA937,FALSE)="","","Unit_Monster_Season"&amp;X937&amp;"_Challenge"&amp;Y937&amp;"_"&amp;Z937&amp;"_"&amp;AA937))</f>
        <v>Unit_Monster_Season2_Challenge5_4_2</v>
      </c>
      <c r="D937" s="3" t="str">
        <f>IF(B937="","",VLOOKUP(VLOOKUP(X937&amp;"_"&amp;Y937&amp;"_"&amp;Z937,[1]挑战模式!$A:$AS,14+AA937,FALSE),[1]怪物!$B:$J,2,FALSE))</f>
        <v>ResUnit_Dan2</v>
      </c>
      <c r="E937" s="3">
        <f>IF(B937="","",VLOOKUP(VLOOKUP(X937&amp;"_"&amp;Y937&amp;"_"&amp;Z937,[1]挑战模式!$A:$AS,14+AA937,FALSE),[1]怪物!$B:$J,6,FALSE)*VLOOKUP(X937&amp;"_"&amp;Y937&amp;"_"&amp;Z937,[1]挑战模式!$A:$AS,10,FALSE))</f>
        <v>3</v>
      </c>
      <c r="F937" s="3">
        <f t="shared" si="112"/>
        <v>400</v>
      </c>
      <c r="G937" s="3" t="str">
        <f t="shared" si="113"/>
        <v>TRUE</v>
      </c>
      <c r="H937" s="3" t="str">
        <f t="shared" si="114"/>
        <v>1</v>
      </c>
      <c r="I937" s="3">
        <f>IF(D937="","",VLOOKUP(D937,[1]怪物!$C:$M,11,FALSE))</f>
        <v>1</v>
      </c>
      <c r="J937" s="3" t="str">
        <f t="shared" si="115"/>
        <v>0.5</v>
      </c>
      <c r="K937" s="3">
        <f>IF(B937="","",VLOOKUP(VLOOKUP(X937&amp;"_"&amp;Y937&amp;"_"&amp;Z937,[1]挑战模式!$A:$AS,14+AA937,FALSE),[1]怪物!$B:$J,7,FALSE))</f>
        <v>1.5</v>
      </c>
      <c r="L937" s="10" t="str">
        <f t="shared" si="116"/>
        <v>Monster_Season2_Challenge5_4_2</v>
      </c>
      <c r="M937" s="3" t="str">
        <f t="shared" si="117"/>
        <v>DeathShow_1</v>
      </c>
      <c r="N937" s="3" t="str">
        <f t="shared" si="118"/>
        <v>Timeline_Idle1</v>
      </c>
      <c r="O937" s="3" t="str">
        <f t="shared" si="119"/>
        <v>Timeline_Move1</v>
      </c>
      <c r="S937" s="3" t="str">
        <f>IF(B937="","",IF(VLOOKUP(D937,[1]怪物!$C:$I,7,FALSE)="","",VLOOKUP(D937,[1]怪物!$C:$I,7,FALSE)))</f>
        <v>Skill_Monster_Dan2,NormalAttack</v>
      </c>
      <c r="X937" s="3">
        <v>2</v>
      </c>
      <c r="Y937" s="3">
        <v>5</v>
      </c>
      <c r="Z937" s="3">
        <v>4</v>
      </c>
      <c r="AA937" s="3">
        <v>2</v>
      </c>
    </row>
    <row r="938" spans="2:27" x14ac:dyDescent="0.2">
      <c r="B938" t="str">
        <f>IF(ISNA(VLOOKUP(X938&amp;"_"&amp;Y938&amp;"_"&amp;Z938,[1]挑战模式!$A:$AS,1,FALSE)),"",IF(VLOOKUP(X938&amp;"_"&amp;Y938&amp;"_"&amp;Z938,[1]挑战模式!$A:$AS,14+AA938,FALSE)="","","Unit_Monster_Season"&amp;X938&amp;"_Challenge"&amp;Y938&amp;"_"&amp;Z938&amp;"_"&amp;AA938))</f>
        <v>Unit_Monster_Season2_Challenge5_4_3</v>
      </c>
      <c r="D938" s="3" t="str">
        <f>IF(B938="","",VLOOKUP(VLOOKUP(X938&amp;"_"&amp;Y938&amp;"_"&amp;Z938,[1]挑战模式!$A:$AS,14+AA938,FALSE),[1]怪物!$B:$J,2,FALSE))</f>
        <v>ResUnit_Dan1</v>
      </c>
      <c r="E938" s="3">
        <f>IF(B938="","",VLOOKUP(VLOOKUP(X938&amp;"_"&amp;Y938&amp;"_"&amp;Z938,[1]挑战模式!$A:$AS,14+AA938,FALSE),[1]怪物!$B:$J,6,FALSE)*VLOOKUP(X938&amp;"_"&amp;Y938&amp;"_"&amp;Z938,[1]挑战模式!$A:$AS,10,FALSE))</f>
        <v>3</v>
      </c>
      <c r="F938" s="3">
        <f t="shared" si="112"/>
        <v>400</v>
      </c>
      <c r="G938" s="3" t="str">
        <f t="shared" si="113"/>
        <v>TRUE</v>
      </c>
      <c r="H938" s="3" t="str">
        <f t="shared" si="114"/>
        <v>1</v>
      </c>
      <c r="I938" s="3">
        <f>IF(D938="","",VLOOKUP(D938,[1]怪物!$C:$M,11,FALSE))</f>
        <v>1</v>
      </c>
      <c r="J938" s="3" t="str">
        <f t="shared" si="115"/>
        <v>0.5</v>
      </c>
      <c r="K938" s="3">
        <f>IF(B938="","",VLOOKUP(VLOOKUP(X938&amp;"_"&amp;Y938&amp;"_"&amp;Z938,[1]挑战模式!$A:$AS,14+AA938,FALSE),[1]怪物!$B:$J,7,FALSE))</f>
        <v>1</v>
      </c>
      <c r="L938" s="10" t="str">
        <f t="shared" si="116"/>
        <v>Monster_Season2_Challenge5_4_3</v>
      </c>
      <c r="M938" s="3" t="str">
        <f t="shared" si="117"/>
        <v>DeathShow_1</v>
      </c>
      <c r="N938" s="3" t="str">
        <f t="shared" si="118"/>
        <v>Timeline_Idle1</v>
      </c>
      <c r="O938" s="3" t="str">
        <f t="shared" si="119"/>
        <v>Timeline_Move1</v>
      </c>
      <c r="S938" s="3" t="str">
        <f>IF(B938="","",IF(VLOOKUP(D938,[1]怪物!$C:$I,7,FALSE)="","",VLOOKUP(D938,[1]怪物!$C:$I,7,FALSE)))</f>
        <v>Skill_Monster_Dan1,NormalAttack</v>
      </c>
      <c r="X938" s="3">
        <v>2</v>
      </c>
      <c r="Y938" s="3">
        <v>5</v>
      </c>
      <c r="Z938" s="3">
        <v>4</v>
      </c>
      <c r="AA938" s="3">
        <v>3</v>
      </c>
    </row>
    <row r="939" spans="2:27" x14ac:dyDescent="0.2">
      <c r="B939" t="str">
        <f>IF(ISNA(VLOOKUP(X939&amp;"_"&amp;Y939&amp;"_"&amp;Z939,[1]挑战模式!$A:$AS,1,FALSE)),"",IF(VLOOKUP(X939&amp;"_"&amp;Y939&amp;"_"&amp;Z939,[1]挑战模式!$A:$AS,14+AA939,FALSE)="","","Unit_Monster_Season"&amp;X939&amp;"_Challenge"&amp;Y939&amp;"_"&amp;Z939&amp;"_"&amp;AA939))</f>
        <v/>
      </c>
      <c r="D939" s="3" t="str">
        <f>IF(B939="","",VLOOKUP(VLOOKUP(X939&amp;"_"&amp;Y939&amp;"_"&amp;Z939,[1]挑战模式!$A:$AS,14+AA939,FALSE),[1]怪物!$B:$J,2,FALSE))</f>
        <v/>
      </c>
      <c r="E939" s="3" t="str">
        <f>IF(B939="","",VLOOKUP(VLOOKUP(X939&amp;"_"&amp;Y939&amp;"_"&amp;Z939,[1]挑战模式!$A:$AS,14+AA939,FALSE),[1]怪物!$B:$J,6,FALSE)*VLOOKUP(X939&amp;"_"&amp;Y939&amp;"_"&amp;Z939,[1]挑战模式!$A:$AS,10,FALSE))</f>
        <v/>
      </c>
      <c r="F939" s="3" t="str">
        <f t="shared" si="112"/>
        <v/>
      </c>
      <c r="G939" s="3" t="str">
        <f t="shared" si="113"/>
        <v/>
      </c>
      <c r="H939" s="3" t="str">
        <f t="shared" si="114"/>
        <v/>
      </c>
      <c r="I939" s="3" t="str">
        <f>IF(D939="","",VLOOKUP(D939,[1]怪物!$C:$M,11,FALSE))</f>
        <v/>
      </c>
      <c r="J939" s="3" t="str">
        <f t="shared" si="115"/>
        <v/>
      </c>
      <c r="K939" s="3" t="str">
        <f>IF(B939="","",VLOOKUP(VLOOKUP(X939&amp;"_"&amp;Y939&amp;"_"&amp;Z939,[1]挑战模式!$A:$AS,14+AA939,FALSE),[1]怪物!$B:$J,7,FALSE))</f>
        <v/>
      </c>
      <c r="L939" s="10" t="str">
        <f t="shared" si="116"/>
        <v/>
      </c>
      <c r="M939" s="3" t="str">
        <f t="shared" si="117"/>
        <v/>
      </c>
      <c r="N939" s="3" t="str">
        <f t="shared" si="118"/>
        <v/>
      </c>
      <c r="O939" s="3" t="str">
        <f t="shared" si="119"/>
        <v/>
      </c>
      <c r="S939" s="3" t="str">
        <f>IF(B939="","",IF(VLOOKUP(D939,[1]怪物!$C:$I,7,FALSE)="","",VLOOKUP(D939,[1]怪物!$C:$I,7,FALSE)))</f>
        <v/>
      </c>
      <c r="X939" s="3">
        <v>2</v>
      </c>
      <c r="Y939" s="3">
        <v>5</v>
      </c>
      <c r="Z939" s="3">
        <v>4</v>
      </c>
      <c r="AA939" s="3">
        <v>4</v>
      </c>
    </row>
    <row r="940" spans="2:27" x14ac:dyDescent="0.2">
      <c r="B940" t="str">
        <f>IF(ISNA(VLOOKUP(X940&amp;"_"&amp;Y940&amp;"_"&amp;Z940,[1]挑战模式!$A:$AS,1,FALSE)),"",IF(VLOOKUP(X940&amp;"_"&amp;Y940&amp;"_"&amp;Z940,[1]挑战模式!$A:$AS,14+AA940,FALSE)="","","Unit_Monster_Season"&amp;X940&amp;"_Challenge"&amp;Y940&amp;"_"&amp;Z940&amp;"_"&amp;AA940))</f>
        <v/>
      </c>
      <c r="D940" s="3" t="str">
        <f>IF(B940="","",VLOOKUP(VLOOKUP(X940&amp;"_"&amp;Y940&amp;"_"&amp;Z940,[1]挑战模式!$A:$AS,14+AA940,FALSE),[1]怪物!$B:$J,2,FALSE))</f>
        <v/>
      </c>
      <c r="E940" s="3" t="str">
        <f>IF(B940="","",VLOOKUP(VLOOKUP(X940&amp;"_"&amp;Y940&amp;"_"&amp;Z940,[1]挑战模式!$A:$AS,14+AA940,FALSE),[1]怪物!$B:$J,6,FALSE)*VLOOKUP(X940&amp;"_"&amp;Y940&amp;"_"&amp;Z940,[1]挑战模式!$A:$AS,10,FALSE))</f>
        <v/>
      </c>
      <c r="F940" s="3" t="str">
        <f t="shared" si="112"/>
        <v/>
      </c>
      <c r="G940" s="3" t="str">
        <f t="shared" si="113"/>
        <v/>
      </c>
      <c r="H940" s="3" t="str">
        <f t="shared" si="114"/>
        <v/>
      </c>
      <c r="I940" s="3" t="str">
        <f>IF(D940="","",VLOOKUP(D940,[1]怪物!$C:$M,11,FALSE))</f>
        <v/>
      </c>
      <c r="J940" s="3" t="str">
        <f t="shared" si="115"/>
        <v/>
      </c>
      <c r="K940" s="3" t="str">
        <f>IF(B940="","",VLOOKUP(VLOOKUP(X940&amp;"_"&amp;Y940&amp;"_"&amp;Z940,[1]挑战模式!$A:$AS,14+AA940,FALSE),[1]怪物!$B:$J,7,FALSE))</f>
        <v/>
      </c>
      <c r="L940" s="10" t="str">
        <f t="shared" si="116"/>
        <v/>
      </c>
      <c r="M940" s="3" t="str">
        <f t="shared" si="117"/>
        <v/>
      </c>
      <c r="N940" s="3" t="str">
        <f t="shared" si="118"/>
        <v/>
      </c>
      <c r="O940" s="3" t="str">
        <f t="shared" si="119"/>
        <v/>
      </c>
      <c r="S940" s="3" t="str">
        <f>IF(B940="","",IF(VLOOKUP(D940,[1]怪物!$C:$I,7,FALSE)="","",VLOOKUP(D940,[1]怪物!$C:$I,7,FALSE)))</f>
        <v/>
      </c>
      <c r="X940" s="3">
        <v>2</v>
      </c>
      <c r="Y940" s="3">
        <v>5</v>
      </c>
      <c r="Z940" s="3">
        <v>4</v>
      </c>
      <c r="AA940" s="3">
        <v>5</v>
      </c>
    </row>
    <row r="941" spans="2:27" x14ac:dyDescent="0.2">
      <c r="B941" t="str">
        <f>IF(ISNA(VLOOKUP(X941&amp;"_"&amp;Y941&amp;"_"&amp;Z941,[1]挑战模式!$A:$AS,1,FALSE)),"",IF(VLOOKUP(X941&amp;"_"&amp;Y941&amp;"_"&amp;Z941,[1]挑战模式!$A:$AS,14+AA941,FALSE)="","","Unit_Monster_Season"&amp;X941&amp;"_Challenge"&amp;Y941&amp;"_"&amp;Z941&amp;"_"&amp;AA941))</f>
        <v/>
      </c>
      <c r="D941" s="3" t="str">
        <f>IF(B941="","",VLOOKUP(VLOOKUP(X941&amp;"_"&amp;Y941&amp;"_"&amp;Z941,[1]挑战模式!$A:$AS,14+AA941,FALSE),[1]怪物!$B:$J,2,FALSE))</f>
        <v/>
      </c>
      <c r="E941" s="3" t="str">
        <f>IF(B941="","",VLOOKUP(VLOOKUP(X941&amp;"_"&amp;Y941&amp;"_"&amp;Z941,[1]挑战模式!$A:$AS,14+AA941,FALSE),[1]怪物!$B:$J,6,FALSE)*VLOOKUP(X941&amp;"_"&amp;Y941&amp;"_"&amp;Z941,[1]挑战模式!$A:$AS,10,FALSE))</f>
        <v/>
      </c>
      <c r="F941" s="3" t="str">
        <f t="shared" si="112"/>
        <v/>
      </c>
      <c r="G941" s="3" t="str">
        <f t="shared" si="113"/>
        <v/>
      </c>
      <c r="H941" s="3" t="str">
        <f t="shared" si="114"/>
        <v/>
      </c>
      <c r="I941" s="3" t="str">
        <f>IF(D941="","",VLOOKUP(D941,[1]怪物!$C:$M,11,FALSE))</f>
        <v/>
      </c>
      <c r="J941" s="3" t="str">
        <f t="shared" si="115"/>
        <v/>
      </c>
      <c r="K941" s="3" t="str">
        <f>IF(B941="","",VLOOKUP(VLOOKUP(X941&amp;"_"&amp;Y941&amp;"_"&amp;Z941,[1]挑战模式!$A:$AS,14+AA941,FALSE),[1]怪物!$B:$J,7,FALSE))</f>
        <v/>
      </c>
      <c r="L941" s="10" t="str">
        <f t="shared" si="116"/>
        <v/>
      </c>
      <c r="M941" s="3" t="str">
        <f t="shared" si="117"/>
        <v/>
      </c>
      <c r="N941" s="3" t="str">
        <f t="shared" si="118"/>
        <v/>
      </c>
      <c r="O941" s="3" t="str">
        <f t="shared" si="119"/>
        <v/>
      </c>
      <c r="S941" s="3" t="str">
        <f>IF(B941="","",IF(VLOOKUP(D941,[1]怪物!$C:$I,7,FALSE)="","",VLOOKUP(D941,[1]怪物!$C:$I,7,FALSE)))</f>
        <v/>
      </c>
      <c r="X941" s="3">
        <v>2</v>
      </c>
      <c r="Y941" s="3">
        <v>5</v>
      </c>
      <c r="Z941" s="3">
        <v>4</v>
      </c>
      <c r="AA941" s="3">
        <v>6</v>
      </c>
    </row>
    <row r="942" spans="2:27" x14ac:dyDescent="0.2">
      <c r="B942" t="str">
        <f>IF(ISNA(VLOOKUP(X942&amp;"_"&amp;Y942&amp;"_"&amp;Z942,[1]挑战模式!$A:$AS,1,FALSE)),"",IF(VLOOKUP(X942&amp;"_"&amp;Y942&amp;"_"&amp;Z942,[1]挑战模式!$A:$AS,14+AA942,FALSE)="","","Unit_Monster_Season"&amp;X942&amp;"_Challenge"&amp;Y942&amp;"_"&amp;Z942&amp;"_"&amp;AA942))</f>
        <v>Unit_Monster_Season2_Challenge5_5_1</v>
      </c>
      <c r="D942" s="3" t="str">
        <f>IF(B942="","",VLOOKUP(VLOOKUP(X942&amp;"_"&amp;Y942&amp;"_"&amp;Z942,[1]挑战模式!$A:$AS,14+AA942,FALSE),[1]怪物!$B:$J,2,FALSE))</f>
        <v>ResUnit_ZhongZi2</v>
      </c>
      <c r="E942" s="3">
        <f>IF(B942="","",VLOOKUP(VLOOKUP(X942&amp;"_"&amp;Y942&amp;"_"&amp;Z942,[1]挑战模式!$A:$AS,14+AA942,FALSE),[1]怪物!$B:$J,6,FALSE)*VLOOKUP(X942&amp;"_"&amp;Y942&amp;"_"&amp;Z942,[1]挑战模式!$A:$AS,10,FALSE))</f>
        <v>3</v>
      </c>
      <c r="F942" s="3">
        <f t="shared" si="112"/>
        <v>400</v>
      </c>
      <c r="G942" s="3" t="str">
        <f t="shared" si="113"/>
        <v>TRUE</v>
      </c>
      <c r="H942" s="3" t="str">
        <f t="shared" si="114"/>
        <v>1</v>
      </c>
      <c r="I942" s="3">
        <f>IF(D942="","",VLOOKUP(D942,[1]怪物!$C:$M,11,FALSE))</f>
        <v>1</v>
      </c>
      <c r="J942" s="3" t="str">
        <f t="shared" si="115"/>
        <v>0.5</v>
      </c>
      <c r="K942" s="3">
        <f>IF(B942="","",VLOOKUP(VLOOKUP(X942&amp;"_"&amp;Y942&amp;"_"&amp;Z942,[1]挑战模式!$A:$AS,14+AA942,FALSE),[1]怪物!$B:$J,7,FALSE))</f>
        <v>1.5</v>
      </c>
      <c r="L942" s="10" t="str">
        <f t="shared" si="116"/>
        <v>Monster_Season2_Challenge5_5_1</v>
      </c>
      <c r="M942" s="3" t="str">
        <f t="shared" si="117"/>
        <v>DeathShow_1</v>
      </c>
      <c r="N942" s="3" t="str">
        <f t="shared" si="118"/>
        <v>Timeline_Idle1</v>
      </c>
      <c r="O942" s="3" t="str">
        <f t="shared" si="119"/>
        <v>Timeline_Move1</v>
      </c>
      <c r="S942" s="3" t="str">
        <f>IF(B942="","",IF(VLOOKUP(D942,[1]怪物!$C:$I,7,FALSE)="","",VLOOKUP(D942,[1]怪物!$C:$I,7,FALSE)))</f>
        <v>Skill_Monster_ZhongZi2,NormalAttack</v>
      </c>
      <c r="X942" s="3">
        <v>2</v>
      </c>
      <c r="Y942" s="3">
        <v>5</v>
      </c>
      <c r="Z942" s="3">
        <v>5</v>
      </c>
      <c r="AA942" s="3">
        <v>1</v>
      </c>
    </row>
    <row r="943" spans="2:27" x14ac:dyDescent="0.2">
      <c r="B943" t="str">
        <f>IF(ISNA(VLOOKUP(X943&amp;"_"&amp;Y943&amp;"_"&amp;Z943,[1]挑战模式!$A:$AS,1,FALSE)),"",IF(VLOOKUP(X943&amp;"_"&amp;Y943&amp;"_"&amp;Z943,[1]挑战模式!$A:$AS,14+AA943,FALSE)="","","Unit_Monster_Season"&amp;X943&amp;"_Challenge"&amp;Y943&amp;"_"&amp;Z943&amp;"_"&amp;AA943))</f>
        <v>Unit_Monster_Season2_Challenge5_5_2</v>
      </c>
      <c r="D943" s="3" t="str">
        <f>IF(B943="","",VLOOKUP(VLOOKUP(X943&amp;"_"&amp;Y943&amp;"_"&amp;Z943,[1]挑战模式!$A:$AS,14+AA943,FALSE),[1]怪物!$B:$J,2,FALSE))</f>
        <v>ResUnit_Dan1</v>
      </c>
      <c r="E943" s="3">
        <f>IF(B943="","",VLOOKUP(VLOOKUP(X943&amp;"_"&amp;Y943&amp;"_"&amp;Z943,[1]挑战模式!$A:$AS,14+AA943,FALSE),[1]怪物!$B:$J,6,FALSE)*VLOOKUP(X943&amp;"_"&amp;Y943&amp;"_"&amp;Z943,[1]挑战模式!$A:$AS,10,FALSE))</f>
        <v>3</v>
      </c>
      <c r="F943" s="3">
        <f t="shared" si="112"/>
        <v>400</v>
      </c>
      <c r="G943" s="3" t="str">
        <f t="shared" si="113"/>
        <v>TRUE</v>
      </c>
      <c r="H943" s="3" t="str">
        <f t="shared" si="114"/>
        <v>1</v>
      </c>
      <c r="I943" s="3">
        <f>IF(D943="","",VLOOKUP(D943,[1]怪物!$C:$M,11,FALSE))</f>
        <v>1</v>
      </c>
      <c r="J943" s="3" t="str">
        <f t="shared" si="115"/>
        <v>0.5</v>
      </c>
      <c r="K943" s="3">
        <f>IF(B943="","",VLOOKUP(VLOOKUP(X943&amp;"_"&amp;Y943&amp;"_"&amp;Z943,[1]挑战模式!$A:$AS,14+AA943,FALSE),[1]怪物!$B:$J,7,FALSE))</f>
        <v>1</v>
      </c>
      <c r="L943" s="10" t="str">
        <f t="shared" si="116"/>
        <v>Monster_Season2_Challenge5_5_2</v>
      </c>
      <c r="M943" s="3" t="str">
        <f t="shared" si="117"/>
        <v>DeathShow_1</v>
      </c>
      <c r="N943" s="3" t="str">
        <f t="shared" si="118"/>
        <v>Timeline_Idle1</v>
      </c>
      <c r="O943" s="3" t="str">
        <f t="shared" si="119"/>
        <v>Timeline_Move1</v>
      </c>
      <c r="S943" s="3" t="str">
        <f>IF(B943="","",IF(VLOOKUP(D943,[1]怪物!$C:$I,7,FALSE)="","",VLOOKUP(D943,[1]怪物!$C:$I,7,FALSE)))</f>
        <v>Skill_Monster_Dan1,NormalAttack</v>
      </c>
      <c r="X943" s="3">
        <v>2</v>
      </c>
      <c r="Y943" s="3">
        <v>5</v>
      </c>
      <c r="Z943" s="3">
        <v>5</v>
      </c>
      <c r="AA943" s="3">
        <v>2</v>
      </c>
    </row>
    <row r="944" spans="2:27" x14ac:dyDescent="0.2">
      <c r="B944" t="str">
        <f>IF(ISNA(VLOOKUP(X944&amp;"_"&amp;Y944&amp;"_"&amp;Z944,[1]挑战模式!$A:$AS,1,FALSE)),"",IF(VLOOKUP(X944&amp;"_"&amp;Y944&amp;"_"&amp;Z944,[1]挑战模式!$A:$AS,14+AA944,FALSE)="","","Unit_Monster_Season"&amp;X944&amp;"_Challenge"&amp;Y944&amp;"_"&amp;Z944&amp;"_"&amp;AA944))</f>
        <v>Unit_Monster_Season2_Challenge5_5_3</v>
      </c>
      <c r="D944" s="3" t="str">
        <f>IF(B944="","",VLOOKUP(VLOOKUP(X944&amp;"_"&amp;Y944&amp;"_"&amp;Z944,[1]挑战模式!$A:$AS,14+AA944,FALSE),[1]怪物!$B:$J,2,FALSE))</f>
        <v>ResUnit_BianFu1</v>
      </c>
      <c r="E944" s="3">
        <f>IF(B944="","",VLOOKUP(VLOOKUP(X944&amp;"_"&amp;Y944&amp;"_"&amp;Z944,[1]挑战模式!$A:$AS,14+AA944,FALSE),[1]怪物!$B:$J,6,FALSE)*VLOOKUP(X944&amp;"_"&amp;Y944&amp;"_"&amp;Z944,[1]挑战模式!$A:$AS,10,FALSE))</f>
        <v>3</v>
      </c>
      <c r="F944" s="3">
        <f t="shared" si="112"/>
        <v>400</v>
      </c>
      <c r="G944" s="3" t="str">
        <f t="shared" si="113"/>
        <v>TRUE</v>
      </c>
      <c r="H944" s="3" t="str">
        <f t="shared" si="114"/>
        <v>1</v>
      </c>
      <c r="I944" s="3">
        <f>IF(D944="","",VLOOKUP(D944,[1]怪物!$C:$M,11,FALSE))</f>
        <v>1</v>
      </c>
      <c r="J944" s="3" t="str">
        <f t="shared" si="115"/>
        <v>0.5</v>
      </c>
      <c r="K944" s="3">
        <f>IF(B944="","",VLOOKUP(VLOOKUP(X944&amp;"_"&amp;Y944&amp;"_"&amp;Z944,[1]挑战模式!$A:$AS,14+AA944,FALSE),[1]怪物!$B:$J,7,FALSE))</f>
        <v>1</v>
      </c>
      <c r="L944" s="10" t="str">
        <f t="shared" si="116"/>
        <v>Monster_Season2_Challenge5_5_3</v>
      </c>
      <c r="M944" s="3" t="str">
        <f t="shared" si="117"/>
        <v>DeathShow_1</v>
      </c>
      <c r="N944" s="3" t="str">
        <f t="shared" si="118"/>
        <v>Timeline_Idle1</v>
      </c>
      <c r="O944" s="3" t="str">
        <f t="shared" si="119"/>
        <v>Timeline_Move1</v>
      </c>
      <c r="S944" s="3" t="str">
        <f>IF(B944="","",IF(VLOOKUP(D944,[1]怪物!$C:$I,7,FALSE)="","",VLOOKUP(D944,[1]怪物!$C:$I,7,FALSE)))</f>
        <v/>
      </c>
      <c r="X944" s="3">
        <v>2</v>
      </c>
      <c r="Y944" s="3">
        <v>5</v>
      </c>
      <c r="Z944" s="3">
        <v>5</v>
      </c>
      <c r="AA944" s="3">
        <v>3</v>
      </c>
    </row>
    <row r="945" spans="2:27" x14ac:dyDescent="0.2">
      <c r="B945" t="str">
        <f>IF(ISNA(VLOOKUP(X945&amp;"_"&amp;Y945&amp;"_"&amp;Z945,[1]挑战模式!$A:$AS,1,FALSE)),"",IF(VLOOKUP(X945&amp;"_"&amp;Y945&amp;"_"&amp;Z945,[1]挑战模式!$A:$AS,14+AA945,FALSE)="","","Unit_Monster_Season"&amp;X945&amp;"_Challenge"&amp;Y945&amp;"_"&amp;Z945&amp;"_"&amp;AA945))</f>
        <v>Unit_Monster_Season2_Challenge5_5_4</v>
      </c>
      <c r="D945" s="3" t="str">
        <f>IF(B945="","",VLOOKUP(VLOOKUP(X945&amp;"_"&amp;Y945&amp;"_"&amp;Z945,[1]挑战模式!$A:$AS,14+AA945,FALSE),[1]怪物!$B:$J,2,FALSE))</f>
        <v>ResUnit_Rou2</v>
      </c>
      <c r="E945" s="3">
        <f>IF(B945="","",VLOOKUP(VLOOKUP(X945&amp;"_"&amp;Y945&amp;"_"&amp;Z945,[1]挑战模式!$A:$AS,14+AA945,FALSE),[1]怪物!$B:$J,6,FALSE)*VLOOKUP(X945&amp;"_"&amp;Y945&amp;"_"&amp;Z945,[1]挑战模式!$A:$AS,10,FALSE))</f>
        <v>3</v>
      </c>
      <c r="F945" s="3">
        <f t="shared" si="112"/>
        <v>400</v>
      </c>
      <c r="G945" s="3" t="str">
        <f t="shared" si="113"/>
        <v>TRUE</v>
      </c>
      <c r="H945" s="3" t="str">
        <f t="shared" si="114"/>
        <v>1</v>
      </c>
      <c r="I945" s="3">
        <f>IF(D945="","",VLOOKUP(D945,[1]怪物!$C:$M,11,FALSE))</f>
        <v>1</v>
      </c>
      <c r="J945" s="3" t="str">
        <f t="shared" si="115"/>
        <v>0.5</v>
      </c>
      <c r="K945" s="3">
        <f>IF(B945="","",VLOOKUP(VLOOKUP(X945&amp;"_"&amp;Y945&amp;"_"&amp;Z945,[1]挑战模式!$A:$AS,14+AA945,FALSE),[1]怪物!$B:$J,7,FALSE))</f>
        <v>1.5</v>
      </c>
      <c r="L945" s="10" t="str">
        <f t="shared" si="116"/>
        <v>Monster_Season2_Challenge5_5_4</v>
      </c>
      <c r="M945" s="3" t="str">
        <f t="shared" si="117"/>
        <v>DeathShow_1</v>
      </c>
      <c r="N945" s="3" t="str">
        <f t="shared" si="118"/>
        <v>Timeline_Idle1</v>
      </c>
      <c r="O945" s="3" t="str">
        <f t="shared" si="119"/>
        <v>Timeline_Move1</v>
      </c>
      <c r="S945" s="3" t="str">
        <f>IF(B945="","",IF(VLOOKUP(D945,[1]怪物!$C:$I,7,FALSE)="","",VLOOKUP(D945,[1]怪物!$C:$I,7,FALSE)))</f>
        <v>Skill_Monster_Long2,NormalAttack</v>
      </c>
      <c r="X945" s="3">
        <v>2</v>
      </c>
      <c r="Y945" s="3">
        <v>5</v>
      </c>
      <c r="Z945" s="3">
        <v>5</v>
      </c>
      <c r="AA945" s="3">
        <v>4</v>
      </c>
    </row>
    <row r="946" spans="2:27" x14ac:dyDescent="0.2">
      <c r="B946" t="str">
        <f>IF(ISNA(VLOOKUP(X946&amp;"_"&amp;Y946&amp;"_"&amp;Z946,[1]挑战模式!$A:$AS,1,FALSE)),"",IF(VLOOKUP(X946&amp;"_"&amp;Y946&amp;"_"&amp;Z946,[1]挑战模式!$A:$AS,14+AA946,FALSE)="","","Unit_Monster_Season"&amp;X946&amp;"_Challenge"&amp;Y946&amp;"_"&amp;Z946&amp;"_"&amp;AA946))</f>
        <v/>
      </c>
      <c r="D946" s="3" t="str">
        <f>IF(B946="","",VLOOKUP(VLOOKUP(X946&amp;"_"&amp;Y946&amp;"_"&amp;Z946,[1]挑战模式!$A:$AS,14+AA946,FALSE),[1]怪物!$B:$J,2,FALSE))</f>
        <v/>
      </c>
      <c r="E946" s="3" t="str">
        <f>IF(B946="","",VLOOKUP(VLOOKUP(X946&amp;"_"&amp;Y946&amp;"_"&amp;Z946,[1]挑战模式!$A:$AS,14+AA946,FALSE),[1]怪物!$B:$J,6,FALSE)*VLOOKUP(X946&amp;"_"&amp;Y946&amp;"_"&amp;Z946,[1]挑战模式!$A:$AS,10,FALSE))</f>
        <v/>
      </c>
      <c r="F946" s="3" t="str">
        <f t="shared" si="112"/>
        <v/>
      </c>
      <c r="G946" s="3" t="str">
        <f t="shared" si="113"/>
        <v/>
      </c>
      <c r="H946" s="3" t="str">
        <f t="shared" si="114"/>
        <v/>
      </c>
      <c r="I946" s="3" t="str">
        <f>IF(D946="","",VLOOKUP(D946,[1]怪物!$C:$M,11,FALSE))</f>
        <v/>
      </c>
      <c r="J946" s="3" t="str">
        <f t="shared" si="115"/>
        <v/>
      </c>
      <c r="K946" s="3" t="str">
        <f>IF(B946="","",VLOOKUP(VLOOKUP(X946&amp;"_"&amp;Y946&amp;"_"&amp;Z946,[1]挑战模式!$A:$AS,14+AA946,FALSE),[1]怪物!$B:$J,7,FALSE))</f>
        <v/>
      </c>
      <c r="L946" s="10" t="str">
        <f t="shared" si="116"/>
        <v/>
      </c>
      <c r="M946" s="3" t="str">
        <f t="shared" si="117"/>
        <v/>
      </c>
      <c r="N946" s="3" t="str">
        <f t="shared" si="118"/>
        <v/>
      </c>
      <c r="O946" s="3" t="str">
        <f t="shared" si="119"/>
        <v/>
      </c>
      <c r="S946" s="3" t="str">
        <f>IF(B946="","",IF(VLOOKUP(D946,[1]怪物!$C:$I,7,FALSE)="","",VLOOKUP(D946,[1]怪物!$C:$I,7,FALSE)))</f>
        <v/>
      </c>
      <c r="X946" s="3">
        <v>2</v>
      </c>
      <c r="Y946" s="3">
        <v>5</v>
      </c>
      <c r="Z946" s="3">
        <v>5</v>
      </c>
      <c r="AA946" s="3">
        <v>5</v>
      </c>
    </row>
    <row r="947" spans="2:27" x14ac:dyDescent="0.2">
      <c r="B947" t="str">
        <f>IF(ISNA(VLOOKUP(X947&amp;"_"&amp;Y947&amp;"_"&amp;Z947,[1]挑战模式!$A:$AS,1,FALSE)),"",IF(VLOOKUP(X947&amp;"_"&amp;Y947&amp;"_"&amp;Z947,[1]挑战模式!$A:$AS,14+AA947,FALSE)="","","Unit_Monster_Season"&amp;X947&amp;"_Challenge"&amp;Y947&amp;"_"&amp;Z947&amp;"_"&amp;AA947))</f>
        <v/>
      </c>
      <c r="D947" s="3" t="str">
        <f>IF(B947="","",VLOOKUP(VLOOKUP(X947&amp;"_"&amp;Y947&amp;"_"&amp;Z947,[1]挑战模式!$A:$AS,14+AA947,FALSE),[1]怪物!$B:$J,2,FALSE))</f>
        <v/>
      </c>
      <c r="E947" s="3" t="str">
        <f>IF(B947="","",VLOOKUP(VLOOKUP(X947&amp;"_"&amp;Y947&amp;"_"&amp;Z947,[1]挑战模式!$A:$AS,14+AA947,FALSE),[1]怪物!$B:$J,6,FALSE)*VLOOKUP(X947&amp;"_"&amp;Y947&amp;"_"&amp;Z947,[1]挑战模式!$A:$AS,10,FALSE))</f>
        <v/>
      </c>
      <c r="F947" s="3" t="str">
        <f t="shared" si="112"/>
        <v/>
      </c>
      <c r="G947" s="3" t="str">
        <f t="shared" si="113"/>
        <v/>
      </c>
      <c r="H947" s="3" t="str">
        <f t="shared" si="114"/>
        <v/>
      </c>
      <c r="I947" s="3" t="str">
        <f>IF(D947="","",VLOOKUP(D947,[1]怪物!$C:$M,11,FALSE))</f>
        <v/>
      </c>
      <c r="J947" s="3" t="str">
        <f t="shared" si="115"/>
        <v/>
      </c>
      <c r="K947" s="3" t="str">
        <f>IF(B947="","",VLOOKUP(VLOOKUP(X947&amp;"_"&amp;Y947&amp;"_"&amp;Z947,[1]挑战模式!$A:$AS,14+AA947,FALSE),[1]怪物!$B:$J,7,FALSE))</f>
        <v/>
      </c>
      <c r="L947" s="10" t="str">
        <f t="shared" si="116"/>
        <v/>
      </c>
      <c r="M947" s="3" t="str">
        <f t="shared" si="117"/>
        <v/>
      </c>
      <c r="N947" s="3" t="str">
        <f t="shared" si="118"/>
        <v/>
      </c>
      <c r="O947" s="3" t="str">
        <f t="shared" si="119"/>
        <v/>
      </c>
      <c r="S947" s="3" t="str">
        <f>IF(B947="","",IF(VLOOKUP(D947,[1]怪物!$C:$I,7,FALSE)="","",VLOOKUP(D947,[1]怪物!$C:$I,7,FALSE)))</f>
        <v/>
      </c>
      <c r="X947" s="3">
        <v>2</v>
      </c>
      <c r="Y947" s="3">
        <v>5</v>
      </c>
      <c r="Z947" s="3">
        <v>5</v>
      </c>
      <c r="AA947" s="3">
        <v>6</v>
      </c>
    </row>
    <row r="948" spans="2:27" x14ac:dyDescent="0.2">
      <c r="B948" t="str">
        <f>IF(ISNA(VLOOKUP(X948&amp;"_"&amp;Y948&amp;"_"&amp;Z948,[1]挑战模式!$A:$AS,1,FALSE)),"",IF(VLOOKUP(X948&amp;"_"&amp;Y948&amp;"_"&amp;Z948,[1]挑战模式!$A:$AS,14+AA948,FALSE)="","","Unit_Monster_Season"&amp;X948&amp;"_Challenge"&amp;Y948&amp;"_"&amp;Z948&amp;"_"&amp;AA948))</f>
        <v>Unit_Monster_Season2_Challenge5_6_1</v>
      </c>
      <c r="D948" s="3" t="str">
        <f>IF(B948="","",VLOOKUP(VLOOKUP(X948&amp;"_"&amp;Y948&amp;"_"&amp;Z948,[1]挑战模式!$A:$AS,14+AA948,FALSE),[1]怪物!$B:$J,2,FALSE))</f>
        <v>ResUnit_ZhongZi2</v>
      </c>
      <c r="E948" s="3">
        <f>IF(B948="","",VLOOKUP(VLOOKUP(X948&amp;"_"&amp;Y948&amp;"_"&amp;Z948,[1]挑战模式!$A:$AS,14+AA948,FALSE),[1]怪物!$B:$J,6,FALSE)*VLOOKUP(X948&amp;"_"&amp;Y948&amp;"_"&amp;Z948,[1]挑战模式!$A:$AS,10,FALSE))</f>
        <v>3</v>
      </c>
      <c r="F948" s="3">
        <f t="shared" si="112"/>
        <v>400</v>
      </c>
      <c r="G948" s="3" t="str">
        <f t="shared" si="113"/>
        <v>TRUE</v>
      </c>
      <c r="H948" s="3" t="str">
        <f t="shared" si="114"/>
        <v>1</v>
      </c>
      <c r="I948" s="3">
        <f>IF(D948="","",VLOOKUP(D948,[1]怪物!$C:$M,11,FALSE))</f>
        <v>1</v>
      </c>
      <c r="J948" s="3" t="str">
        <f t="shared" si="115"/>
        <v>0.5</v>
      </c>
      <c r="K948" s="3">
        <f>IF(B948="","",VLOOKUP(VLOOKUP(X948&amp;"_"&amp;Y948&amp;"_"&amp;Z948,[1]挑战模式!$A:$AS,14+AA948,FALSE),[1]怪物!$B:$J,7,FALSE))</f>
        <v>1.5</v>
      </c>
      <c r="L948" s="10" t="str">
        <f t="shared" si="116"/>
        <v>Monster_Season2_Challenge5_6_1</v>
      </c>
      <c r="M948" s="3" t="str">
        <f t="shared" si="117"/>
        <v>DeathShow_1</v>
      </c>
      <c r="N948" s="3" t="str">
        <f t="shared" si="118"/>
        <v>Timeline_Idle1</v>
      </c>
      <c r="O948" s="3" t="str">
        <f t="shared" si="119"/>
        <v>Timeline_Move1</v>
      </c>
      <c r="S948" s="3" t="str">
        <f>IF(B948="","",IF(VLOOKUP(D948,[1]怪物!$C:$I,7,FALSE)="","",VLOOKUP(D948,[1]怪物!$C:$I,7,FALSE)))</f>
        <v>Skill_Monster_ZhongZi2,NormalAttack</v>
      </c>
      <c r="X948" s="3">
        <v>2</v>
      </c>
      <c r="Y948" s="3">
        <v>5</v>
      </c>
      <c r="Z948" s="3">
        <v>6</v>
      </c>
      <c r="AA948" s="3">
        <v>1</v>
      </c>
    </row>
    <row r="949" spans="2:27" x14ac:dyDescent="0.2">
      <c r="B949" t="str">
        <f>IF(ISNA(VLOOKUP(X949&amp;"_"&amp;Y949&amp;"_"&amp;Z949,[1]挑战模式!$A:$AS,1,FALSE)),"",IF(VLOOKUP(X949&amp;"_"&amp;Y949&amp;"_"&amp;Z949,[1]挑战模式!$A:$AS,14+AA949,FALSE)="","","Unit_Monster_Season"&amp;X949&amp;"_Challenge"&amp;Y949&amp;"_"&amp;Z949&amp;"_"&amp;AA949))</f>
        <v>Unit_Monster_Season2_Challenge5_6_2</v>
      </c>
      <c r="D949" s="3" t="str">
        <f>IF(B949="","",VLOOKUP(VLOOKUP(X949&amp;"_"&amp;Y949&amp;"_"&amp;Z949,[1]挑战模式!$A:$AS,14+AA949,FALSE),[1]怪物!$B:$J,2,FALSE))</f>
        <v>ResUnit_Dan2</v>
      </c>
      <c r="E949" s="3">
        <f>IF(B949="","",VLOOKUP(VLOOKUP(X949&amp;"_"&amp;Y949&amp;"_"&amp;Z949,[1]挑战模式!$A:$AS,14+AA949,FALSE),[1]怪物!$B:$J,6,FALSE)*VLOOKUP(X949&amp;"_"&amp;Y949&amp;"_"&amp;Z949,[1]挑战模式!$A:$AS,10,FALSE))</f>
        <v>3</v>
      </c>
      <c r="F949" s="3">
        <f t="shared" si="112"/>
        <v>400</v>
      </c>
      <c r="G949" s="3" t="str">
        <f t="shared" si="113"/>
        <v>TRUE</v>
      </c>
      <c r="H949" s="3" t="str">
        <f t="shared" si="114"/>
        <v>1</v>
      </c>
      <c r="I949" s="3">
        <f>IF(D949="","",VLOOKUP(D949,[1]怪物!$C:$M,11,FALSE))</f>
        <v>1</v>
      </c>
      <c r="J949" s="3" t="str">
        <f t="shared" si="115"/>
        <v>0.5</v>
      </c>
      <c r="K949" s="3">
        <f>IF(B949="","",VLOOKUP(VLOOKUP(X949&amp;"_"&amp;Y949&amp;"_"&amp;Z949,[1]挑战模式!$A:$AS,14+AA949,FALSE),[1]怪物!$B:$J,7,FALSE))</f>
        <v>1.5</v>
      </c>
      <c r="L949" s="10" t="str">
        <f t="shared" si="116"/>
        <v>Monster_Season2_Challenge5_6_2</v>
      </c>
      <c r="M949" s="3" t="str">
        <f t="shared" si="117"/>
        <v>DeathShow_1</v>
      </c>
      <c r="N949" s="3" t="str">
        <f t="shared" si="118"/>
        <v>Timeline_Idle1</v>
      </c>
      <c r="O949" s="3" t="str">
        <f t="shared" si="119"/>
        <v>Timeline_Move1</v>
      </c>
      <c r="S949" s="3" t="str">
        <f>IF(B949="","",IF(VLOOKUP(D949,[1]怪物!$C:$I,7,FALSE)="","",VLOOKUP(D949,[1]怪物!$C:$I,7,FALSE)))</f>
        <v>Skill_Monster_Dan2,NormalAttack</v>
      </c>
      <c r="X949" s="3">
        <v>2</v>
      </c>
      <c r="Y949" s="3">
        <v>5</v>
      </c>
      <c r="Z949" s="3">
        <v>6</v>
      </c>
      <c r="AA949" s="3">
        <v>2</v>
      </c>
    </row>
    <row r="950" spans="2:27" x14ac:dyDescent="0.2">
      <c r="B950" t="str">
        <f>IF(ISNA(VLOOKUP(X950&amp;"_"&amp;Y950&amp;"_"&amp;Z950,[1]挑战模式!$A:$AS,1,FALSE)),"",IF(VLOOKUP(X950&amp;"_"&amp;Y950&amp;"_"&amp;Z950,[1]挑战模式!$A:$AS,14+AA950,FALSE)="","","Unit_Monster_Season"&amp;X950&amp;"_Challenge"&amp;Y950&amp;"_"&amp;Z950&amp;"_"&amp;AA950))</f>
        <v>Unit_Monster_Season2_Challenge5_6_3</v>
      </c>
      <c r="D950" s="3" t="str">
        <f>IF(B950="","",VLOOKUP(VLOOKUP(X950&amp;"_"&amp;Y950&amp;"_"&amp;Z950,[1]挑战模式!$A:$AS,14+AA950,FALSE),[1]怪物!$B:$J,2,FALSE))</f>
        <v>ResUnit_Dan1</v>
      </c>
      <c r="E950" s="3">
        <f>IF(B950="","",VLOOKUP(VLOOKUP(X950&amp;"_"&amp;Y950&amp;"_"&amp;Z950,[1]挑战模式!$A:$AS,14+AA950,FALSE),[1]怪物!$B:$J,6,FALSE)*VLOOKUP(X950&amp;"_"&amp;Y950&amp;"_"&amp;Z950,[1]挑战模式!$A:$AS,10,FALSE))</f>
        <v>3</v>
      </c>
      <c r="F950" s="3">
        <f t="shared" si="112"/>
        <v>400</v>
      </c>
      <c r="G950" s="3" t="str">
        <f t="shared" si="113"/>
        <v>TRUE</v>
      </c>
      <c r="H950" s="3" t="str">
        <f t="shared" si="114"/>
        <v>1</v>
      </c>
      <c r="I950" s="3">
        <f>IF(D950="","",VLOOKUP(D950,[1]怪物!$C:$M,11,FALSE))</f>
        <v>1</v>
      </c>
      <c r="J950" s="3" t="str">
        <f t="shared" si="115"/>
        <v>0.5</v>
      </c>
      <c r="K950" s="3">
        <f>IF(B950="","",VLOOKUP(VLOOKUP(X950&amp;"_"&amp;Y950&amp;"_"&amp;Z950,[1]挑战模式!$A:$AS,14+AA950,FALSE),[1]怪物!$B:$J,7,FALSE))</f>
        <v>1</v>
      </c>
      <c r="L950" s="10" t="str">
        <f t="shared" si="116"/>
        <v>Monster_Season2_Challenge5_6_3</v>
      </c>
      <c r="M950" s="3" t="str">
        <f t="shared" si="117"/>
        <v>DeathShow_1</v>
      </c>
      <c r="N950" s="3" t="str">
        <f t="shared" si="118"/>
        <v>Timeline_Idle1</v>
      </c>
      <c r="O950" s="3" t="str">
        <f t="shared" si="119"/>
        <v>Timeline_Move1</v>
      </c>
      <c r="S950" s="3" t="str">
        <f>IF(B950="","",IF(VLOOKUP(D950,[1]怪物!$C:$I,7,FALSE)="","",VLOOKUP(D950,[1]怪物!$C:$I,7,FALSE)))</f>
        <v>Skill_Monster_Dan1,NormalAttack</v>
      </c>
      <c r="X950" s="3">
        <v>2</v>
      </c>
      <c r="Y950" s="3">
        <v>5</v>
      </c>
      <c r="Z950" s="3">
        <v>6</v>
      </c>
      <c r="AA950" s="3">
        <v>3</v>
      </c>
    </row>
    <row r="951" spans="2:27" x14ac:dyDescent="0.2">
      <c r="B951" t="str">
        <f>IF(ISNA(VLOOKUP(X951&amp;"_"&amp;Y951&amp;"_"&amp;Z951,[1]挑战模式!$A:$AS,1,FALSE)),"",IF(VLOOKUP(X951&amp;"_"&amp;Y951&amp;"_"&amp;Z951,[1]挑战模式!$A:$AS,14+AA951,FALSE)="","","Unit_Monster_Season"&amp;X951&amp;"_Challenge"&amp;Y951&amp;"_"&amp;Z951&amp;"_"&amp;AA951))</f>
        <v>Unit_Monster_Season2_Challenge5_6_4</v>
      </c>
      <c r="D951" s="3" t="str">
        <f>IF(B951="","",VLOOKUP(VLOOKUP(X951&amp;"_"&amp;Y951&amp;"_"&amp;Z951,[1]挑战模式!$A:$AS,14+AA951,FALSE),[1]怪物!$B:$J,2,FALSE))</f>
        <v>ResUnit_BianFu1</v>
      </c>
      <c r="E951" s="3">
        <f>IF(B951="","",VLOOKUP(VLOOKUP(X951&amp;"_"&amp;Y951&amp;"_"&amp;Z951,[1]挑战模式!$A:$AS,14+AA951,FALSE),[1]怪物!$B:$J,6,FALSE)*VLOOKUP(X951&amp;"_"&amp;Y951&amp;"_"&amp;Z951,[1]挑战模式!$A:$AS,10,FALSE))</f>
        <v>3</v>
      </c>
      <c r="F951" s="3">
        <f t="shared" si="112"/>
        <v>400</v>
      </c>
      <c r="G951" s="3" t="str">
        <f t="shared" si="113"/>
        <v>TRUE</v>
      </c>
      <c r="H951" s="3" t="str">
        <f t="shared" si="114"/>
        <v>1</v>
      </c>
      <c r="I951" s="3">
        <f>IF(D951="","",VLOOKUP(D951,[1]怪物!$C:$M,11,FALSE))</f>
        <v>1</v>
      </c>
      <c r="J951" s="3" t="str">
        <f t="shared" si="115"/>
        <v>0.5</v>
      </c>
      <c r="K951" s="3">
        <f>IF(B951="","",VLOOKUP(VLOOKUP(X951&amp;"_"&amp;Y951&amp;"_"&amp;Z951,[1]挑战模式!$A:$AS,14+AA951,FALSE),[1]怪物!$B:$J,7,FALSE))</f>
        <v>1</v>
      </c>
      <c r="L951" s="10" t="str">
        <f t="shared" si="116"/>
        <v>Monster_Season2_Challenge5_6_4</v>
      </c>
      <c r="M951" s="3" t="str">
        <f t="shared" si="117"/>
        <v>DeathShow_1</v>
      </c>
      <c r="N951" s="3" t="str">
        <f t="shared" si="118"/>
        <v>Timeline_Idle1</v>
      </c>
      <c r="O951" s="3" t="str">
        <f t="shared" si="119"/>
        <v>Timeline_Move1</v>
      </c>
      <c r="S951" s="3" t="str">
        <f>IF(B951="","",IF(VLOOKUP(D951,[1]怪物!$C:$I,7,FALSE)="","",VLOOKUP(D951,[1]怪物!$C:$I,7,FALSE)))</f>
        <v/>
      </c>
      <c r="X951" s="3">
        <v>2</v>
      </c>
      <c r="Y951" s="3">
        <v>5</v>
      </c>
      <c r="Z951" s="3">
        <v>6</v>
      </c>
      <c r="AA951" s="3">
        <v>4</v>
      </c>
    </row>
    <row r="952" spans="2:27" x14ac:dyDescent="0.2">
      <c r="B952" t="str">
        <f>IF(ISNA(VLOOKUP(X952&amp;"_"&amp;Y952&amp;"_"&amp;Z952,[1]挑战模式!$A:$AS,1,FALSE)),"",IF(VLOOKUP(X952&amp;"_"&amp;Y952&amp;"_"&amp;Z952,[1]挑战模式!$A:$AS,14+AA952,FALSE)="","","Unit_Monster_Season"&amp;X952&amp;"_Challenge"&amp;Y952&amp;"_"&amp;Z952&amp;"_"&amp;AA952))</f>
        <v/>
      </c>
      <c r="D952" s="3" t="str">
        <f>IF(B952="","",VLOOKUP(VLOOKUP(X952&amp;"_"&amp;Y952&amp;"_"&amp;Z952,[1]挑战模式!$A:$AS,14+AA952,FALSE),[1]怪物!$B:$J,2,FALSE))</f>
        <v/>
      </c>
      <c r="E952" s="3" t="str">
        <f>IF(B952="","",VLOOKUP(VLOOKUP(X952&amp;"_"&amp;Y952&amp;"_"&amp;Z952,[1]挑战模式!$A:$AS,14+AA952,FALSE),[1]怪物!$B:$J,6,FALSE)*VLOOKUP(X952&amp;"_"&amp;Y952&amp;"_"&amp;Z952,[1]挑战模式!$A:$AS,10,FALSE))</f>
        <v/>
      </c>
      <c r="F952" s="3" t="str">
        <f t="shared" si="112"/>
        <v/>
      </c>
      <c r="G952" s="3" t="str">
        <f t="shared" si="113"/>
        <v/>
      </c>
      <c r="H952" s="3" t="str">
        <f t="shared" si="114"/>
        <v/>
      </c>
      <c r="I952" s="3" t="str">
        <f>IF(D952="","",VLOOKUP(D952,[1]怪物!$C:$M,11,FALSE))</f>
        <v/>
      </c>
      <c r="J952" s="3" t="str">
        <f t="shared" si="115"/>
        <v/>
      </c>
      <c r="K952" s="3" t="str">
        <f>IF(B952="","",VLOOKUP(VLOOKUP(X952&amp;"_"&amp;Y952&amp;"_"&amp;Z952,[1]挑战模式!$A:$AS,14+AA952,FALSE),[1]怪物!$B:$J,7,FALSE))</f>
        <v/>
      </c>
      <c r="L952" s="10" t="str">
        <f t="shared" si="116"/>
        <v/>
      </c>
      <c r="M952" s="3" t="str">
        <f t="shared" si="117"/>
        <v/>
      </c>
      <c r="N952" s="3" t="str">
        <f t="shared" si="118"/>
        <v/>
      </c>
      <c r="O952" s="3" t="str">
        <f t="shared" si="119"/>
        <v/>
      </c>
      <c r="S952" s="3" t="str">
        <f>IF(B952="","",IF(VLOOKUP(D952,[1]怪物!$C:$I,7,FALSE)="","",VLOOKUP(D952,[1]怪物!$C:$I,7,FALSE)))</f>
        <v/>
      </c>
      <c r="X952" s="3">
        <v>2</v>
      </c>
      <c r="Y952" s="3">
        <v>5</v>
      </c>
      <c r="Z952" s="3">
        <v>6</v>
      </c>
      <c r="AA952" s="3">
        <v>5</v>
      </c>
    </row>
    <row r="953" spans="2:27" x14ac:dyDescent="0.2">
      <c r="B953" t="str">
        <f>IF(ISNA(VLOOKUP(X953&amp;"_"&amp;Y953&amp;"_"&amp;Z953,[1]挑战模式!$A:$AS,1,FALSE)),"",IF(VLOOKUP(X953&amp;"_"&amp;Y953&amp;"_"&amp;Z953,[1]挑战模式!$A:$AS,14+AA953,FALSE)="","","Unit_Monster_Season"&amp;X953&amp;"_Challenge"&amp;Y953&amp;"_"&amp;Z953&amp;"_"&amp;AA953))</f>
        <v/>
      </c>
      <c r="D953" s="3" t="str">
        <f>IF(B953="","",VLOOKUP(VLOOKUP(X953&amp;"_"&amp;Y953&amp;"_"&amp;Z953,[1]挑战模式!$A:$AS,14+AA953,FALSE),[1]怪物!$B:$J,2,FALSE))</f>
        <v/>
      </c>
      <c r="E953" s="3" t="str">
        <f>IF(B953="","",VLOOKUP(VLOOKUP(X953&amp;"_"&amp;Y953&amp;"_"&amp;Z953,[1]挑战模式!$A:$AS,14+AA953,FALSE),[1]怪物!$B:$J,6,FALSE)*VLOOKUP(X953&amp;"_"&amp;Y953&amp;"_"&amp;Z953,[1]挑战模式!$A:$AS,10,FALSE))</f>
        <v/>
      </c>
      <c r="F953" s="3" t="str">
        <f t="shared" si="112"/>
        <v/>
      </c>
      <c r="G953" s="3" t="str">
        <f t="shared" si="113"/>
        <v/>
      </c>
      <c r="H953" s="3" t="str">
        <f t="shared" si="114"/>
        <v/>
      </c>
      <c r="I953" s="3" t="str">
        <f>IF(D953="","",VLOOKUP(D953,[1]怪物!$C:$M,11,FALSE))</f>
        <v/>
      </c>
      <c r="J953" s="3" t="str">
        <f t="shared" si="115"/>
        <v/>
      </c>
      <c r="K953" s="3" t="str">
        <f>IF(B953="","",VLOOKUP(VLOOKUP(X953&amp;"_"&amp;Y953&amp;"_"&amp;Z953,[1]挑战模式!$A:$AS,14+AA953,FALSE),[1]怪物!$B:$J,7,FALSE))</f>
        <v/>
      </c>
      <c r="L953" s="10" t="str">
        <f t="shared" si="116"/>
        <v/>
      </c>
      <c r="M953" s="3" t="str">
        <f t="shared" si="117"/>
        <v/>
      </c>
      <c r="N953" s="3" t="str">
        <f t="shared" si="118"/>
        <v/>
      </c>
      <c r="O953" s="3" t="str">
        <f t="shared" si="119"/>
        <v/>
      </c>
      <c r="S953" s="3" t="str">
        <f>IF(B953="","",IF(VLOOKUP(D953,[1]怪物!$C:$I,7,FALSE)="","",VLOOKUP(D953,[1]怪物!$C:$I,7,FALSE)))</f>
        <v/>
      </c>
      <c r="X953" s="3">
        <v>2</v>
      </c>
      <c r="Y953" s="3">
        <v>5</v>
      </c>
      <c r="Z953" s="3">
        <v>6</v>
      </c>
      <c r="AA953" s="3">
        <v>6</v>
      </c>
    </row>
    <row r="954" spans="2:27" x14ac:dyDescent="0.2">
      <c r="B954" t="str">
        <f>IF(ISNA(VLOOKUP(X954&amp;"_"&amp;Y954&amp;"_"&amp;Z954,[1]挑战模式!$A:$AS,1,FALSE)),"",IF(VLOOKUP(X954&amp;"_"&amp;Y954&amp;"_"&amp;Z954,[1]挑战模式!$A:$AS,14+AA954,FALSE)="","","Unit_Monster_Season"&amp;X954&amp;"_Challenge"&amp;Y954&amp;"_"&amp;Z954&amp;"_"&amp;AA954))</f>
        <v>Unit_Monster_Season2_Challenge5_7_1</v>
      </c>
      <c r="D954" s="3" t="str">
        <f>IF(B954="","",VLOOKUP(VLOOKUP(X954&amp;"_"&amp;Y954&amp;"_"&amp;Z954,[1]挑战模式!$A:$AS,14+AA954,FALSE),[1]怪物!$B:$J,2,FALSE))</f>
        <v>ResUnit_ZhongZi2</v>
      </c>
      <c r="E954" s="3">
        <f>IF(B954="","",VLOOKUP(VLOOKUP(X954&amp;"_"&amp;Y954&amp;"_"&amp;Z954,[1]挑战模式!$A:$AS,14+AA954,FALSE),[1]怪物!$B:$J,6,FALSE)*VLOOKUP(X954&amp;"_"&amp;Y954&amp;"_"&amp;Z954,[1]挑战模式!$A:$AS,10,FALSE))</f>
        <v>3</v>
      </c>
      <c r="F954" s="3">
        <f t="shared" si="112"/>
        <v>400</v>
      </c>
      <c r="G954" s="3" t="str">
        <f t="shared" si="113"/>
        <v>TRUE</v>
      </c>
      <c r="H954" s="3" t="str">
        <f t="shared" si="114"/>
        <v>1</v>
      </c>
      <c r="I954" s="3">
        <f>IF(D954="","",VLOOKUP(D954,[1]怪物!$C:$M,11,FALSE))</f>
        <v>1</v>
      </c>
      <c r="J954" s="3" t="str">
        <f t="shared" si="115"/>
        <v>0.5</v>
      </c>
      <c r="K954" s="3">
        <f>IF(B954="","",VLOOKUP(VLOOKUP(X954&amp;"_"&amp;Y954&amp;"_"&amp;Z954,[1]挑战模式!$A:$AS,14+AA954,FALSE),[1]怪物!$B:$J,7,FALSE))</f>
        <v>1.5</v>
      </c>
      <c r="L954" s="10" t="str">
        <f t="shared" si="116"/>
        <v>Monster_Season2_Challenge5_7_1</v>
      </c>
      <c r="M954" s="3" t="str">
        <f t="shared" si="117"/>
        <v>DeathShow_1</v>
      </c>
      <c r="N954" s="3" t="str">
        <f t="shared" si="118"/>
        <v>Timeline_Idle1</v>
      </c>
      <c r="O954" s="3" t="str">
        <f t="shared" si="119"/>
        <v>Timeline_Move1</v>
      </c>
      <c r="S954" s="3" t="str">
        <f>IF(B954="","",IF(VLOOKUP(D954,[1]怪物!$C:$I,7,FALSE)="","",VLOOKUP(D954,[1]怪物!$C:$I,7,FALSE)))</f>
        <v>Skill_Monster_ZhongZi2,NormalAttack</v>
      </c>
      <c r="X954" s="3">
        <v>2</v>
      </c>
      <c r="Y954" s="3">
        <v>5</v>
      </c>
      <c r="Z954" s="3">
        <v>7</v>
      </c>
      <c r="AA954" s="3">
        <v>1</v>
      </c>
    </row>
    <row r="955" spans="2:27" x14ac:dyDescent="0.2">
      <c r="B955" t="str">
        <f>IF(ISNA(VLOOKUP(X955&amp;"_"&amp;Y955&amp;"_"&amp;Z955,[1]挑战模式!$A:$AS,1,FALSE)),"",IF(VLOOKUP(X955&amp;"_"&amp;Y955&amp;"_"&amp;Z955,[1]挑战模式!$A:$AS,14+AA955,FALSE)="","","Unit_Monster_Season"&amp;X955&amp;"_Challenge"&amp;Y955&amp;"_"&amp;Z955&amp;"_"&amp;AA955))</f>
        <v>Unit_Monster_Season2_Challenge5_7_2</v>
      </c>
      <c r="D955" s="3" t="str">
        <f>IF(B955="","",VLOOKUP(VLOOKUP(X955&amp;"_"&amp;Y955&amp;"_"&amp;Z955,[1]挑战模式!$A:$AS,14+AA955,FALSE),[1]怪物!$B:$J,2,FALSE))</f>
        <v>ResUnit_Gui2</v>
      </c>
      <c r="E955" s="3">
        <f>IF(B955="","",VLOOKUP(VLOOKUP(X955&amp;"_"&amp;Y955&amp;"_"&amp;Z955,[1]挑战模式!$A:$AS,14+AA955,FALSE),[1]怪物!$B:$J,6,FALSE)*VLOOKUP(X955&amp;"_"&amp;Y955&amp;"_"&amp;Z955,[1]挑战模式!$A:$AS,10,FALSE))</f>
        <v>3</v>
      </c>
      <c r="F955" s="3">
        <f t="shared" si="112"/>
        <v>400</v>
      </c>
      <c r="G955" s="3" t="str">
        <f t="shared" si="113"/>
        <v>TRUE</v>
      </c>
      <c r="H955" s="3" t="str">
        <f t="shared" si="114"/>
        <v>1</v>
      </c>
      <c r="I955" s="3">
        <f>IF(D955="","",VLOOKUP(D955,[1]怪物!$C:$M,11,FALSE))</f>
        <v>1</v>
      </c>
      <c r="J955" s="3" t="str">
        <f t="shared" si="115"/>
        <v>0.5</v>
      </c>
      <c r="K955" s="3">
        <f>IF(B955="","",VLOOKUP(VLOOKUP(X955&amp;"_"&amp;Y955&amp;"_"&amp;Z955,[1]挑战模式!$A:$AS,14+AA955,FALSE),[1]怪物!$B:$J,7,FALSE))</f>
        <v>1.5</v>
      </c>
      <c r="L955" s="10" t="str">
        <f t="shared" si="116"/>
        <v>Monster_Season2_Challenge5_7_2</v>
      </c>
      <c r="M955" s="3" t="str">
        <f t="shared" si="117"/>
        <v>DeathShow_1</v>
      </c>
      <c r="N955" s="3" t="str">
        <f t="shared" si="118"/>
        <v>Timeline_Idle1</v>
      </c>
      <c r="O955" s="3" t="str">
        <f t="shared" si="119"/>
        <v>Timeline_Move1</v>
      </c>
      <c r="S955" s="3" t="str">
        <f>IF(B955="","",IF(VLOOKUP(D955,[1]怪物!$C:$I,7,FALSE)="","",VLOOKUP(D955,[1]怪物!$C:$I,7,FALSE)))</f>
        <v>Skill_Monster_Gui2,NormalAttack</v>
      </c>
      <c r="X955" s="3">
        <v>2</v>
      </c>
      <c r="Y955" s="3">
        <v>5</v>
      </c>
      <c r="Z955" s="3">
        <v>7</v>
      </c>
      <c r="AA955" s="3">
        <v>2</v>
      </c>
    </row>
    <row r="956" spans="2:27" x14ac:dyDescent="0.2">
      <c r="B956" t="str">
        <f>IF(ISNA(VLOOKUP(X956&amp;"_"&amp;Y956&amp;"_"&amp;Z956,[1]挑战模式!$A:$AS,1,FALSE)),"",IF(VLOOKUP(X956&amp;"_"&amp;Y956&amp;"_"&amp;Z956,[1]挑战模式!$A:$AS,14+AA956,FALSE)="","","Unit_Monster_Season"&amp;X956&amp;"_Challenge"&amp;Y956&amp;"_"&amp;Z956&amp;"_"&amp;AA956))</f>
        <v>Unit_Monster_Season2_Challenge5_7_3</v>
      </c>
      <c r="D956" s="3" t="str">
        <f>IF(B956="","",VLOOKUP(VLOOKUP(X956&amp;"_"&amp;Y956&amp;"_"&amp;Z956,[1]挑战模式!$A:$AS,14+AA956,FALSE),[1]怪物!$B:$J,2,FALSE))</f>
        <v>ResUnit_Dan2</v>
      </c>
      <c r="E956" s="3">
        <f>IF(B956="","",VLOOKUP(VLOOKUP(X956&amp;"_"&amp;Y956&amp;"_"&amp;Z956,[1]挑战模式!$A:$AS,14+AA956,FALSE),[1]怪物!$B:$J,6,FALSE)*VLOOKUP(X956&amp;"_"&amp;Y956&amp;"_"&amp;Z956,[1]挑战模式!$A:$AS,10,FALSE))</f>
        <v>3</v>
      </c>
      <c r="F956" s="3">
        <f t="shared" si="112"/>
        <v>400</v>
      </c>
      <c r="G956" s="3" t="str">
        <f t="shared" si="113"/>
        <v>TRUE</v>
      </c>
      <c r="H956" s="3" t="str">
        <f t="shared" si="114"/>
        <v>1</v>
      </c>
      <c r="I956" s="3">
        <f>IF(D956="","",VLOOKUP(D956,[1]怪物!$C:$M,11,FALSE))</f>
        <v>1</v>
      </c>
      <c r="J956" s="3" t="str">
        <f t="shared" si="115"/>
        <v>0.5</v>
      </c>
      <c r="K956" s="3">
        <f>IF(B956="","",VLOOKUP(VLOOKUP(X956&amp;"_"&amp;Y956&amp;"_"&amp;Z956,[1]挑战模式!$A:$AS,14+AA956,FALSE),[1]怪物!$B:$J,7,FALSE))</f>
        <v>1.5</v>
      </c>
      <c r="L956" s="10" t="str">
        <f t="shared" si="116"/>
        <v>Monster_Season2_Challenge5_7_3</v>
      </c>
      <c r="M956" s="3" t="str">
        <f t="shared" si="117"/>
        <v>DeathShow_1</v>
      </c>
      <c r="N956" s="3" t="str">
        <f t="shared" si="118"/>
        <v>Timeline_Idle1</v>
      </c>
      <c r="O956" s="3" t="str">
        <f t="shared" si="119"/>
        <v>Timeline_Move1</v>
      </c>
      <c r="S956" s="3" t="str">
        <f>IF(B956="","",IF(VLOOKUP(D956,[1]怪物!$C:$I,7,FALSE)="","",VLOOKUP(D956,[1]怪物!$C:$I,7,FALSE)))</f>
        <v>Skill_Monster_Dan2,NormalAttack</v>
      </c>
      <c r="X956" s="3">
        <v>2</v>
      </c>
      <c r="Y956" s="3">
        <v>5</v>
      </c>
      <c r="Z956" s="3">
        <v>7</v>
      </c>
      <c r="AA956" s="3">
        <v>3</v>
      </c>
    </row>
    <row r="957" spans="2:27" x14ac:dyDescent="0.2">
      <c r="B957" t="str">
        <f>IF(ISNA(VLOOKUP(X957&amp;"_"&amp;Y957&amp;"_"&amp;Z957,[1]挑战模式!$A:$AS,1,FALSE)),"",IF(VLOOKUP(X957&amp;"_"&amp;Y957&amp;"_"&amp;Z957,[1]挑战模式!$A:$AS,14+AA957,FALSE)="","","Unit_Monster_Season"&amp;X957&amp;"_Challenge"&amp;Y957&amp;"_"&amp;Z957&amp;"_"&amp;AA957))</f>
        <v>Unit_Monster_Season2_Challenge5_7_4</v>
      </c>
      <c r="D957" s="3" t="str">
        <f>IF(B957="","",VLOOKUP(VLOOKUP(X957&amp;"_"&amp;Y957&amp;"_"&amp;Z957,[1]挑战模式!$A:$AS,14+AA957,FALSE),[1]怪物!$B:$J,2,FALSE))</f>
        <v>ResUnit_Rou2</v>
      </c>
      <c r="E957" s="3">
        <f>IF(B957="","",VLOOKUP(VLOOKUP(X957&amp;"_"&amp;Y957&amp;"_"&amp;Z957,[1]挑战模式!$A:$AS,14+AA957,FALSE),[1]怪物!$B:$J,6,FALSE)*VLOOKUP(X957&amp;"_"&amp;Y957&amp;"_"&amp;Z957,[1]挑战模式!$A:$AS,10,FALSE))</f>
        <v>3</v>
      </c>
      <c r="F957" s="3">
        <f t="shared" si="112"/>
        <v>400</v>
      </c>
      <c r="G957" s="3" t="str">
        <f t="shared" si="113"/>
        <v>TRUE</v>
      </c>
      <c r="H957" s="3" t="str">
        <f t="shared" si="114"/>
        <v>1</v>
      </c>
      <c r="I957" s="3">
        <f>IF(D957="","",VLOOKUP(D957,[1]怪物!$C:$M,11,FALSE))</f>
        <v>1</v>
      </c>
      <c r="J957" s="3" t="str">
        <f t="shared" si="115"/>
        <v>0.5</v>
      </c>
      <c r="K957" s="3">
        <f>IF(B957="","",VLOOKUP(VLOOKUP(X957&amp;"_"&amp;Y957&amp;"_"&amp;Z957,[1]挑战模式!$A:$AS,14+AA957,FALSE),[1]怪物!$B:$J,7,FALSE))</f>
        <v>1.5</v>
      </c>
      <c r="L957" s="10" t="str">
        <f t="shared" si="116"/>
        <v>Monster_Season2_Challenge5_7_4</v>
      </c>
      <c r="M957" s="3" t="str">
        <f t="shared" si="117"/>
        <v>DeathShow_1</v>
      </c>
      <c r="N957" s="3" t="str">
        <f t="shared" si="118"/>
        <v>Timeline_Idle1</v>
      </c>
      <c r="O957" s="3" t="str">
        <f t="shared" si="119"/>
        <v>Timeline_Move1</v>
      </c>
      <c r="S957" s="3" t="str">
        <f>IF(B957="","",IF(VLOOKUP(D957,[1]怪物!$C:$I,7,FALSE)="","",VLOOKUP(D957,[1]怪物!$C:$I,7,FALSE)))</f>
        <v>Skill_Monster_Long2,NormalAttack</v>
      </c>
      <c r="X957" s="3">
        <v>2</v>
      </c>
      <c r="Y957" s="3">
        <v>5</v>
      </c>
      <c r="Z957" s="3">
        <v>7</v>
      </c>
      <c r="AA957" s="3">
        <v>4</v>
      </c>
    </row>
    <row r="958" spans="2:27" x14ac:dyDescent="0.2">
      <c r="B958" t="str">
        <f>IF(ISNA(VLOOKUP(X958&amp;"_"&amp;Y958&amp;"_"&amp;Z958,[1]挑战模式!$A:$AS,1,FALSE)),"",IF(VLOOKUP(X958&amp;"_"&amp;Y958&amp;"_"&amp;Z958,[1]挑战模式!$A:$AS,14+AA958,FALSE)="","","Unit_Monster_Season"&amp;X958&amp;"_Challenge"&amp;Y958&amp;"_"&amp;Z958&amp;"_"&amp;AA958))</f>
        <v/>
      </c>
      <c r="D958" s="3" t="str">
        <f>IF(B958="","",VLOOKUP(VLOOKUP(X958&amp;"_"&amp;Y958&amp;"_"&amp;Z958,[1]挑战模式!$A:$AS,14+AA958,FALSE),[1]怪物!$B:$J,2,FALSE))</f>
        <v/>
      </c>
      <c r="E958" s="3" t="str">
        <f>IF(B958="","",VLOOKUP(VLOOKUP(X958&amp;"_"&amp;Y958&amp;"_"&amp;Z958,[1]挑战模式!$A:$AS,14+AA958,FALSE),[1]怪物!$B:$J,6,FALSE)*VLOOKUP(X958&amp;"_"&amp;Y958&amp;"_"&amp;Z958,[1]挑战模式!$A:$AS,10,FALSE))</f>
        <v/>
      </c>
      <c r="F958" s="3" t="str">
        <f t="shared" si="112"/>
        <v/>
      </c>
      <c r="G958" s="3" t="str">
        <f t="shared" si="113"/>
        <v/>
      </c>
      <c r="H958" s="3" t="str">
        <f t="shared" si="114"/>
        <v/>
      </c>
      <c r="I958" s="3" t="str">
        <f>IF(D958="","",VLOOKUP(D958,[1]怪物!$C:$M,11,FALSE))</f>
        <v/>
      </c>
      <c r="J958" s="3" t="str">
        <f t="shared" si="115"/>
        <v/>
      </c>
      <c r="K958" s="3" t="str">
        <f>IF(B958="","",VLOOKUP(VLOOKUP(X958&amp;"_"&amp;Y958&amp;"_"&amp;Z958,[1]挑战模式!$A:$AS,14+AA958,FALSE),[1]怪物!$B:$J,7,FALSE))</f>
        <v/>
      </c>
      <c r="L958" s="10" t="str">
        <f t="shared" si="116"/>
        <v/>
      </c>
      <c r="M958" s="3" t="str">
        <f t="shared" si="117"/>
        <v/>
      </c>
      <c r="N958" s="3" t="str">
        <f t="shared" si="118"/>
        <v/>
      </c>
      <c r="O958" s="3" t="str">
        <f t="shared" si="119"/>
        <v/>
      </c>
      <c r="S958" s="3" t="str">
        <f>IF(B958="","",IF(VLOOKUP(D958,[1]怪物!$C:$I,7,FALSE)="","",VLOOKUP(D958,[1]怪物!$C:$I,7,FALSE)))</f>
        <v/>
      </c>
      <c r="X958" s="3">
        <v>2</v>
      </c>
      <c r="Y958" s="3">
        <v>5</v>
      </c>
      <c r="Z958" s="3">
        <v>7</v>
      </c>
      <c r="AA958" s="3">
        <v>5</v>
      </c>
    </row>
    <row r="959" spans="2:27" x14ac:dyDescent="0.2">
      <c r="B959" t="str">
        <f>IF(ISNA(VLOOKUP(X959&amp;"_"&amp;Y959&amp;"_"&amp;Z959,[1]挑战模式!$A:$AS,1,FALSE)),"",IF(VLOOKUP(X959&amp;"_"&amp;Y959&amp;"_"&amp;Z959,[1]挑战模式!$A:$AS,14+AA959,FALSE)="","","Unit_Monster_Season"&amp;X959&amp;"_Challenge"&amp;Y959&amp;"_"&amp;Z959&amp;"_"&amp;AA959))</f>
        <v/>
      </c>
      <c r="D959" s="3" t="str">
        <f>IF(B959="","",VLOOKUP(VLOOKUP(X959&amp;"_"&amp;Y959&amp;"_"&amp;Z959,[1]挑战模式!$A:$AS,14+AA959,FALSE),[1]怪物!$B:$J,2,FALSE))</f>
        <v/>
      </c>
      <c r="E959" s="3" t="str">
        <f>IF(B959="","",VLOOKUP(VLOOKUP(X959&amp;"_"&amp;Y959&amp;"_"&amp;Z959,[1]挑战模式!$A:$AS,14+AA959,FALSE),[1]怪物!$B:$J,6,FALSE)*VLOOKUP(X959&amp;"_"&amp;Y959&amp;"_"&amp;Z959,[1]挑战模式!$A:$AS,10,FALSE))</f>
        <v/>
      </c>
      <c r="F959" s="3" t="str">
        <f t="shared" si="112"/>
        <v/>
      </c>
      <c r="G959" s="3" t="str">
        <f t="shared" si="113"/>
        <v/>
      </c>
      <c r="H959" s="3" t="str">
        <f t="shared" si="114"/>
        <v/>
      </c>
      <c r="I959" s="3" t="str">
        <f>IF(D959="","",VLOOKUP(D959,[1]怪物!$C:$M,11,FALSE))</f>
        <v/>
      </c>
      <c r="J959" s="3" t="str">
        <f t="shared" si="115"/>
        <v/>
      </c>
      <c r="K959" s="3" t="str">
        <f>IF(B959="","",VLOOKUP(VLOOKUP(X959&amp;"_"&amp;Y959&amp;"_"&amp;Z959,[1]挑战模式!$A:$AS,14+AA959,FALSE),[1]怪物!$B:$J,7,FALSE))</f>
        <v/>
      </c>
      <c r="L959" s="10" t="str">
        <f t="shared" si="116"/>
        <v/>
      </c>
      <c r="M959" s="3" t="str">
        <f t="shared" si="117"/>
        <v/>
      </c>
      <c r="N959" s="3" t="str">
        <f t="shared" si="118"/>
        <v/>
      </c>
      <c r="O959" s="3" t="str">
        <f t="shared" si="119"/>
        <v/>
      </c>
      <c r="S959" s="3" t="str">
        <f>IF(B959="","",IF(VLOOKUP(D959,[1]怪物!$C:$I,7,FALSE)="","",VLOOKUP(D959,[1]怪物!$C:$I,7,FALSE)))</f>
        <v/>
      </c>
      <c r="X959" s="3">
        <v>2</v>
      </c>
      <c r="Y959" s="3">
        <v>5</v>
      </c>
      <c r="Z959" s="3">
        <v>7</v>
      </c>
      <c r="AA959" s="3">
        <v>6</v>
      </c>
    </row>
    <row r="960" spans="2:27" x14ac:dyDescent="0.2">
      <c r="B960" t="str">
        <f>IF(ISNA(VLOOKUP(X960&amp;"_"&amp;Y960&amp;"_"&amp;Z960,[1]挑战模式!$A:$AS,1,FALSE)),"",IF(VLOOKUP(X960&amp;"_"&amp;Y960&amp;"_"&amp;Z960,[1]挑战模式!$A:$AS,14+AA960,FALSE)="","","Unit_Monster_Season"&amp;X960&amp;"_Challenge"&amp;Y960&amp;"_"&amp;Z960&amp;"_"&amp;AA960))</f>
        <v>Unit_Monster_Season2_Challenge5_8_1</v>
      </c>
      <c r="D960" s="3" t="str">
        <f>IF(B960="","",VLOOKUP(VLOOKUP(X960&amp;"_"&amp;Y960&amp;"_"&amp;Z960,[1]挑战模式!$A:$AS,14+AA960,FALSE),[1]怪物!$B:$J,2,FALSE))</f>
        <v>ResUnit_ZhongZi2</v>
      </c>
      <c r="E960" s="3">
        <f>IF(B960="","",VLOOKUP(VLOOKUP(X960&amp;"_"&amp;Y960&amp;"_"&amp;Z960,[1]挑战模式!$A:$AS,14+AA960,FALSE),[1]怪物!$B:$J,6,FALSE)*VLOOKUP(X960&amp;"_"&amp;Y960&amp;"_"&amp;Z960,[1]挑战模式!$A:$AS,10,FALSE))</f>
        <v>3</v>
      </c>
      <c r="F960" s="3">
        <f t="shared" si="112"/>
        <v>400</v>
      </c>
      <c r="G960" s="3" t="str">
        <f t="shared" si="113"/>
        <v>TRUE</v>
      </c>
      <c r="H960" s="3" t="str">
        <f t="shared" si="114"/>
        <v>1</v>
      </c>
      <c r="I960" s="3">
        <f>IF(D960="","",VLOOKUP(D960,[1]怪物!$C:$M,11,FALSE))</f>
        <v>1</v>
      </c>
      <c r="J960" s="3" t="str">
        <f t="shared" si="115"/>
        <v>0.5</v>
      </c>
      <c r="K960" s="3">
        <f>IF(B960="","",VLOOKUP(VLOOKUP(X960&amp;"_"&amp;Y960&amp;"_"&amp;Z960,[1]挑战模式!$A:$AS,14+AA960,FALSE),[1]怪物!$B:$J,7,FALSE))</f>
        <v>1.5</v>
      </c>
      <c r="L960" s="10" t="str">
        <f t="shared" si="116"/>
        <v>Monster_Season2_Challenge5_8_1</v>
      </c>
      <c r="M960" s="3" t="str">
        <f t="shared" si="117"/>
        <v>DeathShow_1</v>
      </c>
      <c r="N960" s="3" t="str">
        <f t="shared" si="118"/>
        <v>Timeline_Idle1</v>
      </c>
      <c r="O960" s="3" t="str">
        <f t="shared" si="119"/>
        <v>Timeline_Move1</v>
      </c>
      <c r="S960" s="3" t="str">
        <f>IF(B960="","",IF(VLOOKUP(D960,[1]怪物!$C:$I,7,FALSE)="","",VLOOKUP(D960,[1]怪物!$C:$I,7,FALSE)))</f>
        <v>Skill_Monster_ZhongZi2,NormalAttack</v>
      </c>
      <c r="X960" s="3">
        <v>2</v>
      </c>
      <c r="Y960" s="3">
        <v>5</v>
      </c>
      <c r="Z960" s="3">
        <v>8</v>
      </c>
      <c r="AA960" s="3">
        <v>1</v>
      </c>
    </row>
    <row r="961" spans="2:27" x14ac:dyDescent="0.2">
      <c r="B961" t="str">
        <f>IF(ISNA(VLOOKUP(X961&amp;"_"&amp;Y961&amp;"_"&amp;Z961,[1]挑战模式!$A:$AS,1,FALSE)),"",IF(VLOOKUP(X961&amp;"_"&amp;Y961&amp;"_"&amp;Z961,[1]挑战模式!$A:$AS,14+AA961,FALSE)="","","Unit_Monster_Season"&amp;X961&amp;"_Challenge"&amp;Y961&amp;"_"&amp;Z961&amp;"_"&amp;AA961))</f>
        <v>Unit_Monster_Season2_Challenge5_8_2</v>
      </c>
      <c r="D961" s="3" t="str">
        <f>IF(B961="","",VLOOKUP(VLOOKUP(X961&amp;"_"&amp;Y961&amp;"_"&amp;Z961,[1]挑战模式!$A:$AS,14+AA961,FALSE),[1]怪物!$B:$J,2,FALSE))</f>
        <v>ResUnit_Gui2</v>
      </c>
      <c r="E961" s="3">
        <f>IF(B961="","",VLOOKUP(VLOOKUP(X961&amp;"_"&amp;Y961&amp;"_"&amp;Z961,[1]挑战模式!$A:$AS,14+AA961,FALSE),[1]怪物!$B:$J,6,FALSE)*VLOOKUP(X961&amp;"_"&amp;Y961&amp;"_"&amp;Z961,[1]挑战模式!$A:$AS,10,FALSE))</f>
        <v>3</v>
      </c>
      <c r="F961" s="3">
        <f t="shared" si="112"/>
        <v>400</v>
      </c>
      <c r="G961" s="3" t="str">
        <f t="shared" si="113"/>
        <v>TRUE</v>
      </c>
      <c r="H961" s="3" t="str">
        <f t="shared" si="114"/>
        <v>1</v>
      </c>
      <c r="I961" s="3">
        <f>IF(D961="","",VLOOKUP(D961,[1]怪物!$C:$M,11,FALSE))</f>
        <v>1</v>
      </c>
      <c r="J961" s="3" t="str">
        <f t="shared" si="115"/>
        <v>0.5</v>
      </c>
      <c r="K961" s="3">
        <f>IF(B961="","",VLOOKUP(VLOOKUP(X961&amp;"_"&amp;Y961&amp;"_"&amp;Z961,[1]挑战模式!$A:$AS,14+AA961,FALSE),[1]怪物!$B:$J,7,FALSE))</f>
        <v>1.5</v>
      </c>
      <c r="L961" s="10" t="str">
        <f t="shared" si="116"/>
        <v>Monster_Season2_Challenge5_8_2</v>
      </c>
      <c r="M961" s="3" t="str">
        <f t="shared" si="117"/>
        <v>DeathShow_1</v>
      </c>
      <c r="N961" s="3" t="str">
        <f t="shared" si="118"/>
        <v>Timeline_Idle1</v>
      </c>
      <c r="O961" s="3" t="str">
        <f t="shared" si="119"/>
        <v>Timeline_Move1</v>
      </c>
      <c r="S961" s="3" t="str">
        <f>IF(B961="","",IF(VLOOKUP(D961,[1]怪物!$C:$I,7,FALSE)="","",VLOOKUP(D961,[1]怪物!$C:$I,7,FALSE)))</f>
        <v>Skill_Monster_Gui2,NormalAttack</v>
      </c>
      <c r="X961" s="3">
        <v>2</v>
      </c>
      <c r="Y961" s="3">
        <v>5</v>
      </c>
      <c r="Z961" s="3">
        <v>8</v>
      </c>
      <c r="AA961" s="3">
        <v>2</v>
      </c>
    </row>
    <row r="962" spans="2:27" x14ac:dyDescent="0.2">
      <c r="B962" t="str">
        <f>IF(ISNA(VLOOKUP(X962&amp;"_"&amp;Y962&amp;"_"&amp;Z962,[1]挑战模式!$A:$AS,1,FALSE)),"",IF(VLOOKUP(X962&amp;"_"&amp;Y962&amp;"_"&amp;Z962,[1]挑战模式!$A:$AS,14+AA962,FALSE)="","","Unit_Monster_Season"&amp;X962&amp;"_Challenge"&amp;Y962&amp;"_"&amp;Z962&amp;"_"&amp;AA962))</f>
        <v>Unit_Monster_Season2_Challenge5_8_3</v>
      </c>
      <c r="D962" s="3" t="str">
        <f>IF(B962="","",VLOOKUP(VLOOKUP(X962&amp;"_"&amp;Y962&amp;"_"&amp;Z962,[1]挑战模式!$A:$AS,14+AA962,FALSE),[1]怪物!$B:$J,2,FALSE))</f>
        <v>ResUnit_Dan2</v>
      </c>
      <c r="E962" s="3">
        <f>IF(B962="","",VLOOKUP(VLOOKUP(X962&amp;"_"&amp;Y962&amp;"_"&amp;Z962,[1]挑战模式!$A:$AS,14+AA962,FALSE),[1]怪物!$B:$J,6,FALSE)*VLOOKUP(X962&amp;"_"&amp;Y962&amp;"_"&amp;Z962,[1]挑战模式!$A:$AS,10,FALSE))</f>
        <v>3</v>
      </c>
      <c r="F962" s="3">
        <f t="shared" si="112"/>
        <v>400</v>
      </c>
      <c r="G962" s="3" t="str">
        <f t="shared" si="113"/>
        <v>TRUE</v>
      </c>
      <c r="H962" s="3" t="str">
        <f t="shared" si="114"/>
        <v>1</v>
      </c>
      <c r="I962" s="3">
        <f>IF(D962="","",VLOOKUP(D962,[1]怪物!$C:$M,11,FALSE))</f>
        <v>1</v>
      </c>
      <c r="J962" s="3" t="str">
        <f t="shared" si="115"/>
        <v>0.5</v>
      </c>
      <c r="K962" s="3">
        <f>IF(B962="","",VLOOKUP(VLOOKUP(X962&amp;"_"&amp;Y962&amp;"_"&amp;Z962,[1]挑战模式!$A:$AS,14+AA962,FALSE),[1]怪物!$B:$J,7,FALSE))</f>
        <v>1.5</v>
      </c>
      <c r="L962" s="10" t="str">
        <f t="shared" si="116"/>
        <v>Monster_Season2_Challenge5_8_3</v>
      </c>
      <c r="M962" s="3" t="str">
        <f t="shared" si="117"/>
        <v>DeathShow_1</v>
      </c>
      <c r="N962" s="3" t="str">
        <f t="shared" si="118"/>
        <v>Timeline_Idle1</v>
      </c>
      <c r="O962" s="3" t="str">
        <f t="shared" si="119"/>
        <v>Timeline_Move1</v>
      </c>
      <c r="S962" s="3" t="str">
        <f>IF(B962="","",IF(VLOOKUP(D962,[1]怪物!$C:$I,7,FALSE)="","",VLOOKUP(D962,[1]怪物!$C:$I,7,FALSE)))</f>
        <v>Skill_Monster_Dan2,NormalAttack</v>
      </c>
      <c r="X962" s="3">
        <v>2</v>
      </c>
      <c r="Y962" s="3">
        <v>5</v>
      </c>
      <c r="Z962" s="3">
        <v>8</v>
      </c>
      <c r="AA962" s="3">
        <v>3</v>
      </c>
    </row>
    <row r="963" spans="2:27" x14ac:dyDescent="0.2">
      <c r="B963" t="str">
        <f>IF(ISNA(VLOOKUP(X963&amp;"_"&amp;Y963&amp;"_"&amp;Z963,[1]挑战模式!$A:$AS,1,FALSE)),"",IF(VLOOKUP(X963&amp;"_"&amp;Y963&amp;"_"&amp;Z963,[1]挑战模式!$A:$AS,14+AA963,FALSE)="","","Unit_Monster_Season"&amp;X963&amp;"_Challenge"&amp;Y963&amp;"_"&amp;Z963&amp;"_"&amp;AA963))</f>
        <v>Unit_Monster_Season2_Challenge5_8_4</v>
      </c>
      <c r="D963" s="3" t="str">
        <f>IF(B963="","",VLOOKUP(VLOOKUP(X963&amp;"_"&amp;Y963&amp;"_"&amp;Z963,[1]挑战模式!$A:$AS,14+AA963,FALSE),[1]怪物!$B:$J,2,FALSE))</f>
        <v>ResUnit_Dan1</v>
      </c>
      <c r="E963" s="3">
        <f>IF(B963="","",VLOOKUP(VLOOKUP(X963&amp;"_"&amp;Y963&amp;"_"&amp;Z963,[1]挑战模式!$A:$AS,14+AA963,FALSE),[1]怪物!$B:$J,6,FALSE)*VLOOKUP(X963&amp;"_"&amp;Y963&amp;"_"&amp;Z963,[1]挑战模式!$A:$AS,10,FALSE))</f>
        <v>3</v>
      </c>
      <c r="F963" s="3">
        <f t="shared" si="112"/>
        <v>400</v>
      </c>
      <c r="G963" s="3" t="str">
        <f t="shared" si="113"/>
        <v>TRUE</v>
      </c>
      <c r="H963" s="3" t="str">
        <f t="shared" si="114"/>
        <v>1</v>
      </c>
      <c r="I963" s="3">
        <f>IF(D963="","",VLOOKUP(D963,[1]怪物!$C:$M,11,FALSE))</f>
        <v>1</v>
      </c>
      <c r="J963" s="3" t="str">
        <f t="shared" si="115"/>
        <v>0.5</v>
      </c>
      <c r="K963" s="3">
        <f>IF(B963="","",VLOOKUP(VLOOKUP(X963&amp;"_"&amp;Y963&amp;"_"&amp;Z963,[1]挑战模式!$A:$AS,14+AA963,FALSE),[1]怪物!$B:$J,7,FALSE))</f>
        <v>1</v>
      </c>
      <c r="L963" s="10" t="str">
        <f t="shared" si="116"/>
        <v>Monster_Season2_Challenge5_8_4</v>
      </c>
      <c r="M963" s="3" t="str">
        <f t="shared" si="117"/>
        <v>DeathShow_1</v>
      </c>
      <c r="N963" s="3" t="str">
        <f t="shared" si="118"/>
        <v>Timeline_Idle1</v>
      </c>
      <c r="O963" s="3" t="str">
        <f t="shared" si="119"/>
        <v>Timeline_Move1</v>
      </c>
      <c r="S963" s="3" t="str">
        <f>IF(B963="","",IF(VLOOKUP(D963,[1]怪物!$C:$I,7,FALSE)="","",VLOOKUP(D963,[1]怪物!$C:$I,7,FALSE)))</f>
        <v>Skill_Monster_Dan1,NormalAttack</v>
      </c>
      <c r="X963" s="3">
        <v>2</v>
      </c>
      <c r="Y963" s="3">
        <v>5</v>
      </c>
      <c r="Z963" s="3">
        <v>8</v>
      </c>
      <c r="AA963" s="3">
        <v>4</v>
      </c>
    </row>
    <row r="964" spans="2:27" x14ac:dyDescent="0.2">
      <c r="B964" t="str">
        <f>IF(ISNA(VLOOKUP(X964&amp;"_"&amp;Y964&amp;"_"&amp;Z964,[1]挑战模式!$A:$AS,1,FALSE)),"",IF(VLOOKUP(X964&amp;"_"&amp;Y964&amp;"_"&amp;Z964,[1]挑战模式!$A:$AS,14+AA964,FALSE)="","","Unit_Monster_Season"&amp;X964&amp;"_Challenge"&amp;Y964&amp;"_"&amp;Z964&amp;"_"&amp;AA964))</f>
        <v>Unit_Monster_Season2_Challenge5_8_5</v>
      </c>
      <c r="D964" s="3" t="str">
        <f>IF(B964="","",VLOOKUP(VLOOKUP(X964&amp;"_"&amp;Y964&amp;"_"&amp;Z964,[1]挑战模式!$A:$AS,14+AA964,FALSE),[1]怪物!$B:$J,2,FALSE))</f>
        <v>ResUnit_Rou3</v>
      </c>
      <c r="E964" s="3">
        <f>IF(B964="","",VLOOKUP(VLOOKUP(X964&amp;"_"&amp;Y964&amp;"_"&amp;Z964,[1]挑战模式!$A:$AS,14+AA964,FALSE),[1]怪物!$B:$J,6,FALSE)*VLOOKUP(X964&amp;"_"&amp;Y964&amp;"_"&amp;Z964,[1]挑战模式!$A:$AS,10,FALSE))</f>
        <v>1.875</v>
      </c>
      <c r="F964" s="3">
        <f t="shared" si="112"/>
        <v>400</v>
      </c>
      <c r="G964" s="3" t="str">
        <f t="shared" si="113"/>
        <v>TRUE</v>
      </c>
      <c r="H964" s="3" t="str">
        <f t="shared" si="114"/>
        <v>1</v>
      </c>
      <c r="I964" s="3">
        <f>IF(D964="","",VLOOKUP(D964,[1]怪物!$C:$M,11,FALSE))</f>
        <v>1.5</v>
      </c>
      <c r="J964" s="3" t="str">
        <f t="shared" si="115"/>
        <v>0.5</v>
      </c>
      <c r="K964" s="3">
        <f>IF(B964="","",VLOOKUP(VLOOKUP(X964&amp;"_"&amp;Y964&amp;"_"&amp;Z964,[1]挑战模式!$A:$AS,14+AA964,FALSE),[1]怪物!$B:$J,7,FALSE))</f>
        <v>2.5</v>
      </c>
      <c r="L964" s="10" t="str">
        <f t="shared" si="116"/>
        <v>Monster_Season2_Challenge5_8_5</v>
      </c>
      <c r="M964" s="3" t="str">
        <f t="shared" si="117"/>
        <v>DeathShow_1</v>
      </c>
      <c r="N964" s="3" t="str">
        <f t="shared" si="118"/>
        <v>Timeline_Idle1</v>
      </c>
      <c r="O964" s="3" t="str">
        <f t="shared" si="119"/>
        <v>Timeline_Move1</v>
      </c>
      <c r="S964" s="3" t="str">
        <f>IF(B964="","",IF(VLOOKUP(D964,[1]怪物!$C:$I,7,FALSE)="","",VLOOKUP(D964,[1]怪物!$C:$I,7,FALSE)))</f>
        <v>Skill_Monster_Long3,InitiativeSkill</v>
      </c>
      <c r="X964" s="3">
        <v>2</v>
      </c>
      <c r="Y964" s="3">
        <v>5</v>
      </c>
      <c r="Z964" s="3">
        <v>8</v>
      </c>
      <c r="AA964" s="3">
        <v>5</v>
      </c>
    </row>
    <row r="965" spans="2:27" x14ac:dyDescent="0.2">
      <c r="B965" t="str">
        <f>IF(ISNA(VLOOKUP(X965&amp;"_"&amp;Y965&amp;"_"&amp;Z965,[1]挑战模式!$A:$AS,1,FALSE)),"",IF(VLOOKUP(X965&amp;"_"&amp;Y965&amp;"_"&amp;Z965,[1]挑战模式!$A:$AS,14+AA965,FALSE)="","","Unit_Monster_Season"&amp;X965&amp;"_Challenge"&amp;Y965&amp;"_"&amp;Z965&amp;"_"&amp;AA965))</f>
        <v/>
      </c>
      <c r="D965" s="3" t="str">
        <f>IF(B965="","",VLOOKUP(VLOOKUP(X965&amp;"_"&amp;Y965&amp;"_"&amp;Z965,[1]挑战模式!$A:$AS,14+AA965,FALSE),[1]怪物!$B:$J,2,FALSE))</f>
        <v/>
      </c>
      <c r="E965" s="3" t="str">
        <f>IF(B965="","",VLOOKUP(VLOOKUP(X965&amp;"_"&amp;Y965&amp;"_"&amp;Z965,[1]挑战模式!$A:$AS,14+AA965,FALSE),[1]怪物!$B:$J,6,FALSE)*VLOOKUP(X965&amp;"_"&amp;Y965&amp;"_"&amp;Z965,[1]挑战模式!$A:$AS,10,FALSE))</f>
        <v/>
      </c>
      <c r="F965" s="3" t="str">
        <f t="shared" si="112"/>
        <v/>
      </c>
      <c r="G965" s="3" t="str">
        <f t="shared" si="113"/>
        <v/>
      </c>
      <c r="H965" s="3" t="str">
        <f t="shared" si="114"/>
        <v/>
      </c>
      <c r="I965" s="3" t="str">
        <f>IF(D965="","",VLOOKUP(D965,[1]怪物!$C:$M,11,FALSE))</f>
        <v/>
      </c>
      <c r="J965" s="3" t="str">
        <f t="shared" si="115"/>
        <v/>
      </c>
      <c r="K965" s="3" t="str">
        <f>IF(B965="","",VLOOKUP(VLOOKUP(X965&amp;"_"&amp;Y965&amp;"_"&amp;Z965,[1]挑战模式!$A:$AS,14+AA965,FALSE),[1]怪物!$B:$J,7,FALSE))</f>
        <v/>
      </c>
      <c r="L965" s="10" t="str">
        <f t="shared" si="116"/>
        <v/>
      </c>
      <c r="M965" s="3" t="str">
        <f t="shared" si="117"/>
        <v/>
      </c>
      <c r="N965" s="3" t="str">
        <f t="shared" si="118"/>
        <v/>
      </c>
      <c r="O965" s="3" t="str">
        <f t="shared" si="119"/>
        <v/>
      </c>
      <c r="S965" s="3" t="str">
        <f>IF(B965="","",IF(VLOOKUP(D965,[1]怪物!$C:$I,7,FALSE)="","",VLOOKUP(D965,[1]怪物!$C:$I,7,FALSE)))</f>
        <v/>
      </c>
      <c r="X965" s="3">
        <v>2</v>
      </c>
      <c r="Y965" s="3">
        <v>5</v>
      </c>
      <c r="Z965" s="3">
        <v>8</v>
      </c>
      <c r="AA965" s="3">
        <v>6</v>
      </c>
    </row>
    <row r="966" spans="2:27" x14ac:dyDescent="0.2">
      <c r="B966" t="str">
        <f>IF(ISNA(VLOOKUP(X966&amp;"_"&amp;Y966&amp;"_"&amp;Z966,[1]挑战模式!$A:$AS,1,FALSE)),"",IF(VLOOKUP(X966&amp;"_"&amp;Y966&amp;"_"&amp;Z966,[1]挑战模式!$A:$AS,14+AA966,FALSE)="","","Unit_Monster_Season"&amp;X966&amp;"_Challenge"&amp;Y966&amp;"_"&amp;Z966&amp;"_"&amp;AA966))</f>
        <v>Unit_Monster_Season3_Challenge1_1_1</v>
      </c>
      <c r="D966" s="3" t="str">
        <f>IF(B966="","",VLOOKUP(VLOOKUP(X966&amp;"_"&amp;Y966&amp;"_"&amp;Z966,[1]挑战模式!$A:$AS,14+AA966,FALSE),[1]怪物!$B:$J,2,FALSE))</f>
        <v>ResUnit_ZhiZhu1</v>
      </c>
      <c r="E966" s="3">
        <f>IF(B966="","",VLOOKUP(VLOOKUP(X966&amp;"_"&amp;Y966&amp;"_"&amp;Z966,[1]挑战模式!$A:$AS,14+AA966,FALSE),[1]怪物!$B:$J,6,FALSE)*VLOOKUP(X966&amp;"_"&amp;Y966&amp;"_"&amp;Z966,[1]挑战模式!$A:$AS,10,FALSE))</f>
        <v>4</v>
      </c>
      <c r="F966" s="3">
        <f t="shared" si="112"/>
        <v>400</v>
      </c>
      <c r="G966" s="3" t="str">
        <f t="shared" si="113"/>
        <v>TRUE</v>
      </c>
      <c r="H966" s="3" t="str">
        <f t="shared" si="114"/>
        <v>1</v>
      </c>
      <c r="I966" s="3">
        <f>IF(D966="","",VLOOKUP(D966,[1]怪物!$C:$M,11,FALSE))</f>
        <v>1</v>
      </c>
      <c r="J966" s="3" t="str">
        <f t="shared" si="115"/>
        <v>0.5</v>
      </c>
      <c r="K966" s="3">
        <f>IF(B966="","",VLOOKUP(VLOOKUP(X966&amp;"_"&amp;Y966&amp;"_"&amp;Z966,[1]挑战模式!$A:$AS,14+AA966,FALSE),[1]怪物!$B:$J,7,FALSE))</f>
        <v>1</v>
      </c>
      <c r="L966" s="10" t="str">
        <f t="shared" si="116"/>
        <v>Monster_Season3_Challenge1_1_1</v>
      </c>
      <c r="M966" s="3" t="str">
        <f t="shared" si="117"/>
        <v>DeathShow_1</v>
      </c>
      <c r="N966" s="3" t="str">
        <f t="shared" si="118"/>
        <v>Timeline_Idle1</v>
      </c>
      <c r="O966" s="3" t="str">
        <f t="shared" si="119"/>
        <v>Timeline_Move1</v>
      </c>
      <c r="S966" s="3" t="str">
        <f>IF(B966="","",IF(VLOOKUP(D966,[1]怪物!$C:$I,7,FALSE)="","",VLOOKUP(D966,[1]怪物!$C:$I,7,FALSE)))</f>
        <v/>
      </c>
      <c r="X966" s="3">
        <v>3</v>
      </c>
      <c r="Y966" s="3">
        <v>1</v>
      </c>
      <c r="Z966" s="3">
        <v>1</v>
      </c>
      <c r="AA966" s="3">
        <v>1</v>
      </c>
    </row>
    <row r="967" spans="2:27" x14ac:dyDescent="0.2">
      <c r="B967" t="str">
        <f>IF(ISNA(VLOOKUP(X967&amp;"_"&amp;Y967&amp;"_"&amp;Z967,[1]挑战模式!$A:$AS,1,FALSE)),"",IF(VLOOKUP(X967&amp;"_"&amp;Y967&amp;"_"&amp;Z967,[1]挑战模式!$A:$AS,14+AA967,FALSE)="","","Unit_Monster_Season"&amp;X967&amp;"_Challenge"&amp;Y967&amp;"_"&amp;Z967&amp;"_"&amp;AA967))</f>
        <v>Unit_Monster_Season3_Challenge1_1_2</v>
      </c>
      <c r="D967" s="3" t="str">
        <f>IF(B967="","",VLOOKUP(VLOOKUP(X967&amp;"_"&amp;Y967&amp;"_"&amp;Z967,[1]挑战模式!$A:$AS,14+AA967,FALSE),[1]怪物!$B:$J,2,FALSE))</f>
        <v>ResUnit_XueRen1</v>
      </c>
      <c r="E967" s="3">
        <f>IF(B967="","",VLOOKUP(VLOOKUP(X967&amp;"_"&amp;Y967&amp;"_"&amp;Z967,[1]挑战模式!$A:$AS,14+AA967,FALSE),[1]怪物!$B:$J,6,FALSE)*VLOOKUP(X967&amp;"_"&amp;Y967&amp;"_"&amp;Z967,[1]挑战模式!$A:$AS,10,FALSE))</f>
        <v>2</v>
      </c>
      <c r="F967" s="3">
        <f t="shared" ref="F967:F1030" si="120">IF(B967="","",400)</f>
        <v>400</v>
      </c>
      <c r="G967" s="3" t="str">
        <f t="shared" ref="G967:G1030" si="121">IF(B967="","","TRUE")</f>
        <v>TRUE</v>
      </c>
      <c r="H967" s="3" t="str">
        <f t="shared" ref="H967:H1030" si="122">IF(B967="","","1")</f>
        <v>1</v>
      </c>
      <c r="I967" s="3">
        <f>IF(D967="","",VLOOKUP(D967,[1]怪物!$C:$M,11,FALSE))</f>
        <v>1</v>
      </c>
      <c r="J967" s="3" t="str">
        <f t="shared" ref="J967:J1030" si="123">IF(B967="","","0.5")</f>
        <v>0.5</v>
      </c>
      <c r="K967" s="3">
        <f>IF(B967="","",VLOOKUP(VLOOKUP(X967&amp;"_"&amp;Y967&amp;"_"&amp;Z967,[1]挑战模式!$A:$AS,14+AA967,FALSE),[1]怪物!$B:$J,7,FALSE))</f>
        <v>1</v>
      </c>
      <c r="L967" s="10" t="str">
        <f t="shared" ref="L967:L1030" si="124">IF(B967="","",RIGHT(B967,LEN(B967)-5))</f>
        <v>Monster_Season3_Challenge1_1_2</v>
      </c>
      <c r="M967" s="3" t="str">
        <f t="shared" ref="M967:M1030" si="125">IF(B967="","","DeathShow_1")</f>
        <v>DeathShow_1</v>
      </c>
      <c r="N967" s="3" t="str">
        <f t="shared" ref="N967:N1030" si="126">IF(B967="","","Timeline_Idle1")</f>
        <v>Timeline_Idle1</v>
      </c>
      <c r="O967" s="3" t="str">
        <f t="shared" ref="O967:O1030" si="127">IF(B967="","","Timeline_Move1")</f>
        <v>Timeline_Move1</v>
      </c>
      <c r="S967" s="3" t="str">
        <f>IF(B967="","",IF(VLOOKUP(D967,[1]怪物!$C:$I,7,FALSE)="","",VLOOKUP(D967,[1]怪物!$C:$I,7,FALSE)))</f>
        <v>Skill_Monster_XueRen1,NormalAttack</v>
      </c>
      <c r="X967" s="3">
        <v>3</v>
      </c>
      <c r="Y967" s="3">
        <v>1</v>
      </c>
      <c r="Z967" s="3">
        <v>1</v>
      </c>
      <c r="AA967" s="3">
        <v>2</v>
      </c>
    </row>
    <row r="968" spans="2:27" x14ac:dyDescent="0.2">
      <c r="B968" t="str">
        <f>IF(ISNA(VLOOKUP(X968&amp;"_"&amp;Y968&amp;"_"&amp;Z968,[1]挑战模式!$A:$AS,1,FALSE)),"",IF(VLOOKUP(X968&amp;"_"&amp;Y968&amp;"_"&amp;Z968,[1]挑战模式!$A:$AS,14+AA968,FALSE)="","","Unit_Monster_Season"&amp;X968&amp;"_Challenge"&amp;Y968&amp;"_"&amp;Z968&amp;"_"&amp;AA968))</f>
        <v/>
      </c>
      <c r="D968" s="3" t="str">
        <f>IF(B968="","",VLOOKUP(VLOOKUP(X968&amp;"_"&amp;Y968&amp;"_"&amp;Z968,[1]挑战模式!$A:$AS,14+AA968,FALSE),[1]怪物!$B:$J,2,FALSE))</f>
        <v/>
      </c>
      <c r="E968" s="3" t="str">
        <f>IF(B968="","",VLOOKUP(VLOOKUP(X968&amp;"_"&amp;Y968&amp;"_"&amp;Z968,[1]挑战模式!$A:$AS,14+AA968,FALSE),[1]怪物!$B:$J,6,FALSE)*VLOOKUP(X968&amp;"_"&amp;Y968&amp;"_"&amp;Z968,[1]挑战模式!$A:$AS,10,FALSE))</f>
        <v/>
      </c>
      <c r="F968" s="3" t="str">
        <f t="shared" si="120"/>
        <v/>
      </c>
      <c r="G968" s="3" t="str">
        <f t="shared" si="121"/>
        <v/>
      </c>
      <c r="H968" s="3" t="str">
        <f t="shared" si="122"/>
        <v/>
      </c>
      <c r="I968" s="3" t="str">
        <f>IF(D968="","",VLOOKUP(D968,[1]怪物!$C:$M,11,FALSE))</f>
        <v/>
      </c>
      <c r="J968" s="3" t="str">
        <f t="shared" si="123"/>
        <v/>
      </c>
      <c r="K968" s="3" t="str">
        <f>IF(B968="","",VLOOKUP(VLOOKUP(X968&amp;"_"&amp;Y968&amp;"_"&amp;Z968,[1]挑战模式!$A:$AS,14+AA968,FALSE),[1]怪物!$B:$J,7,FALSE))</f>
        <v/>
      </c>
      <c r="L968" s="10" t="str">
        <f t="shared" si="124"/>
        <v/>
      </c>
      <c r="M968" s="3" t="str">
        <f t="shared" si="125"/>
        <v/>
      </c>
      <c r="N968" s="3" t="str">
        <f t="shared" si="126"/>
        <v/>
      </c>
      <c r="O968" s="3" t="str">
        <f t="shared" si="127"/>
        <v/>
      </c>
      <c r="S968" s="3" t="str">
        <f>IF(B968="","",IF(VLOOKUP(D968,[1]怪物!$C:$I,7,FALSE)="","",VLOOKUP(D968,[1]怪物!$C:$I,7,FALSE)))</f>
        <v/>
      </c>
      <c r="X968" s="3">
        <v>3</v>
      </c>
      <c r="Y968" s="3">
        <v>1</v>
      </c>
      <c r="Z968" s="3">
        <v>1</v>
      </c>
      <c r="AA968" s="3">
        <v>3</v>
      </c>
    </row>
    <row r="969" spans="2:27" x14ac:dyDescent="0.2">
      <c r="B969" t="str">
        <f>IF(ISNA(VLOOKUP(X969&amp;"_"&amp;Y969&amp;"_"&amp;Z969,[1]挑战模式!$A:$AS,1,FALSE)),"",IF(VLOOKUP(X969&amp;"_"&amp;Y969&amp;"_"&amp;Z969,[1]挑战模式!$A:$AS,14+AA969,FALSE)="","","Unit_Monster_Season"&amp;X969&amp;"_Challenge"&amp;Y969&amp;"_"&amp;Z969&amp;"_"&amp;AA969))</f>
        <v/>
      </c>
      <c r="D969" s="3" t="str">
        <f>IF(B969="","",VLOOKUP(VLOOKUP(X969&amp;"_"&amp;Y969&amp;"_"&amp;Z969,[1]挑战模式!$A:$AS,14+AA969,FALSE),[1]怪物!$B:$J,2,FALSE))</f>
        <v/>
      </c>
      <c r="E969" s="3" t="str">
        <f>IF(B969="","",VLOOKUP(VLOOKUP(X969&amp;"_"&amp;Y969&amp;"_"&amp;Z969,[1]挑战模式!$A:$AS,14+AA969,FALSE),[1]怪物!$B:$J,6,FALSE)*VLOOKUP(X969&amp;"_"&amp;Y969&amp;"_"&amp;Z969,[1]挑战模式!$A:$AS,10,FALSE))</f>
        <v/>
      </c>
      <c r="F969" s="3" t="str">
        <f t="shared" si="120"/>
        <v/>
      </c>
      <c r="G969" s="3" t="str">
        <f t="shared" si="121"/>
        <v/>
      </c>
      <c r="H969" s="3" t="str">
        <f t="shared" si="122"/>
        <v/>
      </c>
      <c r="I969" s="3" t="str">
        <f>IF(D969="","",VLOOKUP(D969,[1]怪物!$C:$M,11,FALSE))</f>
        <v/>
      </c>
      <c r="J969" s="3" t="str">
        <f t="shared" si="123"/>
        <v/>
      </c>
      <c r="K969" s="3" t="str">
        <f>IF(B969="","",VLOOKUP(VLOOKUP(X969&amp;"_"&amp;Y969&amp;"_"&amp;Z969,[1]挑战模式!$A:$AS,14+AA969,FALSE),[1]怪物!$B:$J,7,FALSE))</f>
        <v/>
      </c>
      <c r="L969" s="10" t="str">
        <f t="shared" si="124"/>
        <v/>
      </c>
      <c r="M969" s="3" t="str">
        <f t="shared" si="125"/>
        <v/>
      </c>
      <c r="N969" s="3" t="str">
        <f t="shared" si="126"/>
        <v/>
      </c>
      <c r="O969" s="3" t="str">
        <f t="shared" si="127"/>
        <v/>
      </c>
      <c r="S969" s="3" t="str">
        <f>IF(B969="","",IF(VLOOKUP(D969,[1]怪物!$C:$I,7,FALSE)="","",VLOOKUP(D969,[1]怪物!$C:$I,7,FALSE)))</f>
        <v/>
      </c>
      <c r="X969" s="3">
        <v>3</v>
      </c>
      <c r="Y969" s="3">
        <v>1</v>
      </c>
      <c r="Z969" s="3">
        <v>1</v>
      </c>
      <c r="AA969" s="3">
        <v>4</v>
      </c>
    </row>
    <row r="970" spans="2:27" x14ac:dyDescent="0.2">
      <c r="B970" t="str">
        <f>IF(ISNA(VLOOKUP(X970&amp;"_"&amp;Y970&amp;"_"&amp;Z970,[1]挑战模式!$A:$AS,1,FALSE)),"",IF(VLOOKUP(X970&amp;"_"&amp;Y970&amp;"_"&amp;Z970,[1]挑战模式!$A:$AS,14+AA970,FALSE)="","","Unit_Monster_Season"&amp;X970&amp;"_Challenge"&amp;Y970&amp;"_"&amp;Z970&amp;"_"&amp;AA970))</f>
        <v/>
      </c>
      <c r="D970" s="3" t="str">
        <f>IF(B970="","",VLOOKUP(VLOOKUP(X970&amp;"_"&amp;Y970&amp;"_"&amp;Z970,[1]挑战模式!$A:$AS,14+AA970,FALSE),[1]怪物!$B:$J,2,FALSE))</f>
        <v/>
      </c>
      <c r="E970" s="3" t="str">
        <f>IF(B970="","",VLOOKUP(VLOOKUP(X970&amp;"_"&amp;Y970&amp;"_"&amp;Z970,[1]挑战模式!$A:$AS,14+AA970,FALSE),[1]怪物!$B:$J,6,FALSE)*VLOOKUP(X970&amp;"_"&amp;Y970&amp;"_"&amp;Z970,[1]挑战模式!$A:$AS,10,FALSE))</f>
        <v/>
      </c>
      <c r="F970" s="3" t="str">
        <f t="shared" si="120"/>
        <v/>
      </c>
      <c r="G970" s="3" t="str">
        <f t="shared" si="121"/>
        <v/>
      </c>
      <c r="H970" s="3" t="str">
        <f t="shared" si="122"/>
        <v/>
      </c>
      <c r="I970" s="3" t="str">
        <f>IF(D970="","",VLOOKUP(D970,[1]怪物!$C:$M,11,FALSE))</f>
        <v/>
      </c>
      <c r="J970" s="3" t="str">
        <f t="shared" si="123"/>
        <v/>
      </c>
      <c r="K970" s="3" t="str">
        <f>IF(B970="","",VLOOKUP(VLOOKUP(X970&amp;"_"&amp;Y970&amp;"_"&amp;Z970,[1]挑战模式!$A:$AS,14+AA970,FALSE),[1]怪物!$B:$J,7,FALSE))</f>
        <v/>
      </c>
      <c r="L970" s="10" t="str">
        <f t="shared" si="124"/>
        <v/>
      </c>
      <c r="M970" s="3" t="str">
        <f t="shared" si="125"/>
        <v/>
      </c>
      <c r="N970" s="3" t="str">
        <f t="shared" si="126"/>
        <v/>
      </c>
      <c r="O970" s="3" t="str">
        <f t="shared" si="127"/>
        <v/>
      </c>
      <c r="S970" s="3" t="str">
        <f>IF(B970="","",IF(VLOOKUP(D970,[1]怪物!$C:$I,7,FALSE)="","",VLOOKUP(D970,[1]怪物!$C:$I,7,FALSE)))</f>
        <v/>
      </c>
      <c r="X970" s="3">
        <v>3</v>
      </c>
      <c r="Y970" s="3">
        <v>1</v>
      </c>
      <c r="Z970" s="3">
        <v>1</v>
      </c>
      <c r="AA970" s="3">
        <v>5</v>
      </c>
    </row>
    <row r="971" spans="2:27" x14ac:dyDescent="0.2">
      <c r="B971" t="str">
        <f>IF(ISNA(VLOOKUP(X971&amp;"_"&amp;Y971&amp;"_"&amp;Z971,[1]挑战模式!$A:$AS,1,FALSE)),"",IF(VLOOKUP(X971&amp;"_"&amp;Y971&amp;"_"&amp;Z971,[1]挑战模式!$A:$AS,14+AA971,FALSE)="","","Unit_Monster_Season"&amp;X971&amp;"_Challenge"&amp;Y971&amp;"_"&amp;Z971&amp;"_"&amp;AA971))</f>
        <v/>
      </c>
      <c r="D971" s="3" t="str">
        <f>IF(B971="","",VLOOKUP(VLOOKUP(X971&amp;"_"&amp;Y971&amp;"_"&amp;Z971,[1]挑战模式!$A:$AS,14+AA971,FALSE),[1]怪物!$B:$J,2,FALSE))</f>
        <v/>
      </c>
      <c r="E971" s="3" t="str">
        <f>IF(B971="","",VLOOKUP(VLOOKUP(X971&amp;"_"&amp;Y971&amp;"_"&amp;Z971,[1]挑战模式!$A:$AS,14+AA971,FALSE),[1]怪物!$B:$J,6,FALSE)*VLOOKUP(X971&amp;"_"&amp;Y971&amp;"_"&amp;Z971,[1]挑战模式!$A:$AS,10,FALSE))</f>
        <v/>
      </c>
      <c r="F971" s="3" t="str">
        <f t="shared" si="120"/>
        <v/>
      </c>
      <c r="G971" s="3" t="str">
        <f t="shared" si="121"/>
        <v/>
      </c>
      <c r="H971" s="3" t="str">
        <f t="shared" si="122"/>
        <v/>
      </c>
      <c r="I971" s="3" t="str">
        <f>IF(D971="","",VLOOKUP(D971,[1]怪物!$C:$M,11,FALSE))</f>
        <v/>
      </c>
      <c r="J971" s="3" t="str">
        <f t="shared" si="123"/>
        <v/>
      </c>
      <c r="K971" s="3" t="str">
        <f>IF(B971="","",VLOOKUP(VLOOKUP(X971&amp;"_"&amp;Y971&amp;"_"&amp;Z971,[1]挑战模式!$A:$AS,14+AA971,FALSE),[1]怪物!$B:$J,7,FALSE))</f>
        <v/>
      </c>
      <c r="L971" s="10" t="str">
        <f t="shared" si="124"/>
        <v/>
      </c>
      <c r="M971" s="3" t="str">
        <f t="shared" si="125"/>
        <v/>
      </c>
      <c r="N971" s="3" t="str">
        <f t="shared" si="126"/>
        <v/>
      </c>
      <c r="O971" s="3" t="str">
        <f t="shared" si="127"/>
        <v/>
      </c>
      <c r="S971" s="3" t="str">
        <f>IF(B971="","",IF(VLOOKUP(D971,[1]怪物!$C:$I,7,FALSE)="","",VLOOKUP(D971,[1]怪物!$C:$I,7,FALSE)))</f>
        <v/>
      </c>
      <c r="X971" s="3">
        <v>3</v>
      </c>
      <c r="Y971" s="3">
        <v>1</v>
      </c>
      <c r="Z971" s="3">
        <v>1</v>
      </c>
      <c r="AA971" s="3">
        <v>6</v>
      </c>
    </row>
    <row r="972" spans="2:27" x14ac:dyDescent="0.2">
      <c r="B972" t="str">
        <f>IF(ISNA(VLOOKUP(X972&amp;"_"&amp;Y972&amp;"_"&amp;Z972,[1]挑战模式!$A:$AS,1,FALSE)),"",IF(VLOOKUP(X972&amp;"_"&amp;Y972&amp;"_"&amp;Z972,[1]挑战模式!$A:$AS,14+AA972,FALSE)="","","Unit_Monster_Season"&amp;X972&amp;"_Challenge"&amp;Y972&amp;"_"&amp;Z972&amp;"_"&amp;AA972))</f>
        <v>Unit_Monster_Season3_Challenge1_2_1</v>
      </c>
      <c r="D972" s="3" t="str">
        <f>IF(B972="","",VLOOKUP(VLOOKUP(X972&amp;"_"&amp;Y972&amp;"_"&amp;Z972,[1]挑战模式!$A:$AS,14+AA972,FALSE),[1]怪物!$B:$J,2,FALSE))</f>
        <v>ResUnit_ZhiZhu1</v>
      </c>
      <c r="E972" s="3">
        <f>IF(B972="","",VLOOKUP(VLOOKUP(X972&amp;"_"&amp;Y972&amp;"_"&amp;Z972,[1]挑战模式!$A:$AS,14+AA972,FALSE),[1]怪物!$B:$J,6,FALSE)*VLOOKUP(X972&amp;"_"&amp;Y972&amp;"_"&amp;Z972,[1]挑战模式!$A:$AS,10,FALSE))</f>
        <v>4</v>
      </c>
      <c r="F972" s="3">
        <f t="shared" si="120"/>
        <v>400</v>
      </c>
      <c r="G972" s="3" t="str">
        <f t="shared" si="121"/>
        <v>TRUE</v>
      </c>
      <c r="H972" s="3" t="str">
        <f t="shared" si="122"/>
        <v>1</v>
      </c>
      <c r="I972" s="3">
        <f>IF(D972="","",VLOOKUP(D972,[1]怪物!$C:$M,11,FALSE))</f>
        <v>1</v>
      </c>
      <c r="J972" s="3" t="str">
        <f t="shared" si="123"/>
        <v>0.5</v>
      </c>
      <c r="K972" s="3">
        <f>IF(B972="","",VLOOKUP(VLOOKUP(X972&amp;"_"&amp;Y972&amp;"_"&amp;Z972,[1]挑战模式!$A:$AS,14+AA972,FALSE),[1]怪物!$B:$J,7,FALSE))</f>
        <v>1</v>
      </c>
      <c r="L972" s="10" t="str">
        <f t="shared" si="124"/>
        <v>Monster_Season3_Challenge1_2_1</v>
      </c>
      <c r="M972" s="3" t="str">
        <f t="shared" si="125"/>
        <v>DeathShow_1</v>
      </c>
      <c r="N972" s="3" t="str">
        <f t="shared" si="126"/>
        <v>Timeline_Idle1</v>
      </c>
      <c r="O972" s="3" t="str">
        <f t="shared" si="127"/>
        <v>Timeline_Move1</v>
      </c>
      <c r="S972" s="3" t="str">
        <f>IF(B972="","",IF(VLOOKUP(D972,[1]怪物!$C:$I,7,FALSE)="","",VLOOKUP(D972,[1]怪物!$C:$I,7,FALSE)))</f>
        <v/>
      </c>
      <c r="X972" s="3">
        <v>3</v>
      </c>
      <c r="Y972" s="3">
        <v>1</v>
      </c>
      <c r="Z972" s="3">
        <v>2</v>
      </c>
      <c r="AA972" s="3">
        <v>1</v>
      </c>
    </row>
    <row r="973" spans="2:27" x14ac:dyDescent="0.2">
      <c r="B973" t="str">
        <f>IF(ISNA(VLOOKUP(X973&amp;"_"&amp;Y973&amp;"_"&amp;Z973,[1]挑战模式!$A:$AS,1,FALSE)),"",IF(VLOOKUP(X973&amp;"_"&amp;Y973&amp;"_"&amp;Z973,[1]挑战模式!$A:$AS,14+AA973,FALSE)="","","Unit_Monster_Season"&amp;X973&amp;"_Challenge"&amp;Y973&amp;"_"&amp;Z973&amp;"_"&amp;AA973))</f>
        <v>Unit_Monster_Season3_Challenge1_2_2</v>
      </c>
      <c r="D973" s="3" t="str">
        <f>IF(B973="","",VLOOKUP(VLOOKUP(X973&amp;"_"&amp;Y973&amp;"_"&amp;Z973,[1]挑战模式!$A:$AS,14+AA973,FALSE),[1]怪物!$B:$J,2,FALSE))</f>
        <v>ResUnit_MiFeng1</v>
      </c>
      <c r="E973" s="3">
        <f>IF(B973="","",VLOOKUP(VLOOKUP(X973&amp;"_"&amp;Y973&amp;"_"&amp;Z973,[1]挑战模式!$A:$AS,14+AA973,FALSE),[1]怪物!$B:$J,6,FALSE)*VLOOKUP(X973&amp;"_"&amp;Y973&amp;"_"&amp;Z973,[1]挑战模式!$A:$AS,10,FALSE))</f>
        <v>2</v>
      </c>
      <c r="F973" s="3">
        <f t="shared" si="120"/>
        <v>400</v>
      </c>
      <c r="G973" s="3" t="str">
        <f t="shared" si="121"/>
        <v>TRUE</v>
      </c>
      <c r="H973" s="3" t="str">
        <f t="shared" si="122"/>
        <v>1</v>
      </c>
      <c r="I973" s="3">
        <f>IF(D973="","",VLOOKUP(D973,[1]怪物!$C:$M,11,FALSE))</f>
        <v>1</v>
      </c>
      <c r="J973" s="3" t="str">
        <f t="shared" si="123"/>
        <v>0.5</v>
      </c>
      <c r="K973" s="3">
        <f>IF(B973="","",VLOOKUP(VLOOKUP(X973&amp;"_"&amp;Y973&amp;"_"&amp;Z973,[1]挑战模式!$A:$AS,14+AA973,FALSE),[1]怪物!$B:$J,7,FALSE))</f>
        <v>1</v>
      </c>
      <c r="L973" s="10" t="str">
        <f t="shared" si="124"/>
        <v>Monster_Season3_Challenge1_2_2</v>
      </c>
      <c r="M973" s="3" t="str">
        <f t="shared" si="125"/>
        <v>DeathShow_1</v>
      </c>
      <c r="N973" s="3" t="str">
        <f t="shared" si="126"/>
        <v>Timeline_Idle1</v>
      </c>
      <c r="O973" s="3" t="str">
        <f t="shared" si="127"/>
        <v>Timeline_Move1</v>
      </c>
      <c r="S973" s="3" t="str">
        <f>IF(B973="","",IF(VLOOKUP(D973,[1]怪物!$C:$I,7,FALSE)="","",VLOOKUP(D973,[1]怪物!$C:$I,7,FALSE)))</f>
        <v/>
      </c>
      <c r="X973" s="3">
        <v>3</v>
      </c>
      <c r="Y973" s="3">
        <v>1</v>
      </c>
      <c r="Z973" s="3">
        <v>2</v>
      </c>
      <c r="AA973" s="3">
        <v>2</v>
      </c>
    </row>
    <row r="974" spans="2:27" x14ac:dyDescent="0.2">
      <c r="B974" t="str">
        <f>IF(ISNA(VLOOKUP(X974&amp;"_"&amp;Y974&amp;"_"&amp;Z974,[1]挑战模式!$A:$AS,1,FALSE)),"",IF(VLOOKUP(X974&amp;"_"&amp;Y974&amp;"_"&amp;Z974,[1]挑战模式!$A:$AS,14+AA974,FALSE)="","","Unit_Monster_Season"&amp;X974&amp;"_Challenge"&amp;Y974&amp;"_"&amp;Z974&amp;"_"&amp;AA974))</f>
        <v/>
      </c>
      <c r="D974" s="3" t="str">
        <f>IF(B974="","",VLOOKUP(VLOOKUP(X974&amp;"_"&amp;Y974&amp;"_"&amp;Z974,[1]挑战模式!$A:$AS,14+AA974,FALSE),[1]怪物!$B:$J,2,FALSE))</f>
        <v/>
      </c>
      <c r="E974" s="3" t="str">
        <f>IF(B974="","",VLOOKUP(VLOOKUP(X974&amp;"_"&amp;Y974&amp;"_"&amp;Z974,[1]挑战模式!$A:$AS,14+AA974,FALSE),[1]怪物!$B:$J,6,FALSE)*VLOOKUP(X974&amp;"_"&amp;Y974&amp;"_"&amp;Z974,[1]挑战模式!$A:$AS,10,FALSE))</f>
        <v/>
      </c>
      <c r="F974" s="3" t="str">
        <f t="shared" si="120"/>
        <v/>
      </c>
      <c r="G974" s="3" t="str">
        <f t="shared" si="121"/>
        <v/>
      </c>
      <c r="H974" s="3" t="str">
        <f t="shared" si="122"/>
        <v/>
      </c>
      <c r="I974" s="3" t="str">
        <f>IF(D974="","",VLOOKUP(D974,[1]怪物!$C:$M,11,FALSE))</f>
        <v/>
      </c>
      <c r="J974" s="3" t="str">
        <f t="shared" si="123"/>
        <v/>
      </c>
      <c r="K974" s="3" t="str">
        <f>IF(B974="","",VLOOKUP(VLOOKUP(X974&amp;"_"&amp;Y974&amp;"_"&amp;Z974,[1]挑战模式!$A:$AS,14+AA974,FALSE),[1]怪物!$B:$J,7,FALSE))</f>
        <v/>
      </c>
      <c r="L974" s="10" t="str">
        <f t="shared" si="124"/>
        <v/>
      </c>
      <c r="M974" s="3" t="str">
        <f t="shared" si="125"/>
        <v/>
      </c>
      <c r="N974" s="3" t="str">
        <f t="shared" si="126"/>
        <v/>
      </c>
      <c r="O974" s="3" t="str">
        <f t="shared" si="127"/>
        <v/>
      </c>
      <c r="S974" s="3" t="str">
        <f>IF(B974="","",IF(VLOOKUP(D974,[1]怪物!$C:$I,7,FALSE)="","",VLOOKUP(D974,[1]怪物!$C:$I,7,FALSE)))</f>
        <v/>
      </c>
      <c r="X974" s="3">
        <v>3</v>
      </c>
      <c r="Y974" s="3">
        <v>1</v>
      </c>
      <c r="Z974" s="3">
        <v>2</v>
      </c>
      <c r="AA974" s="3">
        <v>3</v>
      </c>
    </row>
    <row r="975" spans="2:27" x14ac:dyDescent="0.2">
      <c r="B975" t="str">
        <f>IF(ISNA(VLOOKUP(X975&amp;"_"&amp;Y975&amp;"_"&amp;Z975,[1]挑战模式!$A:$AS,1,FALSE)),"",IF(VLOOKUP(X975&amp;"_"&amp;Y975&amp;"_"&amp;Z975,[1]挑战模式!$A:$AS,14+AA975,FALSE)="","","Unit_Monster_Season"&amp;X975&amp;"_Challenge"&amp;Y975&amp;"_"&amp;Z975&amp;"_"&amp;AA975))</f>
        <v/>
      </c>
      <c r="D975" s="3" t="str">
        <f>IF(B975="","",VLOOKUP(VLOOKUP(X975&amp;"_"&amp;Y975&amp;"_"&amp;Z975,[1]挑战模式!$A:$AS,14+AA975,FALSE),[1]怪物!$B:$J,2,FALSE))</f>
        <v/>
      </c>
      <c r="E975" s="3" t="str">
        <f>IF(B975="","",VLOOKUP(VLOOKUP(X975&amp;"_"&amp;Y975&amp;"_"&amp;Z975,[1]挑战模式!$A:$AS,14+AA975,FALSE),[1]怪物!$B:$J,6,FALSE)*VLOOKUP(X975&amp;"_"&amp;Y975&amp;"_"&amp;Z975,[1]挑战模式!$A:$AS,10,FALSE))</f>
        <v/>
      </c>
      <c r="F975" s="3" t="str">
        <f t="shared" si="120"/>
        <v/>
      </c>
      <c r="G975" s="3" t="str">
        <f t="shared" si="121"/>
        <v/>
      </c>
      <c r="H975" s="3" t="str">
        <f t="shared" si="122"/>
        <v/>
      </c>
      <c r="I975" s="3" t="str">
        <f>IF(D975="","",VLOOKUP(D975,[1]怪物!$C:$M,11,FALSE))</f>
        <v/>
      </c>
      <c r="J975" s="3" t="str">
        <f t="shared" si="123"/>
        <v/>
      </c>
      <c r="K975" s="3" t="str">
        <f>IF(B975="","",VLOOKUP(VLOOKUP(X975&amp;"_"&amp;Y975&amp;"_"&amp;Z975,[1]挑战模式!$A:$AS,14+AA975,FALSE),[1]怪物!$B:$J,7,FALSE))</f>
        <v/>
      </c>
      <c r="L975" s="10" t="str">
        <f t="shared" si="124"/>
        <v/>
      </c>
      <c r="M975" s="3" t="str">
        <f t="shared" si="125"/>
        <v/>
      </c>
      <c r="N975" s="3" t="str">
        <f t="shared" si="126"/>
        <v/>
      </c>
      <c r="O975" s="3" t="str">
        <f t="shared" si="127"/>
        <v/>
      </c>
      <c r="S975" s="3" t="str">
        <f>IF(B975="","",IF(VLOOKUP(D975,[1]怪物!$C:$I,7,FALSE)="","",VLOOKUP(D975,[1]怪物!$C:$I,7,FALSE)))</f>
        <v/>
      </c>
      <c r="X975" s="3">
        <v>3</v>
      </c>
      <c r="Y975" s="3">
        <v>1</v>
      </c>
      <c r="Z975" s="3">
        <v>2</v>
      </c>
      <c r="AA975" s="3">
        <v>4</v>
      </c>
    </row>
    <row r="976" spans="2:27" x14ac:dyDescent="0.2">
      <c r="B976" t="str">
        <f>IF(ISNA(VLOOKUP(X976&amp;"_"&amp;Y976&amp;"_"&amp;Z976,[1]挑战模式!$A:$AS,1,FALSE)),"",IF(VLOOKUP(X976&amp;"_"&amp;Y976&amp;"_"&amp;Z976,[1]挑战模式!$A:$AS,14+AA976,FALSE)="","","Unit_Monster_Season"&amp;X976&amp;"_Challenge"&amp;Y976&amp;"_"&amp;Z976&amp;"_"&amp;AA976))</f>
        <v/>
      </c>
      <c r="D976" s="3" t="str">
        <f>IF(B976="","",VLOOKUP(VLOOKUP(X976&amp;"_"&amp;Y976&amp;"_"&amp;Z976,[1]挑战模式!$A:$AS,14+AA976,FALSE),[1]怪物!$B:$J,2,FALSE))</f>
        <v/>
      </c>
      <c r="E976" s="3" t="str">
        <f>IF(B976="","",VLOOKUP(VLOOKUP(X976&amp;"_"&amp;Y976&amp;"_"&amp;Z976,[1]挑战模式!$A:$AS,14+AA976,FALSE),[1]怪物!$B:$J,6,FALSE)*VLOOKUP(X976&amp;"_"&amp;Y976&amp;"_"&amp;Z976,[1]挑战模式!$A:$AS,10,FALSE))</f>
        <v/>
      </c>
      <c r="F976" s="3" t="str">
        <f t="shared" si="120"/>
        <v/>
      </c>
      <c r="G976" s="3" t="str">
        <f t="shared" si="121"/>
        <v/>
      </c>
      <c r="H976" s="3" t="str">
        <f t="shared" si="122"/>
        <v/>
      </c>
      <c r="I976" s="3" t="str">
        <f>IF(D976="","",VLOOKUP(D976,[1]怪物!$C:$M,11,FALSE))</f>
        <v/>
      </c>
      <c r="J976" s="3" t="str">
        <f t="shared" si="123"/>
        <v/>
      </c>
      <c r="K976" s="3" t="str">
        <f>IF(B976="","",VLOOKUP(VLOOKUP(X976&amp;"_"&amp;Y976&amp;"_"&amp;Z976,[1]挑战模式!$A:$AS,14+AA976,FALSE),[1]怪物!$B:$J,7,FALSE))</f>
        <v/>
      </c>
      <c r="L976" s="10" t="str">
        <f t="shared" si="124"/>
        <v/>
      </c>
      <c r="M976" s="3" t="str">
        <f t="shared" si="125"/>
        <v/>
      </c>
      <c r="N976" s="3" t="str">
        <f t="shared" si="126"/>
        <v/>
      </c>
      <c r="O976" s="3" t="str">
        <f t="shared" si="127"/>
        <v/>
      </c>
      <c r="S976" s="3" t="str">
        <f>IF(B976="","",IF(VLOOKUP(D976,[1]怪物!$C:$I,7,FALSE)="","",VLOOKUP(D976,[1]怪物!$C:$I,7,FALSE)))</f>
        <v/>
      </c>
      <c r="X976" s="3">
        <v>3</v>
      </c>
      <c r="Y976" s="3">
        <v>1</v>
      </c>
      <c r="Z976" s="3">
        <v>2</v>
      </c>
      <c r="AA976" s="3">
        <v>5</v>
      </c>
    </row>
    <row r="977" spans="2:27" x14ac:dyDescent="0.2">
      <c r="B977" t="str">
        <f>IF(ISNA(VLOOKUP(X977&amp;"_"&amp;Y977&amp;"_"&amp;Z977,[1]挑战模式!$A:$AS,1,FALSE)),"",IF(VLOOKUP(X977&amp;"_"&amp;Y977&amp;"_"&amp;Z977,[1]挑战模式!$A:$AS,14+AA977,FALSE)="","","Unit_Monster_Season"&amp;X977&amp;"_Challenge"&amp;Y977&amp;"_"&amp;Z977&amp;"_"&amp;AA977))</f>
        <v/>
      </c>
      <c r="D977" s="3" t="str">
        <f>IF(B977="","",VLOOKUP(VLOOKUP(X977&amp;"_"&amp;Y977&amp;"_"&amp;Z977,[1]挑战模式!$A:$AS,14+AA977,FALSE),[1]怪物!$B:$J,2,FALSE))</f>
        <v/>
      </c>
      <c r="E977" s="3" t="str">
        <f>IF(B977="","",VLOOKUP(VLOOKUP(X977&amp;"_"&amp;Y977&amp;"_"&amp;Z977,[1]挑战模式!$A:$AS,14+AA977,FALSE),[1]怪物!$B:$J,6,FALSE)*VLOOKUP(X977&amp;"_"&amp;Y977&amp;"_"&amp;Z977,[1]挑战模式!$A:$AS,10,FALSE))</f>
        <v/>
      </c>
      <c r="F977" s="3" t="str">
        <f t="shared" si="120"/>
        <v/>
      </c>
      <c r="G977" s="3" t="str">
        <f t="shared" si="121"/>
        <v/>
      </c>
      <c r="H977" s="3" t="str">
        <f t="shared" si="122"/>
        <v/>
      </c>
      <c r="I977" s="3" t="str">
        <f>IF(D977="","",VLOOKUP(D977,[1]怪物!$C:$M,11,FALSE))</f>
        <v/>
      </c>
      <c r="J977" s="3" t="str">
        <f t="shared" si="123"/>
        <v/>
      </c>
      <c r="K977" s="3" t="str">
        <f>IF(B977="","",VLOOKUP(VLOOKUP(X977&amp;"_"&amp;Y977&amp;"_"&amp;Z977,[1]挑战模式!$A:$AS,14+AA977,FALSE),[1]怪物!$B:$J,7,FALSE))</f>
        <v/>
      </c>
      <c r="L977" s="10" t="str">
        <f t="shared" si="124"/>
        <v/>
      </c>
      <c r="M977" s="3" t="str">
        <f t="shared" si="125"/>
        <v/>
      </c>
      <c r="N977" s="3" t="str">
        <f t="shared" si="126"/>
        <v/>
      </c>
      <c r="O977" s="3" t="str">
        <f t="shared" si="127"/>
        <v/>
      </c>
      <c r="S977" s="3" t="str">
        <f>IF(B977="","",IF(VLOOKUP(D977,[1]怪物!$C:$I,7,FALSE)="","",VLOOKUP(D977,[1]怪物!$C:$I,7,FALSE)))</f>
        <v/>
      </c>
      <c r="X977" s="3">
        <v>3</v>
      </c>
      <c r="Y977" s="3">
        <v>1</v>
      </c>
      <c r="Z977" s="3">
        <v>2</v>
      </c>
      <c r="AA977" s="3">
        <v>6</v>
      </c>
    </row>
    <row r="978" spans="2:27" x14ac:dyDescent="0.2">
      <c r="B978" t="str">
        <f>IF(ISNA(VLOOKUP(X978&amp;"_"&amp;Y978&amp;"_"&amp;Z978,[1]挑战模式!$A:$AS,1,FALSE)),"",IF(VLOOKUP(X978&amp;"_"&amp;Y978&amp;"_"&amp;Z978,[1]挑战模式!$A:$AS,14+AA978,FALSE)="","","Unit_Monster_Season"&amp;X978&amp;"_Challenge"&amp;Y978&amp;"_"&amp;Z978&amp;"_"&amp;AA978))</f>
        <v>Unit_Monster_Season3_Challenge1_3_1</v>
      </c>
      <c r="D978" s="3" t="str">
        <f>IF(B978="","",VLOOKUP(VLOOKUP(X978&amp;"_"&amp;Y978&amp;"_"&amp;Z978,[1]挑战模式!$A:$AS,14+AA978,FALSE),[1]怪物!$B:$J,2,FALSE))</f>
        <v>ResUnit_MiFeng1</v>
      </c>
      <c r="E978" s="3">
        <f>IF(B978="","",VLOOKUP(VLOOKUP(X978&amp;"_"&amp;Y978&amp;"_"&amp;Z978,[1]挑战模式!$A:$AS,14+AA978,FALSE),[1]怪物!$B:$J,6,FALSE)*VLOOKUP(X978&amp;"_"&amp;Y978&amp;"_"&amp;Z978,[1]挑战模式!$A:$AS,10,FALSE))</f>
        <v>2</v>
      </c>
      <c r="F978" s="3">
        <f t="shared" si="120"/>
        <v>400</v>
      </c>
      <c r="G978" s="3" t="str">
        <f t="shared" si="121"/>
        <v>TRUE</v>
      </c>
      <c r="H978" s="3" t="str">
        <f t="shared" si="122"/>
        <v>1</v>
      </c>
      <c r="I978" s="3">
        <f>IF(D978="","",VLOOKUP(D978,[1]怪物!$C:$M,11,FALSE))</f>
        <v>1</v>
      </c>
      <c r="J978" s="3" t="str">
        <f t="shared" si="123"/>
        <v>0.5</v>
      </c>
      <c r="K978" s="3">
        <f>IF(B978="","",VLOOKUP(VLOOKUP(X978&amp;"_"&amp;Y978&amp;"_"&amp;Z978,[1]挑战模式!$A:$AS,14+AA978,FALSE),[1]怪物!$B:$J,7,FALSE))</f>
        <v>1</v>
      </c>
      <c r="L978" s="10" t="str">
        <f t="shared" si="124"/>
        <v>Monster_Season3_Challenge1_3_1</v>
      </c>
      <c r="M978" s="3" t="str">
        <f t="shared" si="125"/>
        <v>DeathShow_1</v>
      </c>
      <c r="N978" s="3" t="str">
        <f t="shared" si="126"/>
        <v>Timeline_Idle1</v>
      </c>
      <c r="O978" s="3" t="str">
        <f t="shared" si="127"/>
        <v>Timeline_Move1</v>
      </c>
      <c r="S978" s="3" t="str">
        <f>IF(B978="","",IF(VLOOKUP(D978,[1]怪物!$C:$I,7,FALSE)="","",VLOOKUP(D978,[1]怪物!$C:$I,7,FALSE)))</f>
        <v/>
      </c>
      <c r="X978" s="3">
        <v>3</v>
      </c>
      <c r="Y978" s="3">
        <v>1</v>
      </c>
      <c r="Z978" s="3">
        <v>3</v>
      </c>
      <c r="AA978" s="3">
        <v>1</v>
      </c>
    </row>
    <row r="979" spans="2:27" x14ac:dyDescent="0.2">
      <c r="B979" t="str">
        <f>IF(ISNA(VLOOKUP(X979&amp;"_"&amp;Y979&amp;"_"&amp;Z979,[1]挑战模式!$A:$AS,1,FALSE)),"",IF(VLOOKUP(X979&amp;"_"&amp;Y979&amp;"_"&amp;Z979,[1]挑战模式!$A:$AS,14+AA979,FALSE)="","","Unit_Monster_Season"&amp;X979&amp;"_Challenge"&amp;Y979&amp;"_"&amp;Z979&amp;"_"&amp;AA979))</f>
        <v>Unit_Monster_Season3_Challenge1_3_2</v>
      </c>
      <c r="D979" s="3" t="str">
        <f>IF(B979="","",VLOOKUP(VLOOKUP(X979&amp;"_"&amp;Y979&amp;"_"&amp;Z979,[1]挑战模式!$A:$AS,14+AA979,FALSE),[1]怪物!$B:$J,2,FALSE))</f>
        <v>ResUnit_MiFeng2</v>
      </c>
      <c r="E979" s="3">
        <f>IF(B979="","",VLOOKUP(VLOOKUP(X979&amp;"_"&amp;Y979&amp;"_"&amp;Z979,[1]挑战模式!$A:$AS,14+AA979,FALSE),[1]怪物!$B:$J,6,FALSE)*VLOOKUP(X979&amp;"_"&amp;Y979&amp;"_"&amp;Z979,[1]挑战模式!$A:$AS,10,FALSE))</f>
        <v>2</v>
      </c>
      <c r="F979" s="3">
        <f t="shared" si="120"/>
        <v>400</v>
      </c>
      <c r="G979" s="3" t="str">
        <f t="shared" si="121"/>
        <v>TRUE</v>
      </c>
      <c r="H979" s="3" t="str">
        <f t="shared" si="122"/>
        <v>1</v>
      </c>
      <c r="I979" s="3">
        <f>IF(D979="","",VLOOKUP(D979,[1]怪物!$C:$M,11,FALSE))</f>
        <v>1</v>
      </c>
      <c r="J979" s="3" t="str">
        <f t="shared" si="123"/>
        <v>0.5</v>
      </c>
      <c r="K979" s="3">
        <f>IF(B979="","",VLOOKUP(VLOOKUP(X979&amp;"_"&amp;Y979&amp;"_"&amp;Z979,[1]挑战模式!$A:$AS,14+AA979,FALSE),[1]怪物!$B:$J,7,FALSE))</f>
        <v>1.5</v>
      </c>
      <c r="L979" s="10" t="str">
        <f t="shared" si="124"/>
        <v>Monster_Season3_Challenge1_3_2</v>
      </c>
      <c r="M979" s="3" t="str">
        <f t="shared" si="125"/>
        <v>DeathShow_1</v>
      </c>
      <c r="N979" s="3" t="str">
        <f t="shared" si="126"/>
        <v>Timeline_Idle1</v>
      </c>
      <c r="O979" s="3" t="str">
        <f t="shared" si="127"/>
        <v>Timeline_Move1</v>
      </c>
      <c r="S979" s="3" t="str">
        <f>IF(B979="","",IF(VLOOKUP(D979,[1]怪物!$C:$I,7,FALSE)="","",VLOOKUP(D979,[1]怪物!$C:$I,7,FALSE)))</f>
        <v/>
      </c>
      <c r="X979" s="3">
        <v>3</v>
      </c>
      <c r="Y979" s="3">
        <v>1</v>
      </c>
      <c r="Z979" s="3">
        <v>3</v>
      </c>
      <c r="AA979" s="3">
        <v>2</v>
      </c>
    </row>
    <row r="980" spans="2:27" x14ac:dyDescent="0.2">
      <c r="B980" t="str">
        <f>IF(ISNA(VLOOKUP(X980&amp;"_"&amp;Y980&amp;"_"&amp;Z980,[1]挑战模式!$A:$AS,1,FALSE)),"",IF(VLOOKUP(X980&amp;"_"&amp;Y980&amp;"_"&amp;Z980,[1]挑战模式!$A:$AS,14+AA980,FALSE)="","","Unit_Monster_Season"&amp;X980&amp;"_Challenge"&amp;Y980&amp;"_"&amp;Z980&amp;"_"&amp;AA980))</f>
        <v>Unit_Monster_Season3_Challenge1_3_3</v>
      </c>
      <c r="D980" s="3" t="str">
        <f>IF(B980="","",VLOOKUP(VLOOKUP(X980&amp;"_"&amp;Y980&amp;"_"&amp;Z980,[1]挑战模式!$A:$AS,14+AA980,FALSE),[1]怪物!$B:$J,2,FALSE))</f>
        <v>ResUnit_XueRen1</v>
      </c>
      <c r="E980" s="3">
        <f>IF(B980="","",VLOOKUP(VLOOKUP(X980&amp;"_"&amp;Y980&amp;"_"&amp;Z980,[1]挑战模式!$A:$AS,14+AA980,FALSE),[1]怪物!$B:$J,6,FALSE)*VLOOKUP(X980&amp;"_"&amp;Y980&amp;"_"&amp;Z980,[1]挑战模式!$A:$AS,10,FALSE))</f>
        <v>2</v>
      </c>
      <c r="F980" s="3">
        <f t="shared" si="120"/>
        <v>400</v>
      </c>
      <c r="G980" s="3" t="str">
        <f t="shared" si="121"/>
        <v>TRUE</v>
      </c>
      <c r="H980" s="3" t="str">
        <f t="shared" si="122"/>
        <v>1</v>
      </c>
      <c r="I980" s="3">
        <f>IF(D980="","",VLOOKUP(D980,[1]怪物!$C:$M,11,FALSE))</f>
        <v>1</v>
      </c>
      <c r="J980" s="3" t="str">
        <f t="shared" si="123"/>
        <v>0.5</v>
      </c>
      <c r="K980" s="3">
        <f>IF(B980="","",VLOOKUP(VLOOKUP(X980&amp;"_"&amp;Y980&amp;"_"&amp;Z980,[1]挑战模式!$A:$AS,14+AA980,FALSE),[1]怪物!$B:$J,7,FALSE))</f>
        <v>1</v>
      </c>
      <c r="L980" s="10" t="str">
        <f t="shared" si="124"/>
        <v>Monster_Season3_Challenge1_3_3</v>
      </c>
      <c r="M980" s="3" t="str">
        <f t="shared" si="125"/>
        <v>DeathShow_1</v>
      </c>
      <c r="N980" s="3" t="str">
        <f t="shared" si="126"/>
        <v>Timeline_Idle1</v>
      </c>
      <c r="O980" s="3" t="str">
        <f t="shared" si="127"/>
        <v>Timeline_Move1</v>
      </c>
      <c r="S980" s="3" t="str">
        <f>IF(B980="","",IF(VLOOKUP(D980,[1]怪物!$C:$I,7,FALSE)="","",VLOOKUP(D980,[1]怪物!$C:$I,7,FALSE)))</f>
        <v>Skill_Monster_XueRen1,NormalAttack</v>
      </c>
      <c r="X980" s="3">
        <v>3</v>
      </c>
      <c r="Y980" s="3">
        <v>1</v>
      </c>
      <c r="Z980" s="3">
        <v>3</v>
      </c>
      <c r="AA980" s="3">
        <v>3</v>
      </c>
    </row>
    <row r="981" spans="2:27" x14ac:dyDescent="0.2">
      <c r="B981" t="str">
        <f>IF(ISNA(VLOOKUP(X981&amp;"_"&amp;Y981&amp;"_"&amp;Z981,[1]挑战模式!$A:$AS,1,FALSE)),"",IF(VLOOKUP(X981&amp;"_"&amp;Y981&amp;"_"&amp;Z981,[1]挑战模式!$A:$AS,14+AA981,FALSE)="","","Unit_Monster_Season"&amp;X981&amp;"_Challenge"&amp;Y981&amp;"_"&amp;Z981&amp;"_"&amp;AA981))</f>
        <v/>
      </c>
      <c r="D981" s="3" t="str">
        <f>IF(B981="","",VLOOKUP(VLOOKUP(X981&amp;"_"&amp;Y981&amp;"_"&amp;Z981,[1]挑战模式!$A:$AS,14+AA981,FALSE),[1]怪物!$B:$J,2,FALSE))</f>
        <v/>
      </c>
      <c r="E981" s="3" t="str">
        <f>IF(B981="","",VLOOKUP(VLOOKUP(X981&amp;"_"&amp;Y981&amp;"_"&amp;Z981,[1]挑战模式!$A:$AS,14+AA981,FALSE),[1]怪物!$B:$J,6,FALSE)*VLOOKUP(X981&amp;"_"&amp;Y981&amp;"_"&amp;Z981,[1]挑战模式!$A:$AS,10,FALSE))</f>
        <v/>
      </c>
      <c r="F981" s="3" t="str">
        <f t="shared" si="120"/>
        <v/>
      </c>
      <c r="G981" s="3" t="str">
        <f t="shared" si="121"/>
        <v/>
      </c>
      <c r="H981" s="3" t="str">
        <f t="shared" si="122"/>
        <v/>
      </c>
      <c r="I981" s="3" t="str">
        <f>IF(D981="","",VLOOKUP(D981,[1]怪物!$C:$M,11,FALSE))</f>
        <v/>
      </c>
      <c r="J981" s="3" t="str">
        <f t="shared" si="123"/>
        <v/>
      </c>
      <c r="K981" s="3" t="str">
        <f>IF(B981="","",VLOOKUP(VLOOKUP(X981&amp;"_"&amp;Y981&amp;"_"&amp;Z981,[1]挑战模式!$A:$AS,14+AA981,FALSE),[1]怪物!$B:$J,7,FALSE))</f>
        <v/>
      </c>
      <c r="L981" s="10" t="str">
        <f t="shared" si="124"/>
        <v/>
      </c>
      <c r="M981" s="3" t="str">
        <f t="shared" si="125"/>
        <v/>
      </c>
      <c r="N981" s="3" t="str">
        <f t="shared" si="126"/>
        <v/>
      </c>
      <c r="O981" s="3" t="str">
        <f t="shared" si="127"/>
        <v/>
      </c>
      <c r="S981" s="3" t="str">
        <f>IF(B981="","",IF(VLOOKUP(D981,[1]怪物!$C:$I,7,FALSE)="","",VLOOKUP(D981,[1]怪物!$C:$I,7,FALSE)))</f>
        <v/>
      </c>
      <c r="X981" s="3">
        <v>3</v>
      </c>
      <c r="Y981" s="3">
        <v>1</v>
      </c>
      <c r="Z981" s="3">
        <v>3</v>
      </c>
      <c r="AA981" s="3">
        <v>4</v>
      </c>
    </row>
    <row r="982" spans="2:27" x14ac:dyDescent="0.2">
      <c r="B982" t="str">
        <f>IF(ISNA(VLOOKUP(X982&amp;"_"&amp;Y982&amp;"_"&amp;Z982,[1]挑战模式!$A:$AS,1,FALSE)),"",IF(VLOOKUP(X982&amp;"_"&amp;Y982&amp;"_"&amp;Z982,[1]挑战模式!$A:$AS,14+AA982,FALSE)="","","Unit_Monster_Season"&amp;X982&amp;"_Challenge"&amp;Y982&amp;"_"&amp;Z982&amp;"_"&amp;AA982))</f>
        <v/>
      </c>
      <c r="D982" s="3" t="str">
        <f>IF(B982="","",VLOOKUP(VLOOKUP(X982&amp;"_"&amp;Y982&amp;"_"&amp;Z982,[1]挑战模式!$A:$AS,14+AA982,FALSE),[1]怪物!$B:$J,2,FALSE))</f>
        <v/>
      </c>
      <c r="E982" s="3" t="str">
        <f>IF(B982="","",VLOOKUP(VLOOKUP(X982&amp;"_"&amp;Y982&amp;"_"&amp;Z982,[1]挑战模式!$A:$AS,14+AA982,FALSE),[1]怪物!$B:$J,6,FALSE)*VLOOKUP(X982&amp;"_"&amp;Y982&amp;"_"&amp;Z982,[1]挑战模式!$A:$AS,10,FALSE))</f>
        <v/>
      </c>
      <c r="F982" s="3" t="str">
        <f t="shared" si="120"/>
        <v/>
      </c>
      <c r="G982" s="3" t="str">
        <f t="shared" si="121"/>
        <v/>
      </c>
      <c r="H982" s="3" t="str">
        <f t="shared" si="122"/>
        <v/>
      </c>
      <c r="I982" s="3" t="str">
        <f>IF(D982="","",VLOOKUP(D982,[1]怪物!$C:$M,11,FALSE))</f>
        <v/>
      </c>
      <c r="J982" s="3" t="str">
        <f t="shared" si="123"/>
        <v/>
      </c>
      <c r="K982" s="3" t="str">
        <f>IF(B982="","",VLOOKUP(VLOOKUP(X982&amp;"_"&amp;Y982&amp;"_"&amp;Z982,[1]挑战模式!$A:$AS,14+AA982,FALSE),[1]怪物!$B:$J,7,FALSE))</f>
        <v/>
      </c>
      <c r="L982" s="10" t="str">
        <f t="shared" si="124"/>
        <v/>
      </c>
      <c r="M982" s="3" t="str">
        <f t="shared" si="125"/>
        <v/>
      </c>
      <c r="N982" s="3" t="str">
        <f t="shared" si="126"/>
        <v/>
      </c>
      <c r="O982" s="3" t="str">
        <f t="shared" si="127"/>
        <v/>
      </c>
      <c r="S982" s="3" t="str">
        <f>IF(B982="","",IF(VLOOKUP(D982,[1]怪物!$C:$I,7,FALSE)="","",VLOOKUP(D982,[1]怪物!$C:$I,7,FALSE)))</f>
        <v/>
      </c>
      <c r="X982" s="3">
        <v>3</v>
      </c>
      <c r="Y982" s="3">
        <v>1</v>
      </c>
      <c r="Z982" s="3">
        <v>3</v>
      </c>
      <c r="AA982" s="3">
        <v>5</v>
      </c>
    </row>
    <row r="983" spans="2:27" x14ac:dyDescent="0.2">
      <c r="B983" t="str">
        <f>IF(ISNA(VLOOKUP(X983&amp;"_"&amp;Y983&amp;"_"&amp;Z983,[1]挑战模式!$A:$AS,1,FALSE)),"",IF(VLOOKUP(X983&amp;"_"&amp;Y983&amp;"_"&amp;Z983,[1]挑战模式!$A:$AS,14+AA983,FALSE)="","","Unit_Monster_Season"&amp;X983&amp;"_Challenge"&amp;Y983&amp;"_"&amp;Z983&amp;"_"&amp;AA983))</f>
        <v/>
      </c>
      <c r="D983" s="3" t="str">
        <f>IF(B983="","",VLOOKUP(VLOOKUP(X983&amp;"_"&amp;Y983&amp;"_"&amp;Z983,[1]挑战模式!$A:$AS,14+AA983,FALSE),[1]怪物!$B:$J,2,FALSE))</f>
        <v/>
      </c>
      <c r="E983" s="3" t="str">
        <f>IF(B983="","",VLOOKUP(VLOOKUP(X983&amp;"_"&amp;Y983&amp;"_"&amp;Z983,[1]挑战模式!$A:$AS,14+AA983,FALSE),[1]怪物!$B:$J,6,FALSE)*VLOOKUP(X983&amp;"_"&amp;Y983&amp;"_"&amp;Z983,[1]挑战模式!$A:$AS,10,FALSE))</f>
        <v/>
      </c>
      <c r="F983" s="3" t="str">
        <f t="shared" si="120"/>
        <v/>
      </c>
      <c r="G983" s="3" t="str">
        <f t="shared" si="121"/>
        <v/>
      </c>
      <c r="H983" s="3" t="str">
        <f t="shared" si="122"/>
        <v/>
      </c>
      <c r="I983" s="3" t="str">
        <f>IF(D983="","",VLOOKUP(D983,[1]怪物!$C:$M,11,FALSE))</f>
        <v/>
      </c>
      <c r="J983" s="3" t="str">
        <f t="shared" si="123"/>
        <v/>
      </c>
      <c r="K983" s="3" t="str">
        <f>IF(B983="","",VLOOKUP(VLOOKUP(X983&amp;"_"&amp;Y983&amp;"_"&amp;Z983,[1]挑战模式!$A:$AS,14+AA983,FALSE),[1]怪物!$B:$J,7,FALSE))</f>
        <v/>
      </c>
      <c r="L983" s="10" t="str">
        <f t="shared" si="124"/>
        <v/>
      </c>
      <c r="M983" s="3" t="str">
        <f t="shared" si="125"/>
        <v/>
      </c>
      <c r="N983" s="3" t="str">
        <f t="shared" si="126"/>
        <v/>
      </c>
      <c r="O983" s="3" t="str">
        <f t="shared" si="127"/>
        <v/>
      </c>
      <c r="S983" s="3" t="str">
        <f>IF(B983="","",IF(VLOOKUP(D983,[1]怪物!$C:$I,7,FALSE)="","",VLOOKUP(D983,[1]怪物!$C:$I,7,FALSE)))</f>
        <v/>
      </c>
      <c r="X983" s="3">
        <v>3</v>
      </c>
      <c r="Y983" s="3">
        <v>1</v>
      </c>
      <c r="Z983" s="3">
        <v>3</v>
      </c>
      <c r="AA983" s="3">
        <v>6</v>
      </c>
    </row>
    <row r="984" spans="2:27" x14ac:dyDescent="0.2">
      <c r="B984" t="str">
        <f>IF(ISNA(VLOOKUP(X984&amp;"_"&amp;Y984&amp;"_"&amp;Z984,[1]挑战模式!$A:$AS,1,FALSE)),"",IF(VLOOKUP(X984&amp;"_"&amp;Y984&amp;"_"&amp;Z984,[1]挑战模式!$A:$AS,14+AA984,FALSE)="","","Unit_Monster_Season"&amp;X984&amp;"_Challenge"&amp;Y984&amp;"_"&amp;Z984&amp;"_"&amp;AA984))</f>
        <v>Unit_Monster_Season3_Challenge1_4_1</v>
      </c>
      <c r="D984" s="3" t="str">
        <f>IF(B984="","",VLOOKUP(VLOOKUP(X984&amp;"_"&amp;Y984&amp;"_"&amp;Z984,[1]挑战模式!$A:$AS,14+AA984,FALSE),[1]怪物!$B:$J,2,FALSE))</f>
        <v>ResUnit_ZhiZhu1</v>
      </c>
      <c r="E984" s="3">
        <f>IF(B984="","",VLOOKUP(VLOOKUP(X984&amp;"_"&amp;Y984&amp;"_"&amp;Z984,[1]挑战模式!$A:$AS,14+AA984,FALSE),[1]怪物!$B:$J,6,FALSE)*VLOOKUP(X984&amp;"_"&amp;Y984&amp;"_"&amp;Z984,[1]挑战模式!$A:$AS,10,FALSE))</f>
        <v>4</v>
      </c>
      <c r="F984" s="3">
        <f t="shared" si="120"/>
        <v>400</v>
      </c>
      <c r="G984" s="3" t="str">
        <f t="shared" si="121"/>
        <v>TRUE</v>
      </c>
      <c r="H984" s="3" t="str">
        <f t="shared" si="122"/>
        <v>1</v>
      </c>
      <c r="I984" s="3">
        <f>IF(D984="","",VLOOKUP(D984,[1]怪物!$C:$M,11,FALSE))</f>
        <v>1</v>
      </c>
      <c r="J984" s="3" t="str">
        <f t="shared" si="123"/>
        <v>0.5</v>
      </c>
      <c r="K984" s="3">
        <f>IF(B984="","",VLOOKUP(VLOOKUP(X984&amp;"_"&amp;Y984&amp;"_"&amp;Z984,[1]挑战模式!$A:$AS,14+AA984,FALSE),[1]怪物!$B:$J,7,FALSE))</f>
        <v>1</v>
      </c>
      <c r="L984" s="10" t="str">
        <f t="shared" si="124"/>
        <v>Monster_Season3_Challenge1_4_1</v>
      </c>
      <c r="M984" s="3" t="str">
        <f t="shared" si="125"/>
        <v>DeathShow_1</v>
      </c>
      <c r="N984" s="3" t="str">
        <f t="shared" si="126"/>
        <v>Timeline_Idle1</v>
      </c>
      <c r="O984" s="3" t="str">
        <f t="shared" si="127"/>
        <v>Timeline_Move1</v>
      </c>
      <c r="S984" s="3" t="str">
        <f>IF(B984="","",IF(VLOOKUP(D984,[1]怪物!$C:$I,7,FALSE)="","",VLOOKUP(D984,[1]怪物!$C:$I,7,FALSE)))</f>
        <v/>
      </c>
      <c r="X984" s="3">
        <v>3</v>
      </c>
      <c r="Y984" s="3">
        <v>1</v>
      </c>
      <c r="Z984" s="3">
        <v>4</v>
      </c>
      <c r="AA984" s="3">
        <v>1</v>
      </c>
    </row>
    <row r="985" spans="2:27" x14ac:dyDescent="0.2">
      <c r="B985" t="str">
        <f>IF(ISNA(VLOOKUP(X985&amp;"_"&amp;Y985&amp;"_"&amp;Z985,[1]挑战模式!$A:$AS,1,FALSE)),"",IF(VLOOKUP(X985&amp;"_"&amp;Y985&amp;"_"&amp;Z985,[1]挑战模式!$A:$AS,14+AA985,FALSE)="","","Unit_Monster_Season"&amp;X985&amp;"_Challenge"&amp;Y985&amp;"_"&amp;Z985&amp;"_"&amp;AA985))</f>
        <v>Unit_Monster_Season3_Challenge1_4_2</v>
      </c>
      <c r="D985" s="3" t="str">
        <f>IF(B985="","",VLOOKUP(VLOOKUP(X985&amp;"_"&amp;Y985&amp;"_"&amp;Z985,[1]挑战模式!$A:$AS,14+AA985,FALSE),[1]怪物!$B:$J,2,FALSE))</f>
        <v>ResUnit_MiFeng2</v>
      </c>
      <c r="E985" s="3">
        <f>IF(B985="","",VLOOKUP(VLOOKUP(X985&amp;"_"&amp;Y985&amp;"_"&amp;Z985,[1]挑战模式!$A:$AS,14+AA985,FALSE),[1]怪物!$B:$J,6,FALSE)*VLOOKUP(X985&amp;"_"&amp;Y985&amp;"_"&amp;Z985,[1]挑战模式!$A:$AS,10,FALSE))</f>
        <v>2</v>
      </c>
      <c r="F985" s="3">
        <f t="shared" si="120"/>
        <v>400</v>
      </c>
      <c r="G985" s="3" t="str">
        <f t="shared" si="121"/>
        <v>TRUE</v>
      </c>
      <c r="H985" s="3" t="str">
        <f t="shared" si="122"/>
        <v>1</v>
      </c>
      <c r="I985" s="3">
        <f>IF(D985="","",VLOOKUP(D985,[1]怪物!$C:$M,11,FALSE))</f>
        <v>1</v>
      </c>
      <c r="J985" s="3" t="str">
        <f t="shared" si="123"/>
        <v>0.5</v>
      </c>
      <c r="K985" s="3">
        <f>IF(B985="","",VLOOKUP(VLOOKUP(X985&amp;"_"&amp;Y985&amp;"_"&amp;Z985,[1]挑战模式!$A:$AS,14+AA985,FALSE),[1]怪物!$B:$J,7,FALSE))</f>
        <v>1.5</v>
      </c>
      <c r="L985" s="10" t="str">
        <f t="shared" si="124"/>
        <v>Monster_Season3_Challenge1_4_2</v>
      </c>
      <c r="M985" s="3" t="str">
        <f t="shared" si="125"/>
        <v>DeathShow_1</v>
      </c>
      <c r="N985" s="3" t="str">
        <f t="shared" si="126"/>
        <v>Timeline_Idle1</v>
      </c>
      <c r="O985" s="3" t="str">
        <f t="shared" si="127"/>
        <v>Timeline_Move1</v>
      </c>
      <c r="S985" s="3" t="str">
        <f>IF(B985="","",IF(VLOOKUP(D985,[1]怪物!$C:$I,7,FALSE)="","",VLOOKUP(D985,[1]怪物!$C:$I,7,FALSE)))</f>
        <v/>
      </c>
      <c r="X985" s="3">
        <v>3</v>
      </c>
      <c r="Y985" s="3">
        <v>1</v>
      </c>
      <c r="Z985" s="3">
        <v>4</v>
      </c>
      <c r="AA985" s="3">
        <v>2</v>
      </c>
    </row>
    <row r="986" spans="2:27" x14ac:dyDescent="0.2">
      <c r="B986" t="str">
        <f>IF(ISNA(VLOOKUP(X986&amp;"_"&amp;Y986&amp;"_"&amp;Z986,[1]挑战模式!$A:$AS,1,FALSE)),"",IF(VLOOKUP(X986&amp;"_"&amp;Y986&amp;"_"&amp;Z986,[1]挑战模式!$A:$AS,14+AA986,FALSE)="","","Unit_Monster_Season"&amp;X986&amp;"_Challenge"&amp;Y986&amp;"_"&amp;Z986&amp;"_"&amp;AA986))</f>
        <v/>
      </c>
      <c r="D986" s="3" t="str">
        <f>IF(B986="","",VLOOKUP(VLOOKUP(X986&amp;"_"&amp;Y986&amp;"_"&amp;Z986,[1]挑战模式!$A:$AS,14+AA986,FALSE),[1]怪物!$B:$J,2,FALSE))</f>
        <v/>
      </c>
      <c r="E986" s="3" t="str">
        <f>IF(B986="","",VLOOKUP(VLOOKUP(X986&amp;"_"&amp;Y986&amp;"_"&amp;Z986,[1]挑战模式!$A:$AS,14+AA986,FALSE),[1]怪物!$B:$J,6,FALSE)*VLOOKUP(X986&amp;"_"&amp;Y986&amp;"_"&amp;Z986,[1]挑战模式!$A:$AS,10,FALSE))</f>
        <v/>
      </c>
      <c r="F986" s="3" t="str">
        <f t="shared" si="120"/>
        <v/>
      </c>
      <c r="G986" s="3" t="str">
        <f t="shared" si="121"/>
        <v/>
      </c>
      <c r="H986" s="3" t="str">
        <f t="shared" si="122"/>
        <v/>
      </c>
      <c r="I986" s="3" t="str">
        <f>IF(D986="","",VLOOKUP(D986,[1]怪物!$C:$M,11,FALSE))</f>
        <v/>
      </c>
      <c r="J986" s="3" t="str">
        <f t="shared" si="123"/>
        <v/>
      </c>
      <c r="K986" s="3" t="str">
        <f>IF(B986="","",VLOOKUP(VLOOKUP(X986&amp;"_"&amp;Y986&amp;"_"&amp;Z986,[1]挑战模式!$A:$AS,14+AA986,FALSE),[1]怪物!$B:$J,7,FALSE))</f>
        <v/>
      </c>
      <c r="L986" s="10" t="str">
        <f t="shared" si="124"/>
        <v/>
      </c>
      <c r="M986" s="3" t="str">
        <f t="shared" si="125"/>
        <v/>
      </c>
      <c r="N986" s="3" t="str">
        <f t="shared" si="126"/>
        <v/>
      </c>
      <c r="O986" s="3" t="str">
        <f t="shared" si="127"/>
        <v/>
      </c>
      <c r="S986" s="3" t="str">
        <f>IF(B986="","",IF(VLOOKUP(D986,[1]怪物!$C:$I,7,FALSE)="","",VLOOKUP(D986,[1]怪物!$C:$I,7,FALSE)))</f>
        <v/>
      </c>
      <c r="X986" s="3">
        <v>3</v>
      </c>
      <c r="Y986" s="3">
        <v>1</v>
      </c>
      <c r="Z986" s="3">
        <v>4</v>
      </c>
      <c r="AA986" s="3">
        <v>3</v>
      </c>
    </row>
    <row r="987" spans="2:27" x14ac:dyDescent="0.2">
      <c r="B987" t="str">
        <f>IF(ISNA(VLOOKUP(X987&amp;"_"&amp;Y987&amp;"_"&amp;Z987,[1]挑战模式!$A:$AS,1,FALSE)),"",IF(VLOOKUP(X987&amp;"_"&amp;Y987&amp;"_"&amp;Z987,[1]挑战模式!$A:$AS,14+AA987,FALSE)="","","Unit_Monster_Season"&amp;X987&amp;"_Challenge"&amp;Y987&amp;"_"&amp;Z987&amp;"_"&amp;AA987))</f>
        <v/>
      </c>
      <c r="D987" s="3" t="str">
        <f>IF(B987="","",VLOOKUP(VLOOKUP(X987&amp;"_"&amp;Y987&amp;"_"&amp;Z987,[1]挑战模式!$A:$AS,14+AA987,FALSE),[1]怪物!$B:$J,2,FALSE))</f>
        <v/>
      </c>
      <c r="E987" s="3" t="str">
        <f>IF(B987="","",VLOOKUP(VLOOKUP(X987&amp;"_"&amp;Y987&amp;"_"&amp;Z987,[1]挑战模式!$A:$AS,14+AA987,FALSE),[1]怪物!$B:$J,6,FALSE)*VLOOKUP(X987&amp;"_"&amp;Y987&amp;"_"&amp;Z987,[1]挑战模式!$A:$AS,10,FALSE))</f>
        <v/>
      </c>
      <c r="F987" s="3" t="str">
        <f t="shared" si="120"/>
        <v/>
      </c>
      <c r="G987" s="3" t="str">
        <f t="shared" si="121"/>
        <v/>
      </c>
      <c r="H987" s="3" t="str">
        <f t="shared" si="122"/>
        <v/>
      </c>
      <c r="I987" s="3" t="str">
        <f>IF(D987="","",VLOOKUP(D987,[1]怪物!$C:$M,11,FALSE))</f>
        <v/>
      </c>
      <c r="J987" s="3" t="str">
        <f t="shared" si="123"/>
        <v/>
      </c>
      <c r="K987" s="3" t="str">
        <f>IF(B987="","",VLOOKUP(VLOOKUP(X987&amp;"_"&amp;Y987&amp;"_"&amp;Z987,[1]挑战模式!$A:$AS,14+AA987,FALSE),[1]怪物!$B:$J,7,FALSE))</f>
        <v/>
      </c>
      <c r="L987" s="10" t="str">
        <f t="shared" si="124"/>
        <v/>
      </c>
      <c r="M987" s="3" t="str">
        <f t="shared" si="125"/>
        <v/>
      </c>
      <c r="N987" s="3" t="str">
        <f t="shared" si="126"/>
        <v/>
      </c>
      <c r="O987" s="3" t="str">
        <f t="shared" si="127"/>
        <v/>
      </c>
      <c r="S987" s="3" t="str">
        <f>IF(B987="","",IF(VLOOKUP(D987,[1]怪物!$C:$I,7,FALSE)="","",VLOOKUP(D987,[1]怪物!$C:$I,7,FALSE)))</f>
        <v/>
      </c>
      <c r="X987" s="3">
        <v>3</v>
      </c>
      <c r="Y987" s="3">
        <v>1</v>
      </c>
      <c r="Z987" s="3">
        <v>4</v>
      </c>
      <c r="AA987" s="3">
        <v>4</v>
      </c>
    </row>
    <row r="988" spans="2:27" x14ac:dyDescent="0.2">
      <c r="B988" t="str">
        <f>IF(ISNA(VLOOKUP(X988&amp;"_"&amp;Y988&amp;"_"&amp;Z988,[1]挑战模式!$A:$AS,1,FALSE)),"",IF(VLOOKUP(X988&amp;"_"&amp;Y988&amp;"_"&amp;Z988,[1]挑战模式!$A:$AS,14+AA988,FALSE)="","","Unit_Monster_Season"&amp;X988&amp;"_Challenge"&amp;Y988&amp;"_"&amp;Z988&amp;"_"&amp;AA988))</f>
        <v/>
      </c>
      <c r="D988" s="3" t="str">
        <f>IF(B988="","",VLOOKUP(VLOOKUP(X988&amp;"_"&amp;Y988&amp;"_"&amp;Z988,[1]挑战模式!$A:$AS,14+AA988,FALSE),[1]怪物!$B:$J,2,FALSE))</f>
        <v/>
      </c>
      <c r="E988" s="3" t="str">
        <f>IF(B988="","",VLOOKUP(VLOOKUP(X988&amp;"_"&amp;Y988&amp;"_"&amp;Z988,[1]挑战模式!$A:$AS,14+AA988,FALSE),[1]怪物!$B:$J,6,FALSE)*VLOOKUP(X988&amp;"_"&amp;Y988&amp;"_"&amp;Z988,[1]挑战模式!$A:$AS,10,FALSE))</f>
        <v/>
      </c>
      <c r="F988" s="3" t="str">
        <f t="shared" si="120"/>
        <v/>
      </c>
      <c r="G988" s="3" t="str">
        <f t="shared" si="121"/>
        <v/>
      </c>
      <c r="H988" s="3" t="str">
        <f t="shared" si="122"/>
        <v/>
      </c>
      <c r="I988" s="3" t="str">
        <f>IF(D988="","",VLOOKUP(D988,[1]怪物!$C:$M,11,FALSE))</f>
        <v/>
      </c>
      <c r="J988" s="3" t="str">
        <f t="shared" si="123"/>
        <v/>
      </c>
      <c r="K988" s="3" t="str">
        <f>IF(B988="","",VLOOKUP(VLOOKUP(X988&amp;"_"&amp;Y988&amp;"_"&amp;Z988,[1]挑战模式!$A:$AS,14+AA988,FALSE),[1]怪物!$B:$J,7,FALSE))</f>
        <v/>
      </c>
      <c r="L988" s="10" t="str">
        <f t="shared" si="124"/>
        <v/>
      </c>
      <c r="M988" s="3" t="str">
        <f t="shared" si="125"/>
        <v/>
      </c>
      <c r="N988" s="3" t="str">
        <f t="shared" si="126"/>
        <v/>
      </c>
      <c r="O988" s="3" t="str">
        <f t="shared" si="127"/>
        <v/>
      </c>
      <c r="S988" s="3" t="str">
        <f>IF(B988="","",IF(VLOOKUP(D988,[1]怪物!$C:$I,7,FALSE)="","",VLOOKUP(D988,[1]怪物!$C:$I,7,FALSE)))</f>
        <v/>
      </c>
      <c r="X988" s="3">
        <v>3</v>
      </c>
      <c r="Y988" s="3">
        <v>1</v>
      </c>
      <c r="Z988" s="3">
        <v>4</v>
      </c>
      <c r="AA988" s="3">
        <v>5</v>
      </c>
    </row>
    <row r="989" spans="2:27" x14ac:dyDescent="0.2">
      <c r="B989" t="str">
        <f>IF(ISNA(VLOOKUP(X989&amp;"_"&amp;Y989&amp;"_"&amp;Z989,[1]挑战模式!$A:$AS,1,FALSE)),"",IF(VLOOKUP(X989&amp;"_"&amp;Y989&amp;"_"&amp;Z989,[1]挑战模式!$A:$AS,14+AA989,FALSE)="","","Unit_Monster_Season"&amp;X989&amp;"_Challenge"&amp;Y989&amp;"_"&amp;Z989&amp;"_"&amp;AA989))</f>
        <v/>
      </c>
      <c r="D989" s="3" t="str">
        <f>IF(B989="","",VLOOKUP(VLOOKUP(X989&amp;"_"&amp;Y989&amp;"_"&amp;Z989,[1]挑战模式!$A:$AS,14+AA989,FALSE),[1]怪物!$B:$J,2,FALSE))</f>
        <v/>
      </c>
      <c r="E989" s="3" t="str">
        <f>IF(B989="","",VLOOKUP(VLOOKUP(X989&amp;"_"&amp;Y989&amp;"_"&amp;Z989,[1]挑战模式!$A:$AS,14+AA989,FALSE),[1]怪物!$B:$J,6,FALSE)*VLOOKUP(X989&amp;"_"&amp;Y989&amp;"_"&amp;Z989,[1]挑战模式!$A:$AS,10,FALSE))</f>
        <v/>
      </c>
      <c r="F989" s="3" t="str">
        <f t="shared" si="120"/>
        <v/>
      </c>
      <c r="G989" s="3" t="str">
        <f t="shared" si="121"/>
        <v/>
      </c>
      <c r="H989" s="3" t="str">
        <f t="shared" si="122"/>
        <v/>
      </c>
      <c r="I989" s="3" t="str">
        <f>IF(D989="","",VLOOKUP(D989,[1]怪物!$C:$M,11,FALSE))</f>
        <v/>
      </c>
      <c r="J989" s="3" t="str">
        <f t="shared" si="123"/>
        <v/>
      </c>
      <c r="K989" s="3" t="str">
        <f>IF(B989="","",VLOOKUP(VLOOKUP(X989&amp;"_"&amp;Y989&amp;"_"&amp;Z989,[1]挑战模式!$A:$AS,14+AA989,FALSE),[1]怪物!$B:$J,7,FALSE))</f>
        <v/>
      </c>
      <c r="L989" s="10" t="str">
        <f t="shared" si="124"/>
        <v/>
      </c>
      <c r="M989" s="3" t="str">
        <f t="shared" si="125"/>
        <v/>
      </c>
      <c r="N989" s="3" t="str">
        <f t="shared" si="126"/>
        <v/>
      </c>
      <c r="O989" s="3" t="str">
        <f t="shared" si="127"/>
        <v/>
      </c>
      <c r="S989" s="3" t="str">
        <f>IF(B989="","",IF(VLOOKUP(D989,[1]怪物!$C:$I,7,FALSE)="","",VLOOKUP(D989,[1]怪物!$C:$I,7,FALSE)))</f>
        <v/>
      </c>
      <c r="X989" s="3">
        <v>3</v>
      </c>
      <c r="Y989" s="3">
        <v>1</v>
      </c>
      <c r="Z989" s="3">
        <v>4</v>
      </c>
      <c r="AA989" s="3">
        <v>6</v>
      </c>
    </row>
    <row r="990" spans="2:27" x14ac:dyDescent="0.2">
      <c r="B990" t="str">
        <f>IF(ISNA(VLOOKUP(X990&amp;"_"&amp;Y990&amp;"_"&amp;Z990,[1]挑战模式!$A:$AS,1,FALSE)),"",IF(VLOOKUP(X990&amp;"_"&amp;Y990&amp;"_"&amp;Z990,[1]挑战模式!$A:$AS,14+AA990,FALSE)="","","Unit_Monster_Season"&amp;X990&amp;"_Challenge"&amp;Y990&amp;"_"&amp;Z990&amp;"_"&amp;AA990))</f>
        <v>Unit_Monster_Season3_Challenge1_5_1</v>
      </c>
      <c r="D990" s="3" t="str">
        <f>IF(B990="","",VLOOKUP(VLOOKUP(X990&amp;"_"&amp;Y990&amp;"_"&amp;Z990,[1]挑战模式!$A:$AS,14+AA990,FALSE),[1]怪物!$B:$J,2,FALSE))</f>
        <v>ResUnit_ZhiZhu1</v>
      </c>
      <c r="E990" s="3">
        <f>IF(B990="","",VLOOKUP(VLOOKUP(X990&amp;"_"&amp;Y990&amp;"_"&amp;Z990,[1]挑战模式!$A:$AS,14+AA990,FALSE),[1]怪物!$B:$J,6,FALSE)*VLOOKUP(X990&amp;"_"&amp;Y990&amp;"_"&amp;Z990,[1]挑战模式!$A:$AS,10,FALSE))</f>
        <v>4</v>
      </c>
      <c r="F990" s="3">
        <f t="shared" si="120"/>
        <v>400</v>
      </c>
      <c r="G990" s="3" t="str">
        <f t="shared" si="121"/>
        <v>TRUE</v>
      </c>
      <c r="H990" s="3" t="str">
        <f t="shared" si="122"/>
        <v>1</v>
      </c>
      <c r="I990" s="3">
        <f>IF(D990="","",VLOOKUP(D990,[1]怪物!$C:$M,11,FALSE))</f>
        <v>1</v>
      </c>
      <c r="J990" s="3" t="str">
        <f t="shared" si="123"/>
        <v>0.5</v>
      </c>
      <c r="K990" s="3">
        <f>IF(B990="","",VLOOKUP(VLOOKUP(X990&amp;"_"&amp;Y990&amp;"_"&amp;Z990,[1]挑战模式!$A:$AS,14+AA990,FALSE),[1]怪物!$B:$J,7,FALSE))</f>
        <v>1</v>
      </c>
      <c r="L990" s="10" t="str">
        <f t="shared" si="124"/>
        <v>Monster_Season3_Challenge1_5_1</v>
      </c>
      <c r="M990" s="3" t="str">
        <f t="shared" si="125"/>
        <v>DeathShow_1</v>
      </c>
      <c r="N990" s="3" t="str">
        <f t="shared" si="126"/>
        <v>Timeline_Idle1</v>
      </c>
      <c r="O990" s="3" t="str">
        <f t="shared" si="127"/>
        <v>Timeline_Move1</v>
      </c>
      <c r="S990" s="3" t="str">
        <f>IF(B990="","",IF(VLOOKUP(D990,[1]怪物!$C:$I,7,FALSE)="","",VLOOKUP(D990,[1]怪物!$C:$I,7,FALSE)))</f>
        <v/>
      </c>
      <c r="X990" s="3">
        <v>3</v>
      </c>
      <c r="Y990" s="3">
        <v>1</v>
      </c>
      <c r="Z990" s="3">
        <v>5</v>
      </c>
      <c r="AA990" s="3">
        <v>1</v>
      </c>
    </row>
    <row r="991" spans="2:27" x14ac:dyDescent="0.2">
      <c r="B991" t="str">
        <f>IF(ISNA(VLOOKUP(X991&amp;"_"&amp;Y991&amp;"_"&amp;Z991,[1]挑战模式!$A:$AS,1,FALSE)),"",IF(VLOOKUP(X991&amp;"_"&amp;Y991&amp;"_"&amp;Z991,[1]挑战模式!$A:$AS,14+AA991,FALSE)="","","Unit_Monster_Season"&amp;X991&amp;"_Challenge"&amp;Y991&amp;"_"&amp;Z991&amp;"_"&amp;AA991))</f>
        <v>Unit_Monster_Season3_Challenge1_5_2</v>
      </c>
      <c r="D991" s="3" t="str">
        <f>IF(B991="","",VLOOKUP(VLOOKUP(X991&amp;"_"&amp;Y991&amp;"_"&amp;Z991,[1]挑战模式!$A:$AS,14+AA991,FALSE),[1]怪物!$B:$J,2,FALSE))</f>
        <v>ResUnit_MiFeng1</v>
      </c>
      <c r="E991" s="3">
        <f>IF(B991="","",VLOOKUP(VLOOKUP(X991&amp;"_"&amp;Y991&amp;"_"&amp;Z991,[1]挑战模式!$A:$AS,14+AA991,FALSE),[1]怪物!$B:$J,6,FALSE)*VLOOKUP(X991&amp;"_"&amp;Y991&amp;"_"&amp;Z991,[1]挑战模式!$A:$AS,10,FALSE))</f>
        <v>2</v>
      </c>
      <c r="F991" s="3">
        <f t="shared" si="120"/>
        <v>400</v>
      </c>
      <c r="G991" s="3" t="str">
        <f t="shared" si="121"/>
        <v>TRUE</v>
      </c>
      <c r="H991" s="3" t="str">
        <f t="shared" si="122"/>
        <v>1</v>
      </c>
      <c r="I991" s="3">
        <f>IF(D991="","",VLOOKUP(D991,[1]怪物!$C:$M,11,FALSE))</f>
        <v>1</v>
      </c>
      <c r="J991" s="3" t="str">
        <f t="shared" si="123"/>
        <v>0.5</v>
      </c>
      <c r="K991" s="3">
        <f>IF(B991="","",VLOOKUP(VLOOKUP(X991&amp;"_"&amp;Y991&amp;"_"&amp;Z991,[1]挑战模式!$A:$AS,14+AA991,FALSE),[1]怪物!$B:$J,7,FALSE))</f>
        <v>1</v>
      </c>
      <c r="L991" s="10" t="str">
        <f t="shared" si="124"/>
        <v>Monster_Season3_Challenge1_5_2</v>
      </c>
      <c r="M991" s="3" t="str">
        <f t="shared" si="125"/>
        <v>DeathShow_1</v>
      </c>
      <c r="N991" s="3" t="str">
        <f t="shared" si="126"/>
        <v>Timeline_Idle1</v>
      </c>
      <c r="O991" s="3" t="str">
        <f t="shared" si="127"/>
        <v>Timeline_Move1</v>
      </c>
      <c r="S991" s="3" t="str">
        <f>IF(B991="","",IF(VLOOKUP(D991,[1]怪物!$C:$I,7,FALSE)="","",VLOOKUP(D991,[1]怪物!$C:$I,7,FALSE)))</f>
        <v/>
      </c>
      <c r="X991" s="3">
        <v>3</v>
      </c>
      <c r="Y991" s="3">
        <v>1</v>
      </c>
      <c r="Z991" s="3">
        <v>5</v>
      </c>
      <c r="AA991" s="3">
        <v>2</v>
      </c>
    </row>
    <row r="992" spans="2:27" x14ac:dyDescent="0.2">
      <c r="B992" t="str">
        <f>IF(ISNA(VLOOKUP(X992&amp;"_"&amp;Y992&amp;"_"&amp;Z992,[1]挑战模式!$A:$AS,1,FALSE)),"",IF(VLOOKUP(X992&amp;"_"&amp;Y992&amp;"_"&amp;Z992,[1]挑战模式!$A:$AS,14+AA992,FALSE)="","","Unit_Monster_Season"&amp;X992&amp;"_Challenge"&amp;Y992&amp;"_"&amp;Z992&amp;"_"&amp;AA992))</f>
        <v>Unit_Monster_Season3_Challenge1_5_3</v>
      </c>
      <c r="D992" s="3" t="str">
        <f>IF(B992="","",VLOOKUP(VLOOKUP(X992&amp;"_"&amp;Y992&amp;"_"&amp;Z992,[1]挑战模式!$A:$AS,14+AA992,FALSE),[1]怪物!$B:$J,2,FALSE))</f>
        <v>ResUnit_MiFeng2</v>
      </c>
      <c r="E992" s="3">
        <f>IF(B992="","",VLOOKUP(VLOOKUP(X992&amp;"_"&amp;Y992&amp;"_"&amp;Z992,[1]挑战模式!$A:$AS,14+AA992,FALSE),[1]怪物!$B:$J,6,FALSE)*VLOOKUP(X992&amp;"_"&amp;Y992&amp;"_"&amp;Z992,[1]挑战模式!$A:$AS,10,FALSE))</f>
        <v>2</v>
      </c>
      <c r="F992" s="3">
        <f t="shared" si="120"/>
        <v>400</v>
      </c>
      <c r="G992" s="3" t="str">
        <f t="shared" si="121"/>
        <v>TRUE</v>
      </c>
      <c r="H992" s="3" t="str">
        <f t="shared" si="122"/>
        <v>1</v>
      </c>
      <c r="I992" s="3">
        <f>IF(D992="","",VLOOKUP(D992,[1]怪物!$C:$M,11,FALSE))</f>
        <v>1</v>
      </c>
      <c r="J992" s="3" t="str">
        <f t="shared" si="123"/>
        <v>0.5</v>
      </c>
      <c r="K992" s="3">
        <f>IF(B992="","",VLOOKUP(VLOOKUP(X992&amp;"_"&amp;Y992&amp;"_"&amp;Z992,[1]挑战模式!$A:$AS,14+AA992,FALSE),[1]怪物!$B:$J,7,FALSE))</f>
        <v>1.5</v>
      </c>
      <c r="L992" s="10" t="str">
        <f t="shared" si="124"/>
        <v>Monster_Season3_Challenge1_5_3</v>
      </c>
      <c r="M992" s="3" t="str">
        <f t="shared" si="125"/>
        <v>DeathShow_1</v>
      </c>
      <c r="N992" s="3" t="str">
        <f t="shared" si="126"/>
        <v>Timeline_Idle1</v>
      </c>
      <c r="O992" s="3" t="str">
        <f t="shared" si="127"/>
        <v>Timeline_Move1</v>
      </c>
      <c r="S992" s="3" t="str">
        <f>IF(B992="","",IF(VLOOKUP(D992,[1]怪物!$C:$I,7,FALSE)="","",VLOOKUP(D992,[1]怪物!$C:$I,7,FALSE)))</f>
        <v/>
      </c>
      <c r="X992" s="3">
        <v>3</v>
      </c>
      <c r="Y992" s="3">
        <v>1</v>
      </c>
      <c r="Z992" s="3">
        <v>5</v>
      </c>
      <c r="AA992" s="3">
        <v>3</v>
      </c>
    </row>
    <row r="993" spans="2:27" x14ac:dyDescent="0.2">
      <c r="B993" t="str">
        <f>IF(ISNA(VLOOKUP(X993&amp;"_"&amp;Y993&amp;"_"&amp;Z993,[1]挑战模式!$A:$AS,1,FALSE)),"",IF(VLOOKUP(X993&amp;"_"&amp;Y993&amp;"_"&amp;Z993,[1]挑战模式!$A:$AS,14+AA993,FALSE)="","","Unit_Monster_Season"&amp;X993&amp;"_Challenge"&amp;Y993&amp;"_"&amp;Z993&amp;"_"&amp;AA993))</f>
        <v>Unit_Monster_Season3_Challenge1_5_4</v>
      </c>
      <c r="D993" s="3" t="str">
        <f>IF(B993="","",VLOOKUP(VLOOKUP(X993&amp;"_"&amp;Y993&amp;"_"&amp;Z993,[1]挑战模式!$A:$AS,14+AA993,FALSE),[1]怪物!$B:$J,2,FALSE))</f>
        <v>ResUnit_XueRen1</v>
      </c>
      <c r="E993" s="3">
        <f>IF(B993="","",VLOOKUP(VLOOKUP(X993&amp;"_"&amp;Y993&amp;"_"&amp;Z993,[1]挑战模式!$A:$AS,14+AA993,FALSE),[1]怪物!$B:$J,6,FALSE)*VLOOKUP(X993&amp;"_"&amp;Y993&amp;"_"&amp;Z993,[1]挑战模式!$A:$AS,10,FALSE))</f>
        <v>2</v>
      </c>
      <c r="F993" s="3">
        <f t="shared" si="120"/>
        <v>400</v>
      </c>
      <c r="G993" s="3" t="str">
        <f t="shared" si="121"/>
        <v>TRUE</v>
      </c>
      <c r="H993" s="3" t="str">
        <f t="shared" si="122"/>
        <v>1</v>
      </c>
      <c r="I993" s="3">
        <f>IF(D993="","",VLOOKUP(D993,[1]怪物!$C:$M,11,FALSE))</f>
        <v>1</v>
      </c>
      <c r="J993" s="3" t="str">
        <f t="shared" si="123"/>
        <v>0.5</v>
      </c>
      <c r="K993" s="3">
        <f>IF(B993="","",VLOOKUP(VLOOKUP(X993&amp;"_"&amp;Y993&amp;"_"&amp;Z993,[1]挑战模式!$A:$AS,14+AA993,FALSE),[1]怪物!$B:$J,7,FALSE))</f>
        <v>1</v>
      </c>
      <c r="L993" s="10" t="str">
        <f t="shared" si="124"/>
        <v>Monster_Season3_Challenge1_5_4</v>
      </c>
      <c r="M993" s="3" t="str">
        <f t="shared" si="125"/>
        <v>DeathShow_1</v>
      </c>
      <c r="N993" s="3" t="str">
        <f t="shared" si="126"/>
        <v>Timeline_Idle1</v>
      </c>
      <c r="O993" s="3" t="str">
        <f t="shared" si="127"/>
        <v>Timeline_Move1</v>
      </c>
      <c r="S993" s="3" t="str">
        <f>IF(B993="","",IF(VLOOKUP(D993,[1]怪物!$C:$I,7,FALSE)="","",VLOOKUP(D993,[1]怪物!$C:$I,7,FALSE)))</f>
        <v>Skill_Monster_XueRen1,NormalAttack</v>
      </c>
      <c r="X993" s="3">
        <v>3</v>
      </c>
      <c r="Y993" s="3">
        <v>1</v>
      </c>
      <c r="Z993" s="3">
        <v>5</v>
      </c>
      <c r="AA993" s="3">
        <v>4</v>
      </c>
    </row>
    <row r="994" spans="2:27" x14ac:dyDescent="0.2">
      <c r="B994" t="str">
        <f>IF(ISNA(VLOOKUP(X994&amp;"_"&amp;Y994&amp;"_"&amp;Z994,[1]挑战模式!$A:$AS,1,FALSE)),"",IF(VLOOKUP(X994&amp;"_"&amp;Y994&amp;"_"&amp;Z994,[1]挑战模式!$A:$AS,14+AA994,FALSE)="","","Unit_Monster_Season"&amp;X994&amp;"_Challenge"&amp;Y994&amp;"_"&amp;Z994&amp;"_"&amp;AA994))</f>
        <v/>
      </c>
      <c r="D994" s="3" t="str">
        <f>IF(B994="","",VLOOKUP(VLOOKUP(X994&amp;"_"&amp;Y994&amp;"_"&amp;Z994,[1]挑战模式!$A:$AS,14+AA994,FALSE),[1]怪物!$B:$J,2,FALSE))</f>
        <v/>
      </c>
      <c r="E994" s="3" t="str">
        <f>IF(B994="","",VLOOKUP(VLOOKUP(X994&amp;"_"&amp;Y994&amp;"_"&amp;Z994,[1]挑战模式!$A:$AS,14+AA994,FALSE),[1]怪物!$B:$J,6,FALSE)*VLOOKUP(X994&amp;"_"&amp;Y994&amp;"_"&amp;Z994,[1]挑战模式!$A:$AS,10,FALSE))</f>
        <v/>
      </c>
      <c r="F994" s="3" t="str">
        <f t="shared" si="120"/>
        <v/>
      </c>
      <c r="G994" s="3" t="str">
        <f t="shared" si="121"/>
        <v/>
      </c>
      <c r="H994" s="3" t="str">
        <f t="shared" si="122"/>
        <v/>
      </c>
      <c r="I994" s="3" t="str">
        <f>IF(D994="","",VLOOKUP(D994,[1]怪物!$C:$M,11,FALSE))</f>
        <v/>
      </c>
      <c r="J994" s="3" t="str">
        <f t="shared" si="123"/>
        <v/>
      </c>
      <c r="K994" s="3" t="str">
        <f>IF(B994="","",VLOOKUP(VLOOKUP(X994&amp;"_"&amp;Y994&amp;"_"&amp;Z994,[1]挑战模式!$A:$AS,14+AA994,FALSE),[1]怪物!$B:$J,7,FALSE))</f>
        <v/>
      </c>
      <c r="L994" s="10" t="str">
        <f t="shared" si="124"/>
        <v/>
      </c>
      <c r="M994" s="3" t="str">
        <f t="shared" si="125"/>
        <v/>
      </c>
      <c r="N994" s="3" t="str">
        <f t="shared" si="126"/>
        <v/>
      </c>
      <c r="O994" s="3" t="str">
        <f t="shared" si="127"/>
        <v/>
      </c>
      <c r="S994" s="3" t="str">
        <f>IF(B994="","",IF(VLOOKUP(D994,[1]怪物!$C:$I,7,FALSE)="","",VLOOKUP(D994,[1]怪物!$C:$I,7,FALSE)))</f>
        <v/>
      </c>
      <c r="X994" s="3">
        <v>3</v>
      </c>
      <c r="Y994" s="3">
        <v>1</v>
      </c>
      <c r="Z994" s="3">
        <v>5</v>
      </c>
      <c r="AA994" s="3">
        <v>5</v>
      </c>
    </row>
    <row r="995" spans="2:27" x14ac:dyDescent="0.2">
      <c r="B995" t="str">
        <f>IF(ISNA(VLOOKUP(X995&amp;"_"&amp;Y995&amp;"_"&amp;Z995,[1]挑战模式!$A:$AS,1,FALSE)),"",IF(VLOOKUP(X995&amp;"_"&amp;Y995&amp;"_"&amp;Z995,[1]挑战模式!$A:$AS,14+AA995,FALSE)="","","Unit_Monster_Season"&amp;X995&amp;"_Challenge"&amp;Y995&amp;"_"&amp;Z995&amp;"_"&amp;AA995))</f>
        <v/>
      </c>
      <c r="D995" s="3" t="str">
        <f>IF(B995="","",VLOOKUP(VLOOKUP(X995&amp;"_"&amp;Y995&amp;"_"&amp;Z995,[1]挑战模式!$A:$AS,14+AA995,FALSE),[1]怪物!$B:$J,2,FALSE))</f>
        <v/>
      </c>
      <c r="E995" s="3" t="str">
        <f>IF(B995="","",VLOOKUP(VLOOKUP(X995&amp;"_"&amp;Y995&amp;"_"&amp;Z995,[1]挑战模式!$A:$AS,14+AA995,FALSE),[1]怪物!$B:$J,6,FALSE)*VLOOKUP(X995&amp;"_"&amp;Y995&amp;"_"&amp;Z995,[1]挑战模式!$A:$AS,10,FALSE))</f>
        <v/>
      </c>
      <c r="F995" s="3" t="str">
        <f t="shared" si="120"/>
        <v/>
      </c>
      <c r="G995" s="3" t="str">
        <f t="shared" si="121"/>
        <v/>
      </c>
      <c r="H995" s="3" t="str">
        <f t="shared" si="122"/>
        <v/>
      </c>
      <c r="I995" s="3" t="str">
        <f>IF(D995="","",VLOOKUP(D995,[1]怪物!$C:$M,11,FALSE))</f>
        <v/>
      </c>
      <c r="J995" s="3" t="str">
        <f t="shared" si="123"/>
        <v/>
      </c>
      <c r="K995" s="3" t="str">
        <f>IF(B995="","",VLOOKUP(VLOOKUP(X995&amp;"_"&amp;Y995&amp;"_"&amp;Z995,[1]挑战模式!$A:$AS,14+AA995,FALSE),[1]怪物!$B:$J,7,FALSE))</f>
        <v/>
      </c>
      <c r="L995" s="10" t="str">
        <f t="shared" si="124"/>
        <v/>
      </c>
      <c r="M995" s="3" t="str">
        <f t="shared" si="125"/>
        <v/>
      </c>
      <c r="N995" s="3" t="str">
        <f t="shared" si="126"/>
        <v/>
      </c>
      <c r="O995" s="3" t="str">
        <f t="shared" si="127"/>
        <v/>
      </c>
      <c r="S995" s="3" t="str">
        <f>IF(B995="","",IF(VLOOKUP(D995,[1]怪物!$C:$I,7,FALSE)="","",VLOOKUP(D995,[1]怪物!$C:$I,7,FALSE)))</f>
        <v/>
      </c>
      <c r="X995" s="3">
        <v>3</v>
      </c>
      <c r="Y995" s="3">
        <v>1</v>
      </c>
      <c r="Z995" s="3">
        <v>5</v>
      </c>
      <c r="AA995" s="3">
        <v>6</v>
      </c>
    </row>
    <row r="996" spans="2:27" x14ac:dyDescent="0.2">
      <c r="B996" t="str">
        <f>IF(ISNA(VLOOKUP(X996&amp;"_"&amp;Y996&amp;"_"&amp;Z996,[1]挑战模式!$A:$AS,1,FALSE)),"",IF(VLOOKUP(X996&amp;"_"&amp;Y996&amp;"_"&amp;Z996,[1]挑战模式!$A:$AS,14+AA996,FALSE)="","","Unit_Monster_Season"&amp;X996&amp;"_Challenge"&amp;Y996&amp;"_"&amp;Z996&amp;"_"&amp;AA996))</f>
        <v/>
      </c>
      <c r="D996" s="3" t="str">
        <f>IF(B996="","",VLOOKUP(VLOOKUP(X996&amp;"_"&amp;Y996&amp;"_"&amp;Z996,[1]挑战模式!$A:$AS,14+AA996,FALSE),[1]怪物!$B:$J,2,FALSE))</f>
        <v/>
      </c>
      <c r="E996" s="3" t="str">
        <f>IF(B996="","",VLOOKUP(VLOOKUP(X996&amp;"_"&amp;Y996&amp;"_"&amp;Z996,[1]挑战模式!$A:$AS,14+AA996,FALSE),[1]怪物!$B:$J,6,FALSE)*VLOOKUP(X996&amp;"_"&amp;Y996&amp;"_"&amp;Z996,[1]挑战模式!$A:$AS,10,FALSE))</f>
        <v/>
      </c>
      <c r="F996" s="3" t="str">
        <f t="shared" si="120"/>
        <v/>
      </c>
      <c r="G996" s="3" t="str">
        <f t="shared" si="121"/>
        <v/>
      </c>
      <c r="H996" s="3" t="str">
        <f t="shared" si="122"/>
        <v/>
      </c>
      <c r="I996" s="3" t="str">
        <f>IF(D996="","",VLOOKUP(D996,[1]怪物!$C:$M,11,FALSE))</f>
        <v/>
      </c>
      <c r="J996" s="3" t="str">
        <f t="shared" si="123"/>
        <v/>
      </c>
      <c r="K996" s="3" t="str">
        <f>IF(B996="","",VLOOKUP(VLOOKUP(X996&amp;"_"&amp;Y996&amp;"_"&amp;Z996,[1]挑战模式!$A:$AS,14+AA996,FALSE),[1]怪物!$B:$J,7,FALSE))</f>
        <v/>
      </c>
      <c r="L996" s="10" t="str">
        <f t="shared" si="124"/>
        <v/>
      </c>
      <c r="M996" s="3" t="str">
        <f t="shared" si="125"/>
        <v/>
      </c>
      <c r="N996" s="3" t="str">
        <f t="shared" si="126"/>
        <v/>
      </c>
      <c r="O996" s="3" t="str">
        <f t="shared" si="127"/>
        <v/>
      </c>
      <c r="S996" s="3" t="str">
        <f>IF(B996="","",IF(VLOOKUP(D996,[1]怪物!$C:$I,7,FALSE)="","",VLOOKUP(D996,[1]怪物!$C:$I,7,FALSE)))</f>
        <v/>
      </c>
      <c r="X996" s="3">
        <v>3</v>
      </c>
      <c r="Y996" s="3">
        <v>1</v>
      </c>
      <c r="Z996" s="3">
        <v>6</v>
      </c>
      <c r="AA996" s="3">
        <v>1</v>
      </c>
    </row>
    <row r="997" spans="2:27" x14ac:dyDescent="0.2">
      <c r="B997" t="str">
        <f>IF(ISNA(VLOOKUP(X997&amp;"_"&amp;Y997&amp;"_"&amp;Z997,[1]挑战模式!$A:$AS,1,FALSE)),"",IF(VLOOKUP(X997&amp;"_"&amp;Y997&amp;"_"&amp;Z997,[1]挑战模式!$A:$AS,14+AA997,FALSE)="","","Unit_Monster_Season"&amp;X997&amp;"_Challenge"&amp;Y997&amp;"_"&amp;Z997&amp;"_"&amp;AA997))</f>
        <v/>
      </c>
      <c r="D997" s="3" t="str">
        <f>IF(B997="","",VLOOKUP(VLOOKUP(X997&amp;"_"&amp;Y997&amp;"_"&amp;Z997,[1]挑战模式!$A:$AS,14+AA997,FALSE),[1]怪物!$B:$J,2,FALSE))</f>
        <v/>
      </c>
      <c r="E997" s="3" t="str">
        <f>IF(B997="","",VLOOKUP(VLOOKUP(X997&amp;"_"&amp;Y997&amp;"_"&amp;Z997,[1]挑战模式!$A:$AS,14+AA997,FALSE),[1]怪物!$B:$J,6,FALSE)*VLOOKUP(X997&amp;"_"&amp;Y997&amp;"_"&amp;Z997,[1]挑战模式!$A:$AS,10,FALSE))</f>
        <v/>
      </c>
      <c r="F997" s="3" t="str">
        <f t="shared" si="120"/>
        <v/>
      </c>
      <c r="G997" s="3" t="str">
        <f t="shared" si="121"/>
        <v/>
      </c>
      <c r="H997" s="3" t="str">
        <f t="shared" si="122"/>
        <v/>
      </c>
      <c r="I997" s="3" t="str">
        <f>IF(D997="","",VLOOKUP(D997,[1]怪物!$C:$M,11,FALSE))</f>
        <v/>
      </c>
      <c r="J997" s="3" t="str">
        <f t="shared" si="123"/>
        <v/>
      </c>
      <c r="K997" s="3" t="str">
        <f>IF(B997="","",VLOOKUP(VLOOKUP(X997&amp;"_"&amp;Y997&amp;"_"&amp;Z997,[1]挑战模式!$A:$AS,14+AA997,FALSE),[1]怪物!$B:$J,7,FALSE))</f>
        <v/>
      </c>
      <c r="L997" s="10" t="str">
        <f t="shared" si="124"/>
        <v/>
      </c>
      <c r="M997" s="3" t="str">
        <f t="shared" si="125"/>
        <v/>
      </c>
      <c r="N997" s="3" t="str">
        <f t="shared" si="126"/>
        <v/>
      </c>
      <c r="O997" s="3" t="str">
        <f t="shared" si="127"/>
        <v/>
      </c>
      <c r="S997" s="3" t="str">
        <f>IF(B997="","",IF(VLOOKUP(D997,[1]怪物!$C:$I,7,FALSE)="","",VLOOKUP(D997,[1]怪物!$C:$I,7,FALSE)))</f>
        <v/>
      </c>
      <c r="X997" s="3">
        <v>3</v>
      </c>
      <c r="Y997" s="3">
        <v>1</v>
      </c>
      <c r="Z997" s="3">
        <v>6</v>
      </c>
      <c r="AA997" s="3">
        <v>2</v>
      </c>
    </row>
    <row r="998" spans="2:27" x14ac:dyDescent="0.2">
      <c r="B998" t="str">
        <f>IF(ISNA(VLOOKUP(X998&amp;"_"&amp;Y998&amp;"_"&amp;Z998,[1]挑战模式!$A:$AS,1,FALSE)),"",IF(VLOOKUP(X998&amp;"_"&amp;Y998&amp;"_"&amp;Z998,[1]挑战模式!$A:$AS,14+AA998,FALSE)="","","Unit_Monster_Season"&amp;X998&amp;"_Challenge"&amp;Y998&amp;"_"&amp;Z998&amp;"_"&amp;AA998))</f>
        <v/>
      </c>
      <c r="D998" s="3" t="str">
        <f>IF(B998="","",VLOOKUP(VLOOKUP(X998&amp;"_"&amp;Y998&amp;"_"&amp;Z998,[1]挑战模式!$A:$AS,14+AA998,FALSE),[1]怪物!$B:$J,2,FALSE))</f>
        <v/>
      </c>
      <c r="E998" s="3" t="str">
        <f>IF(B998="","",VLOOKUP(VLOOKUP(X998&amp;"_"&amp;Y998&amp;"_"&amp;Z998,[1]挑战模式!$A:$AS,14+AA998,FALSE),[1]怪物!$B:$J,6,FALSE)*VLOOKUP(X998&amp;"_"&amp;Y998&amp;"_"&amp;Z998,[1]挑战模式!$A:$AS,10,FALSE))</f>
        <v/>
      </c>
      <c r="F998" s="3" t="str">
        <f t="shared" si="120"/>
        <v/>
      </c>
      <c r="G998" s="3" t="str">
        <f t="shared" si="121"/>
        <v/>
      </c>
      <c r="H998" s="3" t="str">
        <f t="shared" si="122"/>
        <v/>
      </c>
      <c r="I998" s="3" t="str">
        <f>IF(D998="","",VLOOKUP(D998,[1]怪物!$C:$M,11,FALSE))</f>
        <v/>
      </c>
      <c r="J998" s="3" t="str">
        <f t="shared" si="123"/>
        <v/>
      </c>
      <c r="K998" s="3" t="str">
        <f>IF(B998="","",VLOOKUP(VLOOKUP(X998&amp;"_"&amp;Y998&amp;"_"&amp;Z998,[1]挑战模式!$A:$AS,14+AA998,FALSE),[1]怪物!$B:$J,7,FALSE))</f>
        <v/>
      </c>
      <c r="L998" s="10" t="str">
        <f t="shared" si="124"/>
        <v/>
      </c>
      <c r="M998" s="3" t="str">
        <f t="shared" si="125"/>
        <v/>
      </c>
      <c r="N998" s="3" t="str">
        <f t="shared" si="126"/>
        <v/>
      </c>
      <c r="O998" s="3" t="str">
        <f t="shared" si="127"/>
        <v/>
      </c>
      <c r="S998" s="3" t="str">
        <f>IF(B998="","",IF(VLOOKUP(D998,[1]怪物!$C:$I,7,FALSE)="","",VLOOKUP(D998,[1]怪物!$C:$I,7,FALSE)))</f>
        <v/>
      </c>
      <c r="X998" s="3">
        <v>3</v>
      </c>
      <c r="Y998" s="3">
        <v>1</v>
      </c>
      <c r="Z998" s="3">
        <v>6</v>
      </c>
      <c r="AA998" s="3">
        <v>3</v>
      </c>
    </row>
    <row r="999" spans="2:27" x14ac:dyDescent="0.2">
      <c r="B999" t="str">
        <f>IF(ISNA(VLOOKUP(X999&amp;"_"&amp;Y999&amp;"_"&amp;Z999,[1]挑战模式!$A:$AS,1,FALSE)),"",IF(VLOOKUP(X999&amp;"_"&amp;Y999&amp;"_"&amp;Z999,[1]挑战模式!$A:$AS,14+AA999,FALSE)="","","Unit_Monster_Season"&amp;X999&amp;"_Challenge"&amp;Y999&amp;"_"&amp;Z999&amp;"_"&amp;AA999))</f>
        <v/>
      </c>
      <c r="D999" s="3" t="str">
        <f>IF(B999="","",VLOOKUP(VLOOKUP(X999&amp;"_"&amp;Y999&amp;"_"&amp;Z999,[1]挑战模式!$A:$AS,14+AA999,FALSE),[1]怪物!$B:$J,2,FALSE))</f>
        <v/>
      </c>
      <c r="E999" s="3" t="str">
        <f>IF(B999="","",VLOOKUP(VLOOKUP(X999&amp;"_"&amp;Y999&amp;"_"&amp;Z999,[1]挑战模式!$A:$AS,14+AA999,FALSE),[1]怪物!$B:$J,6,FALSE)*VLOOKUP(X999&amp;"_"&amp;Y999&amp;"_"&amp;Z999,[1]挑战模式!$A:$AS,10,FALSE))</f>
        <v/>
      </c>
      <c r="F999" s="3" t="str">
        <f t="shared" si="120"/>
        <v/>
      </c>
      <c r="G999" s="3" t="str">
        <f t="shared" si="121"/>
        <v/>
      </c>
      <c r="H999" s="3" t="str">
        <f t="shared" si="122"/>
        <v/>
      </c>
      <c r="I999" s="3" t="str">
        <f>IF(D999="","",VLOOKUP(D999,[1]怪物!$C:$M,11,FALSE))</f>
        <v/>
      </c>
      <c r="J999" s="3" t="str">
        <f t="shared" si="123"/>
        <v/>
      </c>
      <c r="K999" s="3" t="str">
        <f>IF(B999="","",VLOOKUP(VLOOKUP(X999&amp;"_"&amp;Y999&amp;"_"&amp;Z999,[1]挑战模式!$A:$AS,14+AA999,FALSE),[1]怪物!$B:$J,7,FALSE))</f>
        <v/>
      </c>
      <c r="L999" s="10" t="str">
        <f t="shared" si="124"/>
        <v/>
      </c>
      <c r="M999" s="3" t="str">
        <f t="shared" si="125"/>
        <v/>
      </c>
      <c r="N999" s="3" t="str">
        <f t="shared" si="126"/>
        <v/>
      </c>
      <c r="O999" s="3" t="str">
        <f t="shared" si="127"/>
        <v/>
      </c>
      <c r="S999" s="3" t="str">
        <f>IF(B999="","",IF(VLOOKUP(D999,[1]怪物!$C:$I,7,FALSE)="","",VLOOKUP(D999,[1]怪物!$C:$I,7,FALSE)))</f>
        <v/>
      </c>
      <c r="X999" s="3">
        <v>3</v>
      </c>
      <c r="Y999" s="3">
        <v>1</v>
      </c>
      <c r="Z999" s="3">
        <v>6</v>
      </c>
      <c r="AA999" s="3">
        <v>4</v>
      </c>
    </row>
    <row r="1000" spans="2:27" x14ac:dyDescent="0.2">
      <c r="B1000" t="str">
        <f>IF(ISNA(VLOOKUP(X1000&amp;"_"&amp;Y1000&amp;"_"&amp;Z1000,[1]挑战模式!$A:$AS,1,FALSE)),"",IF(VLOOKUP(X1000&amp;"_"&amp;Y1000&amp;"_"&amp;Z1000,[1]挑战模式!$A:$AS,14+AA1000,FALSE)="","","Unit_Monster_Season"&amp;X1000&amp;"_Challenge"&amp;Y1000&amp;"_"&amp;Z1000&amp;"_"&amp;AA1000))</f>
        <v/>
      </c>
      <c r="D1000" s="3" t="str">
        <f>IF(B1000="","",VLOOKUP(VLOOKUP(X1000&amp;"_"&amp;Y1000&amp;"_"&amp;Z1000,[1]挑战模式!$A:$AS,14+AA1000,FALSE),[1]怪物!$B:$J,2,FALSE))</f>
        <v/>
      </c>
      <c r="E1000" s="3" t="str">
        <f>IF(B1000="","",VLOOKUP(VLOOKUP(X1000&amp;"_"&amp;Y1000&amp;"_"&amp;Z1000,[1]挑战模式!$A:$AS,14+AA1000,FALSE),[1]怪物!$B:$J,6,FALSE)*VLOOKUP(X1000&amp;"_"&amp;Y1000&amp;"_"&amp;Z1000,[1]挑战模式!$A:$AS,10,FALSE))</f>
        <v/>
      </c>
      <c r="F1000" s="3" t="str">
        <f t="shared" si="120"/>
        <v/>
      </c>
      <c r="G1000" s="3" t="str">
        <f t="shared" si="121"/>
        <v/>
      </c>
      <c r="H1000" s="3" t="str">
        <f t="shared" si="122"/>
        <v/>
      </c>
      <c r="I1000" s="3" t="str">
        <f>IF(D1000="","",VLOOKUP(D1000,[1]怪物!$C:$M,11,FALSE))</f>
        <v/>
      </c>
      <c r="J1000" s="3" t="str">
        <f t="shared" si="123"/>
        <v/>
      </c>
      <c r="K1000" s="3" t="str">
        <f>IF(B1000="","",VLOOKUP(VLOOKUP(X1000&amp;"_"&amp;Y1000&amp;"_"&amp;Z1000,[1]挑战模式!$A:$AS,14+AA1000,FALSE),[1]怪物!$B:$J,7,FALSE))</f>
        <v/>
      </c>
      <c r="L1000" s="10" t="str">
        <f t="shared" si="124"/>
        <v/>
      </c>
      <c r="M1000" s="3" t="str">
        <f t="shared" si="125"/>
        <v/>
      </c>
      <c r="N1000" s="3" t="str">
        <f t="shared" si="126"/>
        <v/>
      </c>
      <c r="O1000" s="3" t="str">
        <f t="shared" si="127"/>
        <v/>
      </c>
      <c r="S1000" s="3" t="str">
        <f>IF(B1000="","",IF(VLOOKUP(D1000,[1]怪物!$C:$I,7,FALSE)="","",VLOOKUP(D1000,[1]怪物!$C:$I,7,FALSE)))</f>
        <v/>
      </c>
      <c r="X1000" s="3">
        <v>3</v>
      </c>
      <c r="Y1000" s="3">
        <v>1</v>
      </c>
      <c r="Z1000" s="3">
        <v>6</v>
      </c>
      <c r="AA1000" s="3">
        <v>5</v>
      </c>
    </row>
    <row r="1001" spans="2:27" x14ac:dyDescent="0.2">
      <c r="B1001" t="str">
        <f>IF(ISNA(VLOOKUP(X1001&amp;"_"&amp;Y1001&amp;"_"&amp;Z1001,[1]挑战模式!$A:$AS,1,FALSE)),"",IF(VLOOKUP(X1001&amp;"_"&amp;Y1001&amp;"_"&amp;Z1001,[1]挑战模式!$A:$AS,14+AA1001,FALSE)="","","Unit_Monster_Season"&amp;X1001&amp;"_Challenge"&amp;Y1001&amp;"_"&amp;Z1001&amp;"_"&amp;AA1001))</f>
        <v/>
      </c>
      <c r="D1001" s="3" t="str">
        <f>IF(B1001="","",VLOOKUP(VLOOKUP(X1001&amp;"_"&amp;Y1001&amp;"_"&amp;Z1001,[1]挑战模式!$A:$AS,14+AA1001,FALSE),[1]怪物!$B:$J,2,FALSE))</f>
        <v/>
      </c>
      <c r="E1001" s="3" t="str">
        <f>IF(B1001="","",VLOOKUP(VLOOKUP(X1001&amp;"_"&amp;Y1001&amp;"_"&amp;Z1001,[1]挑战模式!$A:$AS,14+AA1001,FALSE),[1]怪物!$B:$J,6,FALSE)*VLOOKUP(X1001&amp;"_"&amp;Y1001&amp;"_"&amp;Z1001,[1]挑战模式!$A:$AS,10,FALSE))</f>
        <v/>
      </c>
      <c r="F1001" s="3" t="str">
        <f t="shared" si="120"/>
        <v/>
      </c>
      <c r="G1001" s="3" t="str">
        <f t="shared" si="121"/>
        <v/>
      </c>
      <c r="H1001" s="3" t="str">
        <f t="shared" si="122"/>
        <v/>
      </c>
      <c r="I1001" s="3" t="str">
        <f>IF(D1001="","",VLOOKUP(D1001,[1]怪物!$C:$M,11,FALSE))</f>
        <v/>
      </c>
      <c r="J1001" s="3" t="str">
        <f t="shared" si="123"/>
        <v/>
      </c>
      <c r="K1001" s="3" t="str">
        <f>IF(B1001="","",VLOOKUP(VLOOKUP(X1001&amp;"_"&amp;Y1001&amp;"_"&amp;Z1001,[1]挑战模式!$A:$AS,14+AA1001,FALSE),[1]怪物!$B:$J,7,FALSE))</f>
        <v/>
      </c>
      <c r="L1001" s="10" t="str">
        <f t="shared" si="124"/>
        <v/>
      </c>
      <c r="M1001" s="3" t="str">
        <f t="shared" si="125"/>
        <v/>
      </c>
      <c r="N1001" s="3" t="str">
        <f t="shared" si="126"/>
        <v/>
      </c>
      <c r="O1001" s="3" t="str">
        <f t="shared" si="127"/>
        <v/>
      </c>
      <c r="S1001" s="3" t="str">
        <f>IF(B1001="","",IF(VLOOKUP(D1001,[1]怪物!$C:$I,7,FALSE)="","",VLOOKUP(D1001,[1]怪物!$C:$I,7,FALSE)))</f>
        <v/>
      </c>
      <c r="X1001" s="3">
        <v>3</v>
      </c>
      <c r="Y1001" s="3">
        <v>1</v>
      </c>
      <c r="Z1001" s="3">
        <v>6</v>
      </c>
      <c r="AA1001" s="3">
        <v>6</v>
      </c>
    </row>
    <row r="1002" spans="2:27" x14ac:dyDescent="0.2">
      <c r="B1002" t="str">
        <f>IF(ISNA(VLOOKUP(X1002&amp;"_"&amp;Y1002&amp;"_"&amp;Z1002,[1]挑战模式!$A:$AS,1,FALSE)),"",IF(VLOOKUP(X1002&amp;"_"&amp;Y1002&amp;"_"&amp;Z1002,[1]挑战模式!$A:$AS,14+AA1002,FALSE)="","","Unit_Monster_Season"&amp;X1002&amp;"_Challenge"&amp;Y1002&amp;"_"&amp;Z1002&amp;"_"&amp;AA1002))</f>
        <v/>
      </c>
      <c r="D1002" s="3" t="str">
        <f>IF(B1002="","",VLOOKUP(VLOOKUP(X1002&amp;"_"&amp;Y1002&amp;"_"&amp;Z1002,[1]挑战模式!$A:$AS,14+AA1002,FALSE),[1]怪物!$B:$J,2,FALSE))</f>
        <v/>
      </c>
      <c r="E1002" s="3" t="str">
        <f>IF(B1002="","",VLOOKUP(VLOOKUP(X1002&amp;"_"&amp;Y1002&amp;"_"&amp;Z1002,[1]挑战模式!$A:$AS,14+AA1002,FALSE),[1]怪物!$B:$J,6,FALSE)*VLOOKUP(X1002&amp;"_"&amp;Y1002&amp;"_"&amp;Z1002,[1]挑战模式!$A:$AS,10,FALSE))</f>
        <v/>
      </c>
      <c r="F1002" s="3" t="str">
        <f t="shared" si="120"/>
        <v/>
      </c>
      <c r="G1002" s="3" t="str">
        <f t="shared" si="121"/>
        <v/>
      </c>
      <c r="H1002" s="3" t="str">
        <f t="shared" si="122"/>
        <v/>
      </c>
      <c r="I1002" s="3" t="str">
        <f>IF(D1002="","",VLOOKUP(D1002,[1]怪物!$C:$M,11,FALSE))</f>
        <v/>
      </c>
      <c r="J1002" s="3" t="str">
        <f t="shared" si="123"/>
        <v/>
      </c>
      <c r="K1002" s="3" t="str">
        <f>IF(B1002="","",VLOOKUP(VLOOKUP(X1002&amp;"_"&amp;Y1002&amp;"_"&amp;Z1002,[1]挑战模式!$A:$AS,14+AA1002,FALSE),[1]怪物!$B:$J,7,FALSE))</f>
        <v/>
      </c>
      <c r="L1002" s="10" t="str">
        <f t="shared" si="124"/>
        <v/>
      </c>
      <c r="M1002" s="3" t="str">
        <f t="shared" si="125"/>
        <v/>
      </c>
      <c r="N1002" s="3" t="str">
        <f t="shared" si="126"/>
        <v/>
      </c>
      <c r="O1002" s="3" t="str">
        <f t="shared" si="127"/>
        <v/>
      </c>
      <c r="S1002" s="3" t="str">
        <f>IF(B1002="","",IF(VLOOKUP(D1002,[1]怪物!$C:$I,7,FALSE)="","",VLOOKUP(D1002,[1]怪物!$C:$I,7,FALSE)))</f>
        <v/>
      </c>
      <c r="X1002" s="3">
        <v>3</v>
      </c>
      <c r="Y1002" s="3">
        <v>1</v>
      </c>
      <c r="Z1002" s="3">
        <v>7</v>
      </c>
      <c r="AA1002" s="3">
        <v>1</v>
      </c>
    </row>
    <row r="1003" spans="2:27" x14ac:dyDescent="0.2">
      <c r="B1003" t="str">
        <f>IF(ISNA(VLOOKUP(X1003&amp;"_"&amp;Y1003&amp;"_"&amp;Z1003,[1]挑战模式!$A:$AS,1,FALSE)),"",IF(VLOOKUP(X1003&amp;"_"&amp;Y1003&amp;"_"&amp;Z1003,[1]挑战模式!$A:$AS,14+AA1003,FALSE)="","","Unit_Monster_Season"&amp;X1003&amp;"_Challenge"&amp;Y1003&amp;"_"&amp;Z1003&amp;"_"&amp;AA1003))</f>
        <v/>
      </c>
      <c r="D1003" s="3" t="str">
        <f>IF(B1003="","",VLOOKUP(VLOOKUP(X1003&amp;"_"&amp;Y1003&amp;"_"&amp;Z1003,[1]挑战模式!$A:$AS,14+AA1003,FALSE),[1]怪物!$B:$J,2,FALSE))</f>
        <v/>
      </c>
      <c r="E1003" s="3" t="str">
        <f>IF(B1003="","",VLOOKUP(VLOOKUP(X1003&amp;"_"&amp;Y1003&amp;"_"&amp;Z1003,[1]挑战模式!$A:$AS,14+AA1003,FALSE),[1]怪物!$B:$J,6,FALSE)*VLOOKUP(X1003&amp;"_"&amp;Y1003&amp;"_"&amp;Z1003,[1]挑战模式!$A:$AS,10,FALSE))</f>
        <v/>
      </c>
      <c r="F1003" s="3" t="str">
        <f t="shared" si="120"/>
        <v/>
      </c>
      <c r="G1003" s="3" t="str">
        <f t="shared" si="121"/>
        <v/>
      </c>
      <c r="H1003" s="3" t="str">
        <f t="shared" si="122"/>
        <v/>
      </c>
      <c r="I1003" s="3" t="str">
        <f>IF(D1003="","",VLOOKUP(D1003,[1]怪物!$C:$M,11,FALSE))</f>
        <v/>
      </c>
      <c r="J1003" s="3" t="str">
        <f t="shared" si="123"/>
        <v/>
      </c>
      <c r="K1003" s="3" t="str">
        <f>IF(B1003="","",VLOOKUP(VLOOKUP(X1003&amp;"_"&amp;Y1003&amp;"_"&amp;Z1003,[1]挑战模式!$A:$AS,14+AA1003,FALSE),[1]怪物!$B:$J,7,FALSE))</f>
        <v/>
      </c>
      <c r="L1003" s="10" t="str">
        <f t="shared" si="124"/>
        <v/>
      </c>
      <c r="M1003" s="3" t="str">
        <f t="shared" si="125"/>
        <v/>
      </c>
      <c r="N1003" s="3" t="str">
        <f t="shared" si="126"/>
        <v/>
      </c>
      <c r="O1003" s="3" t="str">
        <f t="shared" si="127"/>
        <v/>
      </c>
      <c r="S1003" s="3" t="str">
        <f>IF(B1003="","",IF(VLOOKUP(D1003,[1]怪物!$C:$I,7,FALSE)="","",VLOOKUP(D1003,[1]怪物!$C:$I,7,FALSE)))</f>
        <v/>
      </c>
      <c r="X1003" s="3">
        <v>3</v>
      </c>
      <c r="Y1003" s="3">
        <v>1</v>
      </c>
      <c r="Z1003" s="3">
        <v>7</v>
      </c>
      <c r="AA1003" s="3">
        <v>2</v>
      </c>
    </row>
    <row r="1004" spans="2:27" x14ac:dyDescent="0.2">
      <c r="B1004" t="str">
        <f>IF(ISNA(VLOOKUP(X1004&amp;"_"&amp;Y1004&amp;"_"&amp;Z1004,[1]挑战模式!$A:$AS,1,FALSE)),"",IF(VLOOKUP(X1004&amp;"_"&amp;Y1004&amp;"_"&amp;Z1004,[1]挑战模式!$A:$AS,14+AA1004,FALSE)="","","Unit_Monster_Season"&amp;X1004&amp;"_Challenge"&amp;Y1004&amp;"_"&amp;Z1004&amp;"_"&amp;AA1004))</f>
        <v/>
      </c>
      <c r="D1004" s="3" t="str">
        <f>IF(B1004="","",VLOOKUP(VLOOKUP(X1004&amp;"_"&amp;Y1004&amp;"_"&amp;Z1004,[1]挑战模式!$A:$AS,14+AA1004,FALSE),[1]怪物!$B:$J,2,FALSE))</f>
        <v/>
      </c>
      <c r="E1004" s="3" t="str">
        <f>IF(B1004="","",VLOOKUP(VLOOKUP(X1004&amp;"_"&amp;Y1004&amp;"_"&amp;Z1004,[1]挑战模式!$A:$AS,14+AA1004,FALSE),[1]怪物!$B:$J,6,FALSE)*VLOOKUP(X1004&amp;"_"&amp;Y1004&amp;"_"&amp;Z1004,[1]挑战模式!$A:$AS,10,FALSE))</f>
        <v/>
      </c>
      <c r="F1004" s="3" t="str">
        <f t="shared" si="120"/>
        <v/>
      </c>
      <c r="G1004" s="3" t="str">
        <f t="shared" si="121"/>
        <v/>
      </c>
      <c r="H1004" s="3" t="str">
        <f t="shared" si="122"/>
        <v/>
      </c>
      <c r="I1004" s="3" t="str">
        <f>IF(D1004="","",VLOOKUP(D1004,[1]怪物!$C:$M,11,FALSE))</f>
        <v/>
      </c>
      <c r="J1004" s="3" t="str">
        <f t="shared" si="123"/>
        <v/>
      </c>
      <c r="K1004" s="3" t="str">
        <f>IF(B1004="","",VLOOKUP(VLOOKUP(X1004&amp;"_"&amp;Y1004&amp;"_"&amp;Z1004,[1]挑战模式!$A:$AS,14+AA1004,FALSE),[1]怪物!$B:$J,7,FALSE))</f>
        <v/>
      </c>
      <c r="L1004" s="10" t="str">
        <f t="shared" si="124"/>
        <v/>
      </c>
      <c r="M1004" s="3" t="str">
        <f t="shared" si="125"/>
        <v/>
      </c>
      <c r="N1004" s="3" t="str">
        <f t="shared" si="126"/>
        <v/>
      </c>
      <c r="O1004" s="3" t="str">
        <f t="shared" si="127"/>
        <v/>
      </c>
      <c r="S1004" s="3" t="str">
        <f>IF(B1004="","",IF(VLOOKUP(D1004,[1]怪物!$C:$I,7,FALSE)="","",VLOOKUP(D1004,[1]怪物!$C:$I,7,FALSE)))</f>
        <v/>
      </c>
      <c r="X1004" s="3">
        <v>3</v>
      </c>
      <c r="Y1004" s="3">
        <v>1</v>
      </c>
      <c r="Z1004" s="3">
        <v>7</v>
      </c>
      <c r="AA1004" s="3">
        <v>3</v>
      </c>
    </row>
    <row r="1005" spans="2:27" x14ac:dyDescent="0.2">
      <c r="B1005" t="str">
        <f>IF(ISNA(VLOOKUP(X1005&amp;"_"&amp;Y1005&amp;"_"&amp;Z1005,[1]挑战模式!$A:$AS,1,FALSE)),"",IF(VLOOKUP(X1005&amp;"_"&amp;Y1005&amp;"_"&amp;Z1005,[1]挑战模式!$A:$AS,14+AA1005,FALSE)="","","Unit_Monster_Season"&amp;X1005&amp;"_Challenge"&amp;Y1005&amp;"_"&amp;Z1005&amp;"_"&amp;AA1005))</f>
        <v/>
      </c>
      <c r="D1005" s="3" t="str">
        <f>IF(B1005="","",VLOOKUP(VLOOKUP(X1005&amp;"_"&amp;Y1005&amp;"_"&amp;Z1005,[1]挑战模式!$A:$AS,14+AA1005,FALSE),[1]怪物!$B:$J,2,FALSE))</f>
        <v/>
      </c>
      <c r="E1005" s="3" t="str">
        <f>IF(B1005="","",VLOOKUP(VLOOKUP(X1005&amp;"_"&amp;Y1005&amp;"_"&amp;Z1005,[1]挑战模式!$A:$AS,14+AA1005,FALSE),[1]怪物!$B:$J,6,FALSE)*VLOOKUP(X1005&amp;"_"&amp;Y1005&amp;"_"&amp;Z1005,[1]挑战模式!$A:$AS,10,FALSE))</f>
        <v/>
      </c>
      <c r="F1005" s="3" t="str">
        <f t="shared" si="120"/>
        <v/>
      </c>
      <c r="G1005" s="3" t="str">
        <f t="shared" si="121"/>
        <v/>
      </c>
      <c r="H1005" s="3" t="str">
        <f t="shared" si="122"/>
        <v/>
      </c>
      <c r="I1005" s="3" t="str">
        <f>IF(D1005="","",VLOOKUP(D1005,[1]怪物!$C:$M,11,FALSE))</f>
        <v/>
      </c>
      <c r="J1005" s="3" t="str">
        <f t="shared" si="123"/>
        <v/>
      </c>
      <c r="K1005" s="3" t="str">
        <f>IF(B1005="","",VLOOKUP(VLOOKUP(X1005&amp;"_"&amp;Y1005&amp;"_"&amp;Z1005,[1]挑战模式!$A:$AS,14+AA1005,FALSE),[1]怪物!$B:$J,7,FALSE))</f>
        <v/>
      </c>
      <c r="L1005" s="10" t="str">
        <f t="shared" si="124"/>
        <v/>
      </c>
      <c r="M1005" s="3" t="str">
        <f t="shared" si="125"/>
        <v/>
      </c>
      <c r="N1005" s="3" t="str">
        <f t="shared" si="126"/>
        <v/>
      </c>
      <c r="O1005" s="3" t="str">
        <f t="shared" si="127"/>
        <v/>
      </c>
      <c r="S1005" s="3" t="str">
        <f>IF(B1005="","",IF(VLOOKUP(D1005,[1]怪物!$C:$I,7,FALSE)="","",VLOOKUP(D1005,[1]怪物!$C:$I,7,FALSE)))</f>
        <v/>
      </c>
      <c r="X1005" s="3">
        <v>3</v>
      </c>
      <c r="Y1005" s="3">
        <v>1</v>
      </c>
      <c r="Z1005" s="3">
        <v>7</v>
      </c>
      <c r="AA1005" s="3">
        <v>4</v>
      </c>
    </row>
    <row r="1006" spans="2:27" x14ac:dyDescent="0.2">
      <c r="B1006" t="str">
        <f>IF(ISNA(VLOOKUP(X1006&amp;"_"&amp;Y1006&amp;"_"&amp;Z1006,[1]挑战模式!$A:$AS,1,FALSE)),"",IF(VLOOKUP(X1006&amp;"_"&amp;Y1006&amp;"_"&amp;Z1006,[1]挑战模式!$A:$AS,14+AA1006,FALSE)="","","Unit_Monster_Season"&amp;X1006&amp;"_Challenge"&amp;Y1006&amp;"_"&amp;Z1006&amp;"_"&amp;AA1006))</f>
        <v/>
      </c>
      <c r="D1006" s="3" t="str">
        <f>IF(B1006="","",VLOOKUP(VLOOKUP(X1006&amp;"_"&amp;Y1006&amp;"_"&amp;Z1006,[1]挑战模式!$A:$AS,14+AA1006,FALSE),[1]怪物!$B:$J,2,FALSE))</f>
        <v/>
      </c>
      <c r="E1006" s="3" t="str">
        <f>IF(B1006="","",VLOOKUP(VLOOKUP(X1006&amp;"_"&amp;Y1006&amp;"_"&amp;Z1006,[1]挑战模式!$A:$AS,14+AA1006,FALSE),[1]怪物!$B:$J,6,FALSE)*VLOOKUP(X1006&amp;"_"&amp;Y1006&amp;"_"&amp;Z1006,[1]挑战模式!$A:$AS,10,FALSE))</f>
        <v/>
      </c>
      <c r="F1006" s="3" t="str">
        <f t="shared" si="120"/>
        <v/>
      </c>
      <c r="G1006" s="3" t="str">
        <f t="shared" si="121"/>
        <v/>
      </c>
      <c r="H1006" s="3" t="str">
        <f t="shared" si="122"/>
        <v/>
      </c>
      <c r="I1006" s="3" t="str">
        <f>IF(D1006="","",VLOOKUP(D1006,[1]怪物!$C:$M,11,FALSE))</f>
        <v/>
      </c>
      <c r="J1006" s="3" t="str">
        <f t="shared" si="123"/>
        <v/>
      </c>
      <c r="K1006" s="3" t="str">
        <f>IF(B1006="","",VLOOKUP(VLOOKUP(X1006&amp;"_"&amp;Y1006&amp;"_"&amp;Z1006,[1]挑战模式!$A:$AS,14+AA1006,FALSE),[1]怪物!$B:$J,7,FALSE))</f>
        <v/>
      </c>
      <c r="L1006" s="10" t="str">
        <f t="shared" si="124"/>
        <v/>
      </c>
      <c r="M1006" s="3" t="str">
        <f t="shared" si="125"/>
        <v/>
      </c>
      <c r="N1006" s="3" t="str">
        <f t="shared" si="126"/>
        <v/>
      </c>
      <c r="O1006" s="3" t="str">
        <f t="shared" si="127"/>
        <v/>
      </c>
      <c r="S1006" s="3" t="str">
        <f>IF(B1006="","",IF(VLOOKUP(D1006,[1]怪物!$C:$I,7,FALSE)="","",VLOOKUP(D1006,[1]怪物!$C:$I,7,FALSE)))</f>
        <v/>
      </c>
      <c r="X1006" s="3">
        <v>3</v>
      </c>
      <c r="Y1006" s="3">
        <v>1</v>
      </c>
      <c r="Z1006" s="3">
        <v>7</v>
      </c>
      <c r="AA1006" s="3">
        <v>5</v>
      </c>
    </row>
    <row r="1007" spans="2:27" x14ac:dyDescent="0.2">
      <c r="B1007" t="str">
        <f>IF(ISNA(VLOOKUP(X1007&amp;"_"&amp;Y1007&amp;"_"&amp;Z1007,[1]挑战模式!$A:$AS,1,FALSE)),"",IF(VLOOKUP(X1007&amp;"_"&amp;Y1007&amp;"_"&amp;Z1007,[1]挑战模式!$A:$AS,14+AA1007,FALSE)="","","Unit_Monster_Season"&amp;X1007&amp;"_Challenge"&amp;Y1007&amp;"_"&amp;Z1007&amp;"_"&amp;AA1007))</f>
        <v/>
      </c>
      <c r="D1007" s="3" t="str">
        <f>IF(B1007="","",VLOOKUP(VLOOKUP(X1007&amp;"_"&amp;Y1007&amp;"_"&amp;Z1007,[1]挑战模式!$A:$AS,14+AA1007,FALSE),[1]怪物!$B:$J,2,FALSE))</f>
        <v/>
      </c>
      <c r="E1007" s="3" t="str">
        <f>IF(B1007="","",VLOOKUP(VLOOKUP(X1007&amp;"_"&amp;Y1007&amp;"_"&amp;Z1007,[1]挑战模式!$A:$AS,14+AA1007,FALSE),[1]怪物!$B:$J,6,FALSE)*VLOOKUP(X1007&amp;"_"&amp;Y1007&amp;"_"&amp;Z1007,[1]挑战模式!$A:$AS,10,FALSE))</f>
        <v/>
      </c>
      <c r="F1007" s="3" t="str">
        <f t="shared" si="120"/>
        <v/>
      </c>
      <c r="G1007" s="3" t="str">
        <f t="shared" si="121"/>
        <v/>
      </c>
      <c r="H1007" s="3" t="str">
        <f t="shared" si="122"/>
        <v/>
      </c>
      <c r="I1007" s="3" t="str">
        <f>IF(D1007="","",VLOOKUP(D1007,[1]怪物!$C:$M,11,FALSE))</f>
        <v/>
      </c>
      <c r="J1007" s="3" t="str">
        <f t="shared" si="123"/>
        <v/>
      </c>
      <c r="K1007" s="3" t="str">
        <f>IF(B1007="","",VLOOKUP(VLOOKUP(X1007&amp;"_"&amp;Y1007&amp;"_"&amp;Z1007,[1]挑战模式!$A:$AS,14+AA1007,FALSE),[1]怪物!$B:$J,7,FALSE))</f>
        <v/>
      </c>
      <c r="L1007" s="10" t="str">
        <f t="shared" si="124"/>
        <v/>
      </c>
      <c r="M1007" s="3" t="str">
        <f t="shared" si="125"/>
        <v/>
      </c>
      <c r="N1007" s="3" t="str">
        <f t="shared" si="126"/>
        <v/>
      </c>
      <c r="O1007" s="3" t="str">
        <f t="shared" si="127"/>
        <v/>
      </c>
      <c r="S1007" s="3" t="str">
        <f>IF(B1007="","",IF(VLOOKUP(D1007,[1]怪物!$C:$I,7,FALSE)="","",VLOOKUP(D1007,[1]怪物!$C:$I,7,FALSE)))</f>
        <v/>
      </c>
      <c r="X1007" s="3">
        <v>3</v>
      </c>
      <c r="Y1007" s="3">
        <v>1</v>
      </c>
      <c r="Z1007" s="3">
        <v>7</v>
      </c>
      <c r="AA1007" s="3">
        <v>6</v>
      </c>
    </row>
    <row r="1008" spans="2:27" x14ac:dyDescent="0.2">
      <c r="B1008" t="str">
        <f>IF(ISNA(VLOOKUP(X1008&amp;"_"&amp;Y1008&amp;"_"&amp;Z1008,[1]挑战模式!$A:$AS,1,FALSE)),"",IF(VLOOKUP(X1008&amp;"_"&amp;Y1008&amp;"_"&amp;Z1008,[1]挑战模式!$A:$AS,14+AA1008,FALSE)="","","Unit_Monster_Season"&amp;X1008&amp;"_Challenge"&amp;Y1008&amp;"_"&amp;Z1008&amp;"_"&amp;AA1008))</f>
        <v/>
      </c>
      <c r="D1008" s="3" t="str">
        <f>IF(B1008="","",VLOOKUP(VLOOKUP(X1008&amp;"_"&amp;Y1008&amp;"_"&amp;Z1008,[1]挑战模式!$A:$AS,14+AA1008,FALSE),[1]怪物!$B:$J,2,FALSE))</f>
        <v/>
      </c>
      <c r="E1008" s="3" t="str">
        <f>IF(B1008="","",VLOOKUP(VLOOKUP(X1008&amp;"_"&amp;Y1008&amp;"_"&amp;Z1008,[1]挑战模式!$A:$AS,14+AA1008,FALSE),[1]怪物!$B:$J,6,FALSE)*VLOOKUP(X1008&amp;"_"&amp;Y1008&amp;"_"&amp;Z1008,[1]挑战模式!$A:$AS,10,FALSE))</f>
        <v/>
      </c>
      <c r="F1008" s="3" t="str">
        <f t="shared" si="120"/>
        <v/>
      </c>
      <c r="G1008" s="3" t="str">
        <f t="shared" si="121"/>
        <v/>
      </c>
      <c r="H1008" s="3" t="str">
        <f t="shared" si="122"/>
        <v/>
      </c>
      <c r="I1008" s="3" t="str">
        <f>IF(D1008="","",VLOOKUP(D1008,[1]怪物!$C:$M,11,FALSE))</f>
        <v/>
      </c>
      <c r="J1008" s="3" t="str">
        <f t="shared" si="123"/>
        <v/>
      </c>
      <c r="K1008" s="3" t="str">
        <f>IF(B1008="","",VLOOKUP(VLOOKUP(X1008&amp;"_"&amp;Y1008&amp;"_"&amp;Z1008,[1]挑战模式!$A:$AS,14+AA1008,FALSE),[1]怪物!$B:$J,7,FALSE))</f>
        <v/>
      </c>
      <c r="L1008" s="10" t="str">
        <f t="shared" si="124"/>
        <v/>
      </c>
      <c r="M1008" s="3" t="str">
        <f t="shared" si="125"/>
        <v/>
      </c>
      <c r="N1008" s="3" t="str">
        <f t="shared" si="126"/>
        <v/>
      </c>
      <c r="O1008" s="3" t="str">
        <f t="shared" si="127"/>
        <v/>
      </c>
      <c r="S1008" s="3" t="str">
        <f>IF(B1008="","",IF(VLOOKUP(D1008,[1]怪物!$C:$I,7,FALSE)="","",VLOOKUP(D1008,[1]怪物!$C:$I,7,FALSE)))</f>
        <v/>
      </c>
      <c r="X1008" s="3">
        <v>3</v>
      </c>
      <c r="Y1008" s="3">
        <v>1</v>
      </c>
      <c r="Z1008" s="3">
        <v>8</v>
      </c>
      <c r="AA1008" s="3">
        <v>1</v>
      </c>
    </row>
    <row r="1009" spans="2:27" x14ac:dyDescent="0.2">
      <c r="B1009" t="str">
        <f>IF(ISNA(VLOOKUP(X1009&amp;"_"&amp;Y1009&amp;"_"&amp;Z1009,[1]挑战模式!$A:$AS,1,FALSE)),"",IF(VLOOKUP(X1009&amp;"_"&amp;Y1009&amp;"_"&amp;Z1009,[1]挑战模式!$A:$AS,14+AA1009,FALSE)="","","Unit_Monster_Season"&amp;X1009&amp;"_Challenge"&amp;Y1009&amp;"_"&amp;Z1009&amp;"_"&amp;AA1009))</f>
        <v/>
      </c>
      <c r="D1009" s="3" t="str">
        <f>IF(B1009="","",VLOOKUP(VLOOKUP(X1009&amp;"_"&amp;Y1009&amp;"_"&amp;Z1009,[1]挑战模式!$A:$AS,14+AA1009,FALSE),[1]怪物!$B:$J,2,FALSE))</f>
        <v/>
      </c>
      <c r="E1009" s="3" t="str">
        <f>IF(B1009="","",VLOOKUP(VLOOKUP(X1009&amp;"_"&amp;Y1009&amp;"_"&amp;Z1009,[1]挑战模式!$A:$AS,14+AA1009,FALSE),[1]怪物!$B:$J,6,FALSE)*VLOOKUP(X1009&amp;"_"&amp;Y1009&amp;"_"&amp;Z1009,[1]挑战模式!$A:$AS,10,FALSE))</f>
        <v/>
      </c>
      <c r="F1009" s="3" t="str">
        <f t="shared" si="120"/>
        <v/>
      </c>
      <c r="G1009" s="3" t="str">
        <f t="shared" si="121"/>
        <v/>
      </c>
      <c r="H1009" s="3" t="str">
        <f t="shared" si="122"/>
        <v/>
      </c>
      <c r="I1009" s="3" t="str">
        <f>IF(D1009="","",VLOOKUP(D1009,[1]怪物!$C:$M,11,FALSE))</f>
        <v/>
      </c>
      <c r="J1009" s="3" t="str">
        <f t="shared" si="123"/>
        <v/>
      </c>
      <c r="K1009" s="3" t="str">
        <f>IF(B1009="","",VLOOKUP(VLOOKUP(X1009&amp;"_"&amp;Y1009&amp;"_"&amp;Z1009,[1]挑战模式!$A:$AS,14+AA1009,FALSE),[1]怪物!$B:$J,7,FALSE))</f>
        <v/>
      </c>
      <c r="L1009" s="10" t="str">
        <f t="shared" si="124"/>
        <v/>
      </c>
      <c r="M1009" s="3" t="str">
        <f t="shared" si="125"/>
        <v/>
      </c>
      <c r="N1009" s="3" t="str">
        <f t="shared" si="126"/>
        <v/>
      </c>
      <c r="O1009" s="3" t="str">
        <f t="shared" si="127"/>
        <v/>
      </c>
      <c r="S1009" s="3" t="str">
        <f>IF(B1009="","",IF(VLOOKUP(D1009,[1]怪物!$C:$I,7,FALSE)="","",VLOOKUP(D1009,[1]怪物!$C:$I,7,FALSE)))</f>
        <v/>
      </c>
      <c r="X1009" s="3">
        <v>3</v>
      </c>
      <c r="Y1009" s="3">
        <v>1</v>
      </c>
      <c r="Z1009" s="3">
        <v>8</v>
      </c>
      <c r="AA1009" s="3">
        <v>2</v>
      </c>
    </row>
    <row r="1010" spans="2:27" x14ac:dyDescent="0.2">
      <c r="B1010" t="str">
        <f>IF(ISNA(VLOOKUP(X1010&amp;"_"&amp;Y1010&amp;"_"&amp;Z1010,[1]挑战模式!$A:$AS,1,FALSE)),"",IF(VLOOKUP(X1010&amp;"_"&amp;Y1010&amp;"_"&amp;Z1010,[1]挑战模式!$A:$AS,14+AA1010,FALSE)="","","Unit_Monster_Season"&amp;X1010&amp;"_Challenge"&amp;Y1010&amp;"_"&amp;Z1010&amp;"_"&amp;AA1010))</f>
        <v/>
      </c>
      <c r="D1010" s="3" t="str">
        <f>IF(B1010="","",VLOOKUP(VLOOKUP(X1010&amp;"_"&amp;Y1010&amp;"_"&amp;Z1010,[1]挑战模式!$A:$AS,14+AA1010,FALSE),[1]怪物!$B:$J,2,FALSE))</f>
        <v/>
      </c>
      <c r="E1010" s="3" t="str">
        <f>IF(B1010="","",VLOOKUP(VLOOKUP(X1010&amp;"_"&amp;Y1010&amp;"_"&amp;Z1010,[1]挑战模式!$A:$AS,14+AA1010,FALSE),[1]怪物!$B:$J,6,FALSE)*VLOOKUP(X1010&amp;"_"&amp;Y1010&amp;"_"&amp;Z1010,[1]挑战模式!$A:$AS,10,FALSE))</f>
        <v/>
      </c>
      <c r="F1010" s="3" t="str">
        <f t="shared" si="120"/>
        <v/>
      </c>
      <c r="G1010" s="3" t="str">
        <f t="shared" si="121"/>
        <v/>
      </c>
      <c r="H1010" s="3" t="str">
        <f t="shared" si="122"/>
        <v/>
      </c>
      <c r="I1010" s="3" t="str">
        <f>IF(D1010="","",VLOOKUP(D1010,[1]怪物!$C:$M,11,FALSE))</f>
        <v/>
      </c>
      <c r="J1010" s="3" t="str">
        <f t="shared" si="123"/>
        <v/>
      </c>
      <c r="K1010" s="3" t="str">
        <f>IF(B1010="","",VLOOKUP(VLOOKUP(X1010&amp;"_"&amp;Y1010&amp;"_"&amp;Z1010,[1]挑战模式!$A:$AS,14+AA1010,FALSE),[1]怪物!$B:$J,7,FALSE))</f>
        <v/>
      </c>
      <c r="L1010" s="10" t="str">
        <f t="shared" si="124"/>
        <v/>
      </c>
      <c r="M1010" s="3" t="str">
        <f t="shared" si="125"/>
        <v/>
      </c>
      <c r="N1010" s="3" t="str">
        <f t="shared" si="126"/>
        <v/>
      </c>
      <c r="O1010" s="3" t="str">
        <f t="shared" si="127"/>
        <v/>
      </c>
      <c r="S1010" s="3" t="str">
        <f>IF(B1010="","",IF(VLOOKUP(D1010,[1]怪物!$C:$I,7,FALSE)="","",VLOOKUP(D1010,[1]怪物!$C:$I,7,FALSE)))</f>
        <v/>
      </c>
      <c r="X1010" s="3">
        <v>3</v>
      </c>
      <c r="Y1010" s="3">
        <v>1</v>
      </c>
      <c r="Z1010" s="3">
        <v>8</v>
      </c>
      <c r="AA1010" s="3">
        <v>3</v>
      </c>
    </row>
    <row r="1011" spans="2:27" x14ac:dyDescent="0.2">
      <c r="B1011" t="str">
        <f>IF(ISNA(VLOOKUP(X1011&amp;"_"&amp;Y1011&amp;"_"&amp;Z1011,[1]挑战模式!$A:$AS,1,FALSE)),"",IF(VLOOKUP(X1011&amp;"_"&amp;Y1011&amp;"_"&amp;Z1011,[1]挑战模式!$A:$AS,14+AA1011,FALSE)="","","Unit_Monster_Season"&amp;X1011&amp;"_Challenge"&amp;Y1011&amp;"_"&amp;Z1011&amp;"_"&amp;AA1011))</f>
        <v/>
      </c>
      <c r="D1011" s="3" t="str">
        <f>IF(B1011="","",VLOOKUP(VLOOKUP(X1011&amp;"_"&amp;Y1011&amp;"_"&amp;Z1011,[1]挑战模式!$A:$AS,14+AA1011,FALSE),[1]怪物!$B:$J,2,FALSE))</f>
        <v/>
      </c>
      <c r="E1011" s="3" t="str">
        <f>IF(B1011="","",VLOOKUP(VLOOKUP(X1011&amp;"_"&amp;Y1011&amp;"_"&amp;Z1011,[1]挑战模式!$A:$AS,14+AA1011,FALSE),[1]怪物!$B:$J,6,FALSE)*VLOOKUP(X1011&amp;"_"&amp;Y1011&amp;"_"&amp;Z1011,[1]挑战模式!$A:$AS,10,FALSE))</f>
        <v/>
      </c>
      <c r="F1011" s="3" t="str">
        <f t="shared" si="120"/>
        <v/>
      </c>
      <c r="G1011" s="3" t="str">
        <f t="shared" si="121"/>
        <v/>
      </c>
      <c r="H1011" s="3" t="str">
        <f t="shared" si="122"/>
        <v/>
      </c>
      <c r="I1011" s="3" t="str">
        <f>IF(D1011="","",VLOOKUP(D1011,[1]怪物!$C:$M,11,FALSE))</f>
        <v/>
      </c>
      <c r="J1011" s="3" t="str">
        <f t="shared" si="123"/>
        <v/>
      </c>
      <c r="K1011" s="3" t="str">
        <f>IF(B1011="","",VLOOKUP(VLOOKUP(X1011&amp;"_"&amp;Y1011&amp;"_"&amp;Z1011,[1]挑战模式!$A:$AS,14+AA1011,FALSE),[1]怪物!$B:$J,7,FALSE))</f>
        <v/>
      </c>
      <c r="L1011" s="10" t="str">
        <f t="shared" si="124"/>
        <v/>
      </c>
      <c r="M1011" s="3" t="str">
        <f t="shared" si="125"/>
        <v/>
      </c>
      <c r="N1011" s="3" t="str">
        <f t="shared" si="126"/>
        <v/>
      </c>
      <c r="O1011" s="3" t="str">
        <f t="shared" si="127"/>
        <v/>
      </c>
      <c r="S1011" s="3" t="str">
        <f>IF(B1011="","",IF(VLOOKUP(D1011,[1]怪物!$C:$I,7,FALSE)="","",VLOOKUP(D1011,[1]怪物!$C:$I,7,FALSE)))</f>
        <v/>
      </c>
      <c r="X1011" s="3">
        <v>3</v>
      </c>
      <c r="Y1011" s="3">
        <v>1</v>
      </c>
      <c r="Z1011" s="3">
        <v>8</v>
      </c>
      <c r="AA1011" s="3">
        <v>4</v>
      </c>
    </row>
    <row r="1012" spans="2:27" x14ac:dyDescent="0.2">
      <c r="B1012" t="str">
        <f>IF(ISNA(VLOOKUP(X1012&amp;"_"&amp;Y1012&amp;"_"&amp;Z1012,[1]挑战模式!$A:$AS,1,FALSE)),"",IF(VLOOKUP(X1012&amp;"_"&amp;Y1012&amp;"_"&amp;Z1012,[1]挑战模式!$A:$AS,14+AA1012,FALSE)="","","Unit_Monster_Season"&amp;X1012&amp;"_Challenge"&amp;Y1012&amp;"_"&amp;Z1012&amp;"_"&amp;AA1012))</f>
        <v/>
      </c>
      <c r="D1012" s="3" t="str">
        <f>IF(B1012="","",VLOOKUP(VLOOKUP(X1012&amp;"_"&amp;Y1012&amp;"_"&amp;Z1012,[1]挑战模式!$A:$AS,14+AA1012,FALSE),[1]怪物!$B:$J,2,FALSE))</f>
        <v/>
      </c>
      <c r="E1012" s="3" t="str">
        <f>IF(B1012="","",VLOOKUP(VLOOKUP(X1012&amp;"_"&amp;Y1012&amp;"_"&amp;Z1012,[1]挑战模式!$A:$AS,14+AA1012,FALSE),[1]怪物!$B:$J,6,FALSE)*VLOOKUP(X1012&amp;"_"&amp;Y1012&amp;"_"&amp;Z1012,[1]挑战模式!$A:$AS,10,FALSE))</f>
        <v/>
      </c>
      <c r="F1012" s="3" t="str">
        <f t="shared" si="120"/>
        <v/>
      </c>
      <c r="G1012" s="3" t="str">
        <f t="shared" si="121"/>
        <v/>
      </c>
      <c r="H1012" s="3" t="str">
        <f t="shared" si="122"/>
        <v/>
      </c>
      <c r="I1012" s="3" t="str">
        <f>IF(D1012="","",VLOOKUP(D1012,[1]怪物!$C:$M,11,FALSE))</f>
        <v/>
      </c>
      <c r="J1012" s="3" t="str">
        <f t="shared" si="123"/>
        <v/>
      </c>
      <c r="K1012" s="3" t="str">
        <f>IF(B1012="","",VLOOKUP(VLOOKUP(X1012&amp;"_"&amp;Y1012&amp;"_"&amp;Z1012,[1]挑战模式!$A:$AS,14+AA1012,FALSE),[1]怪物!$B:$J,7,FALSE))</f>
        <v/>
      </c>
      <c r="L1012" s="10" t="str">
        <f t="shared" si="124"/>
        <v/>
      </c>
      <c r="M1012" s="3" t="str">
        <f t="shared" si="125"/>
        <v/>
      </c>
      <c r="N1012" s="3" t="str">
        <f t="shared" si="126"/>
        <v/>
      </c>
      <c r="O1012" s="3" t="str">
        <f t="shared" si="127"/>
        <v/>
      </c>
      <c r="S1012" s="3" t="str">
        <f>IF(B1012="","",IF(VLOOKUP(D1012,[1]怪物!$C:$I,7,FALSE)="","",VLOOKUP(D1012,[1]怪物!$C:$I,7,FALSE)))</f>
        <v/>
      </c>
      <c r="X1012" s="3">
        <v>3</v>
      </c>
      <c r="Y1012" s="3">
        <v>1</v>
      </c>
      <c r="Z1012" s="3">
        <v>8</v>
      </c>
      <c r="AA1012" s="3">
        <v>5</v>
      </c>
    </row>
    <row r="1013" spans="2:27" x14ac:dyDescent="0.2">
      <c r="B1013" t="str">
        <f>IF(ISNA(VLOOKUP(X1013&amp;"_"&amp;Y1013&amp;"_"&amp;Z1013,[1]挑战模式!$A:$AS,1,FALSE)),"",IF(VLOOKUP(X1013&amp;"_"&amp;Y1013&amp;"_"&amp;Z1013,[1]挑战模式!$A:$AS,14+AA1013,FALSE)="","","Unit_Monster_Season"&amp;X1013&amp;"_Challenge"&amp;Y1013&amp;"_"&amp;Z1013&amp;"_"&amp;AA1013))</f>
        <v/>
      </c>
      <c r="D1013" s="3" t="str">
        <f>IF(B1013="","",VLOOKUP(VLOOKUP(X1013&amp;"_"&amp;Y1013&amp;"_"&amp;Z1013,[1]挑战模式!$A:$AS,14+AA1013,FALSE),[1]怪物!$B:$J,2,FALSE))</f>
        <v/>
      </c>
      <c r="E1013" s="3" t="str">
        <f>IF(B1013="","",VLOOKUP(VLOOKUP(X1013&amp;"_"&amp;Y1013&amp;"_"&amp;Z1013,[1]挑战模式!$A:$AS,14+AA1013,FALSE),[1]怪物!$B:$J,6,FALSE)*VLOOKUP(X1013&amp;"_"&amp;Y1013&amp;"_"&amp;Z1013,[1]挑战模式!$A:$AS,10,FALSE))</f>
        <v/>
      </c>
      <c r="F1013" s="3" t="str">
        <f t="shared" si="120"/>
        <v/>
      </c>
      <c r="G1013" s="3" t="str">
        <f t="shared" si="121"/>
        <v/>
      </c>
      <c r="H1013" s="3" t="str">
        <f t="shared" si="122"/>
        <v/>
      </c>
      <c r="I1013" s="3" t="str">
        <f>IF(D1013="","",VLOOKUP(D1013,[1]怪物!$C:$M,11,FALSE))</f>
        <v/>
      </c>
      <c r="J1013" s="3" t="str">
        <f t="shared" si="123"/>
        <v/>
      </c>
      <c r="K1013" s="3" t="str">
        <f>IF(B1013="","",VLOOKUP(VLOOKUP(X1013&amp;"_"&amp;Y1013&amp;"_"&amp;Z1013,[1]挑战模式!$A:$AS,14+AA1013,FALSE),[1]怪物!$B:$J,7,FALSE))</f>
        <v/>
      </c>
      <c r="L1013" s="10" t="str">
        <f t="shared" si="124"/>
        <v/>
      </c>
      <c r="M1013" s="3" t="str">
        <f t="shared" si="125"/>
        <v/>
      </c>
      <c r="N1013" s="3" t="str">
        <f t="shared" si="126"/>
        <v/>
      </c>
      <c r="O1013" s="3" t="str">
        <f t="shared" si="127"/>
        <v/>
      </c>
      <c r="S1013" s="3" t="str">
        <f>IF(B1013="","",IF(VLOOKUP(D1013,[1]怪物!$C:$I,7,FALSE)="","",VLOOKUP(D1013,[1]怪物!$C:$I,7,FALSE)))</f>
        <v/>
      </c>
      <c r="X1013" s="3">
        <v>3</v>
      </c>
      <c r="Y1013" s="3">
        <v>1</v>
      </c>
      <c r="Z1013" s="3">
        <v>8</v>
      </c>
      <c r="AA1013" s="3">
        <v>6</v>
      </c>
    </row>
    <row r="1014" spans="2:27" x14ac:dyDescent="0.2">
      <c r="B1014" t="str">
        <f>IF(ISNA(VLOOKUP(X1014&amp;"_"&amp;Y1014&amp;"_"&amp;Z1014,[1]挑战模式!$A:$AS,1,FALSE)),"",IF(VLOOKUP(X1014&amp;"_"&amp;Y1014&amp;"_"&amp;Z1014,[1]挑战模式!$A:$AS,14+AA1014,FALSE)="","","Unit_Monster_Season"&amp;X1014&amp;"_Challenge"&amp;Y1014&amp;"_"&amp;Z1014&amp;"_"&amp;AA1014))</f>
        <v>Unit_Monster_Season3_Challenge2_1_1</v>
      </c>
      <c r="D1014" s="3" t="str">
        <f>IF(B1014="","",VLOOKUP(VLOOKUP(X1014&amp;"_"&amp;Y1014&amp;"_"&amp;Z1014,[1]挑战模式!$A:$AS,14+AA1014,FALSE),[1]怪物!$B:$J,2,FALSE))</f>
        <v>ResUnit_ZhongZi1</v>
      </c>
      <c r="E1014" s="3">
        <f>IF(B1014="","",VLOOKUP(VLOOKUP(X1014&amp;"_"&amp;Y1014&amp;"_"&amp;Z1014,[1]挑战模式!$A:$AS,14+AA1014,FALSE),[1]怪物!$B:$J,6,FALSE)*VLOOKUP(X1014&amp;"_"&amp;Y1014&amp;"_"&amp;Z1014,[1]挑战模式!$A:$AS,10,FALSE))</f>
        <v>2.2599999999999998</v>
      </c>
      <c r="F1014" s="3">
        <f t="shared" si="120"/>
        <v>400</v>
      </c>
      <c r="G1014" s="3" t="str">
        <f t="shared" si="121"/>
        <v>TRUE</v>
      </c>
      <c r="H1014" s="3" t="str">
        <f t="shared" si="122"/>
        <v>1</v>
      </c>
      <c r="I1014" s="3">
        <f>IF(D1014="","",VLOOKUP(D1014,[1]怪物!$C:$M,11,FALSE))</f>
        <v>1</v>
      </c>
      <c r="J1014" s="3" t="str">
        <f t="shared" si="123"/>
        <v>0.5</v>
      </c>
      <c r="K1014" s="3">
        <f>IF(B1014="","",VLOOKUP(VLOOKUP(X1014&amp;"_"&amp;Y1014&amp;"_"&amp;Z1014,[1]挑战模式!$A:$AS,14+AA1014,FALSE),[1]怪物!$B:$J,7,FALSE))</f>
        <v>1</v>
      </c>
      <c r="L1014" s="10" t="str">
        <f t="shared" si="124"/>
        <v>Monster_Season3_Challenge2_1_1</v>
      </c>
      <c r="M1014" s="3" t="str">
        <f t="shared" si="125"/>
        <v>DeathShow_1</v>
      </c>
      <c r="N1014" s="3" t="str">
        <f t="shared" si="126"/>
        <v>Timeline_Idle1</v>
      </c>
      <c r="O1014" s="3" t="str">
        <f t="shared" si="127"/>
        <v>Timeline_Move1</v>
      </c>
      <c r="S1014" s="3" t="str">
        <f>IF(B1014="","",IF(VLOOKUP(D1014,[1]怪物!$C:$I,7,FALSE)="","",VLOOKUP(D1014,[1]怪物!$C:$I,7,FALSE)))</f>
        <v>Skill_Monster_ZhongZi1,NormalAttack</v>
      </c>
      <c r="X1014" s="3">
        <v>3</v>
      </c>
      <c r="Y1014" s="3">
        <v>2</v>
      </c>
      <c r="Z1014" s="3">
        <v>1</v>
      </c>
      <c r="AA1014" s="3">
        <v>1</v>
      </c>
    </row>
    <row r="1015" spans="2:27" x14ac:dyDescent="0.2">
      <c r="B1015" t="str">
        <f>IF(ISNA(VLOOKUP(X1015&amp;"_"&amp;Y1015&amp;"_"&amp;Z1015,[1]挑战模式!$A:$AS,1,FALSE)),"",IF(VLOOKUP(X1015&amp;"_"&amp;Y1015&amp;"_"&amp;Z1015,[1]挑战模式!$A:$AS,14+AA1015,FALSE)="","","Unit_Monster_Season"&amp;X1015&amp;"_Challenge"&amp;Y1015&amp;"_"&amp;Z1015&amp;"_"&amp;AA1015))</f>
        <v>Unit_Monster_Season3_Challenge2_1_2</v>
      </c>
      <c r="D1015" s="3" t="str">
        <f>IF(B1015="","",VLOOKUP(VLOOKUP(X1015&amp;"_"&amp;Y1015&amp;"_"&amp;Z1015,[1]挑战模式!$A:$AS,14+AA1015,FALSE),[1]怪物!$B:$J,2,FALSE))</f>
        <v>ResUnit_XueRen1</v>
      </c>
      <c r="E1015" s="3">
        <f>IF(B1015="","",VLOOKUP(VLOOKUP(X1015&amp;"_"&amp;Y1015&amp;"_"&amp;Z1015,[1]挑战模式!$A:$AS,14+AA1015,FALSE),[1]怪物!$B:$J,6,FALSE)*VLOOKUP(X1015&amp;"_"&amp;Y1015&amp;"_"&amp;Z1015,[1]挑战模式!$A:$AS,10,FALSE))</f>
        <v>2.2599999999999998</v>
      </c>
      <c r="F1015" s="3">
        <f t="shared" si="120"/>
        <v>400</v>
      </c>
      <c r="G1015" s="3" t="str">
        <f t="shared" si="121"/>
        <v>TRUE</v>
      </c>
      <c r="H1015" s="3" t="str">
        <f t="shared" si="122"/>
        <v>1</v>
      </c>
      <c r="I1015" s="3">
        <f>IF(D1015="","",VLOOKUP(D1015,[1]怪物!$C:$M,11,FALSE))</f>
        <v>1</v>
      </c>
      <c r="J1015" s="3" t="str">
        <f t="shared" si="123"/>
        <v>0.5</v>
      </c>
      <c r="K1015" s="3">
        <f>IF(B1015="","",VLOOKUP(VLOOKUP(X1015&amp;"_"&amp;Y1015&amp;"_"&amp;Z1015,[1]挑战模式!$A:$AS,14+AA1015,FALSE),[1]怪物!$B:$J,7,FALSE))</f>
        <v>1</v>
      </c>
      <c r="L1015" s="10" t="str">
        <f t="shared" si="124"/>
        <v>Monster_Season3_Challenge2_1_2</v>
      </c>
      <c r="M1015" s="3" t="str">
        <f t="shared" si="125"/>
        <v>DeathShow_1</v>
      </c>
      <c r="N1015" s="3" t="str">
        <f t="shared" si="126"/>
        <v>Timeline_Idle1</v>
      </c>
      <c r="O1015" s="3" t="str">
        <f t="shared" si="127"/>
        <v>Timeline_Move1</v>
      </c>
      <c r="S1015" s="3" t="str">
        <f>IF(B1015="","",IF(VLOOKUP(D1015,[1]怪物!$C:$I,7,FALSE)="","",VLOOKUP(D1015,[1]怪物!$C:$I,7,FALSE)))</f>
        <v>Skill_Monster_XueRen1,NormalAttack</v>
      </c>
      <c r="X1015" s="3">
        <v>3</v>
      </c>
      <c r="Y1015" s="3">
        <v>2</v>
      </c>
      <c r="Z1015" s="3">
        <v>1</v>
      </c>
      <c r="AA1015" s="3">
        <v>2</v>
      </c>
    </row>
    <row r="1016" spans="2:27" x14ac:dyDescent="0.2">
      <c r="B1016" t="str">
        <f>IF(ISNA(VLOOKUP(X1016&amp;"_"&amp;Y1016&amp;"_"&amp;Z1016,[1]挑战模式!$A:$AS,1,FALSE)),"",IF(VLOOKUP(X1016&amp;"_"&amp;Y1016&amp;"_"&amp;Z1016,[1]挑战模式!$A:$AS,14+AA1016,FALSE)="","","Unit_Monster_Season"&amp;X1016&amp;"_Challenge"&amp;Y1016&amp;"_"&amp;Z1016&amp;"_"&amp;AA1016))</f>
        <v/>
      </c>
      <c r="D1016" s="3" t="str">
        <f>IF(B1016="","",VLOOKUP(VLOOKUP(X1016&amp;"_"&amp;Y1016&amp;"_"&amp;Z1016,[1]挑战模式!$A:$AS,14+AA1016,FALSE),[1]怪物!$B:$J,2,FALSE))</f>
        <v/>
      </c>
      <c r="E1016" s="3" t="str">
        <f>IF(B1016="","",VLOOKUP(VLOOKUP(X1016&amp;"_"&amp;Y1016&amp;"_"&amp;Z1016,[1]挑战模式!$A:$AS,14+AA1016,FALSE),[1]怪物!$B:$J,6,FALSE)*VLOOKUP(X1016&amp;"_"&amp;Y1016&amp;"_"&amp;Z1016,[1]挑战模式!$A:$AS,10,FALSE))</f>
        <v/>
      </c>
      <c r="F1016" s="3" t="str">
        <f t="shared" si="120"/>
        <v/>
      </c>
      <c r="G1016" s="3" t="str">
        <f t="shared" si="121"/>
        <v/>
      </c>
      <c r="H1016" s="3" t="str">
        <f t="shared" si="122"/>
        <v/>
      </c>
      <c r="I1016" s="3" t="str">
        <f>IF(D1016="","",VLOOKUP(D1016,[1]怪物!$C:$M,11,FALSE))</f>
        <v/>
      </c>
      <c r="J1016" s="3" t="str">
        <f t="shared" si="123"/>
        <v/>
      </c>
      <c r="K1016" s="3" t="str">
        <f>IF(B1016="","",VLOOKUP(VLOOKUP(X1016&amp;"_"&amp;Y1016&amp;"_"&amp;Z1016,[1]挑战模式!$A:$AS,14+AA1016,FALSE),[1]怪物!$B:$J,7,FALSE))</f>
        <v/>
      </c>
      <c r="L1016" s="10" t="str">
        <f t="shared" si="124"/>
        <v/>
      </c>
      <c r="M1016" s="3" t="str">
        <f t="shared" si="125"/>
        <v/>
      </c>
      <c r="N1016" s="3" t="str">
        <f t="shared" si="126"/>
        <v/>
      </c>
      <c r="O1016" s="3" t="str">
        <f t="shared" si="127"/>
        <v/>
      </c>
      <c r="S1016" s="3" t="str">
        <f>IF(B1016="","",IF(VLOOKUP(D1016,[1]怪物!$C:$I,7,FALSE)="","",VLOOKUP(D1016,[1]怪物!$C:$I,7,FALSE)))</f>
        <v/>
      </c>
      <c r="X1016" s="3">
        <v>3</v>
      </c>
      <c r="Y1016" s="3">
        <v>2</v>
      </c>
      <c r="Z1016" s="3">
        <v>1</v>
      </c>
      <c r="AA1016" s="3">
        <v>3</v>
      </c>
    </row>
    <row r="1017" spans="2:27" x14ac:dyDescent="0.2">
      <c r="B1017" t="str">
        <f>IF(ISNA(VLOOKUP(X1017&amp;"_"&amp;Y1017&amp;"_"&amp;Z1017,[1]挑战模式!$A:$AS,1,FALSE)),"",IF(VLOOKUP(X1017&amp;"_"&amp;Y1017&amp;"_"&amp;Z1017,[1]挑战模式!$A:$AS,14+AA1017,FALSE)="","","Unit_Monster_Season"&amp;X1017&amp;"_Challenge"&amp;Y1017&amp;"_"&amp;Z1017&amp;"_"&amp;AA1017))</f>
        <v/>
      </c>
      <c r="D1017" s="3" t="str">
        <f>IF(B1017="","",VLOOKUP(VLOOKUP(X1017&amp;"_"&amp;Y1017&amp;"_"&amp;Z1017,[1]挑战模式!$A:$AS,14+AA1017,FALSE),[1]怪物!$B:$J,2,FALSE))</f>
        <v/>
      </c>
      <c r="E1017" s="3" t="str">
        <f>IF(B1017="","",VLOOKUP(VLOOKUP(X1017&amp;"_"&amp;Y1017&amp;"_"&amp;Z1017,[1]挑战模式!$A:$AS,14+AA1017,FALSE),[1]怪物!$B:$J,6,FALSE)*VLOOKUP(X1017&amp;"_"&amp;Y1017&amp;"_"&amp;Z1017,[1]挑战模式!$A:$AS,10,FALSE))</f>
        <v/>
      </c>
      <c r="F1017" s="3" t="str">
        <f t="shared" si="120"/>
        <v/>
      </c>
      <c r="G1017" s="3" t="str">
        <f t="shared" si="121"/>
        <v/>
      </c>
      <c r="H1017" s="3" t="str">
        <f t="shared" si="122"/>
        <v/>
      </c>
      <c r="I1017" s="3" t="str">
        <f>IF(D1017="","",VLOOKUP(D1017,[1]怪物!$C:$M,11,FALSE))</f>
        <v/>
      </c>
      <c r="J1017" s="3" t="str">
        <f t="shared" si="123"/>
        <v/>
      </c>
      <c r="K1017" s="3" t="str">
        <f>IF(B1017="","",VLOOKUP(VLOOKUP(X1017&amp;"_"&amp;Y1017&amp;"_"&amp;Z1017,[1]挑战模式!$A:$AS,14+AA1017,FALSE),[1]怪物!$B:$J,7,FALSE))</f>
        <v/>
      </c>
      <c r="L1017" s="10" t="str">
        <f t="shared" si="124"/>
        <v/>
      </c>
      <c r="M1017" s="3" t="str">
        <f t="shared" si="125"/>
        <v/>
      </c>
      <c r="N1017" s="3" t="str">
        <f t="shared" si="126"/>
        <v/>
      </c>
      <c r="O1017" s="3" t="str">
        <f t="shared" si="127"/>
        <v/>
      </c>
      <c r="S1017" s="3" t="str">
        <f>IF(B1017="","",IF(VLOOKUP(D1017,[1]怪物!$C:$I,7,FALSE)="","",VLOOKUP(D1017,[1]怪物!$C:$I,7,FALSE)))</f>
        <v/>
      </c>
      <c r="X1017" s="3">
        <v>3</v>
      </c>
      <c r="Y1017" s="3">
        <v>2</v>
      </c>
      <c r="Z1017" s="3">
        <v>1</v>
      </c>
      <c r="AA1017" s="3">
        <v>4</v>
      </c>
    </row>
    <row r="1018" spans="2:27" x14ac:dyDescent="0.2">
      <c r="B1018" t="str">
        <f>IF(ISNA(VLOOKUP(X1018&amp;"_"&amp;Y1018&amp;"_"&amp;Z1018,[1]挑战模式!$A:$AS,1,FALSE)),"",IF(VLOOKUP(X1018&amp;"_"&amp;Y1018&amp;"_"&amp;Z1018,[1]挑战模式!$A:$AS,14+AA1018,FALSE)="","","Unit_Monster_Season"&amp;X1018&amp;"_Challenge"&amp;Y1018&amp;"_"&amp;Z1018&amp;"_"&amp;AA1018))</f>
        <v/>
      </c>
      <c r="D1018" s="3" t="str">
        <f>IF(B1018="","",VLOOKUP(VLOOKUP(X1018&amp;"_"&amp;Y1018&amp;"_"&amp;Z1018,[1]挑战模式!$A:$AS,14+AA1018,FALSE),[1]怪物!$B:$J,2,FALSE))</f>
        <v/>
      </c>
      <c r="E1018" s="3" t="str">
        <f>IF(B1018="","",VLOOKUP(VLOOKUP(X1018&amp;"_"&amp;Y1018&amp;"_"&amp;Z1018,[1]挑战模式!$A:$AS,14+AA1018,FALSE),[1]怪物!$B:$J,6,FALSE)*VLOOKUP(X1018&amp;"_"&amp;Y1018&amp;"_"&amp;Z1018,[1]挑战模式!$A:$AS,10,FALSE))</f>
        <v/>
      </c>
      <c r="F1018" s="3" t="str">
        <f t="shared" si="120"/>
        <v/>
      </c>
      <c r="G1018" s="3" t="str">
        <f t="shared" si="121"/>
        <v/>
      </c>
      <c r="H1018" s="3" t="str">
        <f t="shared" si="122"/>
        <v/>
      </c>
      <c r="I1018" s="3" t="str">
        <f>IF(D1018="","",VLOOKUP(D1018,[1]怪物!$C:$M,11,FALSE))</f>
        <v/>
      </c>
      <c r="J1018" s="3" t="str">
        <f t="shared" si="123"/>
        <v/>
      </c>
      <c r="K1018" s="3" t="str">
        <f>IF(B1018="","",VLOOKUP(VLOOKUP(X1018&amp;"_"&amp;Y1018&amp;"_"&amp;Z1018,[1]挑战模式!$A:$AS,14+AA1018,FALSE),[1]怪物!$B:$J,7,FALSE))</f>
        <v/>
      </c>
      <c r="L1018" s="10" t="str">
        <f t="shared" si="124"/>
        <v/>
      </c>
      <c r="M1018" s="3" t="str">
        <f t="shared" si="125"/>
        <v/>
      </c>
      <c r="N1018" s="3" t="str">
        <f t="shared" si="126"/>
        <v/>
      </c>
      <c r="O1018" s="3" t="str">
        <f t="shared" si="127"/>
        <v/>
      </c>
      <c r="S1018" s="3" t="str">
        <f>IF(B1018="","",IF(VLOOKUP(D1018,[1]怪物!$C:$I,7,FALSE)="","",VLOOKUP(D1018,[1]怪物!$C:$I,7,FALSE)))</f>
        <v/>
      </c>
      <c r="X1018" s="3">
        <v>3</v>
      </c>
      <c r="Y1018" s="3">
        <v>2</v>
      </c>
      <c r="Z1018" s="3">
        <v>1</v>
      </c>
      <c r="AA1018" s="3">
        <v>5</v>
      </c>
    </row>
    <row r="1019" spans="2:27" x14ac:dyDescent="0.2">
      <c r="B1019" t="str">
        <f>IF(ISNA(VLOOKUP(X1019&amp;"_"&amp;Y1019&amp;"_"&amp;Z1019,[1]挑战模式!$A:$AS,1,FALSE)),"",IF(VLOOKUP(X1019&amp;"_"&amp;Y1019&amp;"_"&amp;Z1019,[1]挑战模式!$A:$AS,14+AA1019,FALSE)="","","Unit_Monster_Season"&amp;X1019&amp;"_Challenge"&amp;Y1019&amp;"_"&amp;Z1019&amp;"_"&amp;AA1019))</f>
        <v/>
      </c>
      <c r="D1019" s="3" t="str">
        <f>IF(B1019="","",VLOOKUP(VLOOKUP(X1019&amp;"_"&amp;Y1019&amp;"_"&amp;Z1019,[1]挑战模式!$A:$AS,14+AA1019,FALSE),[1]怪物!$B:$J,2,FALSE))</f>
        <v/>
      </c>
      <c r="E1019" s="3" t="str">
        <f>IF(B1019="","",VLOOKUP(VLOOKUP(X1019&amp;"_"&amp;Y1019&amp;"_"&amp;Z1019,[1]挑战模式!$A:$AS,14+AA1019,FALSE),[1]怪物!$B:$J,6,FALSE)*VLOOKUP(X1019&amp;"_"&amp;Y1019&amp;"_"&amp;Z1019,[1]挑战模式!$A:$AS,10,FALSE))</f>
        <v/>
      </c>
      <c r="F1019" s="3" t="str">
        <f t="shared" si="120"/>
        <v/>
      </c>
      <c r="G1019" s="3" t="str">
        <f t="shared" si="121"/>
        <v/>
      </c>
      <c r="H1019" s="3" t="str">
        <f t="shared" si="122"/>
        <v/>
      </c>
      <c r="I1019" s="3" t="str">
        <f>IF(D1019="","",VLOOKUP(D1019,[1]怪物!$C:$M,11,FALSE))</f>
        <v/>
      </c>
      <c r="J1019" s="3" t="str">
        <f t="shared" si="123"/>
        <v/>
      </c>
      <c r="K1019" s="3" t="str">
        <f>IF(B1019="","",VLOOKUP(VLOOKUP(X1019&amp;"_"&amp;Y1019&amp;"_"&amp;Z1019,[1]挑战模式!$A:$AS,14+AA1019,FALSE),[1]怪物!$B:$J,7,FALSE))</f>
        <v/>
      </c>
      <c r="L1019" s="10" t="str">
        <f t="shared" si="124"/>
        <v/>
      </c>
      <c r="M1019" s="3" t="str">
        <f t="shared" si="125"/>
        <v/>
      </c>
      <c r="N1019" s="3" t="str">
        <f t="shared" si="126"/>
        <v/>
      </c>
      <c r="O1019" s="3" t="str">
        <f t="shared" si="127"/>
        <v/>
      </c>
      <c r="S1019" s="3" t="str">
        <f>IF(B1019="","",IF(VLOOKUP(D1019,[1]怪物!$C:$I,7,FALSE)="","",VLOOKUP(D1019,[1]怪物!$C:$I,7,FALSE)))</f>
        <v/>
      </c>
      <c r="X1019" s="3">
        <v>3</v>
      </c>
      <c r="Y1019" s="3">
        <v>2</v>
      </c>
      <c r="Z1019" s="3">
        <v>1</v>
      </c>
      <c r="AA1019" s="3">
        <v>6</v>
      </c>
    </row>
    <row r="1020" spans="2:27" x14ac:dyDescent="0.2">
      <c r="B1020" t="str">
        <f>IF(ISNA(VLOOKUP(X1020&amp;"_"&amp;Y1020&amp;"_"&amp;Z1020,[1]挑战模式!$A:$AS,1,FALSE)),"",IF(VLOOKUP(X1020&amp;"_"&amp;Y1020&amp;"_"&amp;Z1020,[1]挑战模式!$A:$AS,14+AA1020,FALSE)="","","Unit_Monster_Season"&amp;X1020&amp;"_Challenge"&amp;Y1020&amp;"_"&amp;Z1020&amp;"_"&amp;AA1020))</f>
        <v>Unit_Monster_Season3_Challenge2_2_1</v>
      </c>
      <c r="D1020" s="3" t="str">
        <f>IF(B1020="","",VLOOKUP(VLOOKUP(X1020&amp;"_"&amp;Y1020&amp;"_"&amp;Z1020,[1]挑战模式!$A:$AS,14+AA1020,FALSE),[1]怪物!$B:$J,2,FALSE))</f>
        <v>ResUnit_ZhongZi1</v>
      </c>
      <c r="E1020" s="3">
        <f>IF(B1020="","",VLOOKUP(VLOOKUP(X1020&amp;"_"&amp;Y1020&amp;"_"&amp;Z1020,[1]挑战模式!$A:$AS,14+AA1020,FALSE),[1]怪物!$B:$J,6,FALSE)*VLOOKUP(X1020&amp;"_"&amp;Y1020&amp;"_"&amp;Z1020,[1]挑战模式!$A:$AS,10,FALSE))</f>
        <v>2.2599999999999998</v>
      </c>
      <c r="F1020" s="3">
        <f t="shared" si="120"/>
        <v>400</v>
      </c>
      <c r="G1020" s="3" t="str">
        <f t="shared" si="121"/>
        <v>TRUE</v>
      </c>
      <c r="H1020" s="3" t="str">
        <f t="shared" si="122"/>
        <v>1</v>
      </c>
      <c r="I1020" s="3">
        <f>IF(D1020="","",VLOOKUP(D1020,[1]怪物!$C:$M,11,FALSE))</f>
        <v>1</v>
      </c>
      <c r="J1020" s="3" t="str">
        <f t="shared" si="123"/>
        <v>0.5</v>
      </c>
      <c r="K1020" s="3">
        <f>IF(B1020="","",VLOOKUP(VLOOKUP(X1020&amp;"_"&amp;Y1020&amp;"_"&amp;Z1020,[1]挑战模式!$A:$AS,14+AA1020,FALSE),[1]怪物!$B:$J,7,FALSE))</f>
        <v>1</v>
      </c>
      <c r="L1020" s="10" t="str">
        <f t="shared" si="124"/>
        <v>Monster_Season3_Challenge2_2_1</v>
      </c>
      <c r="M1020" s="3" t="str">
        <f t="shared" si="125"/>
        <v>DeathShow_1</v>
      </c>
      <c r="N1020" s="3" t="str">
        <f t="shared" si="126"/>
        <v>Timeline_Idle1</v>
      </c>
      <c r="O1020" s="3" t="str">
        <f t="shared" si="127"/>
        <v>Timeline_Move1</v>
      </c>
      <c r="S1020" s="3" t="str">
        <f>IF(B1020="","",IF(VLOOKUP(D1020,[1]怪物!$C:$I,7,FALSE)="","",VLOOKUP(D1020,[1]怪物!$C:$I,7,FALSE)))</f>
        <v>Skill_Monster_ZhongZi1,NormalAttack</v>
      </c>
      <c r="X1020" s="3">
        <v>3</v>
      </c>
      <c r="Y1020" s="3">
        <v>2</v>
      </c>
      <c r="Z1020" s="3">
        <v>2</v>
      </c>
      <c r="AA1020" s="3">
        <v>1</v>
      </c>
    </row>
    <row r="1021" spans="2:27" x14ac:dyDescent="0.2">
      <c r="B1021" t="str">
        <f>IF(ISNA(VLOOKUP(X1021&amp;"_"&amp;Y1021&amp;"_"&amp;Z1021,[1]挑战模式!$A:$AS,1,FALSE)),"",IF(VLOOKUP(X1021&amp;"_"&amp;Y1021&amp;"_"&amp;Z1021,[1]挑战模式!$A:$AS,14+AA1021,FALSE)="","","Unit_Monster_Season"&amp;X1021&amp;"_Challenge"&amp;Y1021&amp;"_"&amp;Z1021&amp;"_"&amp;AA1021))</f>
        <v>Unit_Monster_Season3_Challenge2_2_2</v>
      </c>
      <c r="D1021" s="3" t="str">
        <f>IF(B1021="","",VLOOKUP(VLOOKUP(X1021&amp;"_"&amp;Y1021&amp;"_"&amp;Z1021,[1]挑战模式!$A:$AS,14+AA1021,FALSE),[1]怪物!$B:$J,2,FALSE))</f>
        <v>ResUnit_ZhiZhu1</v>
      </c>
      <c r="E1021" s="3">
        <f>IF(B1021="","",VLOOKUP(VLOOKUP(X1021&amp;"_"&amp;Y1021&amp;"_"&amp;Z1021,[1]挑战模式!$A:$AS,14+AA1021,FALSE),[1]怪物!$B:$J,6,FALSE)*VLOOKUP(X1021&amp;"_"&amp;Y1021&amp;"_"&amp;Z1021,[1]挑战模式!$A:$AS,10,FALSE))</f>
        <v>4.5199999999999996</v>
      </c>
      <c r="F1021" s="3">
        <f t="shared" si="120"/>
        <v>400</v>
      </c>
      <c r="G1021" s="3" t="str">
        <f t="shared" si="121"/>
        <v>TRUE</v>
      </c>
      <c r="H1021" s="3" t="str">
        <f t="shared" si="122"/>
        <v>1</v>
      </c>
      <c r="I1021" s="3">
        <f>IF(D1021="","",VLOOKUP(D1021,[1]怪物!$C:$M,11,FALSE))</f>
        <v>1</v>
      </c>
      <c r="J1021" s="3" t="str">
        <f t="shared" si="123"/>
        <v>0.5</v>
      </c>
      <c r="K1021" s="3">
        <f>IF(B1021="","",VLOOKUP(VLOOKUP(X1021&amp;"_"&amp;Y1021&amp;"_"&amp;Z1021,[1]挑战模式!$A:$AS,14+AA1021,FALSE),[1]怪物!$B:$J,7,FALSE))</f>
        <v>1</v>
      </c>
      <c r="L1021" s="10" t="str">
        <f t="shared" si="124"/>
        <v>Monster_Season3_Challenge2_2_2</v>
      </c>
      <c r="M1021" s="3" t="str">
        <f t="shared" si="125"/>
        <v>DeathShow_1</v>
      </c>
      <c r="N1021" s="3" t="str">
        <f t="shared" si="126"/>
        <v>Timeline_Idle1</v>
      </c>
      <c r="O1021" s="3" t="str">
        <f t="shared" si="127"/>
        <v>Timeline_Move1</v>
      </c>
      <c r="S1021" s="3" t="str">
        <f>IF(B1021="","",IF(VLOOKUP(D1021,[1]怪物!$C:$I,7,FALSE)="","",VLOOKUP(D1021,[1]怪物!$C:$I,7,FALSE)))</f>
        <v/>
      </c>
      <c r="X1021" s="3">
        <v>3</v>
      </c>
      <c r="Y1021" s="3">
        <v>2</v>
      </c>
      <c r="Z1021" s="3">
        <v>2</v>
      </c>
      <c r="AA1021" s="3">
        <v>2</v>
      </c>
    </row>
    <row r="1022" spans="2:27" x14ac:dyDescent="0.2">
      <c r="B1022" t="str">
        <f>IF(ISNA(VLOOKUP(X1022&amp;"_"&amp;Y1022&amp;"_"&amp;Z1022,[1]挑战模式!$A:$AS,1,FALSE)),"",IF(VLOOKUP(X1022&amp;"_"&amp;Y1022&amp;"_"&amp;Z1022,[1]挑战模式!$A:$AS,14+AA1022,FALSE)="","","Unit_Monster_Season"&amp;X1022&amp;"_Challenge"&amp;Y1022&amp;"_"&amp;Z1022&amp;"_"&amp;AA1022))</f>
        <v/>
      </c>
      <c r="D1022" s="3" t="str">
        <f>IF(B1022="","",VLOOKUP(VLOOKUP(X1022&amp;"_"&amp;Y1022&amp;"_"&amp;Z1022,[1]挑战模式!$A:$AS,14+AA1022,FALSE),[1]怪物!$B:$J,2,FALSE))</f>
        <v/>
      </c>
      <c r="E1022" s="3" t="str">
        <f>IF(B1022="","",VLOOKUP(VLOOKUP(X1022&amp;"_"&amp;Y1022&amp;"_"&amp;Z1022,[1]挑战模式!$A:$AS,14+AA1022,FALSE),[1]怪物!$B:$J,6,FALSE)*VLOOKUP(X1022&amp;"_"&amp;Y1022&amp;"_"&amp;Z1022,[1]挑战模式!$A:$AS,10,FALSE))</f>
        <v/>
      </c>
      <c r="F1022" s="3" t="str">
        <f t="shared" si="120"/>
        <v/>
      </c>
      <c r="G1022" s="3" t="str">
        <f t="shared" si="121"/>
        <v/>
      </c>
      <c r="H1022" s="3" t="str">
        <f t="shared" si="122"/>
        <v/>
      </c>
      <c r="I1022" s="3" t="str">
        <f>IF(D1022="","",VLOOKUP(D1022,[1]怪物!$C:$M,11,FALSE))</f>
        <v/>
      </c>
      <c r="J1022" s="3" t="str">
        <f t="shared" si="123"/>
        <v/>
      </c>
      <c r="K1022" s="3" t="str">
        <f>IF(B1022="","",VLOOKUP(VLOOKUP(X1022&amp;"_"&amp;Y1022&amp;"_"&amp;Z1022,[1]挑战模式!$A:$AS,14+AA1022,FALSE),[1]怪物!$B:$J,7,FALSE))</f>
        <v/>
      </c>
      <c r="L1022" s="10" t="str">
        <f t="shared" si="124"/>
        <v/>
      </c>
      <c r="M1022" s="3" t="str">
        <f t="shared" si="125"/>
        <v/>
      </c>
      <c r="N1022" s="3" t="str">
        <f t="shared" si="126"/>
        <v/>
      </c>
      <c r="O1022" s="3" t="str">
        <f t="shared" si="127"/>
        <v/>
      </c>
      <c r="S1022" s="3" t="str">
        <f>IF(B1022="","",IF(VLOOKUP(D1022,[1]怪物!$C:$I,7,FALSE)="","",VLOOKUP(D1022,[1]怪物!$C:$I,7,FALSE)))</f>
        <v/>
      </c>
      <c r="X1022" s="3">
        <v>3</v>
      </c>
      <c r="Y1022" s="3">
        <v>2</v>
      </c>
      <c r="Z1022" s="3">
        <v>2</v>
      </c>
      <c r="AA1022" s="3">
        <v>3</v>
      </c>
    </row>
    <row r="1023" spans="2:27" x14ac:dyDescent="0.2">
      <c r="B1023" t="str">
        <f>IF(ISNA(VLOOKUP(X1023&amp;"_"&amp;Y1023&amp;"_"&amp;Z1023,[1]挑战模式!$A:$AS,1,FALSE)),"",IF(VLOOKUP(X1023&amp;"_"&amp;Y1023&amp;"_"&amp;Z1023,[1]挑战模式!$A:$AS,14+AA1023,FALSE)="","","Unit_Monster_Season"&amp;X1023&amp;"_Challenge"&amp;Y1023&amp;"_"&amp;Z1023&amp;"_"&amp;AA1023))</f>
        <v/>
      </c>
      <c r="D1023" s="3" t="str">
        <f>IF(B1023="","",VLOOKUP(VLOOKUP(X1023&amp;"_"&amp;Y1023&amp;"_"&amp;Z1023,[1]挑战模式!$A:$AS,14+AA1023,FALSE),[1]怪物!$B:$J,2,FALSE))</f>
        <v/>
      </c>
      <c r="E1023" s="3" t="str">
        <f>IF(B1023="","",VLOOKUP(VLOOKUP(X1023&amp;"_"&amp;Y1023&amp;"_"&amp;Z1023,[1]挑战模式!$A:$AS,14+AA1023,FALSE),[1]怪物!$B:$J,6,FALSE)*VLOOKUP(X1023&amp;"_"&amp;Y1023&amp;"_"&amp;Z1023,[1]挑战模式!$A:$AS,10,FALSE))</f>
        <v/>
      </c>
      <c r="F1023" s="3" t="str">
        <f t="shared" si="120"/>
        <v/>
      </c>
      <c r="G1023" s="3" t="str">
        <f t="shared" si="121"/>
        <v/>
      </c>
      <c r="H1023" s="3" t="str">
        <f t="shared" si="122"/>
        <v/>
      </c>
      <c r="I1023" s="3" t="str">
        <f>IF(D1023="","",VLOOKUP(D1023,[1]怪物!$C:$M,11,FALSE))</f>
        <v/>
      </c>
      <c r="J1023" s="3" t="str">
        <f t="shared" si="123"/>
        <v/>
      </c>
      <c r="K1023" s="3" t="str">
        <f>IF(B1023="","",VLOOKUP(VLOOKUP(X1023&amp;"_"&amp;Y1023&amp;"_"&amp;Z1023,[1]挑战模式!$A:$AS,14+AA1023,FALSE),[1]怪物!$B:$J,7,FALSE))</f>
        <v/>
      </c>
      <c r="L1023" s="10" t="str">
        <f t="shared" si="124"/>
        <v/>
      </c>
      <c r="M1023" s="3" t="str">
        <f t="shared" si="125"/>
        <v/>
      </c>
      <c r="N1023" s="3" t="str">
        <f t="shared" si="126"/>
        <v/>
      </c>
      <c r="O1023" s="3" t="str">
        <f t="shared" si="127"/>
        <v/>
      </c>
      <c r="S1023" s="3" t="str">
        <f>IF(B1023="","",IF(VLOOKUP(D1023,[1]怪物!$C:$I,7,FALSE)="","",VLOOKUP(D1023,[1]怪物!$C:$I,7,FALSE)))</f>
        <v/>
      </c>
      <c r="X1023" s="3">
        <v>3</v>
      </c>
      <c r="Y1023" s="3">
        <v>2</v>
      </c>
      <c r="Z1023" s="3">
        <v>2</v>
      </c>
      <c r="AA1023" s="3">
        <v>4</v>
      </c>
    </row>
    <row r="1024" spans="2:27" x14ac:dyDescent="0.2">
      <c r="B1024" t="str">
        <f>IF(ISNA(VLOOKUP(X1024&amp;"_"&amp;Y1024&amp;"_"&amp;Z1024,[1]挑战模式!$A:$AS,1,FALSE)),"",IF(VLOOKUP(X1024&amp;"_"&amp;Y1024&amp;"_"&amp;Z1024,[1]挑战模式!$A:$AS,14+AA1024,FALSE)="","","Unit_Monster_Season"&amp;X1024&amp;"_Challenge"&amp;Y1024&amp;"_"&amp;Z1024&amp;"_"&amp;AA1024))</f>
        <v/>
      </c>
      <c r="D1024" s="3" t="str">
        <f>IF(B1024="","",VLOOKUP(VLOOKUP(X1024&amp;"_"&amp;Y1024&amp;"_"&amp;Z1024,[1]挑战模式!$A:$AS,14+AA1024,FALSE),[1]怪物!$B:$J,2,FALSE))</f>
        <v/>
      </c>
      <c r="E1024" s="3" t="str">
        <f>IF(B1024="","",VLOOKUP(VLOOKUP(X1024&amp;"_"&amp;Y1024&amp;"_"&amp;Z1024,[1]挑战模式!$A:$AS,14+AA1024,FALSE),[1]怪物!$B:$J,6,FALSE)*VLOOKUP(X1024&amp;"_"&amp;Y1024&amp;"_"&amp;Z1024,[1]挑战模式!$A:$AS,10,FALSE))</f>
        <v/>
      </c>
      <c r="F1024" s="3" t="str">
        <f t="shared" si="120"/>
        <v/>
      </c>
      <c r="G1024" s="3" t="str">
        <f t="shared" si="121"/>
        <v/>
      </c>
      <c r="H1024" s="3" t="str">
        <f t="shared" si="122"/>
        <v/>
      </c>
      <c r="I1024" s="3" t="str">
        <f>IF(D1024="","",VLOOKUP(D1024,[1]怪物!$C:$M,11,FALSE))</f>
        <v/>
      </c>
      <c r="J1024" s="3" t="str">
        <f t="shared" si="123"/>
        <v/>
      </c>
      <c r="K1024" s="3" t="str">
        <f>IF(B1024="","",VLOOKUP(VLOOKUP(X1024&amp;"_"&amp;Y1024&amp;"_"&amp;Z1024,[1]挑战模式!$A:$AS,14+AA1024,FALSE),[1]怪物!$B:$J,7,FALSE))</f>
        <v/>
      </c>
      <c r="L1024" s="10" t="str">
        <f t="shared" si="124"/>
        <v/>
      </c>
      <c r="M1024" s="3" t="str">
        <f t="shared" si="125"/>
        <v/>
      </c>
      <c r="N1024" s="3" t="str">
        <f t="shared" si="126"/>
        <v/>
      </c>
      <c r="O1024" s="3" t="str">
        <f t="shared" si="127"/>
        <v/>
      </c>
      <c r="S1024" s="3" t="str">
        <f>IF(B1024="","",IF(VLOOKUP(D1024,[1]怪物!$C:$I,7,FALSE)="","",VLOOKUP(D1024,[1]怪物!$C:$I,7,FALSE)))</f>
        <v/>
      </c>
      <c r="X1024" s="3">
        <v>3</v>
      </c>
      <c r="Y1024" s="3">
        <v>2</v>
      </c>
      <c r="Z1024" s="3">
        <v>2</v>
      </c>
      <c r="AA1024" s="3">
        <v>5</v>
      </c>
    </row>
    <row r="1025" spans="2:27" x14ac:dyDescent="0.2">
      <c r="B1025" t="str">
        <f>IF(ISNA(VLOOKUP(X1025&amp;"_"&amp;Y1025&amp;"_"&amp;Z1025,[1]挑战模式!$A:$AS,1,FALSE)),"",IF(VLOOKUP(X1025&amp;"_"&amp;Y1025&amp;"_"&amp;Z1025,[1]挑战模式!$A:$AS,14+AA1025,FALSE)="","","Unit_Monster_Season"&amp;X1025&amp;"_Challenge"&amp;Y1025&amp;"_"&amp;Z1025&amp;"_"&amp;AA1025))</f>
        <v/>
      </c>
      <c r="D1025" s="3" t="str">
        <f>IF(B1025="","",VLOOKUP(VLOOKUP(X1025&amp;"_"&amp;Y1025&amp;"_"&amp;Z1025,[1]挑战模式!$A:$AS,14+AA1025,FALSE),[1]怪物!$B:$J,2,FALSE))</f>
        <v/>
      </c>
      <c r="E1025" s="3" t="str">
        <f>IF(B1025="","",VLOOKUP(VLOOKUP(X1025&amp;"_"&amp;Y1025&amp;"_"&amp;Z1025,[1]挑战模式!$A:$AS,14+AA1025,FALSE),[1]怪物!$B:$J,6,FALSE)*VLOOKUP(X1025&amp;"_"&amp;Y1025&amp;"_"&amp;Z1025,[1]挑战模式!$A:$AS,10,FALSE))</f>
        <v/>
      </c>
      <c r="F1025" s="3" t="str">
        <f t="shared" si="120"/>
        <v/>
      </c>
      <c r="G1025" s="3" t="str">
        <f t="shared" si="121"/>
        <v/>
      </c>
      <c r="H1025" s="3" t="str">
        <f t="shared" si="122"/>
        <v/>
      </c>
      <c r="I1025" s="3" t="str">
        <f>IF(D1025="","",VLOOKUP(D1025,[1]怪物!$C:$M,11,FALSE))</f>
        <v/>
      </c>
      <c r="J1025" s="3" t="str">
        <f t="shared" si="123"/>
        <v/>
      </c>
      <c r="K1025" s="3" t="str">
        <f>IF(B1025="","",VLOOKUP(VLOOKUP(X1025&amp;"_"&amp;Y1025&amp;"_"&amp;Z1025,[1]挑战模式!$A:$AS,14+AA1025,FALSE),[1]怪物!$B:$J,7,FALSE))</f>
        <v/>
      </c>
      <c r="L1025" s="10" t="str">
        <f t="shared" si="124"/>
        <v/>
      </c>
      <c r="M1025" s="3" t="str">
        <f t="shared" si="125"/>
        <v/>
      </c>
      <c r="N1025" s="3" t="str">
        <f t="shared" si="126"/>
        <v/>
      </c>
      <c r="O1025" s="3" t="str">
        <f t="shared" si="127"/>
        <v/>
      </c>
      <c r="S1025" s="3" t="str">
        <f>IF(B1025="","",IF(VLOOKUP(D1025,[1]怪物!$C:$I,7,FALSE)="","",VLOOKUP(D1025,[1]怪物!$C:$I,7,FALSE)))</f>
        <v/>
      </c>
      <c r="X1025" s="3">
        <v>3</v>
      </c>
      <c r="Y1025" s="3">
        <v>2</v>
      </c>
      <c r="Z1025" s="3">
        <v>2</v>
      </c>
      <c r="AA1025" s="3">
        <v>6</v>
      </c>
    </row>
    <row r="1026" spans="2:27" x14ac:dyDescent="0.2">
      <c r="B1026" t="str">
        <f>IF(ISNA(VLOOKUP(X1026&amp;"_"&amp;Y1026&amp;"_"&amp;Z1026,[1]挑战模式!$A:$AS,1,FALSE)),"",IF(VLOOKUP(X1026&amp;"_"&amp;Y1026&amp;"_"&amp;Z1026,[1]挑战模式!$A:$AS,14+AA1026,FALSE)="","","Unit_Monster_Season"&amp;X1026&amp;"_Challenge"&amp;Y1026&amp;"_"&amp;Z1026&amp;"_"&amp;AA1026))</f>
        <v>Unit_Monster_Season3_Challenge2_3_1</v>
      </c>
      <c r="D1026" s="3" t="str">
        <f>IF(B1026="","",VLOOKUP(VLOOKUP(X1026&amp;"_"&amp;Y1026&amp;"_"&amp;Z1026,[1]挑战模式!$A:$AS,14+AA1026,FALSE),[1]怪物!$B:$J,2,FALSE))</f>
        <v>ResUnit_Gui1</v>
      </c>
      <c r="E1026" s="3">
        <f>IF(B1026="","",VLOOKUP(VLOOKUP(X1026&amp;"_"&amp;Y1026&amp;"_"&amp;Z1026,[1]挑战模式!$A:$AS,14+AA1026,FALSE),[1]怪物!$B:$J,6,FALSE)*VLOOKUP(X1026&amp;"_"&amp;Y1026&amp;"_"&amp;Z1026,[1]挑战模式!$A:$AS,10,FALSE))</f>
        <v>2.2599999999999998</v>
      </c>
      <c r="F1026" s="3">
        <f t="shared" si="120"/>
        <v>400</v>
      </c>
      <c r="G1026" s="3" t="str">
        <f t="shared" si="121"/>
        <v>TRUE</v>
      </c>
      <c r="H1026" s="3" t="str">
        <f t="shared" si="122"/>
        <v>1</v>
      </c>
      <c r="I1026" s="3">
        <f>IF(D1026="","",VLOOKUP(D1026,[1]怪物!$C:$M,11,FALSE))</f>
        <v>1</v>
      </c>
      <c r="J1026" s="3" t="str">
        <f t="shared" si="123"/>
        <v>0.5</v>
      </c>
      <c r="K1026" s="3">
        <f>IF(B1026="","",VLOOKUP(VLOOKUP(X1026&amp;"_"&amp;Y1026&amp;"_"&amp;Z1026,[1]挑战模式!$A:$AS,14+AA1026,FALSE),[1]怪物!$B:$J,7,FALSE))</f>
        <v>1</v>
      </c>
      <c r="L1026" s="10" t="str">
        <f t="shared" si="124"/>
        <v>Monster_Season3_Challenge2_3_1</v>
      </c>
      <c r="M1026" s="3" t="str">
        <f t="shared" si="125"/>
        <v>DeathShow_1</v>
      </c>
      <c r="N1026" s="3" t="str">
        <f t="shared" si="126"/>
        <v>Timeline_Idle1</v>
      </c>
      <c r="O1026" s="3" t="str">
        <f t="shared" si="127"/>
        <v>Timeline_Move1</v>
      </c>
      <c r="S1026" s="3" t="str">
        <f>IF(B1026="","",IF(VLOOKUP(D1026,[1]怪物!$C:$I,7,FALSE)="","",VLOOKUP(D1026,[1]怪物!$C:$I,7,FALSE)))</f>
        <v>Skill_Monster_Gui1,NormalAttack</v>
      </c>
      <c r="X1026" s="3">
        <v>3</v>
      </c>
      <c r="Y1026" s="3">
        <v>2</v>
      </c>
      <c r="Z1026" s="3">
        <v>3</v>
      </c>
      <c r="AA1026" s="3">
        <v>1</v>
      </c>
    </row>
    <row r="1027" spans="2:27" x14ac:dyDescent="0.2">
      <c r="B1027" t="str">
        <f>IF(ISNA(VLOOKUP(X1027&amp;"_"&amp;Y1027&amp;"_"&amp;Z1027,[1]挑战模式!$A:$AS,1,FALSE)),"",IF(VLOOKUP(X1027&amp;"_"&amp;Y1027&amp;"_"&amp;Z1027,[1]挑战模式!$A:$AS,14+AA1027,FALSE)="","","Unit_Monster_Season"&amp;X1027&amp;"_Challenge"&amp;Y1027&amp;"_"&amp;Z1027&amp;"_"&amp;AA1027))</f>
        <v>Unit_Monster_Season3_Challenge2_3_2</v>
      </c>
      <c r="D1027" s="3" t="str">
        <f>IF(B1027="","",VLOOKUP(VLOOKUP(X1027&amp;"_"&amp;Y1027&amp;"_"&amp;Z1027,[1]挑战模式!$A:$AS,14+AA1027,FALSE),[1]怪物!$B:$J,2,FALSE))</f>
        <v>ResUnit_MiFeng1</v>
      </c>
      <c r="E1027" s="3">
        <f>IF(B1027="","",VLOOKUP(VLOOKUP(X1027&amp;"_"&amp;Y1027&amp;"_"&amp;Z1027,[1]挑战模式!$A:$AS,14+AA1027,FALSE),[1]怪物!$B:$J,6,FALSE)*VLOOKUP(X1027&amp;"_"&amp;Y1027&amp;"_"&amp;Z1027,[1]挑战模式!$A:$AS,10,FALSE))</f>
        <v>2.2599999999999998</v>
      </c>
      <c r="F1027" s="3">
        <f t="shared" si="120"/>
        <v>400</v>
      </c>
      <c r="G1027" s="3" t="str">
        <f t="shared" si="121"/>
        <v>TRUE</v>
      </c>
      <c r="H1027" s="3" t="str">
        <f t="shared" si="122"/>
        <v>1</v>
      </c>
      <c r="I1027" s="3">
        <f>IF(D1027="","",VLOOKUP(D1027,[1]怪物!$C:$M,11,FALSE))</f>
        <v>1</v>
      </c>
      <c r="J1027" s="3" t="str">
        <f t="shared" si="123"/>
        <v>0.5</v>
      </c>
      <c r="K1027" s="3">
        <f>IF(B1027="","",VLOOKUP(VLOOKUP(X1027&amp;"_"&amp;Y1027&amp;"_"&amp;Z1027,[1]挑战模式!$A:$AS,14+AA1027,FALSE),[1]怪物!$B:$J,7,FALSE))</f>
        <v>1</v>
      </c>
      <c r="L1027" s="10" t="str">
        <f t="shared" si="124"/>
        <v>Monster_Season3_Challenge2_3_2</v>
      </c>
      <c r="M1027" s="3" t="str">
        <f t="shared" si="125"/>
        <v>DeathShow_1</v>
      </c>
      <c r="N1027" s="3" t="str">
        <f t="shared" si="126"/>
        <v>Timeline_Idle1</v>
      </c>
      <c r="O1027" s="3" t="str">
        <f t="shared" si="127"/>
        <v>Timeline_Move1</v>
      </c>
      <c r="S1027" s="3" t="str">
        <f>IF(B1027="","",IF(VLOOKUP(D1027,[1]怪物!$C:$I,7,FALSE)="","",VLOOKUP(D1027,[1]怪物!$C:$I,7,FALSE)))</f>
        <v/>
      </c>
      <c r="X1027" s="3">
        <v>3</v>
      </c>
      <c r="Y1027" s="3">
        <v>2</v>
      </c>
      <c r="Z1027" s="3">
        <v>3</v>
      </c>
      <c r="AA1027" s="3">
        <v>2</v>
      </c>
    </row>
    <row r="1028" spans="2:27" x14ac:dyDescent="0.2">
      <c r="B1028" t="str">
        <f>IF(ISNA(VLOOKUP(X1028&amp;"_"&amp;Y1028&amp;"_"&amp;Z1028,[1]挑战模式!$A:$AS,1,FALSE)),"",IF(VLOOKUP(X1028&amp;"_"&amp;Y1028&amp;"_"&amp;Z1028,[1]挑战模式!$A:$AS,14+AA1028,FALSE)="","","Unit_Monster_Season"&amp;X1028&amp;"_Challenge"&amp;Y1028&amp;"_"&amp;Z1028&amp;"_"&amp;AA1028))</f>
        <v>Unit_Monster_Season3_Challenge2_3_3</v>
      </c>
      <c r="D1028" s="3" t="str">
        <f>IF(B1028="","",VLOOKUP(VLOOKUP(X1028&amp;"_"&amp;Y1028&amp;"_"&amp;Z1028,[1]挑战模式!$A:$AS,14+AA1028,FALSE),[1]怪物!$B:$J,2,FALSE))</f>
        <v>ResUnit_MiFeng2</v>
      </c>
      <c r="E1028" s="3">
        <f>IF(B1028="","",VLOOKUP(VLOOKUP(X1028&amp;"_"&amp;Y1028&amp;"_"&amp;Z1028,[1]挑战模式!$A:$AS,14+AA1028,FALSE),[1]怪物!$B:$J,6,FALSE)*VLOOKUP(X1028&amp;"_"&amp;Y1028&amp;"_"&amp;Z1028,[1]挑战模式!$A:$AS,10,FALSE))</f>
        <v>2.2599999999999998</v>
      </c>
      <c r="F1028" s="3">
        <f t="shared" si="120"/>
        <v>400</v>
      </c>
      <c r="G1028" s="3" t="str">
        <f t="shared" si="121"/>
        <v>TRUE</v>
      </c>
      <c r="H1028" s="3" t="str">
        <f t="shared" si="122"/>
        <v>1</v>
      </c>
      <c r="I1028" s="3">
        <f>IF(D1028="","",VLOOKUP(D1028,[1]怪物!$C:$M,11,FALSE))</f>
        <v>1</v>
      </c>
      <c r="J1028" s="3" t="str">
        <f t="shared" si="123"/>
        <v>0.5</v>
      </c>
      <c r="K1028" s="3">
        <f>IF(B1028="","",VLOOKUP(VLOOKUP(X1028&amp;"_"&amp;Y1028&amp;"_"&amp;Z1028,[1]挑战模式!$A:$AS,14+AA1028,FALSE),[1]怪物!$B:$J,7,FALSE))</f>
        <v>1.5</v>
      </c>
      <c r="L1028" s="10" t="str">
        <f t="shared" si="124"/>
        <v>Monster_Season3_Challenge2_3_3</v>
      </c>
      <c r="M1028" s="3" t="str">
        <f t="shared" si="125"/>
        <v>DeathShow_1</v>
      </c>
      <c r="N1028" s="3" t="str">
        <f t="shared" si="126"/>
        <v>Timeline_Idle1</v>
      </c>
      <c r="O1028" s="3" t="str">
        <f t="shared" si="127"/>
        <v>Timeline_Move1</v>
      </c>
      <c r="S1028" s="3" t="str">
        <f>IF(B1028="","",IF(VLOOKUP(D1028,[1]怪物!$C:$I,7,FALSE)="","",VLOOKUP(D1028,[1]怪物!$C:$I,7,FALSE)))</f>
        <v/>
      </c>
      <c r="X1028" s="3">
        <v>3</v>
      </c>
      <c r="Y1028" s="3">
        <v>2</v>
      </c>
      <c r="Z1028" s="3">
        <v>3</v>
      </c>
      <c r="AA1028" s="3">
        <v>3</v>
      </c>
    </row>
    <row r="1029" spans="2:27" x14ac:dyDescent="0.2">
      <c r="B1029" t="str">
        <f>IF(ISNA(VLOOKUP(X1029&amp;"_"&amp;Y1029&amp;"_"&amp;Z1029,[1]挑战模式!$A:$AS,1,FALSE)),"",IF(VLOOKUP(X1029&amp;"_"&amp;Y1029&amp;"_"&amp;Z1029,[1]挑战模式!$A:$AS,14+AA1029,FALSE)="","","Unit_Monster_Season"&amp;X1029&amp;"_Challenge"&amp;Y1029&amp;"_"&amp;Z1029&amp;"_"&amp;AA1029))</f>
        <v>Unit_Monster_Season3_Challenge2_3_4</v>
      </c>
      <c r="D1029" s="3" t="str">
        <f>IF(B1029="","",VLOOKUP(VLOOKUP(X1029&amp;"_"&amp;Y1029&amp;"_"&amp;Z1029,[1]挑战模式!$A:$AS,14+AA1029,FALSE),[1]怪物!$B:$J,2,FALSE))</f>
        <v>ResUnit_XueRen1</v>
      </c>
      <c r="E1029" s="3">
        <f>IF(B1029="","",VLOOKUP(VLOOKUP(X1029&amp;"_"&amp;Y1029&amp;"_"&amp;Z1029,[1]挑战模式!$A:$AS,14+AA1029,FALSE),[1]怪物!$B:$J,6,FALSE)*VLOOKUP(X1029&amp;"_"&amp;Y1029&amp;"_"&amp;Z1029,[1]挑战模式!$A:$AS,10,FALSE))</f>
        <v>2.2599999999999998</v>
      </c>
      <c r="F1029" s="3">
        <f t="shared" si="120"/>
        <v>400</v>
      </c>
      <c r="G1029" s="3" t="str">
        <f t="shared" si="121"/>
        <v>TRUE</v>
      </c>
      <c r="H1029" s="3" t="str">
        <f t="shared" si="122"/>
        <v>1</v>
      </c>
      <c r="I1029" s="3">
        <f>IF(D1029="","",VLOOKUP(D1029,[1]怪物!$C:$M,11,FALSE))</f>
        <v>1</v>
      </c>
      <c r="J1029" s="3" t="str">
        <f t="shared" si="123"/>
        <v>0.5</v>
      </c>
      <c r="K1029" s="3">
        <f>IF(B1029="","",VLOOKUP(VLOOKUP(X1029&amp;"_"&amp;Y1029&amp;"_"&amp;Z1029,[1]挑战模式!$A:$AS,14+AA1029,FALSE),[1]怪物!$B:$J,7,FALSE))</f>
        <v>1</v>
      </c>
      <c r="L1029" s="10" t="str">
        <f t="shared" si="124"/>
        <v>Monster_Season3_Challenge2_3_4</v>
      </c>
      <c r="M1029" s="3" t="str">
        <f t="shared" si="125"/>
        <v>DeathShow_1</v>
      </c>
      <c r="N1029" s="3" t="str">
        <f t="shared" si="126"/>
        <v>Timeline_Idle1</v>
      </c>
      <c r="O1029" s="3" t="str">
        <f t="shared" si="127"/>
        <v>Timeline_Move1</v>
      </c>
      <c r="S1029" s="3" t="str">
        <f>IF(B1029="","",IF(VLOOKUP(D1029,[1]怪物!$C:$I,7,FALSE)="","",VLOOKUP(D1029,[1]怪物!$C:$I,7,FALSE)))</f>
        <v>Skill_Monster_XueRen1,NormalAttack</v>
      </c>
      <c r="X1029" s="3">
        <v>3</v>
      </c>
      <c r="Y1029" s="3">
        <v>2</v>
      </c>
      <c r="Z1029" s="3">
        <v>3</v>
      </c>
      <c r="AA1029" s="3">
        <v>4</v>
      </c>
    </row>
    <row r="1030" spans="2:27" x14ac:dyDescent="0.2">
      <c r="B1030" t="str">
        <f>IF(ISNA(VLOOKUP(X1030&amp;"_"&amp;Y1030&amp;"_"&amp;Z1030,[1]挑战模式!$A:$AS,1,FALSE)),"",IF(VLOOKUP(X1030&amp;"_"&amp;Y1030&amp;"_"&amp;Z1030,[1]挑战模式!$A:$AS,14+AA1030,FALSE)="","","Unit_Monster_Season"&amp;X1030&amp;"_Challenge"&amp;Y1030&amp;"_"&amp;Z1030&amp;"_"&amp;AA1030))</f>
        <v/>
      </c>
      <c r="D1030" s="3" t="str">
        <f>IF(B1030="","",VLOOKUP(VLOOKUP(X1030&amp;"_"&amp;Y1030&amp;"_"&amp;Z1030,[1]挑战模式!$A:$AS,14+AA1030,FALSE),[1]怪物!$B:$J,2,FALSE))</f>
        <v/>
      </c>
      <c r="E1030" s="3" t="str">
        <f>IF(B1030="","",VLOOKUP(VLOOKUP(X1030&amp;"_"&amp;Y1030&amp;"_"&amp;Z1030,[1]挑战模式!$A:$AS,14+AA1030,FALSE),[1]怪物!$B:$J,6,FALSE)*VLOOKUP(X1030&amp;"_"&amp;Y1030&amp;"_"&amp;Z1030,[1]挑战模式!$A:$AS,10,FALSE))</f>
        <v/>
      </c>
      <c r="F1030" s="3" t="str">
        <f t="shared" si="120"/>
        <v/>
      </c>
      <c r="G1030" s="3" t="str">
        <f t="shared" si="121"/>
        <v/>
      </c>
      <c r="H1030" s="3" t="str">
        <f t="shared" si="122"/>
        <v/>
      </c>
      <c r="I1030" s="3" t="str">
        <f>IF(D1030="","",VLOOKUP(D1030,[1]怪物!$C:$M,11,FALSE))</f>
        <v/>
      </c>
      <c r="J1030" s="3" t="str">
        <f t="shared" si="123"/>
        <v/>
      </c>
      <c r="K1030" s="3" t="str">
        <f>IF(B1030="","",VLOOKUP(VLOOKUP(X1030&amp;"_"&amp;Y1030&amp;"_"&amp;Z1030,[1]挑战模式!$A:$AS,14+AA1030,FALSE),[1]怪物!$B:$J,7,FALSE))</f>
        <v/>
      </c>
      <c r="L1030" s="10" t="str">
        <f t="shared" si="124"/>
        <v/>
      </c>
      <c r="M1030" s="3" t="str">
        <f t="shared" si="125"/>
        <v/>
      </c>
      <c r="N1030" s="3" t="str">
        <f t="shared" si="126"/>
        <v/>
      </c>
      <c r="O1030" s="3" t="str">
        <f t="shared" si="127"/>
        <v/>
      </c>
      <c r="S1030" s="3" t="str">
        <f>IF(B1030="","",IF(VLOOKUP(D1030,[1]怪物!$C:$I,7,FALSE)="","",VLOOKUP(D1030,[1]怪物!$C:$I,7,FALSE)))</f>
        <v/>
      </c>
      <c r="X1030" s="3">
        <v>3</v>
      </c>
      <c r="Y1030" s="3">
        <v>2</v>
      </c>
      <c r="Z1030" s="3">
        <v>3</v>
      </c>
      <c r="AA1030" s="3">
        <v>5</v>
      </c>
    </row>
    <row r="1031" spans="2:27" x14ac:dyDescent="0.2">
      <c r="B1031" t="str">
        <f>IF(ISNA(VLOOKUP(X1031&amp;"_"&amp;Y1031&amp;"_"&amp;Z1031,[1]挑战模式!$A:$AS,1,FALSE)),"",IF(VLOOKUP(X1031&amp;"_"&amp;Y1031&amp;"_"&amp;Z1031,[1]挑战模式!$A:$AS,14+AA1031,FALSE)="","","Unit_Monster_Season"&amp;X1031&amp;"_Challenge"&amp;Y1031&amp;"_"&amp;Z1031&amp;"_"&amp;AA1031))</f>
        <v/>
      </c>
      <c r="D1031" s="3" t="str">
        <f>IF(B1031="","",VLOOKUP(VLOOKUP(X1031&amp;"_"&amp;Y1031&amp;"_"&amp;Z1031,[1]挑战模式!$A:$AS,14+AA1031,FALSE),[1]怪物!$B:$J,2,FALSE))</f>
        <v/>
      </c>
      <c r="E1031" s="3" t="str">
        <f>IF(B1031="","",VLOOKUP(VLOOKUP(X1031&amp;"_"&amp;Y1031&amp;"_"&amp;Z1031,[1]挑战模式!$A:$AS,14+AA1031,FALSE),[1]怪物!$B:$J,6,FALSE)*VLOOKUP(X1031&amp;"_"&amp;Y1031&amp;"_"&amp;Z1031,[1]挑战模式!$A:$AS,10,FALSE))</f>
        <v/>
      </c>
      <c r="F1031" s="3" t="str">
        <f t="shared" ref="F1031:F1094" si="128">IF(B1031="","",400)</f>
        <v/>
      </c>
      <c r="G1031" s="3" t="str">
        <f t="shared" ref="G1031:G1094" si="129">IF(B1031="","","TRUE")</f>
        <v/>
      </c>
      <c r="H1031" s="3" t="str">
        <f t="shared" ref="H1031:H1094" si="130">IF(B1031="","","1")</f>
        <v/>
      </c>
      <c r="I1031" s="3" t="str">
        <f>IF(D1031="","",VLOOKUP(D1031,[1]怪物!$C:$M,11,FALSE))</f>
        <v/>
      </c>
      <c r="J1031" s="3" t="str">
        <f t="shared" ref="J1031:J1094" si="131">IF(B1031="","","0.5")</f>
        <v/>
      </c>
      <c r="K1031" s="3" t="str">
        <f>IF(B1031="","",VLOOKUP(VLOOKUP(X1031&amp;"_"&amp;Y1031&amp;"_"&amp;Z1031,[1]挑战模式!$A:$AS,14+AA1031,FALSE),[1]怪物!$B:$J,7,FALSE))</f>
        <v/>
      </c>
      <c r="L1031" s="10" t="str">
        <f t="shared" ref="L1031:L1094" si="132">IF(B1031="","",RIGHT(B1031,LEN(B1031)-5))</f>
        <v/>
      </c>
      <c r="M1031" s="3" t="str">
        <f t="shared" ref="M1031:M1094" si="133">IF(B1031="","","DeathShow_1")</f>
        <v/>
      </c>
      <c r="N1031" s="3" t="str">
        <f t="shared" ref="N1031:N1094" si="134">IF(B1031="","","Timeline_Idle1")</f>
        <v/>
      </c>
      <c r="O1031" s="3" t="str">
        <f t="shared" ref="O1031:O1094" si="135">IF(B1031="","","Timeline_Move1")</f>
        <v/>
      </c>
      <c r="S1031" s="3" t="str">
        <f>IF(B1031="","",IF(VLOOKUP(D1031,[1]怪物!$C:$I,7,FALSE)="","",VLOOKUP(D1031,[1]怪物!$C:$I,7,FALSE)))</f>
        <v/>
      </c>
      <c r="X1031" s="3">
        <v>3</v>
      </c>
      <c r="Y1031" s="3">
        <v>2</v>
      </c>
      <c r="Z1031" s="3">
        <v>3</v>
      </c>
      <c r="AA1031" s="3">
        <v>6</v>
      </c>
    </row>
    <row r="1032" spans="2:27" x14ac:dyDescent="0.2">
      <c r="B1032" t="str">
        <f>IF(ISNA(VLOOKUP(X1032&amp;"_"&amp;Y1032&amp;"_"&amp;Z1032,[1]挑战模式!$A:$AS,1,FALSE)),"",IF(VLOOKUP(X1032&amp;"_"&amp;Y1032&amp;"_"&amp;Z1032,[1]挑战模式!$A:$AS,14+AA1032,FALSE)="","","Unit_Monster_Season"&amp;X1032&amp;"_Challenge"&amp;Y1032&amp;"_"&amp;Z1032&amp;"_"&amp;AA1032))</f>
        <v>Unit_Monster_Season3_Challenge2_4_1</v>
      </c>
      <c r="D1032" s="3" t="str">
        <f>IF(B1032="","",VLOOKUP(VLOOKUP(X1032&amp;"_"&amp;Y1032&amp;"_"&amp;Z1032,[1]挑战模式!$A:$AS,14+AA1032,FALSE),[1]怪物!$B:$J,2,FALSE))</f>
        <v>ResUnit_Gui1</v>
      </c>
      <c r="E1032" s="3">
        <f>IF(B1032="","",VLOOKUP(VLOOKUP(X1032&amp;"_"&amp;Y1032&amp;"_"&amp;Z1032,[1]挑战模式!$A:$AS,14+AA1032,FALSE),[1]怪物!$B:$J,6,FALSE)*VLOOKUP(X1032&amp;"_"&amp;Y1032&amp;"_"&amp;Z1032,[1]挑战模式!$A:$AS,10,FALSE))</f>
        <v>2.2599999999999998</v>
      </c>
      <c r="F1032" s="3">
        <f t="shared" si="128"/>
        <v>400</v>
      </c>
      <c r="G1032" s="3" t="str">
        <f t="shared" si="129"/>
        <v>TRUE</v>
      </c>
      <c r="H1032" s="3" t="str">
        <f t="shared" si="130"/>
        <v>1</v>
      </c>
      <c r="I1032" s="3">
        <f>IF(D1032="","",VLOOKUP(D1032,[1]怪物!$C:$M,11,FALSE))</f>
        <v>1</v>
      </c>
      <c r="J1032" s="3" t="str">
        <f t="shared" si="131"/>
        <v>0.5</v>
      </c>
      <c r="K1032" s="3">
        <f>IF(B1032="","",VLOOKUP(VLOOKUP(X1032&amp;"_"&amp;Y1032&amp;"_"&amp;Z1032,[1]挑战模式!$A:$AS,14+AA1032,FALSE),[1]怪物!$B:$J,7,FALSE))</f>
        <v>1</v>
      </c>
      <c r="L1032" s="10" t="str">
        <f t="shared" si="132"/>
        <v>Monster_Season3_Challenge2_4_1</v>
      </c>
      <c r="M1032" s="3" t="str">
        <f t="shared" si="133"/>
        <v>DeathShow_1</v>
      </c>
      <c r="N1032" s="3" t="str">
        <f t="shared" si="134"/>
        <v>Timeline_Idle1</v>
      </c>
      <c r="O1032" s="3" t="str">
        <f t="shared" si="135"/>
        <v>Timeline_Move1</v>
      </c>
      <c r="S1032" s="3" t="str">
        <f>IF(B1032="","",IF(VLOOKUP(D1032,[1]怪物!$C:$I,7,FALSE)="","",VLOOKUP(D1032,[1]怪物!$C:$I,7,FALSE)))</f>
        <v>Skill_Monster_Gui1,NormalAttack</v>
      </c>
      <c r="X1032" s="3">
        <v>3</v>
      </c>
      <c r="Y1032" s="3">
        <v>2</v>
      </c>
      <c r="Z1032" s="3">
        <v>4</v>
      </c>
      <c r="AA1032" s="3">
        <v>1</v>
      </c>
    </row>
    <row r="1033" spans="2:27" x14ac:dyDescent="0.2">
      <c r="B1033" t="str">
        <f>IF(ISNA(VLOOKUP(X1033&amp;"_"&amp;Y1033&amp;"_"&amp;Z1033,[1]挑战模式!$A:$AS,1,FALSE)),"",IF(VLOOKUP(X1033&amp;"_"&amp;Y1033&amp;"_"&amp;Z1033,[1]挑战模式!$A:$AS,14+AA1033,FALSE)="","","Unit_Monster_Season"&amp;X1033&amp;"_Challenge"&amp;Y1033&amp;"_"&amp;Z1033&amp;"_"&amp;AA1033))</f>
        <v>Unit_Monster_Season3_Challenge2_4_2</v>
      </c>
      <c r="D1033" s="3" t="str">
        <f>IF(B1033="","",VLOOKUP(VLOOKUP(X1033&amp;"_"&amp;Y1033&amp;"_"&amp;Z1033,[1]挑战模式!$A:$AS,14+AA1033,FALSE),[1]怪物!$B:$J,2,FALSE))</f>
        <v>ResUnit_ZhiZhu1</v>
      </c>
      <c r="E1033" s="3">
        <f>IF(B1033="","",VLOOKUP(VLOOKUP(X1033&amp;"_"&amp;Y1033&amp;"_"&amp;Z1033,[1]挑战模式!$A:$AS,14+AA1033,FALSE),[1]怪物!$B:$J,6,FALSE)*VLOOKUP(X1033&amp;"_"&amp;Y1033&amp;"_"&amp;Z1033,[1]挑战模式!$A:$AS,10,FALSE))</f>
        <v>4.5199999999999996</v>
      </c>
      <c r="F1033" s="3">
        <f t="shared" si="128"/>
        <v>400</v>
      </c>
      <c r="G1033" s="3" t="str">
        <f t="shared" si="129"/>
        <v>TRUE</v>
      </c>
      <c r="H1033" s="3" t="str">
        <f t="shared" si="130"/>
        <v>1</v>
      </c>
      <c r="I1033" s="3">
        <f>IF(D1033="","",VLOOKUP(D1033,[1]怪物!$C:$M,11,FALSE))</f>
        <v>1</v>
      </c>
      <c r="J1033" s="3" t="str">
        <f t="shared" si="131"/>
        <v>0.5</v>
      </c>
      <c r="K1033" s="3">
        <f>IF(B1033="","",VLOOKUP(VLOOKUP(X1033&amp;"_"&amp;Y1033&amp;"_"&amp;Z1033,[1]挑战模式!$A:$AS,14+AA1033,FALSE),[1]怪物!$B:$J,7,FALSE))</f>
        <v>1</v>
      </c>
      <c r="L1033" s="10" t="str">
        <f t="shared" si="132"/>
        <v>Monster_Season3_Challenge2_4_2</v>
      </c>
      <c r="M1033" s="3" t="str">
        <f t="shared" si="133"/>
        <v>DeathShow_1</v>
      </c>
      <c r="N1033" s="3" t="str">
        <f t="shared" si="134"/>
        <v>Timeline_Idle1</v>
      </c>
      <c r="O1033" s="3" t="str">
        <f t="shared" si="135"/>
        <v>Timeline_Move1</v>
      </c>
      <c r="S1033" s="3" t="str">
        <f>IF(B1033="","",IF(VLOOKUP(D1033,[1]怪物!$C:$I,7,FALSE)="","",VLOOKUP(D1033,[1]怪物!$C:$I,7,FALSE)))</f>
        <v/>
      </c>
      <c r="X1033" s="3">
        <v>3</v>
      </c>
      <c r="Y1033" s="3">
        <v>2</v>
      </c>
      <c r="Z1033" s="3">
        <v>4</v>
      </c>
      <c r="AA1033" s="3">
        <v>2</v>
      </c>
    </row>
    <row r="1034" spans="2:27" x14ac:dyDescent="0.2">
      <c r="B1034" t="str">
        <f>IF(ISNA(VLOOKUP(X1034&amp;"_"&amp;Y1034&amp;"_"&amp;Z1034,[1]挑战模式!$A:$AS,1,FALSE)),"",IF(VLOOKUP(X1034&amp;"_"&amp;Y1034&amp;"_"&amp;Z1034,[1]挑战模式!$A:$AS,14+AA1034,FALSE)="","","Unit_Monster_Season"&amp;X1034&amp;"_Challenge"&amp;Y1034&amp;"_"&amp;Z1034&amp;"_"&amp;AA1034))</f>
        <v>Unit_Monster_Season3_Challenge2_4_3</v>
      </c>
      <c r="D1034" s="3" t="str">
        <f>IF(B1034="","",VLOOKUP(VLOOKUP(X1034&amp;"_"&amp;Y1034&amp;"_"&amp;Z1034,[1]挑战模式!$A:$AS,14+AA1034,FALSE),[1]怪物!$B:$J,2,FALSE))</f>
        <v>ResUnit_MiFeng1</v>
      </c>
      <c r="E1034" s="3">
        <f>IF(B1034="","",VLOOKUP(VLOOKUP(X1034&amp;"_"&amp;Y1034&amp;"_"&amp;Z1034,[1]挑战模式!$A:$AS,14+AA1034,FALSE),[1]怪物!$B:$J,6,FALSE)*VLOOKUP(X1034&amp;"_"&amp;Y1034&amp;"_"&amp;Z1034,[1]挑战模式!$A:$AS,10,FALSE))</f>
        <v>2.2599999999999998</v>
      </c>
      <c r="F1034" s="3">
        <f t="shared" si="128"/>
        <v>400</v>
      </c>
      <c r="G1034" s="3" t="str">
        <f t="shared" si="129"/>
        <v>TRUE</v>
      </c>
      <c r="H1034" s="3" t="str">
        <f t="shared" si="130"/>
        <v>1</v>
      </c>
      <c r="I1034" s="3">
        <f>IF(D1034="","",VLOOKUP(D1034,[1]怪物!$C:$M,11,FALSE))</f>
        <v>1</v>
      </c>
      <c r="J1034" s="3" t="str">
        <f t="shared" si="131"/>
        <v>0.5</v>
      </c>
      <c r="K1034" s="3">
        <f>IF(B1034="","",VLOOKUP(VLOOKUP(X1034&amp;"_"&amp;Y1034&amp;"_"&amp;Z1034,[1]挑战模式!$A:$AS,14+AA1034,FALSE),[1]怪物!$B:$J,7,FALSE))</f>
        <v>1</v>
      </c>
      <c r="L1034" s="10" t="str">
        <f t="shared" si="132"/>
        <v>Monster_Season3_Challenge2_4_3</v>
      </c>
      <c r="M1034" s="3" t="str">
        <f t="shared" si="133"/>
        <v>DeathShow_1</v>
      </c>
      <c r="N1034" s="3" t="str">
        <f t="shared" si="134"/>
        <v>Timeline_Idle1</v>
      </c>
      <c r="O1034" s="3" t="str">
        <f t="shared" si="135"/>
        <v>Timeline_Move1</v>
      </c>
      <c r="S1034" s="3" t="str">
        <f>IF(B1034="","",IF(VLOOKUP(D1034,[1]怪物!$C:$I,7,FALSE)="","",VLOOKUP(D1034,[1]怪物!$C:$I,7,FALSE)))</f>
        <v/>
      </c>
      <c r="X1034" s="3">
        <v>3</v>
      </c>
      <c r="Y1034" s="3">
        <v>2</v>
      </c>
      <c r="Z1034" s="3">
        <v>4</v>
      </c>
      <c r="AA1034" s="3">
        <v>3</v>
      </c>
    </row>
    <row r="1035" spans="2:27" x14ac:dyDescent="0.2">
      <c r="B1035" t="str">
        <f>IF(ISNA(VLOOKUP(X1035&amp;"_"&amp;Y1035&amp;"_"&amp;Z1035,[1]挑战模式!$A:$AS,1,FALSE)),"",IF(VLOOKUP(X1035&amp;"_"&amp;Y1035&amp;"_"&amp;Z1035,[1]挑战模式!$A:$AS,14+AA1035,FALSE)="","","Unit_Monster_Season"&amp;X1035&amp;"_Challenge"&amp;Y1035&amp;"_"&amp;Z1035&amp;"_"&amp;AA1035))</f>
        <v>Unit_Monster_Season3_Challenge2_4_4</v>
      </c>
      <c r="D1035" s="3" t="str">
        <f>IF(B1035="","",VLOOKUP(VLOOKUP(X1035&amp;"_"&amp;Y1035&amp;"_"&amp;Z1035,[1]挑战模式!$A:$AS,14+AA1035,FALSE),[1]怪物!$B:$J,2,FALSE))</f>
        <v>ResUnit_MiFeng2</v>
      </c>
      <c r="E1035" s="3">
        <f>IF(B1035="","",VLOOKUP(VLOOKUP(X1035&amp;"_"&amp;Y1035&amp;"_"&amp;Z1035,[1]挑战模式!$A:$AS,14+AA1035,FALSE),[1]怪物!$B:$J,6,FALSE)*VLOOKUP(X1035&amp;"_"&amp;Y1035&amp;"_"&amp;Z1035,[1]挑战模式!$A:$AS,10,FALSE))</f>
        <v>2.2599999999999998</v>
      </c>
      <c r="F1035" s="3">
        <f t="shared" si="128"/>
        <v>400</v>
      </c>
      <c r="G1035" s="3" t="str">
        <f t="shared" si="129"/>
        <v>TRUE</v>
      </c>
      <c r="H1035" s="3" t="str">
        <f t="shared" si="130"/>
        <v>1</v>
      </c>
      <c r="I1035" s="3">
        <f>IF(D1035="","",VLOOKUP(D1035,[1]怪物!$C:$M,11,FALSE))</f>
        <v>1</v>
      </c>
      <c r="J1035" s="3" t="str">
        <f t="shared" si="131"/>
        <v>0.5</v>
      </c>
      <c r="K1035" s="3">
        <f>IF(B1035="","",VLOOKUP(VLOOKUP(X1035&amp;"_"&amp;Y1035&amp;"_"&amp;Z1035,[1]挑战模式!$A:$AS,14+AA1035,FALSE),[1]怪物!$B:$J,7,FALSE))</f>
        <v>1.5</v>
      </c>
      <c r="L1035" s="10" t="str">
        <f t="shared" si="132"/>
        <v>Monster_Season3_Challenge2_4_4</v>
      </c>
      <c r="M1035" s="3" t="str">
        <f t="shared" si="133"/>
        <v>DeathShow_1</v>
      </c>
      <c r="N1035" s="3" t="str">
        <f t="shared" si="134"/>
        <v>Timeline_Idle1</v>
      </c>
      <c r="O1035" s="3" t="str">
        <f t="shared" si="135"/>
        <v>Timeline_Move1</v>
      </c>
      <c r="S1035" s="3" t="str">
        <f>IF(B1035="","",IF(VLOOKUP(D1035,[1]怪物!$C:$I,7,FALSE)="","",VLOOKUP(D1035,[1]怪物!$C:$I,7,FALSE)))</f>
        <v/>
      </c>
      <c r="X1035" s="3">
        <v>3</v>
      </c>
      <c r="Y1035" s="3">
        <v>2</v>
      </c>
      <c r="Z1035" s="3">
        <v>4</v>
      </c>
      <c r="AA1035" s="3">
        <v>4</v>
      </c>
    </row>
    <row r="1036" spans="2:27" x14ac:dyDescent="0.2">
      <c r="B1036" t="str">
        <f>IF(ISNA(VLOOKUP(X1036&amp;"_"&amp;Y1036&amp;"_"&amp;Z1036,[1]挑战模式!$A:$AS,1,FALSE)),"",IF(VLOOKUP(X1036&amp;"_"&amp;Y1036&amp;"_"&amp;Z1036,[1]挑战模式!$A:$AS,14+AA1036,FALSE)="","","Unit_Monster_Season"&amp;X1036&amp;"_Challenge"&amp;Y1036&amp;"_"&amp;Z1036&amp;"_"&amp;AA1036))</f>
        <v/>
      </c>
      <c r="D1036" s="3" t="str">
        <f>IF(B1036="","",VLOOKUP(VLOOKUP(X1036&amp;"_"&amp;Y1036&amp;"_"&amp;Z1036,[1]挑战模式!$A:$AS,14+AA1036,FALSE),[1]怪物!$B:$J,2,FALSE))</f>
        <v/>
      </c>
      <c r="E1036" s="3" t="str">
        <f>IF(B1036="","",VLOOKUP(VLOOKUP(X1036&amp;"_"&amp;Y1036&amp;"_"&amp;Z1036,[1]挑战模式!$A:$AS,14+AA1036,FALSE),[1]怪物!$B:$J,6,FALSE)*VLOOKUP(X1036&amp;"_"&amp;Y1036&amp;"_"&amp;Z1036,[1]挑战模式!$A:$AS,10,FALSE))</f>
        <v/>
      </c>
      <c r="F1036" s="3" t="str">
        <f t="shared" si="128"/>
        <v/>
      </c>
      <c r="G1036" s="3" t="str">
        <f t="shared" si="129"/>
        <v/>
      </c>
      <c r="H1036" s="3" t="str">
        <f t="shared" si="130"/>
        <v/>
      </c>
      <c r="I1036" s="3" t="str">
        <f>IF(D1036="","",VLOOKUP(D1036,[1]怪物!$C:$M,11,FALSE))</f>
        <v/>
      </c>
      <c r="J1036" s="3" t="str">
        <f t="shared" si="131"/>
        <v/>
      </c>
      <c r="K1036" s="3" t="str">
        <f>IF(B1036="","",VLOOKUP(VLOOKUP(X1036&amp;"_"&amp;Y1036&amp;"_"&amp;Z1036,[1]挑战模式!$A:$AS,14+AA1036,FALSE),[1]怪物!$B:$J,7,FALSE))</f>
        <v/>
      </c>
      <c r="L1036" s="10" t="str">
        <f t="shared" si="132"/>
        <v/>
      </c>
      <c r="M1036" s="3" t="str">
        <f t="shared" si="133"/>
        <v/>
      </c>
      <c r="N1036" s="3" t="str">
        <f t="shared" si="134"/>
        <v/>
      </c>
      <c r="O1036" s="3" t="str">
        <f t="shared" si="135"/>
        <v/>
      </c>
      <c r="S1036" s="3" t="str">
        <f>IF(B1036="","",IF(VLOOKUP(D1036,[1]怪物!$C:$I,7,FALSE)="","",VLOOKUP(D1036,[1]怪物!$C:$I,7,FALSE)))</f>
        <v/>
      </c>
      <c r="X1036" s="3">
        <v>3</v>
      </c>
      <c r="Y1036" s="3">
        <v>2</v>
      </c>
      <c r="Z1036" s="3">
        <v>4</v>
      </c>
      <c r="AA1036" s="3">
        <v>5</v>
      </c>
    </row>
    <row r="1037" spans="2:27" x14ac:dyDescent="0.2">
      <c r="B1037" t="str">
        <f>IF(ISNA(VLOOKUP(X1037&amp;"_"&amp;Y1037&amp;"_"&amp;Z1037,[1]挑战模式!$A:$AS,1,FALSE)),"",IF(VLOOKUP(X1037&amp;"_"&amp;Y1037&amp;"_"&amp;Z1037,[1]挑战模式!$A:$AS,14+AA1037,FALSE)="","","Unit_Monster_Season"&amp;X1037&amp;"_Challenge"&amp;Y1037&amp;"_"&amp;Z1037&amp;"_"&amp;AA1037))</f>
        <v/>
      </c>
      <c r="D1037" s="3" t="str">
        <f>IF(B1037="","",VLOOKUP(VLOOKUP(X1037&amp;"_"&amp;Y1037&amp;"_"&amp;Z1037,[1]挑战模式!$A:$AS,14+AA1037,FALSE),[1]怪物!$B:$J,2,FALSE))</f>
        <v/>
      </c>
      <c r="E1037" s="3" t="str">
        <f>IF(B1037="","",VLOOKUP(VLOOKUP(X1037&amp;"_"&amp;Y1037&amp;"_"&amp;Z1037,[1]挑战模式!$A:$AS,14+AA1037,FALSE),[1]怪物!$B:$J,6,FALSE)*VLOOKUP(X1037&amp;"_"&amp;Y1037&amp;"_"&amp;Z1037,[1]挑战模式!$A:$AS,10,FALSE))</f>
        <v/>
      </c>
      <c r="F1037" s="3" t="str">
        <f t="shared" si="128"/>
        <v/>
      </c>
      <c r="G1037" s="3" t="str">
        <f t="shared" si="129"/>
        <v/>
      </c>
      <c r="H1037" s="3" t="str">
        <f t="shared" si="130"/>
        <v/>
      </c>
      <c r="I1037" s="3" t="str">
        <f>IF(D1037="","",VLOOKUP(D1037,[1]怪物!$C:$M,11,FALSE))</f>
        <v/>
      </c>
      <c r="J1037" s="3" t="str">
        <f t="shared" si="131"/>
        <v/>
      </c>
      <c r="K1037" s="3" t="str">
        <f>IF(B1037="","",VLOOKUP(VLOOKUP(X1037&amp;"_"&amp;Y1037&amp;"_"&amp;Z1037,[1]挑战模式!$A:$AS,14+AA1037,FALSE),[1]怪物!$B:$J,7,FALSE))</f>
        <v/>
      </c>
      <c r="L1037" s="10" t="str">
        <f t="shared" si="132"/>
        <v/>
      </c>
      <c r="M1037" s="3" t="str">
        <f t="shared" si="133"/>
        <v/>
      </c>
      <c r="N1037" s="3" t="str">
        <f t="shared" si="134"/>
        <v/>
      </c>
      <c r="O1037" s="3" t="str">
        <f t="shared" si="135"/>
        <v/>
      </c>
      <c r="S1037" s="3" t="str">
        <f>IF(B1037="","",IF(VLOOKUP(D1037,[1]怪物!$C:$I,7,FALSE)="","",VLOOKUP(D1037,[1]怪物!$C:$I,7,FALSE)))</f>
        <v/>
      </c>
      <c r="X1037" s="3">
        <v>3</v>
      </c>
      <c r="Y1037" s="3">
        <v>2</v>
      </c>
      <c r="Z1037" s="3">
        <v>4</v>
      </c>
      <c r="AA1037" s="3">
        <v>6</v>
      </c>
    </row>
    <row r="1038" spans="2:27" x14ac:dyDescent="0.2">
      <c r="B1038" t="str">
        <f>IF(ISNA(VLOOKUP(X1038&amp;"_"&amp;Y1038&amp;"_"&amp;Z1038,[1]挑战模式!$A:$AS,1,FALSE)),"",IF(VLOOKUP(X1038&amp;"_"&amp;Y1038&amp;"_"&amp;Z1038,[1]挑战模式!$A:$AS,14+AA1038,FALSE)="","","Unit_Monster_Season"&amp;X1038&amp;"_Challenge"&amp;Y1038&amp;"_"&amp;Z1038&amp;"_"&amp;AA1038))</f>
        <v>Unit_Monster_Season3_Challenge2_5_1</v>
      </c>
      <c r="D1038" s="3" t="str">
        <f>IF(B1038="","",VLOOKUP(VLOOKUP(X1038&amp;"_"&amp;Y1038&amp;"_"&amp;Z1038,[1]挑战模式!$A:$AS,14+AA1038,FALSE),[1]怪物!$B:$J,2,FALSE))</f>
        <v>ResUnit_ZhongZi1</v>
      </c>
      <c r="E1038" s="3">
        <f>IF(B1038="","",VLOOKUP(VLOOKUP(X1038&amp;"_"&amp;Y1038&amp;"_"&amp;Z1038,[1]挑战模式!$A:$AS,14+AA1038,FALSE),[1]怪物!$B:$J,6,FALSE)*VLOOKUP(X1038&amp;"_"&amp;Y1038&amp;"_"&amp;Z1038,[1]挑战模式!$A:$AS,10,FALSE))</f>
        <v>2.2599999999999998</v>
      </c>
      <c r="F1038" s="3">
        <f t="shared" si="128"/>
        <v>400</v>
      </c>
      <c r="G1038" s="3" t="str">
        <f t="shared" si="129"/>
        <v>TRUE</v>
      </c>
      <c r="H1038" s="3" t="str">
        <f t="shared" si="130"/>
        <v>1</v>
      </c>
      <c r="I1038" s="3">
        <f>IF(D1038="","",VLOOKUP(D1038,[1]怪物!$C:$M,11,FALSE))</f>
        <v>1</v>
      </c>
      <c r="J1038" s="3" t="str">
        <f t="shared" si="131"/>
        <v>0.5</v>
      </c>
      <c r="K1038" s="3">
        <f>IF(B1038="","",VLOOKUP(VLOOKUP(X1038&amp;"_"&amp;Y1038&amp;"_"&amp;Z1038,[1]挑战模式!$A:$AS,14+AA1038,FALSE),[1]怪物!$B:$J,7,FALSE))</f>
        <v>1</v>
      </c>
      <c r="L1038" s="10" t="str">
        <f t="shared" si="132"/>
        <v>Monster_Season3_Challenge2_5_1</v>
      </c>
      <c r="M1038" s="3" t="str">
        <f t="shared" si="133"/>
        <v>DeathShow_1</v>
      </c>
      <c r="N1038" s="3" t="str">
        <f t="shared" si="134"/>
        <v>Timeline_Idle1</v>
      </c>
      <c r="O1038" s="3" t="str">
        <f t="shared" si="135"/>
        <v>Timeline_Move1</v>
      </c>
      <c r="S1038" s="3" t="str">
        <f>IF(B1038="","",IF(VLOOKUP(D1038,[1]怪物!$C:$I,7,FALSE)="","",VLOOKUP(D1038,[1]怪物!$C:$I,7,FALSE)))</f>
        <v>Skill_Monster_ZhongZi1,NormalAttack</v>
      </c>
      <c r="X1038" s="3">
        <v>3</v>
      </c>
      <c r="Y1038" s="3">
        <v>2</v>
      </c>
      <c r="Z1038" s="3">
        <v>5</v>
      </c>
      <c r="AA1038" s="3">
        <v>1</v>
      </c>
    </row>
    <row r="1039" spans="2:27" x14ac:dyDescent="0.2">
      <c r="B1039" t="str">
        <f>IF(ISNA(VLOOKUP(X1039&amp;"_"&amp;Y1039&amp;"_"&amp;Z1039,[1]挑战模式!$A:$AS,1,FALSE)),"",IF(VLOOKUP(X1039&amp;"_"&amp;Y1039&amp;"_"&amp;Z1039,[1]挑战模式!$A:$AS,14+AA1039,FALSE)="","","Unit_Monster_Season"&amp;X1039&amp;"_Challenge"&amp;Y1039&amp;"_"&amp;Z1039&amp;"_"&amp;AA1039))</f>
        <v>Unit_Monster_Season3_Challenge2_5_2</v>
      </c>
      <c r="D1039" s="3" t="str">
        <f>IF(B1039="","",VLOOKUP(VLOOKUP(X1039&amp;"_"&amp;Y1039&amp;"_"&amp;Z1039,[1]挑战模式!$A:$AS,14+AA1039,FALSE),[1]怪物!$B:$J,2,FALSE))</f>
        <v>ResUnit_Gui1</v>
      </c>
      <c r="E1039" s="3">
        <f>IF(B1039="","",VLOOKUP(VLOOKUP(X1039&amp;"_"&amp;Y1039&amp;"_"&amp;Z1039,[1]挑战模式!$A:$AS,14+AA1039,FALSE),[1]怪物!$B:$J,6,FALSE)*VLOOKUP(X1039&amp;"_"&amp;Y1039&amp;"_"&amp;Z1039,[1]挑战模式!$A:$AS,10,FALSE))</f>
        <v>2.2599999999999998</v>
      </c>
      <c r="F1039" s="3">
        <f t="shared" si="128"/>
        <v>400</v>
      </c>
      <c r="G1039" s="3" t="str">
        <f t="shared" si="129"/>
        <v>TRUE</v>
      </c>
      <c r="H1039" s="3" t="str">
        <f t="shared" si="130"/>
        <v>1</v>
      </c>
      <c r="I1039" s="3">
        <f>IF(D1039="","",VLOOKUP(D1039,[1]怪物!$C:$M,11,FALSE))</f>
        <v>1</v>
      </c>
      <c r="J1039" s="3" t="str">
        <f t="shared" si="131"/>
        <v>0.5</v>
      </c>
      <c r="K1039" s="3">
        <f>IF(B1039="","",VLOOKUP(VLOOKUP(X1039&amp;"_"&amp;Y1039&amp;"_"&amp;Z1039,[1]挑战模式!$A:$AS,14+AA1039,FALSE),[1]怪物!$B:$J,7,FALSE))</f>
        <v>1</v>
      </c>
      <c r="L1039" s="10" t="str">
        <f t="shared" si="132"/>
        <v>Monster_Season3_Challenge2_5_2</v>
      </c>
      <c r="M1039" s="3" t="str">
        <f t="shared" si="133"/>
        <v>DeathShow_1</v>
      </c>
      <c r="N1039" s="3" t="str">
        <f t="shared" si="134"/>
        <v>Timeline_Idle1</v>
      </c>
      <c r="O1039" s="3" t="str">
        <f t="shared" si="135"/>
        <v>Timeline_Move1</v>
      </c>
      <c r="S1039" s="3" t="str">
        <f>IF(B1039="","",IF(VLOOKUP(D1039,[1]怪物!$C:$I,7,FALSE)="","",VLOOKUP(D1039,[1]怪物!$C:$I,7,FALSE)))</f>
        <v>Skill_Monster_Gui1,NormalAttack</v>
      </c>
      <c r="X1039" s="3">
        <v>3</v>
      </c>
      <c r="Y1039" s="3">
        <v>2</v>
      </c>
      <c r="Z1039" s="3">
        <v>5</v>
      </c>
      <c r="AA1039" s="3">
        <v>2</v>
      </c>
    </row>
    <row r="1040" spans="2:27" x14ac:dyDescent="0.2">
      <c r="B1040" t="str">
        <f>IF(ISNA(VLOOKUP(X1040&amp;"_"&amp;Y1040&amp;"_"&amp;Z1040,[1]挑战模式!$A:$AS,1,FALSE)),"",IF(VLOOKUP(X1040&amp;"_"&amp;Y1040&amp;"_"&amp;Z1040,[1]挑战模式!$A:$AS,14+AA1040,FALSE)="","","Unit_Monster_Season"&amp;X1040&amp;"_Challenge"&amp;Y1040&amp;"_"&amp;Z1040&amp;"_"&amp;AA1040))</f>
        <v>Unit_Monster_Season3_Challenge2_5_3</v>
      </c>
      <c r="D1040" s="3" t="str">
        <f>IF(B1040="","",VLOOKUP(VLOOKUP(X1040&amp;"_"&amp;Y1040&amp;"_"&amp;Z1040,[1]挑战模式!$A:$AS,14+AA1040,FALSE),[1]怪物!$B:$J,2,FALSE))</f>
        <v>ResUnit_MiFeng1</v>
      </c>
      <c r="E1040" s="3">
        <f>IF(B1040="","",VLOOKUP(VLOOKUP(X1040&amp;"_"&amp;Y1040&amp;"_"&amp;Z1040,[1]挑战模式!$A:$AS,14+AA1040,FALSE),[1]怪物!$B:$J,6,FALSE)*VLOOKUP(X1040&amp;"_"&amp;Y1040&amp;"_"&amp;Z1040,[1]挑战模式!$A:$AS,10,FALSE))</f>
        <v>2.2599999999999998</v>
      </c>
      <c r="F1040" s="3">
        <f t="shared" si="128"/>
        <v>400</v>
      </c>
      <c r="G1040" s="3" t="str">
        <f t="shared" si="129"/>
        <v>TRUE</v>
      </c>
      <c r="H1040" s="3" t="str">
        <f t="shared" si="130"/>
        <v>1</v>
      </c>
      <c r="I1040" s="3">
        <f>IF(D1040="","",VLOOKUP(D1040,[1]怪物!$C:$M,11,FALSE))</f>
        <v>1</v>
      </c>
      <c r="J1040" s="3" t="str">
        <f t="shared" si="131"/>
        <v>0.5</v>
      </c>
      <c r="K1040" s="3">
        <f>IF(B1040="","",VLOOKUP(VLOOKUP(X1040&amp;"_"&amp;Y1040&amp;"_"&amp;Z1040,[1]挑战模式!$A:$AS,14+AA1040,FALSE),[1]怪物!$B:$J,7,FALSE))</f>
        <v>1</v>
      </c>
      <c r="L1040" s="10" t="str">
        <f t="shared" si="132"/>
        <v>Monster_Season3_Challenge2_5_3</v>
      </c>
      <c r="M1040" s="3" t="str">
        <f t="shared" si="133"/>
        <v>DeathShow_1</v>
      </c>
      <c r="N1040" s="3" t="str">
        <f t="shared" si="134"/>
        <v>Timeline_Idle1</v>
      </c>
      <c r="O1040" s="3" t="str">
        <f t="shared" si="135"/>
        <v>Timeline_Move1</v>
      </c>
      <c r="S1040" s="3" t="str">
        <f>IF(B1040="","",IF(VLOOKUP(D1040,[1]怪物!$C:$I,7,FALSE)="","",VLOOKUP(D1040,[1]怪物!$C:$I,7,FALSE)))</f>
        <v/>
      </c>
      <c r="X1040" s="3">
        <v>3</v>
      </c>
      <c r="Y1040" s="3">
        <v>2</v>
      </c>
      <c r="Z1040" s="3">
        <v>5</v>
      </c>
      <c r="AA1040" s="3">
        <v>3</v>
      </c>
    </row>
    <row r="1041" spans="2:27" x14ac:dyDescent="0.2">
      <c r="B1041" t="str">
        <f>IF(ISNA(VLOOKUP(X1041&amp;"_"&amp;Y1041&amp;"_"&amp;Z1041,[1]挑战模式!$A:$AS,1,FALSE)),"",IF(VLOOKUP(X1041&amp;"_"&amp;Y1041&amp;"_"&amp;Z1041,[1]挑战模式!$A:$AS,14+AA1041,FALSE)="","","Unit_Monster_Season"&amp;X1041&amp;"_Challenge"&amp;Y1041&amp;"_"&amp;Z1041&amp;"_"&amp;AA1041))</f>
        <v>Unit_Monster_Season3_Challenge2_5_4</v>
      </c>
      <c r="D1041" s="3" t="str">
        <f>IF(B1041="","",VLOOKUP(VLOOKUP(X1041&amp;"_"&amp;Y1041&amp;"_"&amp;Z1041,[1]挑战模式!$A:$AS,14+AA1041,FALSE),[1]怪物!$B:$J,2,FALSE))</f>
        <v>ResUnit_XueRen1</v>
      </c>
      <c r="E1041" s="3">
        <f>IF(B1041="","",VLOOKUP(VLOOKUP(X1041&amp;"_"&amp;Y1041&amp;"_"&amp;Z1041,[1]挑战模式!$A:$AS,14+AA1041,FALSE),[1]怪物!$B:$J,6,FALSE)*VLOOKUP(X1041&amp;"_"&amp;Y1041&amp;"_"&amp;Z1041,[1]挑战模式!$A:$AS,10,FALSE))</f>
        <v>2.2599999999999998</v>
      </c>
      <c r="F1041" s="3">
        <f t="shared" si="128"/>
        <v>400</v>
      </c>
      <c r="G1041" s="3" t="str">
        <f t="shared" si="129"/>
        <v>TRUE</v>
      </c>
      <c r="H1041" s="3" t="str">
        <f t="shared" si="130"/>
        <v>1</v>
      </c>
      <c r="I1041" s="3">
        <f>IF(D1041="","",VLOOKUP(D1041,[1]怪物!$C:$M,11,FALSE))</f>
        <v>1</v>
      </c>
      <c r="J1041" s="3" t="str">
        <f t="shared" si="131"/>
        <v>0.5</v>
      </c>
      <c r="K1041" s="3">
        <f>IF(B1041="","",VLOOKUP(VLOOKUP(X1041&amp;"_"&amp;Y1041&amp;"_"&amp;Z1041,[1]挑战模式!$A:$AS,14+AA1041,FALSE),[1]怪物!$B:$J,7,FALSE))</f>
        <v>1</v>
      </c>
      <c r="L1041" s="10" t="str">
        <f t="shared" si="132"/>
        <v>Monster_Season3_Challenge2_5_4</v>
      </c>
      <c r="M1041" s="3" t="str">
        <f t="shared" si="133"/>
        <v>DeathShow_1</v>
      </c>
      <c r="N1041" s="3" t="str">
        <f t="shared" si="134"/>
        <v>Timeline_Idle1</v>
      </c>
      <c r="O1041" s="3" t="str">
        <f t="shared" si="135"/>
        <v>Timeline_Move1</v>
      </c>
      <c r="S1041" s="3" t="str">
        <f>IF(B1041="","",IF(VLOOKUP(D1041,[1]怪物!$C:$I,7,FALSE)="","",VLOOKUP(D1041,[1]怪物!$C:$I,7,FALSE)))</f>
        <v>Skill_Monster_XueRen1,NormalAttack</v>
      </c>
      <c r="X1041" s="3">
        <v>3</v>
      </c>
      <c r="Y1041" s="3">
        <v>2</v>
      </c>
      <c r="Z1041" s="3">
        <v>5</v>
      </c>
      <c r="AA1041" s="3">
        <v>4</v>
      </c>
    </row>
    <row r="1042" spans="2:27" x14ac:dyDescent="0.2">
      <c r="B1042" t="str">
        <f>IF(ISNA(VLOOKUP(X1042&amp;"_"&amp;Y1042&amp;"_"&amp;Z1042,[1]挑战模式!$A:$AS,1,FALSE)),"",IF(VLOOKUP(X1042&amp;"_"&amp;Y1042&amp;"_"&amp;Z1042,[1]挑战模式!$A:$AS,14+AA1042,FALSE)="","","Unit_Monster_Season"&amp;X1042&amp;"_Challenge"&amp;Y1042&amp;"_"&amp;Z1042&amp;"_"&amp;AA1042))</f>
        <v/>
      </c>
      <c r="D1042" s="3" t="str">
        <f>IF(B1042="","",VLOOKUP(VLOOKUP(X1042&amp;"_"&amp;Y1042&amp;"_"&amp;Z1042,[1]挑战模式!$A:$AS,14+AA1042,FALSE),[1]怪物!$B:$J,2,FALSE))</f>
        <v/>
      </c>
      <c r="E1042" s="3" t="str">
        <f>IF(B1042="","",VLOOKUP(VLOOKUP(X1042&amp;"_"&amp;Y1042&amp;"_"&amp;Z1042,[1]挑战模式!$A:$AS,14+AA1042,FALSE),[1]怪物!$B:$J,6,FALSE)*VLOOKUP(X1042&amp;"_"&amp;Y1042&amp;"_"&amp;Z1042,[1]挑战模式!$A:$AS,10,FALSE))</f>
        <v/>
      </c>
      <c r="F1042" s="3" t="str">
        <f t="shared" si="128"/>
        <v/>
      </c>
      <c r="G1042" s="3" t="str">
        <f t="shared" si="129"/>
        <v/>
      </c>
      <c r="H1042" s="3" t="str">
        <f t="shared" si="130"/>
        <v/>
      </c>
      <c r="I1042" s="3" t="str">
        <f>IF(D1042="","",VLOOKUP(D1042,[1]怪物!$C:$M,11,FALSE))</f>
        <v/>
      </c>
      <c r="J1042" s="3" t="str">
        <f t="shared" si="131"/>
        <v/>
      </c>
      <c r="K1042" s="3" t="str">
        <f>IF(B1042="","",VLOOKUP(VLOOKUP(X1042&amp;"_"&amp;Y1042&amp;"_"&amp;Z1042,[1]挑战模式!$A:$AS,14+AA1042,FALSE),[1]怪物!$B:$J,7,FALSE))</f>
        <v/>
      </c>
      <c r="L1042" s="10" t="str">
        <f t="shared" si="132"/>
        <v/>
      </c>
      <c r="M1042" s="3" t="str">
        <f t="shared" si="133"/>
        <v/>
      </c>
      <c r="N1042" s="3" t="str">
        <f t="shared" si="134"/>
        <v/>
      </c>
      <c r="O1042" s="3" t="str">
        <f t="shared" si="135"/>
        <v/>
      </c>
      <c r="S1042" s="3" t="str">
        <f>IF(B1042="","",IF(VLOOKUP(D1042,[1]怪物!$C:$I,7,FALSE)="","",VLOOKUP(D1042,[1]怪物!$C:$I,7,FALSE)))</f>
        <v/>
      </c>
      <c r="X1042" s="3">
        <v>3</v>
      </c>
      <c r="Y1042" s="3">
        <v>2</v>
      </c>
      <c r="Z1042" s="3">
        <v>5</v>
      </c>
      <c r="AA1042" s="3">
        <v>5</v>
      </c>
    </row>
    <row r="1043" spans="2:27" x14ac:dyDescent="0.2">
      <c r="B1043" t="str">
        <f>IF(ISNA(VLOOKUP(X1043&amp;"_"&amp;Y1043&amp;"_"&amp;Z1043,[1]挑战模式!$A:$AS,1,FALSE)),"",IF(VLOOKUP(X1043&amp;"_"&amp;Y1043&amp;"_"&amp;Z1043,[1]挑战模式!$A:$AS,14+AA1043,FALSE)="","","Unit_Monster_Season"&amp;X1043&amp;"_Challenge"&amp;Y1043&amp;"_"&amp;Z1043&amp;"_"&amp;AA1043))</f>
        <v/>
      </c>
      <c r="D1043" s="3" t="str">
        <f>IF(B1043="","",VLOOKUP(VLOOKUP(X1043&amp;"_"&amp;Y1043&amp;"_"&amp;Z1043,[1]挑战模式!$A:$AS,14+AA1043,FALSE),[1]怪物!$B:$J,2,FALSE))</f>
        <v/>
      </c>
      <c r="E1043" s="3" t="str">
        <f>IF(B1043="","",VLOOKUP(VLOOKUP(X1043&amp;"_"&amp;Y1043&amp;"_"&amp;Z1043,[1]挑战模式!$A:$AS,14+AA1043,FALSE),[1]怪物!$B:$J,6,FALSE)*VLOOKUP(X1043&amp;"_"&amp;Y1043&amp;"_"&amp;Z1043,[1]挑战模式!$A:$AS,10,FALSE))</f>
        <v/>
      </c>
      <c r="F1043" s="3" t="str">
        <f t="shared" si="128"/>
        <v/>
      </c>
      <c r="G1043" s="3" t="str">
        <f t="shared" si="129"/>
        <v/>
      </c>
      <c r="H1043" s="3" t="str">
        <f t="shared" si="130"/>
        <v/>
      </c>
      <c r="I1043" s="3" t="str">
        <f>IF(D1043="","",VLOOKUP(D1043,[1]怪物!$C:$M,11,FALSE))</f>
        <v/>
      </c>
      <c r="J1043" s="3" t="str">
        <f t="shared" si="131"/>
        <v/>
      </c>
      <c r="K1043" s="3" t="str">
        <f>IF(B1043="","",VLOOKUP(VLOOKUP(X1043&amp;"_"&amp;Y1043&amp;"_"&amp;Z1043,[1]挑战模式!$A:$AS,14+AA1043,FALSE),[1]怪物!$B:$J,7,FALSE))</f>
        <v/>
      </c>
      <c r="L1043" s="10" t="str">
        <f t="shared" si="132"/>
        <v/>
      </c>
      <c r="M1043" s="3" t="str">
        <f t="shared" si="133"/>
        <v/>
      </c>
      <c r="N1043" s="3" t="str">
        <f t="shared" si="134"/>
        <v/>
      </c>
      <c r="O1043" s="3" t="str">
        <f t="shared" si="135"/>
        <v/>
      </c>
      <c r="S1043" s="3" t="str">
        <f>IF(B1043="","",IF(VLOOKUP(D1043,[1]怪物!$C:$I,7,FALSE)="","",VLOOKUP(D1043,[1]怪物!$C:$I,7,FALSE)))</f>
        <v/>
      </c>
      <c r="X1043" s="3">
        <v>3</v>
      </c>
      <c r="Y1043" s="3">
        <v>2</v>
      </c>
      <c r="Z1043" s="3">
        <v>5</v>
      </c>
      <c r="AA1043" s="3">
        <v>6</v>
      </c>
    </row>
    <row r="1044" spans="2:27" x14ac:dyDescent="0.2">
      <c r="B1044" t="str">
        <f>IF(ISNA(VLOOKUP(X1044&amp;"_"&amp;Y1044&amp;"_"&amp;Z1044,[1]挑战模式!$A:$AS,1,FALSE)),"",IF(VLOOKUP(X1044&amp;"_"&amp;Y1044&amp;"_"&amp;Z1044,[1]挑战模式!$A:$AS,14+AA1044,FALSE)="","","Unit_Monster_Season"&amp;X1044&amp;"_Challenge"&amp;Y1044&amp;"_"&amp;Z1044&amp;"_"&amp;AA1044))</f>
        <v>Unit_Monster_Season3_Challenge2_6_1</v>
      </c>
      <c r="D1044" s="3" t="str">
        <f>IF(B1044="","",VLOOKUP(VLOOKUP(X1044&amp;"_"&amp;Y1044&amp;"_"&amp;Z1044,[1]挑战模式!$A:$AS,14+AA1044,FALSE),[1]怪物!$B:$J,2,FALSE))</f>
        <v>ResUnit_ZhongZi1</v>
      </c>
      <c r="E1044" s="3">
        <f>IF(B1044="","",VLOOKUP(VLOOKUP(X1044&amp;"_"&amp;Y1044&amp;"_"&amp;Z1044,[1]挑战模式!$A:$AS,14+AA1044,FALSE),[1]怪物!$B:$J,6,FALSE)*VLOOKUP(X1044&amp;"_"&amp;Y1044&amp;"_"&amp;Z1044,[1]挑战模式!$A:$AS,10,FALSE))</f>
        <v>2.2599999999999998</v>
      </c>
      <c r="F1044" s="3">
        <f t="shared" si="128"/>
        <v>400</v>
      </c>
      <c r="G1044" s="3" t="str">
        <f t="shared" si="129"/>
        <v>TRUE</v>
      </c>
      <c r="H1044" s="3" t="str">
        <f t="shared" si="130"/>
        <v>1</v>
      </c>
      <c r="I1044" s="3">
        <f>IF(D1044="","",VLOOKUP(D1044,[1]怪物!$C:$M,11,FALSE))</f>
        <v>1</v>
      </c>
      <c r="J1044" s="3" t="str">
        <f t="shared" si="131"/>
        <v>0.5</v>
      </c>
      <c r="K1044" s="3">
        <f>IF(B1044="","",VLOOKUP(VLOOKUP(X1044&amp;"_"&amp;Y1044&amp;"_"&amp;Z1044,[1]挑战模式!$A:$AS,14+AA1044,FALSE),[1]怪物!$B:$J,7,FALSE))</f>
        <v>1</v>
      </c>
      <c r="L1044" s="10" t="str">
        <f t="shared" si="132"/>
        <v>Monster_Season3_Challenge2_6_1</v>
      </c>
      <c r="M1044" s="3" t="str">
        <f t="shared" si="133"/>
        <v>DeathShow_1</v>
      </c>
      <c r="N1044" s="3" t="str">
        <f t="shared" si="134"/>
        <v>Timeline_Idle1</v>
      </c>
      <c r="O1044" s="3" t="str">
        <f t="shared" si="135"/>
        <v>Timeline_Move1</v>
      </c>
      <c r="S1044" s="3" t="str">
        <f>IF(B1044="","",IF(VLOOKUP(D1044,[1]怪物!$C:$I,7,FALSE)="","",VLOOKUP(D1044,[1]怪物!$C:$I,7,FALSE)))</f>
        <v>Skill_Monster_ZhongZi1,NormalAttack</v>
      </c>
      <c r="X1044" s="3">
        <v>3</v>
      </c>
      <c r="Y1044" s="3">
        <v>2</v>
      </c>
      <c r="Z1044" s="3">
        <v>6</v>
      </c>
      <c r="AA1044" s="3">
        <v>1</v>
      </c>
    </row>
    <row r="1045" spans="2:27" x14ac:dyDescent="0.2">
      <c r="B1045" t="str">
        <f>IF(ISNA(VLOOKUP(X1045&amp;"_"&amp;Y1045&amp;"_"&amp;Z1045,[1]挑战模式!$A:$AS,1,FALSE)),"",IF(VLOOKUP(X1045&amp;"_"&amp;Y1045&amp;"_"&amp;Z1045,[1]挑战模式!$A:$AS,14+AA1045,FALSE)="","","Unit_Monster_Season"&amp;X1045&amp;"_Challenge"&amp;Y1045&amp;"_"&amp;Z1045&amp;"_"&amp;AA1045))</f>
        <v>Unit_Monster_Season3_Challenge2_6_2</v>
      </c>
      <c r="D1045" s="3" t="str">
        <f>IF(B1045="","",VLOOKUP(VLOOKUP(X1045&amp;"_"&amp;Y1045&amp;"_"&amp;Z1045,[1]挑战模式!$A:$AS,14+AA1045,FALSE),[1]怪物!$B:$J,2,FALSE))</f>
        <v>ResUnit_Gui1</v>
      </c>
      <c r="E1045" s="3">
        <f>IF(B1045="","",VLOOKUP(VLOOKUP(X1045&amp;"_"&amp;Y1045&amp;"_"&amp;Z1045,[1]挑战模式!$A:$AS,14+AA1045,FALSE),[1]怪物!$B:$J,6,FALSE)*VLOOKUP(X1045&amp;"_"&amp;Y1045&amp;"_"&amp;Z1045,[1]挑战模式!$A:$AS,10,FALSE))</f>
        <v>2.2599999999999998</v>
      </c>
      <c r="F1045" s="3">
        <f t="shared" si="128"/>
        <v>400</v>
      </c>
      <c r="G1045" s="3" t="str">
        <f t="shared" si="129"/>
        <v>TRUE</v>
      </c>
      <c r="H1045" s="3" t="str">
        <f t="shared" si="130"/>
        <v>1</v>
      </c>
      <c r="I1045" s="3">
        <f>IF(D1045="","",VLOOKUP(D1045,[1]怪物!$C:$M,11,FALSE))</f>
        <v>1</v>
      </c>
      <c r="J1045" s="3" t="str">
        <f t="shared" si="131"/>
        <v>0.5</v>
      </c>
      <c r="K1045" s="3">
        <f>IF(B1045="","",VLOOKUP(VLOOKUP(X1045&amp;"_"&amp;Y1045&amp;"_"&amp;Z1045,[1]挑战模式!$A:$AS,14+AA1045,FALSE),[1]怪物!$B:$J,7,FALSE))</f>
        <v>1</v>
      </c>
      <c r="L1045" s="10" t="str">
        <f t="shared" si="132"/>
        <v>Monster_Season3_Challenge2_6_2</v>
      </c>
      <c r="M1045" s="3" t="str">
        <f t="shared" si="133"/>
        <v>DeathShow_1</v>
      </c>
      <c r="N1045" s="3" t="str">
        <f t="shared" si="134"/>
        <v>Timeline_Idle1</v>
      </c>
      <c r="O1045" s="3" t="str">
        <f t="shared" si="135"/>
        <v>Timeline_Move1</v>
      </c>
      <c r="S1045" s="3" t="str">
        <f>IF(B1045="","",IF(VLOOKUP(D1045,[1]怪物!$C:$I,7,FALSE)="","",VLOOKUP(D1045,[1]怪物!$C:$I,7,FALSE)))</f>
        <v>Skill_Monster_Gui1,NormalAttack</v>
      </c>
      <c r="X1045" s="3">
        <v>3</v>
      </c>
      <c r="Y1045" s="3">
        <v>2</v>
      </c>
      <c r="Z1045" s="3">
        <v>6</v>
      </c>
      <c r="AA1045" s="3">
        <v>2</v>
      </c>
    </row>
    <row r="1046" spans="2:27" x14ac:dyDescent="0.2">
      <c r="B1046" t="str">
        <f>IF(ISNA(VLOOKUP(X1046&amp;"_"&amp;Y1046&amp;"_"&amp;Z1046,[1]挑战模式!$A:$AS,1,FALSE)),"",IF(VLOOKUP(X1046&amp;"_"&amp;Y1046&amp;"_"&amp;Z1046,[1]挑战模式!$A:$AS,14+AA1046,FALSE)="","","Unit_Monster_Season"&amp;X1046&amp;"_Challenge"&amp;Y1046&amp;"_"&amp;Z1046&amp;"_"&amp;AA1046))</f>
        <v>Unit_Monster_Season3_Challenge2_6_3</v>
      </c>
      <c r="D1046" s="3" t="str">
        <f>IF(B1046="","",VLOOKUP(VLOOKUP(X1046&amp;"_"&amp;Y1046&amp;"_"&amp;Z1046,[1]挑战模式!$A:$AS,14+AA1046,FALSE),[1]怪物!$B:$J,2,FALSE))</f>
        <v>ResUnit_MiFeng2</v>
      </c>
      <c r="E1046" s="3">
        <f>IF(B1046="","",VLOOKUP(VLOOKUP(X1046&amp;"_"&amp;Y1046&amp;"_"&amp;Z1046,[1]挑战模式!$A:$AS,14+AA1046,FALSE),[1]怪物!$B:$J,6,FALSE)*VLOOKUP(X1046&amp;"_"&amp;Y1046&amp;"_"&amp;Z1046,[1]挑战模式!$A:$AS,10,FALSE))</f>
        <v>2.2599999999999998</v>
      </c>
      <c r="F1046" s="3">
        <f t="shared" si="128"/>
        <v>400</v>
      </c>
      <c r="G1046" s="3" t="str">
        <f t="shared" si="129"/>
        <v>TRUE</v>
      </c>
      <c r="H1046" s="3" t="str">
        <f t="shared" si="130"/>
        <v>1</v>
      </c>
      <c r="I1046" s="3">
        <f>IF(D1046="","",VLOOKUP(D1046,[1]怪物!$C:$M,11,FALSE))</f>
        <v>1</v>
      </c>
      <c r="J1046" s="3" t="str">
        <f t="shared" si="131"/>
        <v>0.5</v>
      </c>
      <c r="K1046" s="3">
        <f>IF(B1046="","",VLOOKUP(VLOOKUP(X1046&amp;"_"&amp;Y1046&amp;"_"&amp;Z1046,[1]挑战模式!$A:$AS,14+AA1046,FALSE),[1]怪物!$B:$J,7,FALSE))</f>
        <v>1.5</v>
      </c>
      <c r="L1046" s="10" t="str">
        <f t="shared" si="132"/>
        <v>Monster_Season3_Challenge2_6_3</v>
      </c>
      <c r="M1046" s="3" t="str">
        <f t="shared" si="133"/>
        <v>DeathShow_1</v>
      </c>
      <c r="N1046" s="3" t="str">
        <f t="shared" si="134"/>
        <v>Timeline_Idle1</v>
      </c>
      <c r="O1046" s="3" t="str">
        <f t="shared" si="135"/>
        <v>Timeline_Move1</v>
      </c>
      <c r="S1046" s="3" t="str">
        <f>IF(B1046="","",IF(VLOOKUP(D1046,[1]怪物!$C:$I,7,FALSE)="","",VLOOKUP(D1046,[1]怪物!$C:$I,7,FALSE)))</f>
        <v/>
      </c>
      <c r="X1046" s="3">
        <v>3</v>
      </c>
      <c r="Y1046" s="3">
        <v>2</v>
      </c>
      <c r="Z1046" s="3">
        <v>6</v>
      </c>
      <c r="AA1046" s="3">
        <v>3</v>
      </c>
    </row>
    <row r="1047" spans="2:27" x14ac:dyDescent="0.2">
      <c r="B1047" t="str">
        <f>IF(ISNA(VLOOKUP(X1047&amp;"_"&amp;Y1047&amp;"_"&amp;Z1047,[1]挑战模式!$A:$AS,1,FALSE)),"",IF(VLOOKUP(X1047&amp;"_"&amp;Y1047&amp;"_"&amp;Z1047,[1]挑战模式!$A:$AS,14+AA1047,FALSE)="","","Unit_Monster_Season"&amp;X1047&amp;"_Challenge"&amp;Y1047&amp;"_"&amp;Z1047&amp;"_"&amp;AA1047))</f>
        <v>Unit_Monster_Season3_Challenge2_6_4</v>
      </c>
      <c r="D1047" s="3" t="str">
        <f>IF(B1047="","",VLOOKUP(VLOOKUP(X1047&amp;"_"&amp;Y1047&amp;"_"&amp;Z1047,[1]挑战模式!$A:$AS,14+AA1047,FALSE),[1]怪物!$B:$J,2,FALSE))</f>
        <v>ResUnit_ZhiZhu1</v>
      </c>
      <c r="E1047" s="3">
        <f>IF(B1047="","",VLOOKUP(VLOOKUP(X1047&amp;"_"&amp;Y1047&amp;"_"&amp;Z1047,[1]挑战模式!$A:$AS,14+AA1047,FALSE),[1]怪物!$B:$J,6,FALSE)*VLOOKUP(X1047&amp;"_"&amp;Y1047&amp;"_"&amp;Z1047,[1]挑战模式!$A:$AS,10,FALSE))</f>
        <v>4.5199999999999996</v>
      </c>
      <c r="F1047" s="3">
        <f t="shared" si="128"/>
        <v>400</v>
      </c>
      <c r="G1047" s="3" t="str">
        <f t="shared" si="129"/>
        <v>TRUE</v>
      </c>
      <c r="H1047" s="3" t="str">
        <f t="shared" si="130"/>
        <v>1</v>
      </c>
      <c r="I1047" s="3">
        <f>IF(D1047="","",VLOOKUP(D1047,[1]怪物!$C:$M,11,FALSE))</f>
        <v>1</v>
      </c>
      <c r="J1047" s="3" t="str">
        <f t="shared" si="131"/>
        <v>0.5</v>
      </c>
      <c r="K1047" s="3">
        <f>IF(B1047="","",VLOOKUP(VLOOKUP(X1047&amp;"_"&amp;Y1047&amp;"_"&amp;Z1047,[1]挑战模式!$A:$AS,14+AA1047,FALSE),[1]怪物!$B:$J,7,FALSE))</f>
        <v>1</v>
      </c>
      <c r="L1047" s="10" t="str">
        <f t="shared" si="132"/>
        <v>Monster_Season3_Challenge2_6_4</v>
      </c>
      <c r="M1047" s="3" t="str">
        <f t="shared" si="133"/>
        <v>DeathShow_1</v>
      </c>
      <c r="N1047" s="3" t="str">
        <f t="shared" si="134"/>
        <v>Timeline_Idle1</v>
      </c>
      <c r="O1047" s="3" t="str">
        <f t="shared" si="135"/>
        <v>Timeline_Move1</v>
      </c>
      <c r="S1047" s="3" t="str">
        <f>IF(B1047="","",IF(VLOOKUP(D1047,[1]怪物!$C:$I,7,FALSE)="","",VLOOKUP(D1047,[1]怪物!$C:$I,7,FALSE)))</f>
        <v/>
      </c>
      <c r="X1047" s="3">
        <v>3</v>
      </c>
      <c r="Y1047" s="3">
        <v>2</v>
      </c>
      <c r="Z1047" s="3">
        <v>6</v>
      </c>
      <c r="AA1047" s="3">
        <v>4</v>
      </c>
    </row>
    <row r="1048" spans="2:27" x14ac:dyDescent="0.2">
      <c r="B1048" t="str">
        <f>IF(ISNA(VLOOKUP(X1048&amp;"_"&amp;Y1048&amp;"_"&amp;Z1048,[1]挑战模式!$A:$AS,1,FALSE)),"",IF(VLOOKUP(X1048&amp;"_"&amp;Y1048&amp;"_"&amp;Z1048,[1]挑战模式!$A:$AS,14+AA1048,FALSE)="","","Unit_Monster_Season"&amp;X1048&amp;"_Challenge"&amp;Y1048&amp;"_"&amp;Z1048&amp;"_"&amp;AA1048))</f>
        <v>Unit_Monster_Season3_Challenge2_6_5</v>
      </c>
      <c r="D1048" s="3" t="str">
        <f>IF(B1048="","",VLOOKUP(VLOOKUP(X1048&amp;"_"&amp;Y1048&amp;"_"&amp;Z1048,[1]挑战模式!$A:$AS,14+AA1048,FALSE),[1]怪物!$B:$J,2,FALSE))</f>
        <v>ResUnit_XueRen1</v>
      </c>
      <c r="E1048" s="3">
        <f>IF(B1048="","",VLOOKUP(VLOOKUP(X1048&amp;"_"&amp;Y1048&amp;"_"&amp;Z1048,[1]挑战模式!$A:$AS,14+AA1048,FALSE),[1]怪物!$B:$J,6,FALSE)*VLOOKUP(X1048&amp;"_"&amp;Y1048&amp;"_"&amp;Z1048,[1]挑战模式!$A:$AS,10,FALSE))</f>
        <v>2.2599999999999998</v>
      </c>
      <c r="F1048" s="3">
        <f t="shared" si="128"/>
        <v>400</v>
      </c>
      <c r="G1048" s="3" t="str">
        <f t="shared" si="129"/>
        <v>TRUE</v>
      </c>
      <c r="H1048" s="3" t="str">
        <f t="shared" si="130"/>
        <v>1</v>
      </c>
      <c r="I1048" s="3">
        <f>IF(D1048="","",VLOOKUP(D1048,[1]怪物!$C:$M,11,FALSE))</f>
        <v>1</v>
      </c>
      <c r="J1048" s="3" t="str">
        <f t="shared" si="131"/>
        <v>0.5</v>
      </c>
      <c r="K1048" s="3">
        <f>IF(B1048="","",VLOOKUP(VLOOKUP(X1048&amp;"_"&amp;Y1048&amp;"_"&amp;Z1048,[1]挑战模式!$A:$AS,14+AA1048,FALSE),[1]怪物!$B:$J,7,FALSE))</f>
        <v>1</v>
      </c>
      <c r="L1048" s="10" t="str">
        <f t="shared" si="132"/>
        <v>Monster_Season3_Challenge2_6_5</v>
      </c>
      <c r="M1048" s="3" t="str">
        <f t="shared" si="133"/>
        <v>DeathShow_1</v>
      </c>
      <c r="N1048" s="3" t="str">
        <f t="shared" si="134"/>
        <v>Timeline_Idle1</v>
      </c>
      <c r="O1048" s="3" t="str">
        <f t="shared" si="135"/>
        <v>Timeline_Move1</v>
      </c>
      <c r="S1048" s="3" t="str">
        <f>IF(B1048="","",IF(VLOOKUP(D1048,[1]怪物!$C:$I,7,FALSE)="","",VLOOKUP(D1048,[1]怪物!$C:$I,7,FALSE)))</f>
        <v>Skill_Monster_XueRen1,NormalAttack</v>
      </c>
      <c r="X1048" s="3">
        <v>3</v>
      </c>
      <c r="Y1048" s="3">
        <v>2</v>
      </c>
      <c r="Z1048" s="3">
        <v>6</v>
      </c>
      <c r="AA1048" s="3">
        <v>5</v>
      </c>
    </row>
    <row r="1049" spans="2:27" x14ac:dyDescent="0.2">
      <c r="B1049" t="str">
        <f>IF(ISNA(VLOOKUP(X1049&amp;"_"&amp;Y1049&amp;"_"&amp;Z1049,[1]挑战模式!$A:$AS,1,FALSE)),"",IF(VLOOKUP(X1049&amp;"_"&amp;Y1049&amp;"_"&amp;Z1049,[1]挑战模式!$A:$AS,14+AA1049,FALSE)="","","Unit_Monster_Season"&amp;X1049&amp;"_Challenge"&amp;Y1049&amp;"_"&amp;Z1049&amp;"_"&amp;AA1049))</f>
        <v/>
      </c>
      <c r="D1049" s="3" t="str">
        <f>IF(B1049="","",VLOOKUP(VLOOKUP(X1049&amp;"_"&amp;Y1049&amp;"_"&amp;Z1049,[1]挑战模式!$A:$AS,14+AA1049,FALSE),[1]怪物!$B:$J,2,FALSE))</f>
        <v/>
      </c>
      <c r="E1049" s="3" t="str">
        <f>IF(B1049="","",VLOOKUP(VLOOKUP(X1049&amp;"_"&amp;Y1049&amp;"_"&amp;Z1049,[1]挑战模式!$A:$AS,14+AA1049,FALSE),[1]怪物!$B:$J,6,FALSE)*VLOOKUP(X1049&amp;"_"&amp;Y1049&amp;"_"&amp;Z1049,[1]挑战模式!$A:$AS,10,FALSE))</f>
        <v/>
      </c>
      <c r="F1049" s="3" t="str">
        <f t="shared" si="128"/>
        <v/>
      </c>
      <c r="G1049" s="3" t="str">
        <f t="shared" si="129"/>
        <v/>
      </c>
      <c r="H1049" s="3" t="str">
        <f t="shared" si="130"/>
        <v/>
      </c>
      <c r="I1049" s="3" t="str">
        <f>IF(D1049="","",VLOOKUP(D1049,[1]怪物!$C:$M,11,FALSE))</f>
        <v/>
      </c>
      <c r="J1049" s="3" t="str">
        <f t="shared" si="131"/>
        <v/>
      </c>
      <c r="K1049" s="3" t="str">
        <f>IF(B1049="","",VLOOKUP(VLOOKUP(X1049&amp;"_"&amp;Y1049&amp;"_"&amp;Z1049,[1]挑战模式!$A:$AS,14+AA1049,FALSE),[1]怪物!$B:$J,7,FALSE))</f>
        <v/>
      </c>
      <c r="L1049" s="10" t="str">
        <f t="shared" si="132"/>
        <v/>
      </c>
      <c r="M1049" s="3" t="str">
        <f t="shared" si="133"/>
        <v/>
      </c>
      <c r="N1049" s="3" t="str">
        <f t="shared" si="134"/>
        <v/>
      </c>
      <c r="O1049" s="3" t="str">
        <f t="shared" si="135"/>
        <v/>
      </c>
      <c r="S1049" s="3" t="str">
        <f>IF(B1049="","",IF(VLOOKUP(D1049,[1]怪物!$C:$I,7,FALSE)="","",VLOOKUP(D1049,[1]怪物!$C:$I,7,FALSE)))</f>
        <v/>
      </c>
      <c r="X1049" s="3">
        <v>3</v>
      </c>
      <c r="Y1049" s="3">
        <v>2</v>
      </c>
      <c r="Z1049" s="3">
        <v>6</v>
      </c>
      <c r="AA1049" s="3">
        <v>6</v>
      </c>
    </row>
    <row r="1050" spans="2:27" x14ac:dyDescent="0.2">
      <c r="B1050" t="str">
        <f>IF(ISNA(VLOOKUP(X1050&amp;"_"&amp;Y1050&amp;"_"&amp;Z1050,[1]挑战模式!$A:$AS,1,FALSE)),"",IF(VLOOKUP(X1050&amp;"_"&amp;Y1050&amp;"_"&amp;Z1050,[1]挑战模式!$A:$AS,14+AA1050,FALSE)="","","Unit_Monster_Season"&amp;X1050&amp;"_Challenge"&amp;Y1050&amp;"_"&amp;Z1050&amp;"_"&amp;AA1050))</f>
        <v/>
      </c>
      <c r="D1050" s="3" t="str">
        <f>IF(B1050="","",VLOOKUP(VLOOKUP(X1050&amp;"_"&amp;Y1050&amp;"_"&amp;Z1050,[1]挑战模式!$A:$AS,14+AA1050,FALSE),[1]怪物!$B:$J,2,FALSE))</f>
        <v/>
      </c>
      <c r="E1050" s="3" t="str">
        <f>IF(B1050="","",VLOOKUP(VLOOKUP(X1050&amp;"_"&amp;Y1050&amp;"_"&amp;Z1050,[1]挑战模式!$A:$AS,14+AA1050,FALSE),[1]怪物!$B:$J,6,FALSE)*VLOOKUP(X1050&amp;"_"&amp;Y1050&amp;"_"&amp;Z1050,[1]挑战模式!$A:$AS,10,FALSE))</f>
        <v/>
      </c>
      <c r="F1050" s="3" t="str">
        <f t="shared" si="128"/>
        <v/>
      </c>
      <c r="G1050" s="3" t="str">
        <f t="shared" si="129"/>
        <v/>
      </c>
      <c r="H1050" s="3" t="str">
        <f t="shared" si="130"/>
        <v/>
      </c>
      <c r="I1050" s="3" t="str">
        <f>IF(D1050="","",VLOOKUP(D1050,[1]怪物!$C:$M,11,FALSE))</f>
        <v/>
      </c>
      <c r="J1050" s="3" t="str">
        <f t="shared" si="131"/>
        <v/>
      </c>
      <c r="K1050" s="3" t="str">
        <f>IF(B1050="","",VLOOKUP(VLOOKUP(X1050&amp;"_"&amp;Y1050&amp;"_"&amp;Z1050,[1]挑战模式!$A:$AS,14+AA1050,FALSE),[1]怪物!$B:$J,7,FALSE))</f>
        <v/>
      </c>
      <c r="L1050" s="10" t="str">
        <f t="shared" si="132"/>
        <v/>
      </c>
      <c r="M1050" s="3" t="str">
        <f t="shared" si="133"/>
        <v/>
      </c>
      <c r="N1050" s="3" t="str">
        <f t="shared" si="134"/>
        <v/>
      </c>
      <c r="O1050" s="3" t="str">
        <f t="shared" si="135"/>
        <v/>
      </c>
      <c r="S1050" s="3" t="str">
        <f>IF(B1050="","",IF(VLOOKUP(D1050,[1]怪物!$C:$I,7,FALSE)="","",VLOOKUP(D1050,[1]怪物!$C:$I,7,FALSE)))</f>
        <v/>
      </c>
      <c r="X1050" s="3">
        <v>3</v>
      </c>
      <c r="Y1050" s="3">
        <v>2</v>
      </c>
      <c r="Z1050" s="3">
        <v>7</v>
      </c>
      <c r="AA1050" s="3">
        <v>1</v>
      </c>
    </row>
    <row r="1051" spans="2:27" x14ac:dyDescent="0.2">
      <c r="B1051" t="str">
        <f>IF(ISNA(VLOOKUP(X1051&amp;"_"&amp;Y1051&amp;"_"&amp;Z1051,[1]挑战模式!$A:$AS,1,FALSE)),"",IF(VLOOKUP(X1051&amp;"_"&amp;Y1051&amp;"_"&amp;Z1051,[1]挑战模式!$A:$AS,14+AA1051,FALSE)="","","Unit_Monster_Season"&amp;X1051&amp;"_Challenge"&amp;Y1051&amp;"_"&amp;Z1051&amp;"_"&amp;AA1051))</f>
        <v/>
      </c>
      <c r="D1051" s="3" t="str">
        <f>IF(B1051="","",VLOOKUP(VLOOKUP(X1051&amp;"_"&amp;Y1051&amp;"_"&amp;Z1051,[1]挑战模式!$A:$AS,14+AA1051,FALSE),[1]怪物!$B:$J,2,FALSE))</f>
        <v/>
      </c>
      <c r="E1051" s="3" t="str">
        <f>IF(B1051="","",VLOOKUP(VLOOKUP(X1051&amp;"_"&amp;Y1051&amp;"_"&amp;Z1051,[1]挑战模式!$A:$AS,14+AA1051,FALSE),[1]怪物!$B:$J,6,FALSE)*VLOOKUP(X1051&amp;"_"&amp;Y1051&amp;"_"&amp;Z1051,[1]挑战模式!$A:$AS,10,FALSE))</f>
        <v/>
      </c>
      <c r="F1051" s="3" t="str">
        <f t="shared" si="128"/>
        <v/>
      </c>
      <c r="G1051" s="3" t="str">
        <f t="shared" si="129"/>
        <v/>
      </c>
      <c r="H1051" s="3" t="str">
        <f t="shared" si="130"/>
        <v/>
      </c>
      <c r="I1051" s="3" t="str">
        <f>IF(D1051="","",VLOOKUP(D1051,[1]怪物!$C:$M,11,FALSE))</f>
        <v/>
      </c>
      <c r="J1051" s="3" t="str">
        <f t="shared" si="131"/>
        <v/>
      </c>
      <c r="K1051" s="3" t="str">
        <f>IF(B1051="","",VLOOKUP(VLOOKUP(X1051&amp;"_"&amp;Y1051&amp;"_"&amp;Z1051,[1]挑战模式!$A:$AS,14+AA1051,FALSE),[1]怪物!$B:$J,7,FALSE))</f>
        <v/>
      </c>
      <c r="L1051" s="10" t="str">
        <f t="shared" si="132"/>
        <v/>
      </c>
      <c r="M1051" s="3" t="str">
        <f t="shared" si="133"/>
        <v/>
      </c>
      <c r="N1051" s="3" t="str">
        <f t="shared" si="134"/>
        <v/>
      </c>
      <c r="O1051" s="3" t="str">
        <f t="shared" si="135"/>
        <v/>
      </c>
      <c r="S1051" s="3" t="str">
        <f>IF(B1051="","",IF(VLOOKUP(D1051,[1]怪物!$C:$I,7,FALSE)="","",VLOOKUP(D1051,[1]怪物!$C:$I,7,FALSE)))</f>
        <v/>
      </c>
      <c r="X1051" s="3">
        <v>3</v>
      </c>
      <c r="Y1051" s="3">
        <v>2</v>
      </c>
      <c r="Z1051" s="3">
        <v>7</v>
      </c>
      <c r="AA1051" s="3">
        <v>2</v>
      </c>
    </row>
    <row r="1052" spans="2:27" x14ac:dyDescent="0.2">
      <c r="B1052" t="str">
        <f>IF(ISNA(VLOOKUP(X1052&amp;"_"&amp;Y1052&amp;"_"&amp;Z1052,[1]挑战模式!$A:$AS,1,FALSE)),"",IF(VLOOKUP(X1052&amp;"_"&amp;Y1052&amp;"_"&amp;Z1052,[1]挑战模式!$A:$AS,14+AA1052,FALSE)="","","Unit_Monster_Season"&amp;X1052&amp;"_Challenge"&amp;Y1052&amp;"_"&amp;Z1052&amp;"_"&amp;AA1052))</f>
        <v/>
      </c>
      <c r="D1052" s="3" t="str">
        <f>IF(B1052="","",VLOOKUP(VLOOKUP(X1052&amp;"_"&amp;Y1052&amp;"_"&amp;Z1052,[1]挑战模式!$A:$AS,14+AA1052,FALSE),[1]怪物!$B:$J,2,FALSE))</f>
        <v/>
      </c>
      <c r="E1052" s="3" t="str">
        <f>IF(B1052="","",VLOOKUP(VLOOKUP(X1052&amp;"_"&amp;Y1052&amp;"_"&amp;Z1052,[1]挑战模式!$A:$AS,14+AA1052,FALSE),[1]怪物!$B:$J,6,FALSE)*VLOOKUP(X1052&amp;"_"&amp;Y1052&amp;"_"&amp;Z1052,[1]挑战模式!$A:$AS,10,FALSE))</f>
        <v/>
      </c>
      <c r="F1052" s="3" t="str">
        <f t="shared" si="128"/>
        <v/>
      </c>
      <c r="G1052" s="3" t="str">
        <f t="shared" si="129"/>
        <v/>
      </c>
      <c r="H1052" s="3" t="str">
        <f t="shared" si="130"/>
        <v/>
      </c>
      <c r="I1052" s="3" t="str">
        <f>IF(D1052="","",VLOOKUP(D1052,[1]怪物!$C:$M,11,FALSE))</f>
        <v/>
      </c>
      <c r="J1052" s="3" t="str">
        <f t="shared" si="131"/>
        <v/>
      </c>
      <c r="K1052" s="3" t="str">
        <f>IF(B1052="","",VLOOKUP(VLOOKUP(X1052&amp;"_"&amp;Y1052&amp;"_"&amp;Z1052,[1]挑战模式!$A:$AS,14+AA1052,FALSE),[1]怪物!$B:$J,7,FALSE))</f>
        <v/>
      </c>
      <c r="L1052" s="10" t="str">
        <f t="shared" si="132"/>
        <v/>
      </c>
      <c r="M1052" s="3" t="str">
        <f t="shared" si="133"/>
        <v/>
      </c>
      <c r="N1052" s="3" t="str">
        <f t="shared" si="134"/>
        <v/>
      </c>
      <c r="O1052" s="3" t="str">
        <f t="shared" si="135"/>
        <v/>
      </c>
      <c r="S1052" s="3" t="str">
        <f>IF(B1052="","",IF(VLOOKUP(D1052,[1]怪物!$C:$I,7,FALSE)="","",VLOOKUP(D1052,[1]怪物!$C:$I,7,FALSE)))</f>
        <v/>
      </c>
      <c r="X1052" s="3">
        <v>3</v>
      </c>
      <c r="Y1052" s="3">
        <v>2</v>
      </c>
      <c r="Z1052" s="3">
        <v>7</v>
      </c>
      <c r="AA1052" s="3">
        <v>3</v>
      </c>
    </row>
    <row r="1053" spans="2:27" x14ac:dyDescent="0.2">
      <c r="B1053" t="str">
        <f>IF(ISNA(VLOOKUP(X1053&amp;"_"&amp;Y1053&amp;"_"&amp;Z1053,[1]挑战模式!$A:$AS,1,FALSE)),"",IF(VLOOKUP(X1053&amp;"_"&amp;Y1053&amp;"_"&amp;Z1053,[1]挑战模式!$A:$AS,14+AA1053,FALSE)="","","Unit_Monster_Season"&amp;X1053&amp;"_Challenge"&amp;Y1053&amp;"_"&amp;Z1053&amp;"_"&amp;AA1053))</f>
        <v/>
      </c>
      <c r="D1053" s="3" t="str">
        <f>IF(B1053="","",VLOOKUP(VLOOKUP(X1053&amp;"_"&amp;Y1053&amp;"_"&amp;Z1053,[1]挑战模式!$A:$AS,14+AA1053,FALSE),[1]怪物!$B:$J,2,FALSE))</f>
        <v/>
      </c>
      <c r="E1053" s="3" t="str">
        <f>IF(B1053="","",VLOOKUP(VLOOKUP(X1053&amp;"_"&amp;Y1053&amp;"_"&amp;Z1053,[1]挑战模式!$A:$AS,14+AA1053,FALSE),[1]怪物!$B:$J,6,FALSE)*VLOOKUP(X1053&amp;"_"&amp;Y1053&amp;"_"&amp;Z1053,[1]挑战模式!$A:$AS,10,FALSE))</f>
        <v/>
      </c>
      <c r="F1053" s="3" t="str">
        <f t="shared" si="128"/>
        <v/>
      </c>
      <c r="G1053" s="3" t="str">
        <f t="shared" si="129"/>
        <v/>
      </c>
      <c r="H1053" s="3" t="str">
        <f t="shared" si="130"/>
        <v/>
      </c>
      <c r="I1053" s="3" t="str">
        <f>IF(D1053="","",VLOOKUP(D1053,[1]怪物!$C:$M,11,FALSE))</f>
        <v/>
      </c>
      <c r="J1053" s="3" t="str">
        <f t="shared" si="131"/>
        <v/>
      </c>
      <c r="K1053" s="3" t="str">
        <f>IF(B1053="","",VLOOKUP(VLOOKUP(X1053&amp;"_"&amp;Y1053&amp;"_"&amp;Z1053,[1]挑战模式!$A:$AS,14+AA1053,FALSE),[1]怪物!$B:$J,7,FALSE))</f>
        <v/>
      </c>
      <c r="L1053" s="10" t="str">
        <f t="shared" si="132"/>
        <v/>
      </c>
      <c r="M1053" s="3" t="str">
        <f t="shared" si="133"/>
        <v/>
      </c>
      <c r="N1053" s="3" t="str">
        <f t="shared" si="134"/>
        <v/>
      </c>
      <c r="O1053" s="3" t="str">
        <f t="shared" si="135"/>
        <v/>
      </c>
      <c r="S1053" s="3" t="str">
        <f>IF(B1053="","",IF(VLOOKUP(D1053,[1]怪物!$C:$I,7,FALSE)="","",VLOOKUP(D1053,[1]怪物!$C:$I,7,FALSE)))</f>
        <v/>
      </c>
      <c r="X1053" s="3">
        <v>3</v>
      </c>
      <c r="Y1053" s="3">
        <v>2</v>
      </c>
      <c r="Z1053" s="3">
        <v>7</v>
      </c>
      <c r="AA1053" s="3">
        <v>4</v>
      </c>
    </row>
    <row r="1054" spans="2:27" x14ac:dyDescent="0.2">
      <c r="B1054" t="str">
        <f>IF(ISNA(VLOOKUP(X1054&amp;"_"&amp;Y1054&amp;"_"&amp;Z1054,[1]挑战模式!$A:$AS,1,FALSE)),"",IF(VLOOKUP(X1054&amp;"_"&amp;Y1054&amp;"_"&amp;Z1054,[1]挑战模式!$A:$AS,14+AA1054,FALSE)="","","Unit_Monster_Season"&amp;X1054&amp;"_Challenge"&amp;Y1054&amp;"_"&amp;Z1054&amp;"_"&amp;AA1054))</f>
        <v/>
      </c>
      <c r="D1054" s="3" t="str">
        <f>IF(B1054="","",VLOOKUP(VLOOKUP(X1054&amp;"_"&amp;Y1054&amp;"_"&amp;Z1054,[1]挑战模式!$A:$AS,14+AA1054,FALSE),[1]怪物!$B:$J,2,FALSE))</f>
        <v/>
      </c>
      <c r="E1054" s="3" t="str">
        <f>IF(B1054="","",VLOOKUP(VLOOKUP(X1054&amp;"_"&amp;Y1054&amp;"_"&amp;Z1054,[1]挑战模式!$A:$AS,14+AA1054,FALSE),[1]怪物!$B:$J,6,FALSE)*VLOOKUP(X1054&amp;"_"&amp;Y1054&amp;"_"&amp;Z1054,[1]挑战模式!$A:$AS,10,FALSE))</f>
        <v/>
      </c>
      <c r="F1054" s="3" t="str">
        <f t="shared" si="128"/>
        <v/>
      </c>
      <c r="G1054" s="3" t="str">
        <f t="shared" si="129"/>
        <v/>
      </c>
      <c r="H1054" s="3" t="str">
        <f t="shared" si="130"/>
        <v/>
      </c>
      <c r="I1054" s="3" t="str">
        <f>IF(D1054="","",VLOOKUP(D1054,[1]怪物!$C:$M,11,FALSE))</f>
        <v/>
      </c>
      <c r="J1054" s="3" t="str">
        <f t="shared" si="131"/>
        <v/>
      </c>
      <c r="K1054" s="3" t="str">
        <f>IF(B1054="","",VLOOKUP(VLOOKUP(X1054&amp;"_"&amp;Y1054&amp;"_"&amp;Z1054,[1]挑战模式!$A:$AS,14+AA1054,FALSE),[1]怪物!$B:$J,7,FALSE))</f>
        <v/>
      </c>
      <c r="L1054" s="10" t="str">
        <f t="shared" si="132"/>
        <v/>
      </c>
      <c r="M1054" s="3" t="str">
        <f t="shared" si="133"/>
        <v/>
      </c>
      <c r="N1054" s="3" t="str">
        <f t="shared" si="134"/>
        <v/>
      </c>
      <c r="O1054" s="3" t="str">
        <f t="shared" si="135"/>
        <v/>
      </c>
      <c r="S1054" s="3" t="str">
        <f>IF(B1054="","",IF(VLOOKUP(D1054,[1]怪物!$C:$I,7,FALSE)="","",VLOOKUP(D1054,[1]怪物!$C:$I,7,FALSE)))</f>
        <v/>
      </c>
      <c r="X1054" s="3">
        <v>3</v>
      </c>
      <c r="Y1054" s="3">
        <v>2</v>
      </c>
      <c r="Z1054" s="3">
        <v>7</v>
      </c>
      <c r="AA1054" s="3">
        <v>5</v>
      </c>
    </row>
    <row r="1055" spans="2:27" x14ac:dyDescent="0.2">
      <c r="B1055" t="str">
        <f>IF(ISNA(VLOOKUP(X1055&amp;"_"&amp;Y1055&amp;"_"&amp;Z1055,[1]挑战模式!$A:$AS,1,FALSE)),"",IF(VLOOKUP(X1055&amp;"_"&amp;Y1055&amp;"_"&amp;Z1055,[1]挑战模式!$A:$AS,14+AA1055,FALSE)="","","Unit_Monster_Season"&amp;X1055&amp;"_Challenge"&amp;Y1055&amp;"_"&amp;Z1055&amp;"_"&amp;AA1055))</f>
        <v/>
      </c>
      <c r="D1055" s="3" t="str">
        <f>IF(B1055="","",VLOOKUP(VLOOKUP(X1055&amp;"_"&amp;Y1055&amp;"_"&amp;Z1055,[1]挑战模式!$A:$AS,14+AA1055,FALSE),[1]怪物!$B:$J,2,FALSE))</f>
        <v/>
      </c>
      <c r="E1055" s="3" t="str">
        <f>IF(B1055="","",VLOOKUP(VLOOKUP(X1055&amp;"_"&amp;Y1055&amp;"_"&amp;Z1055,[1]挑战模式!$A:$AS,14+AA1055,FALSE),[1]怪物!$B:$J,6,FALSE)*VLOOKUP(X1055&amp;"_"&amp;Y1055&amp;"_"&amp;Z1055,[1]挑战模式!$A:$AS,10,FALSE))</f>
        <v/>
      </c>
      <c r="F1055" s="3" t="str">
        <f t="shared" si="128"/>
        <v/>
      </c>
      <c r="G1055" s="3" t="str">
        <f t="shared" si="129"/>
        <v/>
      </c>
      <c r="H1055" s="3" t="str">
        <f t="shared" si="130"/>
        <v/>
      </c>
      <c r="I1055" s="3" t="str">
        <f>IF(D1055="","",VLOOKUP(D1055,[1]怪物!$C:$M,11,FALSE))</f>
        <v/>
      </c>
      <c r="J1055" s="3" t="str">
        <f t="shared" si="131"/>
        <v/>
      </c>
      <c r="K1055" s="3" t="str">
        <f>IF(B1055="","",VLOOKUP(VLOOKUP(X1055&amp;"_"&amp;Y1055&amp;"_"&amp;Z1055,[1]挑战模式!$A:$AS,14+AA1055,FALSE),[1]怪物!$B:$J,7,FALSE))</f>
        <v/>
      </c>
      <c r="L1055" s="10" t="str">
        <f t="shared" si="132"/>
        <v/>
      </c>
      <c r="M1055" s="3" t="str">
        <f t="shared" si="133"/>
        <v/>
      </c>
      <c r="N1055" s="3" t="str">
        <f t="shared" si="134"/>
        <v/>
      </c>
      <c r="O1055" s="3" t="str">
        <f t="shared" si="135"/>
        <v/>
      </c>
      <c r="S1055" s="3" t="str">
        <f>IF(B1055="","",IF(VLOOKUP(D1055,[1]怪物!$C:$I,7,FALSE)="","",VLOOKUP(D1055,[1]怪物!$C:$I,7,FALSE)))</f>
        <v/>
      </c>
      <c r="X1055" s="3">
        <v>3</v>
      </c>
      <c r="Y1055" s="3">
        <v>2</v>
      </c>
      <c r="Z1055" s="3">
        <v>7</v>
      </c>
      <c r="AA1055" s="3">
        <v>6</v>
      </c>
    </row>
    <row r="1056" spans="2:27" x14ac:dyDescent="0.2">
      <c r="B1056" t="str">
        <f>IF(ISNA(VLOOKUP(X1056&amp;"_"&amp;Y1056&amp;"_"&amp;Z1056,[1]挑战模式!$A:$AS,1,FALSE)),"",IF(VLOOKUP(X1056&amp;"_"&amp;Y1056&amp;"_"&amp;Z1056,[1]挑战模式!$A:$AS,14+AA1056,FALSE)="","","Unit_Monster_Season"&amp;X1056&amp;"_Challenge"&amp;Y1056&amp;"_"&amp;Z1056&amp;"_"&amp;AA1056))</f>
        <v/>
      </c>
      <c r="D1056" s="3" t="str">
        <f>IF(B1056="","",VLOOKUP(VLOOKUP(X1056&amp;"_"&amp;Y1056&amp;"_"&amp;Z1056,[1]挑战模式!$A:$AS,14+AA1056,FALSE),[1]怪物!$B:$J,2,FALSE))</f>
        <v/>
      </c>
      <c r="E1056" s="3" t="str">
        <f>IF(B1056="","",VLOOKUP(VLOOKUP(X1056&amp;"_"&amp;Y1056&amp;"_"&amp;Z1056,[1]挑战模式!$A:$AS,14+AA1056,FALSE),[1]怪物!$B:$J,6,FALSE)*VLOOKUP(X1056&amp;"_"&amp;Y1056&amp;"_"&amp;Z1056,[1]挑战模式!$A:$AS,10,FALSE))</f>
        <v/>
      </c>
      <c r="F1056" s="3" t="str">
        <f t="shared" si="128"/>
        <v/>
      </c>
      <c r="G1056" s="3" t="str">
        <f t="shared" si="129"/>
        <v/>
      </c>
      <c r="H1056" s="3" t="str">
        <f t="shared" si="130"/>
        <v/>
      </c>
      <c r="I1056" s="3" t="str">
        <f>IF(D1056="","",VLOOKUP(D1056,[1]怪物!$C:$M,11,FALSE))</f>
        <v/>
      </c>
      <c r="J1056" s="3" t="str">
        <f t="shared" si="131"/>
        <v/>
      </c>
      <c r="K1056" s="3" t="str">
        <f>IF(B1056="","",VLOOKUP(VLOOKUP(X1056&amp;"_"&amp;Y1056&amp;"_"&amp;Z1056,[1]挑战模式!$A:$AS,14+AA1056,FALSE),[1]怪物!$B:$J,7,FALSE))</f>
        <v/>
      </c>
      <c r="L1056" s="10" t="str">
        <f t="shared" si="132"/>
        <v/>
      </c>
      <c r="M1056" s="3" t="str">
        <f t="shared" si="133"/>
        <v/>
      </c>
      <c r="N1056" s="3" t="str">
        <f t="shared" si="134"/>
        <v/>
      </c>
      <c r="O1056" s="3" t="str">
        <f t="shared" si="135"/>
        <v/>
      </c>
      <c r="S1056" s="3" t="str">
        <f>IF(B1056="","",IF(VLOOKUP(D1056,[1]怪物!$C:$I,7,FALSE)="","",VLOOKUP(D1056,[1]怪物!$C:$I,7,FALSE)))</f>
        <v/>
      </c>
      <c r="X1056" s="3">
        <v>3</v>
      </c>
      <c r="Y1056" s="3">
        <v>2</v>
      </c>
      <c r="Z1056" s="3">
        <v>8</v>
      </c>
      <c r="AA1056" s="3">
        <v>1</v>
      </c>
    </row>
    <row r="1057" spans="2:27" x14ac:dyDescent="0.2">
      <c r="B1057" t="str">
        <f>IF(ISNA(VLOOKUP(X1057&amp;"_"&amp;Y1057&amp;"_"&amp;Z1057,[1]挑战模式!$A:$AS,1,FALSE)),"",IF(VLOOKUP(X1057&amp;"_"&amp;Y1057&amp;"_"&amp;Z1057,[1]挑战模式!$A:$AS,14+AA1057,FALSE)="","","Unit_Monster_Season"&amp;X1057&amp;"_Challenge"&amp;Y1057&amp;"_"&amp;Z1057&amp;"_"&amp;AA1057))</f>
        <v/>
      </c>
      <c r="D1057" s="3" t="str">
        <f>IF(B1057="","",VLOOKUP(VLOOKUP(X1057&amp;"_"&amp;Y1057&amp;"_"&amp;Z1057,[1]挑战模式!$A:$AS,14+AA1057,FALSE),[1]怪物!$B:$J,2,FALSE))</f>
        <v/>
      </c>
      <c r="E1057" s="3" t="str">
        <f>IF(B1057="","",VLOOKUP(VLOOKUP(X1057&amp;"_"&amp;Y1057&amp;"_"&amp;Z1057,[1]挑战模式!$A:$AS,14+AA1057,FALSE),[1]怪物!$B:$J,6,FALSE)*VLOOKUP(X1057&amp;"_"&amp;Y1057&amp;"_"&amp;Z1057,[1]挑战模式!$A:$AS,10,FALSE))</f>
        <v/>
      </c>
      <c r="F1057" s="3" t="str">
        <f t="shared" si="128"/>
        <v/>
      </c>
      <c r="G1057" s="3" t="str">
        <f t="shared" si="129"/>
        <v/>
      </c>
      <c r="H1057" s="3" t="str">
        <f t="shared" si="130"/>
        <v/>
      </c>
      <c r="I1057" s="3" t="str">
        <f>IF(D1057="","",VLOOKUP(D1057,[1]怪物!$C:$M,11,FALSE))</f>
        <v/>
      </c>
      <c r="J1057" s="3" t="str">
        <f t="shared" si="131"/>
        <v/>
      </c>
      <c r="K1057" s="3" t="str">
        <f>IF(B1057="","",VLOOKUP(VLOOKUP(X1057&amp;"_"&amp;Y1057&amp;"_"&amp;Z1057,[1]挑战模式!$A:$AS,14+AA1057,FALSE),[1]怪物!$B:$J,7,FALSE))</f>
        <v/>
      </c>
      <c r="L1057" s="10" t="str">
        <f t="shared" si="132"/>
        <v/>
      </c>
      <c r="M1057" s="3" t="str">
        <f t="shared" si="133"/>
        <v/>
      </c>
      <c r="N1057" s="3" t="str">
        <f t="shared" si="134"/>
        <v/>
      </c>
      <c r="O1057" s="3" t="str">
        <f t="shared" si="135"/>
        <v/>
      </c>
      <c r="S1057" s="3" t="str">
        <f>IF(B1057="","",IF(VLOOKUP(D1057,[1]怪物!$C:$I,7,FALSE)="","",VLOOKUP(D1057,[1]怪物!$C:$I,7,FALSE)))</f>
        <v/>
      </c>
      <c r="X1057" s="3">
        <v>3</v>
      </c>
      <c r="Y1057" s="3">
        <v>2</v>
      </c>
      <c r="Z1057" s="3">
        <v>8</v>
      </c>
      <c r="AA1057" s="3">
        <v>2</v>
      </c>
    </row>
    <row r="1058" spans="2:27" x14ac:dyDescent="0.2">
      <c r="B1058" t="str">
        <f>IF(ISNA(VLOOKUP(X1058&amp;"_"&amp;Y1058&amp;"_"&amp;Z1058,[1]挑战模式!$A:$AS,1,FALSE)),"",IF(VLOOKUP(X1058&amp;"_"&amp;Y1058&amp;"_"&amp;Z1058,[1]挑战模式!$A:$AS,14+AA1058,FALSE)="","","Unit_Monster_Season"&amp;X1058&amp;"_Challenge"&amp;Y1058&amp;"_"&amp;Z1058&amp;"_"&amp;AA1058))</f>
        <v/>
      </c>
      <c r="D1058" s="3" t="str">
        <f>IF(B1058="","",VLOOKUP(VLOOKUP(X1058&amp;"_"&amp;Y1058&amp;"_"&amp;Z1058,[1]挑战模式!$A:$AS,14+AA1058,FALSE),[1]怪物!$B:$J,2,FALSE))</f>
        <v/>
      </c>
      <c r="E1058" s="3" t="str">
        <f>IF(B1058="","",VLOOKUP(VLOOKUP(X1058&amp;"_"&amp;Y1058&amp;"_"&amp;Z1058,[1]挑战模式!$A:$AS,14+AA1058,FALSE),[1]怪物!$B:$J,6,FALSE)*VLOOKUP(X1058&amp;"_"&amp;Y1058&amp;"_"&amp;Z1058,[1]挑战模式!$A:$AS,10,FALSE))</f>
        <v/>
      </c>
      <c r="F1058" s="3" t="str">
        <f t="shared" si="128"/>
        <v/>
      </c>
      <c r="G1058" s="3" t="str">
        <f t="shared" si="129"/>
        <v/>
      </c>
      <c r="H1058" s="3" t="str">
        <f t="shared" si="130"/>
        <v/>
      </c>
      <c r="I1058" s="3" t="str">
        <f>IF(D1058="","",VLOOKUP(D1058,[1]怪物!$C:$M,11,FALSE))</f>
        <v/>
      </c>
      <c r="J1058" s="3" t="str">
        <f t="shared" si="131"/>
        <v/>
      </c>
      <c r="K1058" s="3" t="str">
        <f>IF(B1058="","",VLOOKUP(VLOOKUP(X1058&amp;"_"&amp;Y1058&amp;"_"&amp;Z1058,[1]挑战模式!$A:$AS,14+AA1058,FALSE),[1]怪物!$B:$J,7,FALSE))</f>
        <v/>
      </c>
      <c r="L1058" s="10" t="str">
        <f t="shared" si="132"/>
        <v/>
      </c>
      <c r="M1058" s="3" t="str">
        <f t="shared" si="133"/>
        <v/>
      </c>
      <c r="N1058" s="3" t="str">
        <f t="shared" si="134"/>
        <v/>
      </c>
      <c r="O1058" s="3" t="str">
        <f t="shared" si="135"/>
        <v/>
      </c>
      <c r="S1058" s="3" t="str">
        <f>IF(B1058="","",IF(VLOOKUP(D1058,[1]怪物!$C:$I,7,FALSE)="","",VLOOKUP(D1058,[1]怪物!$C:$I,7,FALSE)))</f>
        <v/>
      </c>
      <c r="X1058" s="3">
        <v>3</v>
      </c>
      <c r="Y1058" s="3">
        <v>2</v>
      </c>
      <c r="Z1058" s="3">
        <v>8</v>
      </c>
      <c r="AA1058" s="3">
        <v>3</v>
      </c>
    </row>
    <row r="1059" spans="2:27" x14ac:dyDescent="0.2">
      <c r="B1059" t="str">
        <f>IF(ISNA(VLOOKUP(X1059&amp;"_"&amp;Y1059&amp;"_"&amp;Z1059,[1]挑战模式!$A:$AS,1,FALSE)),"",IF(VLOOKUP(X1059&amp;"_"&amp;Y1059&amp;"_"&amp;Z1059,[1]挑战模式!$A:$AS,14+AA1059,FALSE)="","","Unit_Monster_Season"&amp;X1059&amp;"_Challenge"&amp;Y1059&amp;"_"&amp;Z1059&amp;"_"&amp;AA1059))</f>
        <v/>
      </c>
      <c r="D1059" s="3" t="str">
        <f>IF(B1059="","",VLOOKUP(VLOOKUP(X1059&amp;"_"&amp;Y1059&amp;"_"&amp;Z1059,[1]挑战模式!$A:$AS,14+AA1059,FALSE),[1]怪物!$B:$J,2,FALSE))</f>
        <v/>
      </c>
      <c r="E1059" s="3" t="str">
        <f>IF(B1059="","",VLOOKUP(VLOOKUP(X1059&amp;"_"&amp;Y1059&amp;"_"&amp;Z1059,[1]挑战模式!$A:$AS,14+AA1059,FALSE),[1]怪物!$B:$J,6,FALSE)*VLOOKUP(X1059&amp;"_"&amp;Y1059&amp;"_"&amp;Z1059,[1]挑战模式!$A:$AS,10,FALSE))</f>
        <v/>
      </c>
      <c r="F1059" s="3" t="str">
        <f t="shared" si="128"/>
        <v/>
      </c>
      <c r="G1059" s="3" t="str">
        <f t="shared" si="129"/>
        <v/>
      </c>
      <c r="H1059" s="3" t="str">
        <f t="shared" si="130"/>
        <v/>
      </c>
      <c r="I1059" s="3" t="str">
        <f>IF(D1059="","",VLOOKUP(D1059,[1]怪物!$C:$M,11,FALSE))</f>
        <v/>
      </c>
      <c r="J1059" s="3" t="str">
        <f t="shared" si="131"/>
        <v/>
      </c>
      <c r="K1059" s="3" t="str">
        <f>IF(B1059="","",VLOOKUP(VLOOKUP(X1059&amp;"_"&amp;Y1059&amp;"_"&amp;Z1059,[1]挑战模式!$A:$AS,14+AA1059,FALSE),[1]怪物!$B:$J,7,FALSE))</f>
        <v/>
      </c>
      <c r="L1059" s="10" t="str">
        <f t="shared" si="132"/>
        <v/>
      </c>
      <c r="M1059" s="3" t="str">
        <f t="shared" si="133"/>
        <v/>
      </c>
      <c r="N1059" s="3" t="str">
        <f t="shared" si="134"/>
        <v/>
      </c>
      <c r="O1059" s="3" t="str">
        <f t="shared" si="135"/>
        <v/>
      </c>
      <c r="S1059" s="3" t="str">
        <f>IF(B1059="","",IF(VLOOKUP(D1059,[1]怪物!$C:$I,7,FALSE)="","",VLOOKUP(D1059,[1]怪物!$C:$I,7,FALSE)))</f>
        <v/>
      </c>
      <c r="X1059" s="3">
        <v>3</v>
      </c>
      <c r="Y1059" s="3">
        <v>2</v>
      </c>
      <c r="Z1059" s="3">
        <v>8</v>
      </c>
      <c r="AA1059" s="3">
        <v>4</v>
      </c>
    </row>
    <row r="1060" spans="2:27" x14ac:dyDescent="0.2">
      <c r="B1060" t="str">
        <f>IF(ISNA(VLOOKUP(X1060&amp;"_"&amp;Y1060&amp;"_"&amp;Z1060,[1]挑战模式!$A:$AS,1,FALSE)),"",IF(VLOOKUP(X1060&amp;"_"&amp;Y1060&amp;"_"&amp;Z1060,[1]挑战模式!$A:$AS,14+AA1060,FALSE)="","","Unit_Monster_Season"&amp;X1060&amp;"_Challenge"&amp;Y1060&amp;"_"&amp;Z1060&amp;"_"&amp;AA1060))</f>
        <v/>
      </c>
      <c r="D1060" s="3" t="str">
        <f>IF(B1060="","",VLOOKUP(VLOOKUP(X1060&amp;"_"&amp;Y1060&amp;"_"&amp;Z1060,[1]挑战模式!$A:$AS,14+AA1060,FALSE),[1]怪物!$B:$J,2,FALSE))</f>
        <v/>
      </c>
      <c r="E1060" s="3" t="str">
        <f>IF(B1060="","",VLOOKUP(VLOOKUP(X1060&amp;"_"&amp;Y1060&amp;"_"&amp;Z1060,[1]挑战模式!$A:$AS,14+AA1060,FALSE),[1]怪物!$B:$J,6,FALSE)*VLOOKUP(X1060&amp;"_"&amp;Y1060&amp;"_"&amp;Z1060,[1]挑战模式!$A:$AS,10,FALSE))</f>
        <v/>
      </c>
      <c r="F1060" s="3" t="str">
        <f t="shared" si="128"/>
        <v/>
      </c>
      <c r="G1060" s="3" t="str">
        <f t="shared" si="129"/>
        <v/>
      </c>
      <c r="H1060" s="3" t="str">
        <f t="shared" si="130"/>
        <v/>
      </c>
      <c r="I1060" s="3" t="str">
        <f>IF(D1060="","",VLOOKUP(D1060,[1]怪物!$C:$M,11,FALSE))</f>
        <v/>
      </c>
      <c r="J1060" s="3" t="str">
        <f t="shared" si="131"/>
        <v/>
      </c>
      <c r="K1060" s="3" t="str">
        <f>IF(B1060="","",VLOOKUP(VLOOKUP(X1060&amp;"_"&amp;Y1060&amp;"_"&amp;Z1060,[1]挑战模式!$A:$AS,14+AA1060,FALSE),[1]怪物!$B:$J,7,FALSE))</f>
        <v/>
      </c>
      <c r="L1060" s="10" t="str">
        <f t="shared" si="132"/>
        <v/>
      </c>
      <c r="M1060" s="3" t="str">
        <f t="shared" si="133"/>
        <v/>
      </c>
      <c r="N1060" s="3" t="str">
        <f t="shared" si="134"/>
        <v/>
      </c>
      <c r="O1060" s="3" t="str">
        <f t="shared" si="135"/>
        <v/>
      </c>
      <c r="S1060" s="3" t="str">
        <f>IF(B1060="","",IF(VLOOKUP(D1060,[1]怪物!$C:$I,7,FALSE)="","",VLOOKUP(D1060,[1]怪物!$C:$I,7,FALSE)))</f>
        <v/>
      </c>
      <c r="X1060" s="3">
        <v>3</v>
      </c>
      <c r="Y1060" s="3">
        <v>2</v>
      </c>
      <c r="Z1060" s="3">
        <v>8</v>
      </c>
      <c r="AA1060" s="3">
        <v>5</v>
      </c>
    </row>
    <row r="1061" spans="2:27" x14ac:dyDescent="0.2">
      <c r="B1061" t="str">
        <f>IF(ISNA(VLOOKUP(X1061&amp;"_"&amp;Y1061&amp;"_"&amp;Z1061,[1]挑战模式!$A:$AS,1,FALSE)),"",IF(VLOOKUP(X1061&amp;"_"&amp;Y1061&amp;"_"&amp;Z1061,[1]挑战模式!$A:$AS,14+AA1061,FALSE)="","","Unit_Monster_Season"&amp;X1061&amp;"_Challenge"&amp;Y1061&amp;"_"&amp;Z1061&amp;"_"&amp;AA1061))</f>
        <v/>
      </c>
      <c r="D1061" s="3" t="str">
        <f>IF(B1061="","",VLOOKUP(VLOOKUP(X1061&amp;"_"&amp;Y1061&amp;"_"&amp;Z1061,[1]挑战模式!$A:$AS,14+AA1061,FALSE),[1]怪物!$B:$J,2,FALSE))</f>
        <v/>
      </c>
      <c r="E1061" s="3" t="str">
        <f>IF(B1061="","",VLOOKUP(VLOOKUP(X1061&amp;"_"&amp;Y1061&amp;"_"&amp;Z1061,[1]挑战模式!$A:$AS,14+AA1061,FALSE),[1]怪物!$B:$J,6,FALSE)*VLOOKUP(X1061&amp;"_"&amp;Y1061&amp;"_"&amp;Z1061,[1]挑战模式!$A:$AS,10,FALSE))</f>
        <v/>
      </c>
      <c r="F1061" s="3" t="str">
        <f t="shared" si="128"/>
        <v/>
      </c>
      <c r="G1061" s="3" t="str">
        <f t="shared" si="129"/>
        <v/>
      </c>
      <c r="H1061" s="3" t="str">
        <f t="shared" si="130"/>
        <v/>
      </c>
      <c r="I1061" s="3" t="str">
        <f>IF(D1061="","",VLOOKUP(D1061,[1]怪物!$C:$M,11,FALSE))</f>
        <v/>
      </c>
      <c r="J1061" s="3" t="str">
        <f t="shared" si="131"/>
        <v/>
      </c>
      <c r="K1061" s="3" t="str">
        <f>IF(B1061="","",VLOOKUP(VLOOKUP(X1061&amp;"_"&amp;Y1061&amp;"_"&amp;Z1061,[1]挑战模式!$A:$AS,14+AA1061,FALSE),[1]怪物!$B:$J,7,FALSE))</f>
        <v/>
      </c>
      <c r="L1061" s="10" t="str">
        <f t="shared" si="132"/>
        <v/>
      </c>
      <c r="M1061" s="3" t="str">
        <f t="shared" si="133"/>
        <v/>
      </c>
      <c r="N1061" s="3" t="str">
        <f t="shared" si="134"/>
        <v/>
      </c>
      <c r="O1061" s="3" t="str">
        <f t="shared" si="135"/>
        <v/>
      </c>
      <c r="S1061" s="3" t="str">
        <f>IF(B1061="","",IF(VLOOKUP(D1061,[1]怪物!$C:$I,7,FALSE)="","",VLOOKUP(D1061,[1]怪物!$C:$I,7,FALSE)))</f>
        <v/>
      </c>
      <c r="X1061" s="3">
        <v>3</v>
      </c>
      <c r="Y1061" s="3">
        <v>2</v>
      </c>
      <c r="Z1061" s="3">
        <v>8</v>
      </c>
      <c r="AA1061" s="3">
        <v>6</v>
      </c>
    </row>
    <row r="1062" spans="2:27" x14ac:dyDescent="0.2">
      <c r="B1062" t="str">
        <f>IF(ISNA(VLOOKUP(X1062&amp;"_"&amp;Y1062&amp;"_"&amp;Z1062,[1]挑战模式!$A:$AS,1,FALSE)),"",IF(VLOOKUP(X1062&amp;"_"&amp;Y1062&amp;"_"&amp;Z1062,[1]挑战模式!$A:$AS,14+AA1062,FALSE)="","","Unit_Monster_Season"&amp;X1062&amp;"_Challenge"&amp;Y1062&amp;"_"&amp;Z1062&amp;"_"&amp;AA1062))</f>
        <v>Unit_Monster_Season3_Challenge3_1_1</v>
      </c>
      <c r="D1062" s="3" t="str">
        <f>IF(B1062="","",VLOOKUP(VLOOKUP(X1062&amp;"_"&amp;Y1062&amp;"_"&amp;Z1062,[1]挑战模式!$A:$AS,14+AA1062,FALSE),[1]怪物!$B:$J,2,FALSE))</f>
        <v>ResUnit_Gui2</v>
      </c>
      <c r="E1062" s="3">
        <f>IF(B1062="","",VLOOKUP(VLOOKUP(X1062&amp;"_"&amp;Y1062&amp;"_"&amp;Z1062,[1]挑战模式!$A:$AS,14+AA1062,FALSE),[1]怪物!$B:$J,6,FALSE)*VLOOKUP(X1062&amp;"_"&amp;Y1062&amp;"_"&amp;Z1062,[1]挑战模式!$A:$AS,10,FALSE))</f>
        <v>2.5</v>
      </c>
      <c r="F1062" s="3">
        <f t="shared" si="128"/>
        <v>400</v>
      </c>
      <c r="G1062" s="3" t="str">
        <f t="shared" si="129"/>
        <v>TRUE</v>
      </c>
      <c r="H1062" s="3" t="str">
        <f t="shared" si="130"/>
        <v>1</v>
      </c>
      <c r="I1062" s="3">
        <f>IF(D1062="","",VLOOKUP(D1062,[1]怪物!$C:$M,11,FALSE))</f>
        <v>1</v>
      </c>
      <c r="J1062" s="3" t="str">
        <f t="shared" si="131"/>
        <v>0.5</v>
      </c>
      <c r="K1062" s="3">
        <f>IF(B1062="","",VLOOKUP(VLOOKUP(X1062&amp;"_"&amp;Y1062&amp;"_"&amp;Z1062,[1]挑战模式!$A:$AS,14+AA1062,FALSE),[1]怪物!$B:$J,7,FALSE))</f>
        <v>1.5</v>
      </c>
      <c r="L1062" s="10" t="str">
        <f t="shared" si="132"/>
        <v>Monster_Season3_Challenge3_1_1</v>
      </c>
      <c r="M1062" s="3" t="str">
        <f t="shared" si="133"/>
        <v>DeathShow_1</v>
      </c>
      <c r="N1062" s="3" t="str">
        <f t="shared" si="134"/>
        <v>Timeline_Idle1</v>
      </c>
      <c r="O1062" s="3" t="str">
        <f t="shared" si="135"/>
        <v>Timeline_Move1</v>
      </c>
      <c r="S1062" s="3" t="str">
        <f>IF(B1062="","",IF(VLOOKUP(D1062,[1]怪物!$C:$I,7,FALSE)="","",VLOOKUP(D1062,[1]怪物!$C:$I,7,FALSE)))</f>
        <v>Skill_Monster_Gui2,NormalAttack</v>
      </c>
      <c r="X1062" s="3">
        <v>3</v>
      </c>
      <c r="Y1062" s="3">
        <v>3</v>
      </c>
      <c r="Z1062" s="3">
        <v>1</v>
      </c>
      <c r="AA1062" s="3">
        <v>1</v>
      </c>
    </row>
    <row r="1063" spans="2:27" x14ac:dyDescent="0.2">
      <c r="B1063" t="str">
        <f>IF(ISNA(VLOOKUP(X1063&amp;"_"&amp;Y1063&amp;"_"&amp;Z1063,[1]挑战模式!$A:$AS,1,FALSE)),"",IF(VLOOKUP(X1063&amp;"_"&amp;Y1063&amp;"_"&amp;Z1063,[1]挑战模式!$A:$AS,14+AA1063,FALSE)="","","Unit_Monster_Season"&amp;X1063&amp;"_Challenge"&amp;Y1063&amp;"_"&amp;Z1063&amp;"_"&amp;AA1063))</f>
        <v>Unit_Monster_Season3_Challenge3_1_2</v>
      </c>
      <c r="D1063" s="3" t="str">
        <f>IF(B1063="","",VLOOKUP(VLOOKUP(X1063&amp;"_"&amp;Y1063&amp;"_"&amp;Z1063,[1]挑战模式!$A:$AS,14+AA1063,FALSE),[1]怪物!$B:$J,2,FALSE))</f>
        <v>ResUnit_XueRen2</v>
      </c>
      <c r="E1063" s="3">
        <f>IF(B1063="","",VLOOKUP(VLOOKUP(X1063&amp;"_"&amp;Y1063&amp;"_"&amp;Z1063,[1]挑战模式!$A:$AS,14+AA1063,FALSE),[1]怪物!$B:$J,6,FALSE)*VLOOKUP(X1063&amp;"_"&amp;Y1063&amp;"_"&amp;Z1063,[1]挑战模式!$A:$AS,10,FALSE))</f>
        <v>2.5</v>
      </c>
      <c r="F1063" s="3">
        <f t="shared" si="128"/>
        <v>400</v>
      </c>
      <c r="G1063" s="3" t="str">
        <f t="shared" si="129"/>
        <v>TRUE</v>
      </c>
      <c r="H1063" s="3" t="str">
        <f t="shared" si="130"/>
        <v>1</v>
      </c>
      <c r="I1063" s="3">
        <f>IF(D1063="","",VLOOKUP(D1063,[1]怪物!$C:$M,11,FALSE))</f>
        <v>1</v>
      </c>
      <c r="J1063" s="3" t="str">
        <f t="shared" si="131"/>
        <v>0.5</v>
      </c>
      <c r="K1063" s="3">
        <f>IF(B1063="","",VLOOKUP(VLOOKUP(X1063&amp;"_"&amp;Y1063&amp;"_"&amp;Z1063,[1]挑战模式!$A:$AS,14+AA1063,FALSE),[1]怪物!$B:$J,7,FALSE))</f>
        <v>1.5</v>
      </c>
      <c r="L1063" s="10" t="str">
        <f t="shared" si="132"/>
        <v>Monster_Season3_Challenge3_1_2</v>
      </c>
      <c r="M1063" s="3" t="str">
        <f t="shared" si="133"/>
        <v>DeathShow_1</v>
      </c>
      <c r="N1063" s="3" t="str">
        <f t="shared" si="134"/>
        <v>Timeline_Idle1</v>
      </c>
      <c r="O1063" s="3" t="str">
        <f t="shared" si="135"/>
        <v>Timeline_Move1</v>
      </c>
      <c r="S1063" s="3" t="str">
        <f>IF(B1063="","",IF(VLOOKUP(D1063,[1]怪物!$C:$I,7,FALSE)="","",VLOOKUP(D1063,[1]怪物!$C:$I,7,FALSE)))</f>
        <v>Skill_Monster_XueRen2,NormalAttack</v>
      </c>
      <c r="X1063" s="3">
        <v>3</v>
      </c>
      <c r="Y1063" s="3">
        <v>3</v>
      </c>
      <c r="Z1063" s="3">
        <v>1</v>
      </c>
      <c r="AA1063" s="3">
        <v>2</v>
      </c>
    </row>
    <row r="1064" spans="2:27" x14ac:dyDescent="0.2">
      <c r="B1064" t="str">
        <f>IF(ISNA(VLOOKUP(X1064&amp;"_"&amp;Y1064&amp;"_"&amp;Z1064,[1]挑战模式!$A:$AS,1,FALSE)),"",IF(VLOOKUP(X1064&amp;"_"&amp;Y1064&amp;"_"&amp;Z1064,[1]挑战模式!$A:$AS,14+AA1064,FALSE)="","","Unit_Monster_Season"&amp;X1064&amp;"_Challenge"&amp;Y1064&amp;"_"&amp;Z1064&amp;"_"&amp;AA1064))</f>
        <v/>
      </c>
      <c r="D1064" s="3" t="str">
        <f>IF(B1064="","",VLOOKUP(VLOOKUP(X1064&amp;"_"&amp;Y1064&amp;"_"&amp;Z1064,[1]挑战模式!$A:$AS,14+AA1064,FALSE),[1]怪物!$B:$J,2,FALSE))</f>
        <v/>
      </c>
      <c r="E1064" s="3" t="str">
        <f>IF(B1064="","",VLOOKUP(VLOOKUP(X1064&amp;"_"&amp;Y1064&amp;"_"&amp;Z1064,[1]挑战模式!$A:$AS,14+AA1064,FALSE),[1]怪物!$B:$J,6,FALSE)*VLOOKUP(X1064&amp;"_"&amp;Y1064&amp;"_"&amp;Z1064,[1]挑战模式!$A:$AS,10,FALSE))</f>
        <v/>
      </c>
      <c r="F1064" s="3" t="str">
        <f t="shared" si="128"/>
        <v/>
      </c>
      <c r="G1064" s="3" t="str">
        <f t="shared" si="129"/>
        <v/>
      </c>
      <c r="H1064" s="3" t="str">
        <f t="shared" si="130"/>
        <v/>
      </c>
      <c r="I1064" s="3" t="str">
        <f>IF(D1064="","",VLOOKUP(D1064,[1]怪物!$C:$M,11,FALSE))</f>
        <v/>
      </c>
      <c r="J1064" s="3" t="str">
        <f t="shared" si="131"/>
        <v/>
      </c>
      <c r="K1064" s="3" t="str">
        <f>IF(B1064="","",VLOOKUP(VLOOKUP(X1064&amp;"_"&amp;Y1064&amp;"_"&amp;Z1064,[1]挑战模式!$A:$AS,14+AA1064,FALSE),[1]怪物!$B:$J,7,FALSE))</f>
        <v/>
      </c>
      <c r="L1064" s="10" t="str">
        <f t="shared" si="132"/>
        <v/>
      </c>
      <c r="M1064" s="3" t="str">
        <f t="shared" si="133"/>
        <v/>
      </c>
      <c r="N1064" s="3" t="str">
        <f t="shared" si="134"/>
        <v/>
      </c>
      <c r="O1064" s="3" t="str">
        <f t="shared" si="135"/>
        <v/>
      </c>
      <c r="S1064" s="3" t="str">
        <f>IF(B1064="","",IF(VLOOKUP(D1064,[1]怪物!$C:$I,7,FALSE)="","",VLOOKUP(D1064,[1]怪物!$C:$I,7,FALSE)))</f>
        <v/>
      </c>
      <c r="X1064" s="3">
        <v>3</v>
      </c>
      <c r="Y1064" s="3">
        <v>3</v>
      </c>
      <c r="Z1064" s="3">
        <v>1</v>
      </c>
      <c r="AA1064" s="3">
        <v>3</v>
      </c>
    </row>
    <row r="1065" spans="2:27" x14ac:dyDescent="0.2">
      <c r="B1065" t="str">
        <f>IF(ISNA(VLOOKUP(X1065&amp;"_"&amp;Y1065&amp;"_"&amp;Z1065,[1]挑战模式!$A:$AS,1,FALSE)),"",IF(VLOOKUP(X1065&amp;"_"&amp;Y1065&amp;"_"&amp;Z1065,[1]挑战模式!$A:$AS,14+AA1065,FALSE)="","","Unit_Monster_Season"&amp;X1065&amp;"_Challenge"&amp;Y1065&amp;"_"&amp;Z1065&amp;"_"&amp;AA1065))</f>
        <v/>
      </c>
      <c r="D1065" s="3" t="str">
        <f>IF(B1065="","",VLOOKUP(VLOOKUP(X1065&amp;"_"&amp;Y1065&amp;"_"&amp;Z1065,[1]挑战模式!$A:$AS,14+AA1065,FALSE),[1]怪物!$B:$J,2,FALSE))</f>
        <v/>
      </c>
      <c r="E1065" s="3" t="str">
        <f>IF(B1065="","",VLOOKUP(VLOOKUP(X1065&amp;"_"&amp;Y1065&amp;"_"&amp;Z1065,[1]挑战模式!$A:$AS,14+AA1065,FALSE),[1]怪物!$B:$J,6,FALSE)*VLOOKUP(X1065&amp;"_"&amp;Y1065&amp;"_"&amp;Z1065,[1]挑战模式!$A:$AS,10,FALSE))</f>
        <v/>
      </c>
      <c r="F1065" s="3" t="str">
        <f t="shared" si="128"/>
        <v/>
      </c>
      <c r="G1065" s="3" t="str">
        <f t="shared" si="129"/>
        <v/>
      </c>
      <c r="H1065" s="3" t="str">
        <f t="shared" si="130"/>
        <v/>
      </c>
      <c r="I1065" s="3" t="str">
        <f>IF(D1065="","",VLOOKUP(D1065,[1]怪物!$C:$M,11,FALSE))</f>
        <v/>
      </c>
      <c r="J1065" s="3" t="str">
        <f t="shared" si="131"/>
        <v/>
      </c>
      <c r="K1065" s="3" t="str">
        <f>IF(B1065="","",VLOOKUP(VLOOKUP(X1065&amp;"_"&amp;Y1065&amp;"_"&amp;Z1065,[1]挑战模式!$A:$AS,14+AA1065,FALSE),[1]怪物!$B:$J,7,FALSE))</f>
        <v/>
      </c>
      <c r="L1065" s="10" t="str">
        <f t="shared" si="132"/>
        <v/>
      </c>
      <c r="M1065" s="3" t="str">
        <f t="shared" si="133"/>
        <v/>
      </c>
      <c r="N1065" s="3" t="str">
        <f t="shared" si="134"/>
        <v/>
      </c>
      <c r="O1065" s="3" t="str">
        <f t="shared" si="135"/>
        <v/>
      </c>
      <c r="S1065" s="3" t="str">
        <f>IF(B1065="","",IF(VLOOKUP(D1065,[1]怪物!$C:$I,7,FALSE)="","",VLOOKUP(D1065,[1]怪物!$C:$I,7,FALSE)))</f>
        <v/>
      </c>
      <c r="X1065" s="3">
        <v>3</v>
      </c>
      <c r="Y1065" s="3">
        <v>3</v>
      </c>
      <c r="Z1065" s="3">
        <v>1</v>
      </c>
      <c r="AA1065" s="3">
        <v>4</v>
      </c>
    </row>
    <row r="1066" spans="2:27" x14ac:dyDescent="0.2">
      <c r="B1066" t="str">
        <f>IF(ISNA(VLOOKUP(X1066&amp;"_"&amp;Y1066&amp;"_"&amp;Z1066,[1]挑战模式!$A:$AS,1,FALSE)),"",IF(VLOOKUP(X1066&amp;"_"&amp;Y1066&amp;"_"&amp;Z1066,[1]挑战模式!$A:$AS,14+AA1066,FALSE)="","","Unit_Monster_Season"&amp;X1066&amp;"_Challenge"&amp;Y1066&amp;"_"&amp;Z1066&amp;"_"&amp;AA1066))</f>
        <v/>
      </c>
      <c r="D1066" s="3" t="str">
        <f>IF(B1066="","",VLOOKUP(VLOOKUP(X1066&amp;"_"&amp;Y1066&amp;"_"&amp;Z1066,[1]挑战模式!$A:$AS,14+AA1066,FALSE),[1]怪物!$B:$J,2,FALSE))</f>
        <v/>
      </c>
      <c r="E1066" s="3" t="str">
        <f>IF(B1066="","",VLOOKUP(VLOOKUP(X1066&amp;"_"&amp;Y1066&amp;"_"&amp;Z1066,[1]挑战模式!$A:$AS,14+AA1066,FALSE),[1]怪物!$B:$J,6,FALSE)*VLOOKUP(X1066&amp;"_"&amp;Y1066&amp;"_"&amp;Z1066,[1]挑战模式!$A:$AS,10,FALSE))</f>
        <v/>
      </c>
      <c r="F1066" s="3" t="str">
        <f t="shared" si="128"/>
        <v/>
      </c>
      <c r="G1066" s="3" t="str">
        <f t="shared" si="129"/>
        <v/>
      </c>
      <c r="H1066" s="3" t="str">
        <f t="shared" si="130"/>
        <v/>
      </c>
      <c r="I1066" s="3" t="str">
        <f>IF(D1066="","",VLOOKUP(D1066,[1]怪物!$C:$M,11,FALSE))</f>
        <v/>
      </c>
      <c r="J1066" s="3" t="str">
        <f t="shared" si="131"/>
        <v/>
      </c>
      <c r="K1066" s="3" t="str">
        <f>IF(B1066="","",VLOOKUP(VLOOKUP(X1066&amp;"_"&amp;Y1066&amp;"_"&amp;Z1066,[1]挑战模式!$A:$AS,14+AA1066,FALSE),[1]怪物!$B:$J,7,FALSE))</f>
        <v/>
      </c>
      <c r="L1066" s="10" t="str">
        <f t="shared" si="132"/>
        <v/>
      </c>
      <c r="M1066" s="3" t="str">
        <f t="shared" si="133"/>
        <v/>
      </c>
      <c r="N1066" s="3" t="str">
        <f t="shared" si="134"/>
        <v/>
      </c>
      <c r="O1066" s="3" t="str">
        <f t="shared" si="135"/>
        <v/>
      </c>
      <c r="S1066" s="3" t="str">
        <f>IF(B1066="","",IF(VLOOKUP(D1066,[1]怪物!$C:$I,7,FALSE)="","",VLOOKUP(D1066,[1]怪物!$C:$I,7,FALSE)))</f>
        <v/>
      </c>
      <c r="X1066" s="3">
        <v>3</v>
      </c>
      <c r="Y1066" s="3">
        <v>3</v>
      </c>
      <c r="Z1066" s="3">
        <v>1</v>
      </c>
      <c r="AA1066" s="3">
        <v>5</v>
      </c>
    </row>
    <row r="1067" spans="2:27" x14ac:dyDescent="0.2">
      <c r="B1067" t="str">
        <f>IF(ISNA(VLOOKUP(X1067&amp;"_"&amp;Y1067&amp;"_"&amp;Z1067,[1]挑战模式!$A:$AS,1,FALSE)),"",IF(VLOOKUP(X1067&amp;"_"&amp;Y1067&amp;"_"&amp;Z1067,[1]挑战模式!$A:$AS,14+AA1067,FALSE)="","","Unit_Monster_Season"&amp;X1067&amp;"_Challenge"&amp;Y1067&amp;"_"&amp;Z1067&amp;"_"&amp;AA1067))</f>
        <v/>
      </c>
      <c r="D1067" s="3" t="str">
        <f>IF(B1067="","",VLOOKUP(VLOOKUP(X1067&amp;"_"&amp;Y1067&amp;"_"&amp;Z1067,[1]挑战模式!$A:$AS,14+AA1067,FALSE),[1]怪物!$B:$J,2,FALSE))</f>
        <v/>
      </c>
      <c r="E1067" s="3" t="str">
        <f>IF(B1067="","",VLOOKUP(VLOOKUP(X1067&amp;"_"&amp;Y1067&amp;"_"&amp;Z1067,[1]挑战模式!$A:$AS,14+AA1067,FALSE),[1]怪物!$B:$J,6,FALSE)*VLOOKUP(X1067&amp;"_"&amp;Y1067&amp;"_"&amp;Z1067,[1]挑战模式!$A:$AS,10,FALSE))</f>
        <v/>
      </c>
      <c r="F1067" s="3" t="str">
        <f t="shared" si="128"/>
        <v/>
      </c>
      <c r="G1067" s="3" t="str">
        <f t="shared" si="129"/>
        <v/>
      </c>
      <c r="H1067" s="3" t="str">
        <f t="shared" si="130"/>
        <v/>
      </c>
      <c r="I1067" s="3" t="str">
        <f>IF(D1067="","",VLOOKUP(D1067,[1]怪物!$C:$M,11,FALSE))</f>
        <v/>
      </c>
      <c r="J1067" s="3" t="str">
        <f t="shared" si="131"/>
        <v/>
      </c>
      <c r="K1067" s="3" t="str">
        <f>IF(B1067="","",VLOOKUP(VLOOKUP(X1067&amp;"_"&amp;Y1067&amp;"_"&amp;Z1067,[1]挑战模式!$A:$AS,14+AA1067,FALSE),[1]怪物!$B:$J,7,FALSE))</f>
        <v/>
      </c>
      <c r="L1067" s="10" t="str">
        <f t="shared" si="132"/>
        <v/>
      </c>
      <c r="M1067" s="3" t="str">
        <f t="shared" si="133"/>
        <v/>
      </c>
      <c r="N1067" s="3" t="str">
        <f t="shared" si="134"/>
        <v/>
      </c>
      <c r="O1067" s="3" t="str">
        <f t="shared" si="135"/>
        <v/>
      </c>
      <c r="S1067" s="3" t="str">
        <f>IF(B1067="","",IF(VLOOKUP(D1067,[1]怪物!$C:$I,7,FALSE)="","",VLOOKUP(D1067,[1]怪物!$C:$I,7,FALSE)))</f>
        <v/>
      </c>
      <c r="X1067" s="3">
        <v>3</v>
      </c>
      <c r="Y1067" s="3">
        <v>3</v>
      </c>
      <c r="Z1067" s="3">
        <v>1</v>
      </c>
      <c r="AA1067" s="3">
        <v>6</v>
      </c>
    </row>
    <row r="1068" spans="2:27" x14ac:dyDescent="0.2">
      <c r="B1068" t="str">
        <f>IF(ISNA(VLOOKUP(X1068&amp;"_"&amp;Y1068&amp;"_"&amp;Z1068,[1]挑战模式!$A:$AS,1,FALSE)),"",IF(VLOOKUP(X1068&amp;"_"&amp;Y1068&amp;"_"&amp;Z1068,[1]挑战模式!$A:$AS,14+AA1068,FALSE)="","","Unit_Monster_Season"&amp;X1068&amp;"_Challenge"&amp;Y1068&amp;"_"&amp;Z1068&amp;"_"&amp;AA1068))</f>
        <v>Unit_Monster_Season3_Challenge3_2_1</v>
      </c>
      <c r="D1068" s="3" t="str">
        <f>IF(B1068="","",VLOOKUP(VLOOKUP(X1068&amp;"_"&amp;Y1068&amp;"_"&amp;Z1068,[1]挑战模式!$A:$AS,14+AA1068,FALSE),[1]怪物!$B:$J,2,FALSE))</f>
        <v>ResUnit_Gui2</v>
      </c>
      <c r="E1068" s="3">
        <f>IF(B1068="","",VLOOKUP(VLOOKUP(X1068&amp;"_"&amp;Y1068&amp;"_"&amp;Z1068,[1]挑战模式!$A:$AS,14+AA1068,FALSE),[1]怪物!$B:$J,6,FALSE)*VLOOKUP(X1068&amp;"_"&amp;Y1068&amp;"_"&amp;Z1068,[1]挑战模式!$A:$AS,10,FALSE))</f>
        <v>2.5</v>
      </c>
      <c r="F1068" s="3">
        <f t="shared" si="128"/>
        <v>400</v>
      </c>
      <c r="G1068" s="3" t="str">
        <f t="shared" si="129"/>
        <v>TRUE</v>
      </c>
      <c r="H1068" s="3" t="str">
        <f t="shared" si="130"/>
        <v>1</v>
      </c>
      <c r="I1068" s="3">
        <f>IF(D1068="","",VLOOKUP(D1068,[1]怪物!$C:$M,11,FALSE))</f>
        <v>1</v>
      </c>
      <c r="J1068" s="3" t="str">
        <f t="shared" si="131"/>
        <v>0.5</v>
      </c>
      <c r="K1068" s="3">
        <f>IF(B1068="","",VLOOKUP(VLOOKUP(X1068&amp;"_"&amp;Y1068&amp;"_"&amp;Z1068,[1]挑战模式!$A:$AS,14+AA1068,FALSE),[1]怪物!$B:$J,7,FALSE))</f>
        <v>1.5</v>
      </c>
      <c r="L1068" s="10" t="str">
        <f t="shared" si="132"/>
        <v>Monster_Season3_Challenge3_2_1</v>
      </c>
      <c r="M1068" s="3" t="str">
        <f t="shared" si="133"/>
        <v>DeathShow_1</v>
      </c>
      <c r="N1068" s="3" t="str">
        <f t="shared" si="134"/>
        <v>Timeline_Idle1</v>
      </c>
      <c r="O1068" s="3" t="str">
        <f t="shared" si="135"/>
        <v>Timeline_Move1</v>
      </c>
      <c r="S1068" s="3" t="str">
        <f>IF(B1068="","",IF(VLOOKUP(D1068,[1]怪物!$C:$I,7,FALSE)="","",VLOOKUP(D1068,[1]怪物!$C:$I,7,FALSE)))</f>
        <v>Skill_Monster_Gui2,NormalAttack</v>
      </c>
      <c r="X1068" s="3">
        <v>3</v>
      </c>
      <c r="Y1068" s="3">
        <v>3</v>
      </c>
      <c r="Z1068" s="3">
        <v>2</v>
      </c>
      <c r="AA1068" s="3">
        <v>1</v>
      </c>
    </row>
    <row r="1069" spans="2:27" x14ac:dyDescent="0.2">
      <c r="B1069" t="str">
        <f>IF(ISNA(VLOOKUP(X1069&amp;"_"&amp;Y1069&amp;"_"&amp;Z1069,[1]挑战模式!$A:$AS,1,FALSE)),"",IF(VLOOKUP(X1069&amp;"_"&amp;Y1069&amp;"_"&amp;Z1069,[1]挑战模式!$A:$AS,14+AA1069,FALSE)="","","Unit_Monster_Season"&amp;X1069&amp;"_Challenge"&amp;Y1069&amp;"_"&amp;Z1069&amp;"_"&amp;AA1069))</f>
        <v>Unit_Monster_Season3_Challenge3_2_2</v>
      </c>
      <c r="D1069" s="3" t="str">
        <f>IF(B1069="","",VLOOKUP(VLOOKUP(X1069&amp;"_"&amp;Y1069&amp;"_"&amp;Z1069,[1]挑战模式!$A:$AS,14+AA1069,FALSE),[1]怪物!$B:$J,2,FALSE))</f>
        <v>ResUnit_BianFu1</v>
      </c>
      <c r="E1069" s="3">
        <f>IF(B1069="","",VLOOKUP(VLOOKUP(X1069&amp;"_"&amp;Y1069&amp;"_"&amp;Z1069,[1]挑战模式!$A:$AS,14+AA1069,FALSE),[1]怪物!$B:$J,6,FALSE)*VLOOKUP(X1069&amp;"_"&amp;Y1069&amp;"_"&amp;Z1069,[1]挑战模式!$A:$AS,10,FALSE))</f>
        <v>2.5</v>
      </c>
      <c r="F1069" s="3">
        <f t="shared" si="128"/>
        <v>400</v>
      </c>
      <c r="G1069" s="3" t="str">
        <f t="shared" si="129"/>
        <v>TRUE</v>
      </c>
      <c r="H1069" s="3" t="str">
        <f t="shared" si="130"/>
        <v>1</v>
      </c>
      <c r="I1069" s="3">
        <f>IF(D1069="","",VLOOKUP(D1069,[1]怪物!$C:$M,11,FALSE))</f>
        <v>1</v>
      </c>
      <c r="J1069" s="3" t="str">
        <f t="shared" si="131"/>
        <v>0.5</v>
      </c>
      <c r="K1069" s="3">
        <f>IF(B1069="","",VLOOKUP(VLOOKUP(X1069&amp;"_"&amp;Y1069&amp;"_"&amp;Z1069,[1]挑战模式!$A:$AS,14+AA1069,FALSE),[1]怪物!$B:$J,7,FALSE))</f>
        <v>1</v>
      </c>
      <c r="L1069" s="10" t="str">
        <f t="shared" si="132"/>
        <v>Monster_Season3_Challenge3_2_2</v>
      </c>
      <c r="M1069" s="3" t="str">
        <f t="shared" si="133"/>
        <v>DeathShow_1</v>
      </c>
      <c r="N1069" s="3" t="str">
        <f t="shared" si="134"/>
        <v>Timeline_Idle1</v>
      </c>
      <c r="O1069" s="3" t="str">
        <f t="shared" si="135"/>
        <v>Timeline_Move1</v>
      </c>
      <c r="S1069" s="3" t="str">
        <f>IF(B1069="","",IF(VLOOKUP(D1069,[1]怪物!$C:$I,7,FALSE)="","",VLOOKUP(D1069,[1]怪物!$C:$I,7,FALSE)))</f>
        <v/>
      </c>
      <c r="X1069" s="3">
        <v>3</v>
      </c>
      <c r="Y1069" s="3">
        <v>3</v>
      </c>
      <c r="Z1069" s="3">
        <v>2</v>
      </c>
      <c r="AA1069" s="3">
        <v>2</v>
      </c>
    </row>
    <row r="1070" spans="2:27" x14ac:dyDescent="0.2">
      <c r="B1070" t="str">
        <f>IF(ISNA(VLOOKUP(X1070&amp;"_"&amp;Y1070&amp;"_"&amp;Z1070,[1]挑战模式!$A:$AS,1,FALSE)),"",IF(VLOOKUP(X1070&amp;"_"&amp;Y1070&amp;"_"&amp;Z1070,[1]挑战模式!$A:$AS,14+AA1070,FALSE)="","","Unit_Monster_Season"&amp;X1070&amp;"_Challenge"&amp;Y1070&amp;"_"&amp;Z1070&amp;"_"&amp;AA1070))</f>
        <v/>
      </c>
      <c r="D1070" s="3" t="str">
        <f>IF(B1070="","",VLOOKUP(VLOOKUP(X1070&amp;"_"&amp;Y1070&amp;"_"&amp;Z1070,[1]挑战模式!$A:$AS,14+AA1070,FALSE),[1]怪物!$B:$J,2,FALSE))</f>
        <v/>
      </c>
      <c r="E1070" s="3" t="str">
        <f>IF(B1070="","",VLOOKUP(VLOOKUP(X1070&amp;"_"&amp;Y1070&amp;"_"&amp;Z1070,[1]挑战模式!$A:$AS,14+AA1070,FALSE),[1]怪物!$B:$J,6,FALSE)*VLOOKUP(X1070&amp;"_"&amp;Y1070&amp;"_"&amp;Z1070,[1]挑战模式!$A:$AS,10,FALSE))</f>
        <v/>
      </c>
      <c r="F1070" s="3" t="str">
        <f t="shared" si="128"/>
        <v/>
      </c>
      <c r="G1070" s="3" t="str">
        <f t="shared" si="129"/>
        <v/>
      </c>
      <c r="H1070" s="3" t="str">
        <f t="shared" si="130"/>
        <v/>
      </c>
      <c r="I1070" s="3" t="str">
        <f>IF(D1070="","",VLOOKUP(D1070,[1]怪物!$C:$M,11,FALSE))</f>
        <v/>
      </c>
      <c r="J1070" s="3" t="str">
        <f t="shared" si="131"/>
        <v/>
      </c>
      <c r="K1070" s="3" t="str">
        <f>IF(B1070="","",VLOOKUP(VLOOKUP(X1070&amp;"_"&amp;Y1070&amp;"_"&amp;Z1070,[1]挑战模式!$A:$AS,14+AA1070,FALSE),[1]怪物!$B:$J,7,FALSE))</f>
        <v/>
      </c>
      <c r="L1070" s="10" t="str">
        <f t="shared" si="132"/>
        <v/>
      </c>
      <c r="M1070" s="3" t="str">
        <f t="shared" si="133"/>
        <v/>
      </c>
      <c r="N1070" s="3" t="str">
        <f t="shared" si="134"/>
        <v/>
      </c>
      <c r="O1070" s="3" t="str">
        <f t="shared" si="135"/>
        <v/>
      </c>
      <c r="S1070" s="3" t="str">
        <f>IF(B1070="","",IF(VLOOKUP(D1070,[1]怪物!$C:$I,7,FALSE)="","",VLOOKUP(D1070,[1]怪物!$C:$I,7,FALSE)))</f>
        <v/>
      </c>
      <c r="X1070" s="3">
        <v>3</v>
      </c>
      <c r="Y1070" s="3">
        <v>3</v>
      </c>
      <c r="Z1070" s="3">
        <v>2</v>
      </c>
      <c r="AA1070" s="3">
        <v>3</v>
      </c>
    </row>
    <row r="1071" spans="2:27" x14ac:dyDescent="0.2">
      <c r="B1071" t="str">
        <f>IF(ISNA(VLOOKUP(X1071&amp;"_"&amp;Y1071&amp;"_"&amp;Z1071,[1]挑战模式!$A:$AS,1,FALSE)),"",IF(VLOOKUP(X1071&amp;"_"&amp;Y1071&amp;"_"&amp;Z1071,[1]挑战模式!$A:$AS,14+AA1071,FALSE)="","","Unit_Monster_Season"&amp;X1071&amp;"_Challenge"&amp;Y1071&amp;"_"&amp;Z1071&amp;"_"&amp;AA1071))</f>
        <v/>
      </c>
      <c r="D1071" s="3" t="str">
        <f>IF(B1071="","",VLOOKUP(VLOOKUP(X1071&amp;"_"&amp;Y1071&amp;"_"&amp;Z1071,[1]挑战模式!$A:$AS,14+AA1071,FALSE),[1]怪物!$B:$J,2,FALSE))</f>
        <v/>
      </c>
      <c r="E1071" s="3" t="str">
        <f>IF(B1071="","",VLOOKUP(VLOOKUP(X1071&amp;"_"&amp;Y1071&amp;"_"&amp;Z1071,[1]挑战模式!$A:$AS,14+AA1071,FALSE),[1]怪物!$B:$J,6,FALSE)*VLOOKUP(X1071&amp;"_"&amp;Y1071&amp;"_"&amp;Z1071,[1]挑战模式!$A:$AS,10,FALSE))</f>
        <v/>
      </c>
      <c r="F1071" s="3" t="str">
        <f t="shared" si="128"/>
        <v/>
      </c>
      <c r="G1071" s="3" t="str">
        <f t="shared" si="129"/>
        <v/>
      </c>
      <c r="H1071" s="3" t="str">
        <f t="shared" si="130"/>
        <v/>
      </c>
      <c r="I1071" s="3" t="str">
        <f>IF(D1071="","",VLOOKUP(D1071,[1]怪物!$C:$M,11,FALSE))</f>
        <v/>
      </c>
      <c r="J1071" s="3" t="str">
        <f t="shared" si="131"/>
        <v/>
      </c>
      <c r="K1071" s="3" t="str">
        <f>IF(B1071="","",VLOOKUP(VLOOKUP(X1071&amp;"_"&amp;Y1071&amp;"_"&amp;Z1071,[1]挑战模式!$A:$AS,14+AA1071,FALSE),[1]怪物!$B:$J,7,FALSE))</f>
        <v/>
      </c>
      <c r="L1071" s="10" t="str">
        <f t="shared" si="132"/>
        <v/>
      </c>
      <c r="M1071" s="3" t="str">
        <f t="shared" si="133"/>
        <v/>
      </c>
      <c r="N1071" s="3" t="str">
        <f t="shared" si="134"/>
        <v/>
      </c>
      <c r="O1071" s="3" t="str">
        <f t="shared" si="135"/>
        <v/>
      </c>
      <c r="S1071" s="3" t="str">
        <f>IF(B1071="","",IF(VLOOKUP(D1071,[1]怪物!$C:$I,7,FALSE)="","",VLOOKUP(D1071,[1]怪物!$C:$I,7,FALSE)))</f>
        <v/>
      </c>
      <c r="X1071" s="3">
        <v>3</v>
      </c>
      <c r="Y1071" s="3">
        <v>3</v>
      </c>
      <c r="Z1071" s="3">
        <v>2</v>
      </c>
      <c r="AA1071" s="3">
        <v>4</v>
      </c>
    </row>
    <row r="1072" spans="2:27" x14ac:dyDescent="0.2">
      <c r="B1072" t="str">
        <f>IF(ISNA(VLOOKUP(X1072&amp;"_"&amp;Y1072&amp;"_"&amp;Z1072,[1]挑战模式!$A:$AS,1,FALSE)),"",IF(VLOOKUP(X1072&amp;"_"&amp;Y1072&amp;"_"&amp;Z1072,[1]挑战模式!$A:$AS,14+AA1072,FALSE)="","","Unit_Monster_Season"&amp;X1072&amp;"_Challenge"&amp;Y1072&amp;"_"&amp;Z1072&amp;"_"&amp;AA1072))</f>
        <v/>
      </c>
      <c r="D1072" s="3" t="str">
        <f>IF(B1072="","",VLOOKUP(VLOOKUP(X1072&amp;"_"&amp;Y1072&amp;"_"&amp;Z1072,[1]挑战模式!$A:$AS,14+AA1072,FALSE),[1]怪物!$B:$J,2,FALSE))</f>
        <v/>
      </c>
      <c r="E1072" s="3" t="str">
        <f>IF(B1072="","",VLOOKUP(VLOOKUP(X1072&amp;"_"&amp;Y1072&amp;"_"&amp;Z1072,[1]挑战模式!$A:$AS,14+AA1072,FALSE),[1]怪物!$B:$J,6,FALSE)*VLOOKUP(X1072&amp;"_"&amp;Y1072&amp;"_"&amp;Z1072,[1]挑战模式!$A:$AS,10,FALSE))</f>
        <v/>
      </c>
      <c r="F1072" s="3" t="str">
        <f t="shared" si="128"/>
        <v/>
      </c>
      <c r="G1072" s="3" t="str">
        <f t="shared" si="129"/>
        <v/>
      </c>
      <c r="H1072" s="3" t="str">
        <f t="shared" si="130"/>
        <v/>
      </c>
      <c r="I1072" s="3" t="str">
        <f>IF(D1072="","",VLOOKUP(D1072,[1]怪物!$C:$M,11,FALSE))</f>
        <v/>
      </c>
      <c r="J1072" s="3" t="str">
        <f t="shared" si="131"/>
        <v/>
      </c>
      <c r="K1072" s="3" t="str">
        <f>IF(B1072="","",VLOOKUP(VLOOKUP(X1072&amp;"_"&amp;Y1072&amp;"_"&amp;Z1072,[1]挑战模式!$A:$AS,14+AA1072,FALSE),[1]怪物!$B:$J,7,FALSE))</f>
        <v/>
      </c>
      <c r="L1072" s="10" t="str">
        <f t="shared" si="132"/>
        <v/>
      </c>
      <c r="M1072" s="3" t="str">
        <f t="shared" si="133"/>
        <v/>
      </c>
      <c r="N1072" s="3" t="str">
        <f t="shared" si="134"/>
        <v/>
      </c>
      <c r="O1072" s="3" t="str">
        <f t="shared" si="135"/>
        <v/>
      </c>
      <c r="S1072" s="3" t="str">
        <f>IF(B1072="","",IF(VLOOKUP(D1072,[1]怪物!$C:$I,7,FALSE)="","",VLOOKUP(D1072,[1]怪物!$C:$I,7,FALSE)))</f>
        <v/>
      </c>
      <c r="X1072" s="3">
        <v>3</v>
      </c>
      <c r="Y1072" s="3">
        <v>3</v>
      </c>
      <c r="Z1072" s="3">
        <v>2</v>
      </c>
      <c r="AA1072" s="3">
        <v>5</v>
      </c>
    </row>
    <row r="1073" spans="2:27" x14ac:dyDescent="0.2">
      <c r="B1073" t="str">
        <f>IF(ISNA(VLOOKUP(X1073&amp;"_"&amp;Y1073&amp;"_"&amp;Z1073,[1]挑战模式!$A:$AS,1,FALSE)),"",IF(VLOOKUP(X1073&amp;"_"&amp;Y1073&amp;"_"&amp;Z1073,[1]挑战模式!$A:$AS,14+AA1073,FALSE)="","","Unit_Monster_Season"&amp;X1073&amp;"_Challenge"&amp;Y1073&amp;"_"&amp;Z1073&amp;"_"&amp;AA1073))</f>
        <v/>
      </c>
      <c r="D1073" s="3" t="str">
        <f>IF(B1073="","",VLOOKUP(VLOOKUP(X1073&amp;"_"&amp;Y1073&amp;"_"&amp;Z1073,[1]挑战模式!$A:$AS,14+AA1073,FALSE),[1]怪物!$B:$J,2,FALSE))</f>
        <v/>
      </c>
      <c r="E1073" s="3" t="str">
        <f>IF(B1073="","",VLOOKUP(VLOOKUP(X1073&amp;"_"&amp;Y1073&amp;"_"&amp;Z1073,[1]挑战模式!$A:$AS,14+AA1073,FALSE),[1]怪物!$B:$J,6,FALSE)*VLOOKUP(X1073&amp;"_"&amp;Y1073&amp;"_"&amp;Z1073,[1]挑战模式!$A:$AS,10,FALSE))</f>
        <v/>
      </c>
      <c r="F1073" s="3" t="str">
        <f t="shared" si="128"/>
        <v/>
      </c>
      <c r="G1073" s="3" t="str">
        <f t="shared" si="129"/>
        <v/>
      </c>
      <c r="H1073" s="3" t="str">
        <f t="shared" si="130"/>
        <v/>
      </c>
      <c r="I1073" s="3" t="str">
        <f>IF(D1073="","",VLOOKUP(D1073,[1]怪物!$C:$M,11,FALSE))</f>
        <v/>
      </c>
      <c r="J1073" s="3" t="str">
        <f t="shared" si="131"/>
        <v/>
      </c>
      <c r="K1073" s="3" t="str">
        <f>IF(B1073="","",VLOOKUP(VLOOKUP(X1073&amp;"_"&amp;Y1073&amp;"_"&amp;Z1073,[1]挑战模式!$A:$AS,14+AA1073,FALSE),[1]怪物!$B:$J,7,FALSE))</f>
        <v/>
      </c>
      <c r="L1073" s="10" t="str">
        <f t="shared" si="132"/>
        <v/>
      </c>
      <c r="M1073" s="3" t="str">
        <f t="shared" si="133"/>
        <v/>
      </c>
      <c r="N1073" s="3" t="str">
        <f t="shared" si="134"/>
        <v/>
      </c>
      <c r="O1073" s="3" t="str">
        <f t="shared" si="135"/>
        <v/>
      </c>
      <c r="S1073" s="3" t="str">
        <f>IF(B1073="","",IF(VLOOKUP(D1073,[1]怪物!$C:$I,7,FALSE)="","",VLOOKUP(D1073,[1]怪物!$C:$I,7,FALSE)))</f>
        <v/>
      </c>
      <c r="X1073" s="3">
        <v>3</v>
      </c>
      <c r="Y1073" s="3">
        <v>3</v>
      </c>
      <c r="Z1073" s="3">
        <v>2</v>
      </c>
      <c r="AA1073" s="3">
        <v>6</v>
      </c>
    </row>
    <row r="1074" spans="2:27" x14ac:dyDescent="0.2">
      <c r="B1074" t="str">
        <f>IF(ISNA(VLOOKUP(X1074&amp;"_"&amp;Y1074&amp;"_"&amp;Z1074,[1]挑战模式!$A:$AS,1,FALSE)),"",IF(VLOOKUP(X1074&amp;"_"&amp;Y1074&amp;"_"&amp;Z1074,[1]挑战模式!$A:$AS,14+AA1074,FALSE)="","","Unit_Monster_Season"&amp;X1074&amp;"_Challenge"&amp;Y1074&amp;"_"&amp;Z1074&amp;"_"&amp;AA1074))</f>
        <v>Unit_Monster_Season3_Challenge3_3_1</v>
      </c>
      <c r="D1074" s="3" t="str">
        <f>IF(B1074="","",VLOOKUP(VLOOKUP(X1074&amp;"_"&amp;Y1074&amp;"_"&amp;Z1074,[1]挑战模式!$A:$AS,14+AA1074,FALSE),[1]怪物!$B:$J,2,FALSE))</f>
        <v>ResUnit_Dan2</v>
      </c>
      <c r="E1074" s="3">
        <f>IF(B1074="","",VLOOKUP(VLOOKUP(X1074&amp;"_"&amp;Y1074&amp;"_"&amp;Z1074,[1]挑战模式!$A:$AS,14+AA1074,FALSE),[1]怪物!$B:$J,6,FALSE)*VLOOKUP(X1074&amp;"_"&amp;Y1074&amp;"_"&amp;Z1074,[1]挑战模式!$A:$AS,10,FALSE))</f>
        <v>2.5</v>
      </c>
      <c r="F1074" s="3">
        <f t="shared" si="128"/>
        <v>400</v>
      </c>
      <c r="G1074" s="3" t="str">
        <f t="shared" si="129"/>
        <v>TRUE</v>
      </c>
      <c r="H1074" s="3" t="str">
        <f t="shared" si="130"/>
        <v>1</v>
      </c>
      <c r="I1074" s="3">
        <f>IF(D1074="","",VLOOKUP(D1074,[1]怪物!$C:$M,11,FALSE))</f>
        <v>1</v>
      </c>
      <c r="J1074" s="3" t="str">
        <f t="shared" si="131"/>
        <v>0.5</v>
      </c>
      <c r="K1074" s="3">
        <f>IF(B1074="","",VLOOKUP(VLOOKUP(X1074&amp;"_"&amp;Y1074&amp;"_"&amp;Z1074,[1]挑战模式!$A:$AS,14+AA1074,FALSE),[1]怪物!$B:$J,7,FALSE))</f>
        <v>1.5</v>
      </c>
      <c r="L1074" s="10" t="str">
        <f t="shared" si="132"/>
        <v>Monster_Season3_Challenge3_3_1</v>
      </c>
      <c r="M1074" s="3" t="str">
        <f t="shared" si="133"/>
        <v>DeathShow_1</v>
      </c>
      <c r="N1074" s="3" t="str">
        <f t="shared" si="134"/>
        <v>Timeline_Idle1</v>
      </c>
      <c r="O1074" s="3" t="str">
        <f t="shared" si="135"/>
        <v>Timeline_Move1</v>
      </c>
      <c r="S1074" s="3" t="str">
        <f>IF(B1074="","",IF(VLOOKUP(D1074,[1]怪物!$C:$I,7,FALSE)="","",VLOOKUP(D1074,[1]怪物!$C:$I,7,FALSE)))</f>
        <v>Skill_Monster_Dan2,NormalAttack</v>
      </c>
      <c r="X1074" s="3">
        <v>3</v>
      </c>
      <c r="Y1074" s="3">
        <v>3</v>
      </c>
      <c r="Z1074" s="3">
        <v>3</v>
      </c>
      <c r="AA1074" s="3">
        <v>1</v>
      </c>
    </row>
    <row r="1075" spans="2:27" x14ac:dyDescent="0.2">
      <c r="B1075" t="str">
        <f>IF(ISNA(VLOOKUP(X1075&amp;"_"&amp;Y1075&amp;"_"&amp;Z1075,[1]挑战模式!$A:$AS,1,FALSE)),"",IF(VLOOKUP(X1075&amp;"_"&amp;Y1075&amp;"_"&amp;Z1075,[1]挑战模式!$A:$AS,14+AA1075,FALSE)="","","Unit_Monster_Season"&amp;X1075&amp;"_Challenge"&amp;Y1075&amp;"_"&amp;Z1075&amp;"_"&amp;AA1075))</f>
        <v>Unit_Monster_Season3_Challenge3_3_2</v>
      </c>
      <c r="D1075" s="3" t="str">
        <f>IF(B1075="","",VLOOKUP(VLOOKUP(X1075&amp;"_"&amp;Y1075&amp;"_"&amp;Z1075,[1]挑战模式!$A:$AS,14+AA1075,FALSE),[1]怪物!$B:$J,2,FALSE))</f>
        <v>ResUnit_Dan1</v>
      </c>
      <c r="E1075" s="3">
        <f>IF(B1075="","",VLOOKUP(VLOOKUP(X1075&amp;"_"&amp;Y1075&amp;"_"&amp;Z1075,[1]挑战模式!$A:$AS,14+AA1075,FALSE),[1]怪物!$B:$J,6,FALSE)*VLOOKUP(X1075&amp;"_"&amp;Y1075&amp;"_"&amp;Z1075,[1]挑战模式!$A:$AS,10,FALSE))</f>
        <v>2.5</v>
      </c>
      <c r="F1075" s="3">
        <f t="shared" si="128"/>
        <v>400</v>
      </c>
      <c r="G1075" s="3" t="str">
        <f t="shared" si="129"/>
        <v>TRUE</v>
      </c>
      <c r="H1075" s="3" t="str">
        <f t="shared" si="130"/>
        <v>1</v>
      </c>
      <c r="I1075" s="3">
        <f>IF(D1075="","",VLOOKUP(D1075,[1]怪物!$C:$M,11,FALSE))</f>
        <v>1</v>
      </c>
      <c r="J1075" s="3" t="str">
        <f t="shared" si="131"/>
        <v>0.5</v>
      </c>
      <c r="K1075" s="3">
        <f>IF(B1075="","",VLOOKUP(VLOOKUP(X1075&amp;"_"&amp;Y1075&amp;"_"&amp;Z1075,[1]挑战模式!$A:$AS,14+AA1075,FALSE),[1]怪物!$B:$J,7,FALSE))</f>
        <v>1</v>
      </c>
      <c r="L1075" s="10" t="str">
        <f t="shared" si="132"/>
        <v>Monster_Season3_Challenge3_3_2</v>
      </c>
      <c r="M1075" s="3" t="str">
        <f t="shared" si="133"/>
        <v>DeathShow_1</v>
      </c>
      <c r="N1075" s="3" t="str">
        <f t="shared" si="134"/>
        <v>Timeline_Idle1</v>
      </c>
      <c r="O1075" s="3" t="str">
        <f t="shared" si="135"/>
        <v>Timeline_Move1</v>
      </c>
      <c r="S1075" s="3" t="str">
        <f>IF(B1075="","",IF(VLOOKUP(D1075,[1]怪物!$C:$I,7,FALSE)="","",VLOOKUP(D1075,[1]怪物!$C:$I,7,FALSE)))</f>
        <v>Skill_Monster_Dan1,NormalAttack</v>
      </c>
      <c r="X1075" s="3">
        <v>3</v>
      </c>
      <c r="Y1075" s="3">
        <v>3</v>
      </c>
      <c r="Z1075" s="3">
        <v>3</v>
      </c>
      <c r="AA1075" s="3">
        <v>2</v>
      </c>
    </row>
    <row r="1076" spans="2:27" x14ac:dyDescent="0.2">
      <c r="B1076" t="str">
        <f>IF(ISNA(VLOOKUP(X1076&amp;"_"&amp;Y1076&amp;"_"&amp;Z1076,[1]挑战模式!$A:$AS,1,FALSE)),"",IF(VLOOKUP(X1076&amp;"_"&amp;Y1076&amp;"_"&amp;Z1076,[1]挑战模式!$A:$AS,14+AA1076,FALSE)="","","Unit_Monster_Season"&amp;X1076&amp;"_Challenge"&amp;Y1076&amp;"_"&amp;Z1076&amp;"_"&amp;AA1076))</f>
        <v>Unit_Monster_Season3_Challenge3_3_3</v>
      </c>
      <c r="D1076" s="3" t="str">
        <f>IF(B1076="","",VLOOKUP(VLOOKUP(X1076&amp;"_"&amp;Y1076&amp;"_"&amp;Z1076,[1]挑战模式!$A:$AS,14+AA1076,FALSE),[1]怪物!$B:$J,2,FALSE))</f>
        <v>ResUnit_XueRen2</v>
      </c>
      <c r="E1076" s="3">
        <f>IF(B1076="","",VLOOKUP(VLOOKUP(X1076&amp;"_"&amp;Y1076&amp;"_"&amp;Z1076,[1]挑战模式!$A:$AS,14+AA1076,FALSE),[1]怪物!$B:$J,6,FALSE)*VLOOKUP(X1076&amp;"_"&amp;Y1076&amp;"_"&amp;Z1076,[1]挑战模式!$A:$AS,10,FALSE))</f>
        <v>2.5</v>
      </c>
      <c r="F1076" s="3">
        <f t="shared" si="128"/>
        <v>400</v>
      </c>
      <c r="G1076" s="3" t="str">
        <f t="shared" si="129"/>
        <v>TRUE</v>
      </c>
      <c r="H1076" s="3" t="str">
        <f t="shared" si="130"/>
        <v>1</v>
      </c>
      <c r="I1076" s="3">
        <f>IF(D1076="","",VLOOKUP(D1076,[1]怪物!$C:$M,11,FALSE))</f>
        <v>1</v>
      </c>
      <c r="J1076" s="3" t="str">
        <f t="shared" si="131"/>
        <v>0.5</v>
      </c>
      <c r="K1076" s="3">
        <f>IF(B1076="","",VLOOKUP(VLOOKUP(X1076&amp;"_"&amp;Y1076&amp;"_"&amp;Z1076,[1]挑战模式!$A:$AS,14+AA1076,FALSE),[1]怪物!$B:$J,7,FALSE))</f>
        <v>1.5</v>
      </c>
      <c r="L1076" s="10" t="str">
        <f t="shared" si="132"/>
        <v>Monster_Season3_Challenge3_3_3</v>
      </c>
      <c r="M1076" s="3" t="str">
        <f t="shared" si="133"/>
        <v>DeathShow_1</v>
      </c>
      <c r="N1076" s="3" t="str">
        <f t="shared" si="134"/>
        <v>Timeline_Idle1</v>
      </c>
      <c r="O1076" s="3" t="str">
        <f t="shared" si="135"/>
        <v>Timeline_Move1</v>
      </c>
      <c r="S1076" s="3" t="str">
        <f>IF(B1076="","",IF(VLOOKUP(D1076,[1]怪物!$C:$I,7,FALSE)="","",VLOOKUP(D1076,[1]怪物!$C:$I,7,FALSE)))</f>
        <v>Skill_Monster_XueRen2,NormalAttack</v>
      </c>
      <c r="X1076" s="3">
        <v>3</v>
      </c>
      <c r="Y1076" s="3">
        <v>3</v>
      </c>
      <c r="Z1076" s="3">
        <v>3</v>
      </c>
      <c r="AA1076" s="3">
        <v>3</v>
      </c>
    </row>
    <row r="1077" spans="2:27" x14ac:dyDescent="0.2">
      <c r="B1077" t="str">
        <f>IF(ISNA(VLOOKUP(X1077&amp;"_"&amp;Y1077&amp;"_"&amp;Z1077,[1]挑战模式!$A:$AS,1,FALSE)),"",IF(VLOOKUP(X1077&amp;"_"&amp;Y1077&amp;"_"&amp;Z1077,[1]挑战模式!$A:$AS,14+AA1077,FALSE)="","","Unit_Monster_Season"&amp;X1077&amp;"_Challenge"&amp;Y1077&amp;"_"&amp;Z1077&amp;"_"&amp;AA1077))</f>
        <v/>
      </c>
      <c r="D1077" s="3" t="str">
        <f>IF(B1077="","",VLOOKUP(VLOOKUP(X1077&amp;"_"&amp;Y1077&amp;"_"&amp;Z1077,[1]挑战模式!$A:$AS,14+AA1077,FALSE),[1]怪物!$B:$J,2,FALSE))</f>
        <v/>
      </c>
      <c r="E1077" s="3" t="str">
        <f>IF(B1077="","",VLOOKUP(VLOOKUP(X1077&amp;"_"&amp;Y1077&amp;"_"&amp;Z1077,[1]挑战模式!$A:$AS,14+AA1077,FALSE),[1]怪物!$B:$J,6,FALSE)*VLOOKUP(X1077&amp;"_"&amp;Y1077&amp;"_"&amp;Z1077,[1]挑战模式!$A:$AS,10,FALSE))</f>
        <v/>
      </c>
      <c r="F1077" s="3" t="str">
        <f t="shared" si="128"/>
        <v/>
      </c>
      <c r="G1077" s="3" t="str">
        <f t="shared" si="129"/>
        <v/>
      </c>
      <c r="H1077" s="3" t="str">
        <f t="shared" si="130"/>
        <v/>
      </c>
      <c r="I1077" s="3" t="str">
        <f>IF(D1077="","",VLOOKUP(D1077,[1]怪物!$C:$M,11,FALSE))</f>
        <v/>
      </c>
      <c r="J1077" s="3" t="str">
        <f t="shared" si="131"/>
        <v/>
      </c>
      <c r="K1077" s="3" t="str">
        <f>IF(B1077="","",VLOOKUP(VLOOKUP(X1077&amp;"_"&amp;Y1077&amp;"_"&amp;Z1077,[1]挑战模式!$A:$AS,14+AA1077,FALSE),[1]怪物!$B:$J,7,FALSE))</f>
        <v/>
      </c>
      <c r="L1077" s="10" t="str">
        <f t="shared" si="132"/>
        <v/>
      </c>
      <c r="M1077" s="3" t="str">
        <f t="shared" si="133"/>
        <v/>
      </c>
      <c r="N1077" s="3" t="str">
        <f t="shared" si="134"/>
        <v/>
      </c>
      <c r="O1077" s="3" t="str">
        <f t="shared" si="135"/>
        <v/>
      </c>
      <c r="S1077" s="3" t="str">
        <f>IF(B1077="","",IF(VLOOKUP(D1077,[1]怪物!$C:$I,7,FALSE)="","",VLOOKUP(D1077,[1]怪物!$C:$I,7,FALSE)))</f>
        <v/>
      </c>
      <c r="X1077" s="3">
        <v>3</v>
      </c>
      <c r="Y1077" s="3">
        <v>3</v>
      </c>
      <c r="Z1077" s="3">
        <v>3</v>
      </c>
      <c r="AA1077" s="3">
        <v>4</v>
      </c>
    </row>
    <row r="1078" spans="2:27" x14ac:dyDescent="0.2">
      <c r="B1078" t="str">
        <f>IF(ISNA(VLOOKUP(X1078&amp;"_"&amp;Y1078&amp;"_"&amp;Z1078,[1]挑战模式!$A:$AS,1,FALSE)),"",IF(VLOOKUP(X1078&amp;"_"&amp;Y1078&amp;"_"&amp;Z1078,[1]挑战模式!$A:$AS,14+AA1078,FALSE)="","","Unit_Monster_Season"&amp;X1078&amp;"_Challenge"&amp;Y1078&amp;"_"&amp;Z1078&amp;"_"&amp;AA1078))</f>
        <v/>
      </c>
      <c r="D1078" s="3" t="str">
        <f>IF(B1078="","",VLOOKUP(VLOOKUP(X1078&amp;"_"&amp;Y1078&amp;"_"&amp;Z1078,[1]挑战模式!$A:$AS,14+AA1078,FALSE),[1]怪物!$B:$J,2,FALSE))</f>
        <v/>
      </c>
      <c r="E1078" s="3" t="str">
        <f>IF(B1078="","",VLOOKUP(VLOOKUP(X1078&amp;"_"&amp;Y1078&amp;"_"&amp;Z1078,[1]挑战模式!$A:$AS,14+AA1078,FALSE),[1]怪物!$B:$J,6,FALSE)*VLOOKUP(X1078&amp;"_"&amp;Y1078&amp;"_"&amp;Z1078,[1]挑战模式!$A:$AS,10,FALSE))</f>
        <v/>
      </c>
      <c r="F1078" s="3" t="str">
        <f t="shared" si="128"/>
        <v/>
      </c>
      <c r="G1078" s="3" t="str">
        <f t="shared" si="129"/>
        <v/>
      </c>
      <c r="H1078" s="3" t="str">
        <f t="shared" si="130"/>
        <v/>
      </c>
      <c r="I1078" s="3" t="str">
        <f>IF(D1078="","",VLOOKUP(D1078,[1]怪物!$C:$M,11,FALSE))</f>
        <v/>
      </c>
      <c r="J1078" s="3" t="str">
        <f t="shared" si="131"/>
        <v/>
      </c>
      <c r="K1078" s="3" t="str">
        <f>IF(B1078="","",VLOOKUP(VLOOKUP(X1078&amp;"_"&amp;Y1078&amp;"_"&amp;Z1078,[1]挑战模式!$A:$AS,14+AA1078,FALSE),[1]怪物!$B:$J,7,FALSE))</f>
        <v/>
      </c>
      <c r="L1078" s="10" t="str">
        <f t="shared" si="132"/>
        <v/>
      </c>
      <c r="M1078" s="3" t="str">
        <f t="shared" si="133"/>
        <v/>
      </c>
      <c r="N1078" s="3" t="str">
        <f t="shared" si="134"/>
        <v/>
      </c>
      <c r="O1078" s="3" t="str">
        <f t="shared" si="135"/>
        <v/>
      </c>
      <c r="S1078" s="3" t="str">
        <f>IF(B1078="","",IF(VLOOKUP(D1078,[1]怪物!$C:$I,7,FALSE)="","",VLOOKUP(D1078,[1]怪物!$C:$I,7,FALSE)))</f>
        <v/>
      </c>
      <c r="X1078" s="3">
        <v>3</v>
      </c>
      <c r="Y1078" s="3">
        <v>3</v>
      </c>
      <c r="Z1078" s="3">
        <v>3</v>
      </c>
      <c r="AA1078" s="3">
        <v>5</v>
      </c>
    </row>
    <row r="1079" spans="2:27" x14ac:dyDescent="0.2">
      <c r="B1079" t="str">
        <f>IF(ISNA(VLOOKUP(X1079&amp;"_"&amp;Y1079&amp;"_"&amp;Z1079,[1]挑战模式!$A:$AS,1,FALSE)),"",IF(VLOOKUP(X1079&amp;"_"&amp;Y1079&amp;"_"&amp;Z1079,[1]挑战模式!$A:$AS,14+AA1079,FALSE)="","","Unit_Monster_Season"&amp;X1079&amp;"_Challenge"&amp;Y1079&amp;"_"&amp;Z1079&amp;"_"&amp;AA1079))</f>
        <v/>
      </c>
      <c r="D1079" s="3" t="str">
        <f>IF(B1079="","",VLOOKUP(VLOOKUP(X1079&amp;"_"&amp;Y1079&amp;"_"&amp;Z1079,[1]挑战模式!$A:$AS,14+AA1079,FALSE),[1]怪物!$B:$J,2,FALSE))</f>
        <v/>
      </c>
      <c r="E1079" s="3" t="str">
        <f>IF(B1079="","",VLOOKUP(VLOOKUP(X1079&amp;"_"&amp;Y1079&amp;"_"&amp;Z1079,[1]挑战模式!$A:$AS,14+AA1079,FALSE),[1]怪物!$B:$J,6,FALSE)*VLOOKUP(X1079&amp;"_"&amp;Y1079&amp;"_"&amp;Z1079,[1]挑战模式!$A:$AS,10,FALSE))</f>
        <v/>
      </c>
      <c r="F1079" s="3" t="str">
        <f t="shared" si="128"/>
        <v/>
      </c>
      <c r="G1079" s="3" t="str">
        <f t="shared" si="129"/>
        <v/>
      </c>
      <c r="H1079" s="3" t="str">
        <f t="shared" si="130"/>
        <v/>
      </c>
      <c r="I1079" s="3" t="str">
        <f>IF(D1079="","",VLOOKUP(D1079,[1]怪物!$C:$M,11,FALSE))</f>
        <v/>
      </c>
      <c r="J1079" s="3" t="str">
        <f t="shared" si="131"/>
        <v/>
      </c>
      <c r="K1079" s="3" t="str">
        <f>IF(B1079="","",VLOOKUP(VLOOKUP(X1079&amp;"_"&amp;Y1079&amp;"_"&amp;Z1079,[1]挑战模式!$A:$AS,14+AA1079,FALSE),[1]怪物!$B:$J,7,FALSE))</f>
        <v/>
      </c>
      <c r="L1079" s="10" t="str">
        <f t="shared" si="132"/>
        <v/>
      </c>
      <c r="M1079" s="3" t="str">
        <f t="shared" si="133"/>
        <v/>
      </c>
      <c r="N1079" s="3" t="str">
        <f t="shared" si="134"/>
        <v/>
      </c>
      <c r="O1079" s="3" t="str">
        <f t="shared" si="135"/>
        <v/>
      </c>
      <c r="S1079" s="3" t="str">
        <f>IF(B1079="","",IF(VLOOKUP(D1079,[1]怪物!$C:$I,7,FALSE)="","",VLOOKUP(D1079,[1]怪物!$C:$I,7,FALSE)))</f>
        <v/>
      </c>
      <c r="X1079" s="3">
        <v>3</v>
      </c>
      <c r="Y1079" s="3">
        <v>3</v>
      </c>
      <c r="Z1079" s="3">
        <v>3</v>
      </c>
      <c r="AA1079" s="3">
        <v>6</v>
      </c>
    </row>
    <row r="1080" spans="2:27" x14ac:dyDescent="0.2">
      <c r="B1080" t="str">
        <f>IF(ISNA(VLOOKUP(X1080&amp;"_"&amp;Y1080&amp;"_"&amp;Z1080,[1]挑战模式!$A:$AS,1,FALSE)),"",IF(VLOOKUP(X1080&amp;"_"&amp;Y1080&amp;"_"&amp;Z1080,[1]挑战模式!$A:$AS,14+AA1080,FALSE)="","","Unit_Monster_Season"&amp;X1080&amp;"_Challenge"&amp;Y1080&amp;"_"&amp;Z1080&amp;"_"&amp;AA1080))</f>
        <v>Unit_Monster_Season3_Challenge3_4_1</v>
      </c>
      <c r="D1080" s="3" t="str">
        <f>IF(B1080="","",VLOOKUP(VLOOKUP(X1080&amp;"_"&amp;Y1080&amp;"_"&amp;Z1080,[1]挑战模式!$A:$AS,14+AA1080,FALSE),[1]怪物!$B:$J,2,FALSE))</f>
        <v>ResUnit_Dan2</v>
      </c>
      <c r="E1080" s="3">
        <f>IF(B1080="","",VLOOKUP(VLOOKUP(X1080&amp;"_"&amp;Y1080&amp;"_"&amp;Z1080,[1]挑战模式!$A:$AS,14+AA1080,FALSE),[1]怪物!$B:$J,6,FALSE)*VLOOKUP(X1080&amp;"_"&amp;Y1080&amp;"_"&amp;Z1080,[1]挑战模式!$A:$AS,10,FALSE))</f>
        <v>2.5</v>
      </c>
      <c r="F1080" s="3">
        <f t="shared" si="128"/>
        <v>400</v>
      </c>
      <c r="G1080" s="3" t="str">
        <f t="shared" si="129"/>
        <v>TRUE</v>
      </c>
      <c r="H1080" s="3" t="str">
        <f t="shared" si="130"/>
        <v>1</v>
      </c>
      <c r="I1080" s="3">
        <f>IF(D1080="","",VLOOKUP(D1080,[1]怪物!$C:$M,11,FALSE))</f>
        <v>1</v>
      </c>
      <c r="J1080" s="3" t="str">
        <f t="shared" si="131"/>
        <v>0.5</v>
      </c>
      <c r="K1080" s="3">
        <f>IF(B1080="","",VLOOKUP(VLOOKUP(X1080&amp;"_"&amp;Y1080&amp;"_"&amp;Z1080,[1]挑战模式!$A:$AS,14+AA1080,FALSE),[1]怪物!$B:$J,7,FALSE))</f>
        <v>1.5</v>
      </c>
      <c r="L1080" s="10" t="str">
        <f t="shared" si="132"/>
        <v>Monster_Season3_Challenge3_4_1</v>
      </c>
      <c r="M1080" s="3" t="str">
        <f t="shared" si="133"/>
        <v>DeathShow_1</v>
      </c>
      <c r="N1080" s="3" t="str">
        <f t="shared" si="134"/>
        <v>Timeline_Idle1</v>
      </c>
      <c r="O1080" s="3" t="str">
        <f t="shared" si="135"/>
        <v>Timeline_Move1</v>
      </c>
      <c r="S1080" s="3" t="str">
        <f>IF(B1080="","",IF(VLOOKUP(D1080,[1]怪物!$C:$I,7,FALSE)="","",VLOOKUP(D1080,[1]怪物!$C:$I,7,FALSE)))</f>
        <v>Skill_Monster_Dan2,NormalAttack</v>
      </c>
      <c r="X1080" s="3">
        <v>3</v>
      </c>
      <c r="Y1080" s="3">
        <v>3</v>
      </c>
      <c r="Z1080" s="3">
        <v>4</v>
      </c>
      <c r="AA1080" s="3">
        <v>1</v>
      </c>
    </row>
    <row r="1081" spans="2:27" x14ac:dyDescent="0.2">
      <c r="B1081" t="str">
        <f>IF(ISNA(VLOOKUP(X1081&amp;"_"&amp;Y1081&amp;"_"&amp;Z1081,[1]挑战模式!$A:$AS,1,FALSE)),"",IF(VLOOKUP(X1081&amp;"_"&amp;Y1081&amp;"_"&amp;Z1081,[1]挑战模式!$A:$AS,14+AA1081,FALSE)="","","Unit_Monster_Season"&amp;X1081&amp;"_Challenge"&amp;Y1081&amp;"_"&amp;Z1081&amp;"_"&amp;AA1081))</f>
        <v>Unit_Monster_Season3_Challenge3_4_2</v>
      </c>
      <c r="D1081" s="3" t="str">
        <f>IF(B1081="","",VLOOKUP(VLOOKUP(X1081&amp;"_"&amp;Y1081&amp;"_"&amp;Z1081,[1]挑战模式!$A:$AS,14+AA1081,FALSE),[1]怪物!$B:$J,2,FALSE))</f>
        <v>ResUnit_Dan1</v>
      </c>
      <c r="E1081" s="3">
        <f>IF(B1081="","",VLOOKUP(VLOOKUP(X1081&amp;"_"&amp;Y1081&amp;"_"&amp;Z1081,[1]挑战模式!$A:$AS,14+AA1081,FALSE),[1]怪物!$B:$J,6,FALSE)*VLOOKUP(X1081&amp;"_"&amp;Y1081&amp;"_"&amp;Z1081,[1]挑战模式!$A:$AS,10,FALSE))</f>
        <v>2.5</v>
      </c>
      <c r="F1081" s="3">
        <f t="shared" si="128"/>
        <v>400</v>
      </c>
      <c r="G1081" s="3" t="str">
        <f t="shared" si="129"/>
        <v>TRUE</v>
      </c>
      <c r="H1081" s="3" t="str">
        <f t="shared" si="130"/>
        <v>1</v>
      </c>
      <c r="I1081" s="3">
        <f>IF(D1081="","",VLOOKUP(D1081,[1]怪物!$C:$M,11,FALSE))</f>
        <v>1</v>
      </c>
      <c r="J1081" s="3" t="str">
        <f t="shared" si="131"/>
        <v>0.5</v>
      </c>
      <c r="K1081" s="3">
        <f>IF(B1081="","",VLOOKUP(VLOOKUP(X1081&amp;"_"&amp;Y1081&amp;"_"&amp;Z1081,[1]挑战模式!$A:$AS,14+AA1081,FALSE),[1]怪物!$B:$J,7,FALSE))</f>
        <v>1</v>
      </c>
      <c r="L1081" s="10" t="str">
        <f t="shared" si="132"/>
        <v>Monster_Season3_Challenge3_4_2</v>
      </c>
      <c r="M1081" s="3" t="str">
        <f t="shared" si="133"/>
        <v>DeathShow_1</v>
      </c>
      <c r="N1081" s="3" t="str">
        <f t="shared" si="134"/>
        <v>Timeline_Idle1</v>
      </c>
      <c r="O1081" s="3" t="str">
        <f t="shared" si="135"/>
        <v>Timeline_Move1</v>
      </c>
      <c r="S1081" s="3" t="str">
        <f>IF(B1081="","",IF(VLOOKUP(D1081,[1]怪物!$C:$I,7,FALSE)="","",VLOOKUP(D1081,[1]怪物!$C:$I,7,FALSE)))</f>
        <v>Skill_Monster_Dan1,NormalAttack</v>
      </c>
      <c r="X1081" s="3">
        <v>3</v>
      </c>
      <c r="Y1081" s="3">
        <v>3</v>
      </c>
      <c r="Z1081" s="3">
        <v>4</v>
      </c>
      <c r="AA1081" s="3">
        <v>2</v>
      </c>
    </row>
    <row r="1082" spans="2:27" x14ac:dyDescent="0.2">
      <c r="B1082" t="str">
        <f>IF(ISNA(VLOOKUP(X1082&amp;"_"&amp;Y1082&amp;"_"&amp;Z1082,[1]挑战模式!$A:$AS,1,FALSE)),"",IF(VLOOKUP(X1082&amp;"_"&amp;Y1082&amp;"_"&amp;Z1082,[1]挑战模式!$A:$AS,14+AA1082,FALSE)="","","Unit_Monster_Season"&amp;X1082&amp;"_Challenge"&amp;Y1082&amp;"_"&amp;Z1082&amp;"_"&amp;AA1082))</f>
        <v>Unit_Monster_Season3_Challenge3_4_3</v>
      </c>
      <c r="D1082" s="3" t="str">
        <f>IF(B1082="","",VLOOKUP(VLOOKUP(X1082&amp;"_"&amp;Y1082&amp;"_"&amp;Z1082,[1]挑战模式!$A:$AS,14+AA1082,FALSE),[1]怪物!$B:$J,2,FALSE))</f>
        <v>ResUnit_BianFu1</v>
      </c>
      <c r="E1082" s="3">
        <f>IF(B1082="","",VLOOKUP(VLOOKUP(X1082&amp;"_"&amp;Y1082&amp;"_"&amp;Z1082,[1]挑战模式!$A:$AS,14+AA1082,FALSE),[1]怪物!$B:$J,6,FALSE)*VLOOKUP(X1082&amp;"_"&amp;Y1082&amp;"_"&amp;Z1082,[1]挑战模式!$A:$AS,10,FALSE))</f>
        <v>2.5</v>
      </c>
      <c r="F1082" s="3">
        <f t="shared" si="128"/>
        <v>400</v>
      </c>
      <c r="G1082" s="3" t="str">
        <f t="shared" si="129"/>
        <v>TRUE</v>
      </c>
      <c r="H1082" s="3" t="str">
        <f t="shared" si="130"/>
        <v>1</v>
      </c>
      <c r="I1082" s="3">
        <f>IF(D1082="","",VLOOKUP(D1082,[1]怪物!$C:$M,11,FALSE))</f>
        <v>1</v>
      </c>
      <c r="J1082" s="3" t="str">
        <f t="shared" si="131"/>
        <v>0.5</v>
      </c>
      <c r="K1082" s="3">
        <f>IF(B1082="","",VLOOKUP(VLOOKUP(X1082&amp;"_"&amp;Y1082&amp;"_"&amp;Z1082,[1]挑战模式!$A:$AS,14+AA1082,FALSE),[1]怪物!$B:$J,7,FALSE))</f>
        <v>1</v>
      </c>
      <c r="L1082" s="10" t="str">
        <f t="shared" si="132"/>
        <v>Monster_Season3_Challenge3_4_3</v>
      </c>
      <c r="M1082" s="3" t="str">
        <f t="shared" si="133"/>
        <v>DeathShow_1</v>
      </c>
      <c r="N1082" s="3" t="str">
        <f t="shared" si="134"/>
        <v>Timeline_Idle1</v>
      </c>
      <c r="O1082" s="3" t="str">
        <f t="shared" si="135"/>
        <v>Timeline_Move1</v>
      </c>
      <c r="S1082" s="3" t="str">
        <f>IF(B1082="","",IF(VLOOKUP(D1082,[1]怪物!$C:$I,7,FALSE)="","",VLOOKUP(D1082,[1]怪物!$C:$I,7,FALSE)))</f>
        <v/>
      </c>
      <c r="X1082" s="3">
        <v>3</v>
      </c>
      <c r="Y1082" s="3">
        <v>3</v>
      </c>
      <c r="Z1082" s="3">
        <v>4</v>
      </c>
      <c r="AA1082" s="3">
        <v>3</v>
      </c>
    </row>
    <row r="1083" spans="2:27" x14ac:dyDescent="0.2">
      <c r="B1083" t="str">
        <f>IF(ISNA(VLOOKUP(X1083&amp;"_"&amp;Y1083&amp;"_"&amp;Z1083,[1]挑战模式!$A:$AS,1,FALSE)),"",IF(VLOOKUP(X1083&amp;"_"&amp;Y1083&amp;"_"&amp;Z1083,[1]挑战模式!$A:$AS,14+AA1083,FALSE)="","","Unit_Monster_Season"&amp;X1083&amp;"_Challenge"&amp;Y1083&amp;"_"&amp;Z1083&amp;"_"&amp;AA1083))</f>
        <v/>
      </c>
      <c r="D1083" s="3" t="str">
        <f>IF(B1083="","",VLOOKUP(VLOOKUP(X1083&amp;"_"&amp;Y1083&amp;"_"&amp;Z1083,[1]挑战模式!$A:$AS,14+AA1083,FALSE),[1]怪物!$B:$J,2,FALSE))</f>
        <v/>
      </c>
      <c r="E1083" s="3" t="str">
        <f>IF(B1083="","",VLOOKUP(VLOOKUP(X1083&amp;"_"&amp;Y1083&amp;"_"&amp;Z1083,[1]挑战模式!$A:$AS,14+AA1083,FALSE),[1]怪物!$B:$J,6,FALSE)*VLOOKUP(X1083&amp;"_"&amp;Y1083&amp;"_"&amp;Z1083,[1]挑战模式!$A:$AS,10,FALSE))</f>
        <v/>
      </c>
      <c r="F1083" s="3" t="str">
        <f t="shared" si="128"/>
        <v/>
      </c>
      <c r="G1083" s="3" t="str">
        <f t="shared" si="129"/>
        <v/>
      </c>
      <c r="H1083" s="3" t="str">
        <f t="shared" si="130"/>
        <v/>
      </c>
      <c r="I1083" s="3" t="str">
        <f>IF(D1083="","",VLOOKUP(D1083,[1]怪物!$C:$M,11,FALSE))</f>
        <v/>
      </c>
      <c r="J1083" s="3" t="str">
        <f t="shared" si="131"/>
        <v/>
      </c>
      <c r="K1083" s="3" t="str">
        <f>IF(B1083="","",VLOOKUP(VLOOKUP(X1083&amp;"_"&amp;Y1083&amp;"_"&amp;Z1083,[1]挑战模式!$A:$AS,14+AA1083,FALSE),[1]怪物!$B:$J,7,FALSE))</f>
        <v/>
      </c>
      <c r="L1083" s="10" t="str">
        <f t="shared" si="132"/>
        <v/>
      </c>
      <c r="M1083" s="3" t="str">
        <f t="shared" si="133"/>
        <v/>
      </c>
      <c r="N1083" s="3" t="str">
        <f t="shared" si="134"/>
        <v/>
      </c>
      <c r="O1083" s="3" t="str">
        <f t="shared" si="135"/>
        <v/>
      </c>
      <c r="S1083" s="3" t="str">
        <f>IF(B1083="","",IF(VLOOKUP(D1083,[1]怪物!$C:$I,7,FALSE)="","",VLOOKUP(D1083,[1]怪物!$C:$I,7,FALSE)))</f>
        <v/>
      </c>
      <c r="X1083" s="3">
        <v>3</v>
      </c>
      <c r="Y1083" s="3">
        <v>3</v>
      </c>
      <c r="Z1083" s="3">
        <v>4</v>
      </c>
      <c r="AA1083" s="3">
        <v>4</v>
      </c>
    </row>
    <row r="1084" spans="2:27" x14ac:dyDescent="0.2">
      <c r="B1084" t="str">
        <f>IF(ISNA(VLOOKUP(X1084&amp;"_"&amp;Y1084&amp;"_"&amp;Z1084,[1]挑战模式!$A:$AS,1,FALSE)),"",IF(VLOOKUP(X1084&amp;"_"&amp;Y1084&amp;"_"&amp;Z1084,[1]挑战模式!$A:$AS,14+AA1084,FALSE)="","","Unit_Monster_Season"&amp;X1084&amp;"_Challenge"&amp;Y1084&amp;"_"&amp;Z1084&amp;"_"&amp;AA1084))</f>
        <v/>
      </c>
      <c r="D1084" s="3" t="str">
        <f>IF(B1084="","",VLOOKUP(VLOOKUP(X1084&amp;"_"&amp;Y1084&amp;"_"&amp;Z1084,[1]挑战模式!$A:$AS,14+AA1084,FALSE),[1]怪物!$B:$J,2,FALSE))</f>
        <v/>
      </c>
      <c r="E1084" s="3" t="str">
        <f>IF(B1084="","",VLOOKUP(VLOOKUP(X1084&amp;"_"&amp;Y1084&amp;"_"&amp;Z1084,[1]挑战模式!$A:$AS,14+AA1084,FALSE),[1]怪物!$B:$J,6,FALSE)*VLOOKUP(X1084&amp;"_"&amp;Y1084&amp;"_"&amp;Z1084,[1]挑战模式!$A:$AS,10,FALSE))</f>
        <v/>
      </c>
      <c r="F1084" s="3" t="str">
        <f t="shared" si="128"/>
        <v/>
      </c>
      <c r="G1084" s="3" t="str">
        <f t="shared" si="129"/>
        <v/>
      </c>
      <c r="H1084" s="3" t="str">
        <f t="shared" si="130"/>
        <v/>
      </c>
      <c r="I1084" s="3" t="str">
        <f>IF(D1084="","",VLOOKUP(D1084,[1]怪物!$C:$M,11,FALSE))</f>
        <v/>
      </c>
      <c r="J1084" s="3" t="str">
        <f t="shared" si="131"/>
        <v/>
      </c>
      <c r="K1084" s="3" t="str">
        <f>IF(B1084="","",VLOOKUP(VLOOKUP(X1084&amp;"_"&amp;Y1084&amp;"_"&amp;Z1084,[1]挑战模式!$A:$AS,14+AA1084,FALSE),[1]怪物!$B:$J,7,FALSE))</f>
        <v/>
      </c>
      <c r="L1084" s="10" t="str">
        <f t="shared" si="132"/>
        <v/>
      </c>
      <c r="M1084" s="3" t="str">
        <f t="shared" si="133"/>
        <v/>
      </c>
      <c r="N1084" s="3" t="str">
        <f t="shared" si="134"/>
        <v/>
      </c>
      <c r="O1084" s="3" t="str">
        <f t="shared" si="135"/>
        <v/>
      </c>
      <c r="S1084" s="3" t="str">
        <f>IF(B1084="","",IF(VLOOKUP(D1084,[1]怪物!$C:$I,7,FALSE)="","",VLOOKUP(D1084,[1]怪物!$C:$I,7,FALSE)))</f>
        <v/>
      </c>
      <c r="X1084" s="3">
        <v>3</v>
      </c>
      <c r="Y1084" s="3">
        <v>3</v>
      </c>
      <c r="Z1084" s="3">
        <v>4</v>
      </c>
      <c r="AA1084" s="3">
        <v>5</v>
      </c>
    </row>
    <row r="1085" spans="2:27" x14ac:dyDescent="0.2">
      <c r="B1085" t="str">
        <f>IF(ISNA(VLOOKUP(X1085&amp;"_"&amp;Y1085&amp;"_"&amp;Z1085,[1]挑战模式!$A:$AS,1,FALSE)),"",IF(VLOOKUP(X1085&amp;"_"&amp;Y1085&amp;"_"&amp;Z1085,[1]挑战模式!$A:$AS,14+AA1085,FALSE)="","","Unit_Monster_Season"&amp;X1085&amp;"_Challenge"&amp;Y1085&amp;"_"&amp;Z1085&amp;"_"&amp;AA1085))</f>
        <v/>
      </c>
      <c r="D1085" s="3" t="str">
        <f>IF(B1085="","",VLOOKUP(VLOOKUP(X1085&amp;"_"&amp;Y1085&amp;"_"&amp;Z1085,[1]挑战模式!$A:$AS,14+AA1085,FALSE),[1]怪物!$B:$J,2,FALSE))</f>
        <v/>
      </c>
      <c r="E1085" s="3" t="str">
        <f>IF(B1085="","",VLOOKUP(VLOOKUP(X1085&amp;"_"&amp;Y1085&amp;"_"&amp;Z1085,[1]挑战模式!$A:$AS,14+AA1085,FALSE),[1]怪物!$B:$J,6,FALSE)*VLOOKUP(X1085&amp;"_"&amp;Y1085&amp;"_"&amp;Z1085,[1]挑战模式!$A:$AS,10,FALSE))</f>
        <v/>
      </c>
      <c r="F1085" s="3" t="str">
        <f t="shared" si="128"/>
        <v/>
      </c>
      <c r="G1085" s="3" t="str">
        <f t="shared" si="129"/>
        <v/>
      </c>
      <c r="H1085" s="3" t="str">
        <f t="shared" si="130"/>
        <v/>
      </c>
      <c r="I1085" s="3" t="str">
        <f>IF(D1085="","",VLOOKUP(D1085,[1]怪物!$C:$M,11,FALSE))</f>
        <v/>
      </c>
      <c r="J1085" s="3" t="str">
        <f t="shared" si="131"/>
        <v/>
      </c>
      <c r="K1085" s="3" t="str">
        <f>IF(B1085="","",VLOOKUP(VLOOKUP(X1085&amp;"_"&amp;Y1085&amp;"_"&amp;Z1085,[1]挑战模式!$A:$AS,14+AA1085,FALSE),[1]怪物!$B:$J,7,FALSE))</f>
        <v/>
      </c>
      <c r="L1085" s="10" t="str">
        <f t="shared" si="132"/>
        <v/>
      </c>
      <c r="M1085" s="3" t="str">
        <f t="shared" si="133"/>
        <v/>
      </c>
      <c r="N1085" s="3" t="str">
        <f t="shared" si="134"/>
        <v/>
      </c>
      <c r="O1085" s="3" t="str">
        <f t="shared" si="135"/>
        <v/>
      </c>
      <c r="S1085" s="3" t="str">
        <f>IF(B1085="","",IF(VLOOKUP(D1085,[1]怪物!$C:$I,7,FALSE)="","",VLOOKUP(D1085,[1]怪物!$C:$I,7,FALSE)))</f>
        <v/>
      </c>
      <c r="X1085" s="3">
        <v>3</v>
      </c>
      <c r="Y1085" s="3">
        <v>3</v>
      </c>
      <c r="Z1085" s="3">
        <v>4</v>
      </c>
      <c r="AA1085" s="3">
        <v>6</v>
      </c>
    </row>
    <row r="1086" spans="2:27" x14ac:dyDescent="0.2">
      <c r="B1086" t="str">
        <f>IF(ISNA(VLOOKUP(X1086&amp;"_"&amp;Y1086&amp;"_"&amp;Z1086,[1]挑战模式!$A:$AS,1,FALSE)),"",IF(VLOOKUP(X1086&amp;"_"&amp;Y1086&amp;"_"&amp;Z1086,[1]挑战模式!$A:$AS,14+AA1086,FALSE)="","","Unit_Monster_Season"&amp;X1086&amp;"_Challenge"&amp;Y1086&amp;"_"&amp;Z1086&amp;"_"&amp;AA1086))</f>
        <v>Unit_Monster_Season3_Challenge3_5_1</v>
      </c>
      <c r="D1086" s="3" t="str">
        <f>IF(B1086="","",VLOOKUP(VLOOKUP(X1086&amp;"_"&amp;Y1086&amp;"_"&amp;Z1086,[1]挑战模式!$A:$AS,14+AA1086,FALSE),[1]怪物!$B:$J,2,FALSE))</f>
        <v>ResUnit_Gui2</v>
      </c>
      <c r="E1086" s="3">
        <f>IF(B1086="","",VLOOKUP(VLOOKUP(X1086&amp;"_"&amp;Y1086&amp;"_"&amp;Z1086,[1]挑战模式!$A:$AS,14+AA1086,FALSE),[1]怪物!$B:$J,6,FALSE)*VLOOKUP(X1086&amp;"_"&amp;Y1086&amp;"_"&amp;Z1086,[1]挑战模式!$A:$AS,10,FALSE))</f>
        <v>2.5</v>
      </c>
      <c r="F1086" s="3">
        <f t="shared" si="128"/>
        <v>400</v>
      </c>
      <c r="G1086" s="3" t="str">
        <f t="shared" si="129"/>
        <v>TRUE</v>
      </c>
      <c r="H1086" s="3" t="str">
        <f t="shared" si="130"/>
        <v>1</v>
      </c>
      <c r="I1086" s="3">
        <f>IF(D1086="","",VLOOKUP(D1086,[1]怪物!$C:$M,11,FALSE))</f>
        <v>1</v>
      </c>
      <c r="J1086" s="3" t="str">
        <f t="shared" si="131"/>
        <v>0.5</v>
      </c>
      <c r="K1086" s="3">
        <f>IF(B1086="","",VLOOKUP(VLOOKUP(X1086&amp;"_"&amp;Y1086&amp;"_"&amp;Z1086,[1]挑战模式!$A:$AS,14+AA1086,FALSE),[1]怪物!$B:$J,7,FALSE))</f>
        <v>1.5</v>
      </c>
      <c r="L1086" s="10" t="str">
        <f t="shared" si="132"/>
        <v>Monster_Season3_Challenge3_5_1</v>
      </c>
      <c r="M1086" s="3" t="str">
        <f t="shared" si="133"/>
        <v>DeathShow_1</v>
      </c>
      <c r="N1086" s="3" t="str">
        <f t="shared" si="134"/>
        <v>Timeline_Idle1</v>
      </c>
      <c r="O1086" s="3" t="str">
        <f t="shared" si="135"/>
        <v>Timeline_Move1</v>
      </c>
      <c r="S1086" s="3" t="str">
        <f>IF(B1086="","",IF(VLOOKUP(D1086,[1]怪物!$C:$I,7,FALSE)="","",VLOOKUP(D1086,[1]怪物!$C:$I,7,FALSE)))</f>
        <v>Skill_Monster_Gui2,NormalAttack</v>
      </c>
      <c r="X1086" s="3">
        <v>3</v>
      </c>
      <c r="Y1086" s="3">
        <v>3</v>
      </c>
      <c r="Z1086" s="3">
        <v>5</v>
      </c>
      <c r="AA1086" s="3">
        <v>1</v>
      </c>
    </row>
    <row r="1087" spans="2:27" x14ac:dyDescent="0.2">
      <c r="B1087" t="str">
        <f>IF(ISNA(VLOOKUP(X1087&amp;"_"&amp;Y1087&amp;"_"&amp;Z1087,[1]挑战模式!$A:$AS,1,FALSE)),"",IF(VLOOKUP(X1087&amp;"_"&amp;Y1087&amp;"_"&amp;Z1087,[1]挑战模式!$A:$AS,14+AA1087,FALSE)="","","Unit_Monster_Season"&amp;X1087&amp;"_Challenge"&amp;Y1087&amp;"_"&amp;Z1087&amp;"_"&amp;AA1087))</f>
        <v>Unit_Monster_Season3_Challenge3_5_2</v>
      </c>
      <c r="D1087" s="3" t="str">
        <f>IF(B1087="","",VLOOKUP(VLOOKUP(X1087&amp;"_"&amp;Y1087&amp;"_"&amp;Z1087,[1]挑战模式!$A:$AS,14+AA1087,FALSE),[1]怪物!$B:$J,2,FALSE))</f>
        <v>ResUnit_Dan1</v>
      </c>
      <c r="E1087" s="3">
        <f>IF(B1087="","",VLOOKUP(VLOOKUP(X1087&amp;"_"&amp;Y1087&amp;"_"&amp;Z1087,[1]挑战模式!$A:$AS,14+AA1087,FALSE),[1]怪物!$B:$J,6,FALSE)*VLOOKUP(X1087&amp;"_"&amp;Y1087&amp;"_"&amp;Z1087,[1]挑战模式!$A:$AS,10,FALSE))</f>
        <v>2.5</v>
      </c>
      <c r="F1087" s="3">
        <f t="shared" si="128"/>
        <v>400</v>
      </c>
      <c r="G1087" s="3" t="str">
        <f t="shared" si="129"/>
        <v>TRUE</v>
      </c>
      <c r="H1087" s="3" t="str">
        <f t="shared" si="130"/>
        <v>1</v>
      </c>
      <c r="I1087" s="3">
        <f>IF(D1087="","",VLOOKUP(D1087,[1]怪物!$C:$M,11,FALSE))</f>
        <v>1</v>
      </c>
      <c r="J1087" s="3" t="str">
        <f t="shared" si="131"/>
        <v>0.5</v>
      </c>
      <c r="K1087" s="3">
        <f>IF(B1087="","",VLOOKUP(VLOOKUP(X1087&amp;"_"&amp;Y1087&amp;"_"&amp;Z1087,[1]挑战模式!$A:$AS,14+AA1087,FALSE),[1]怪物!$B:$J,7,FALSE))</f>
        <v>1</v>
      </c>
      <c r="L1087" s="10" t="str">
        <f t="shared" si="132"/>
        <v>Monster_Season3_Challenge3_5_2</v>
      </c>
      <c r="M1087" s="3" t="str">
        <f t="shared" si="133"/>
        <v>DeathShow_1</v>
      </c>
      <c r="N1087" s="3" t="str">
        <f t="shared" si="134"/>
        <v>Timeline_Idle1</v>
      </c>
      <c r="O1087" s="3" t="str">
        <f t="shared" si="135"/>
        <v>Timeline_Move1</v>
      </c>
      <c r="S1087" s="3" t="str">
        <f>IF(B1087="","",IF(VLOOKUP(D1087,[1]怪物!$C:$I,7,FALSE)="","",VLOOKUP(D1087,[1]怪物!$C:$I,7,FALSE)))</f>
        <v>Skill_Monster_Dan1,NormalAttack</v>
      </c>
      <c r="X1087" s="3">
        <v>3</v>
      </c>
      <c r="Y1087" s="3">
        <v>3</v>
      </c>
      <c r="Z1087" s="3">
        <v>5</v>
      </c>
      <c r="AA1087" s="3">
        <v>2</v>
      </c>
    </row>
    <row r="1088" spans="2:27" x14ac:dyDescent="0.2">
      <c r="B1088" t="str">
        <f>IF(ISNA(VLOOKUP(X1088&amp;"_"&amp;Y1088&amp;"_"&amp;Z1088,[1]挑战模式!$A:$AS,1,FALSE)),"",IF(VLOOKUP(X1088&amp;"_"&amp;Y1088&amp;"_"&amp;Z1088,[1]挑战模式!$A:$AS,14+AA1088,FALSE)="","","Unit_Monster_Season"&amp;X1088&amp;"_Challenge"&amp;Y1088&amp;"_"&amp;Z1088&amp;"_"&amp;AA1088))</f>
        <v>Unit_Monster_Season3_Challenge3_5_3</v>
      </c>
      <c r="D1088" s="3" t="str">
        <f>IF(B1088="","",VLOOKUP(VLOOKUP(X1088&amp;"_"&amp;Y1088&amp;"_"&amp;Z1088,[1]挑战模式!$A:$AS,14+AA1088,FALSE),[1]怪物!$B:$J,2,FALSE))</f>
        <v>ResUnit_BianFu1</v>
      </c>
      <c r="E1088" s="3">
        <f>IF(B1088="","",VLOOKUP(VLOOKUP(X1088&amp;"_"&amp;Y1088&amp;"_"&amp;Z1088,[1]挑战模式!$A:$AS,14+AA1088,FALSE),[1]怪物!$B:$J,6,FALSE)*VLOOKUP(X1088&amp;"_"&amp;Y1088&amp;"_"&amp;Z1088,[1]挑战模式!$A:$AS,10,FALSE))</f>
        <v>2.5</v>
      </c>
      <c r="F1088" s="3">
        <f t="shared" si="128"/>
        <v>400</v>
      </c>
      <c r="G1088" s="3" t="str">
        <f t="shared" si="129"/>
        <v>TRUE</v>
      </c>
      <c r="H1088" s="3" t="str">
        <f t="shared" si="130"/>
        <v>1</v>
      </c>
      <c r="I1088" s="3">
        <f>IF(D1088="","",VLOOKUP(D1088,[1]怪物!$C:$M,11,FALSE))</f>
        <v>1</v>
      </c>
      <c r="J1088" s="3" t="str">
        <f t="shared" si="131"/>
        <v>0.5</v>
      </c>
      <c r="K1088" s="3">
        <f>IF(B1088="","",VLOOKUP(VLOOKUP(X1088&amp;"_"&amp;Y1088&amp;"_"&amp;Z1088,[1]挑战模式!$A:$AS,14+AA1088,FALSE),[1]怪物!$B:$J,7,FALSE))</f>
        <v>1</v>
      </c>
      <c r="L1088" s="10" t="str">
        <f t="shared" si="132"/>
        <v>Monster_Season3_Challenge3_5_3</v>
      </c>
      <c r="M1088" s="3" t="str">
        <f t="shared" si="133"/>
        <v>DeathShow_1</v>
      </c>
      <c r="N1088" s="3" t="str">
        <f t="shared" si="134"/>
        <v>Timeline_Idle1</v>
      </c>
      <c r="O1088" s="3" t="str">
        <f t="shared" si="135"/>
        <v>Timeline_Move1</v>
      </c>
      <c r="S1088" s="3" t="str">
        <f>IF(B1088="","",IF(VLOOKUP(D1088,[1]怪物!$C:$I,7,FALSE)="","",VLOOKUP(D1088,[1]怪物!$C:$I,7,FALSE)))</f>
        <v/>
      </c>
      <c r="X1088" s="3">
        <v>3</v>
      </c>
      <c r="Y1088" s="3">
        <v>3</v>
      </c>
      <c r="Z1088" s="3">
        <v>5</v>
      </c>
      <c r="AA1088" s="3">
        <v>3</v>
      </c>
    </row>
    <row r="1089" spans="2:27" x14ac:dyDescent="0.2">
      <c r="B1089" t="str">
        <f>IF(ISNA(VLOOKUP(X1089&amp;"_"&amp;Y1089&amp;"_"&amp;Z1089,[1]挑战模式!$A:$AS,1,FALSE)),"",IF(VLOOKUP(X1089&amp;"_"&amp;Y1089&amp;"_"&amp;Z1089,[1]挑战模式!$A:$AS,14+AA1089,FALSE)="","","Unit_Monster_Season"&amp;X1089&amp;"_Challenge"&amp;Y1089&amp;"_"&amp;Z1089&amp;"_"&amp;AA1089))</f>
        <v>Unit_Monster_Season3_Challenge3_5_4</v>
      </c>
      <c r="D1089" s="3" t="str">
        <f>IF(B1089="","",VLOOKUP(VLOOKUP(X1089&amp;"_"&amp;Y1089&amp;"_"&amp;Z1089,[1]挑战模式!$A:$AS,14+AA1089,FALSE),[1]怪物!$B:$J,2,FALSE))</f>
        <v>ResUnit_XueRen2</v>
      </c>
      <c r="E1089" s="3">
        <f>IF(B1089="","",VLOOKUP(VLOOKUP(X1089&amp;"_"&amp;Y1089&amp;"_"&amp;Z1089,[1]挑战模式!$A:$AS,14+AA1089,FALSE),[1]怪物!$B:$J,6,FALSE)*VLOOKUP(X1089&amp;"_"&amp;Y1089&amp;"_"&amp;Z1089,[1]挑战模式!$A:$AS,10,FALSE))</f>
        <v>2.5</v>
      </c>
      <c r="F1089" s="3">
        <f t="shared" si="128"/>
        <v>400</v>
      </c>
      <c r="G1089" s="3" t="str">
        <f t="shared" si="129"/>
        <v>TRUE</v>
      </c>
      <c r="H1089" s="3" t="str">
        <f t="shared" si="130"/>
        <v>1</v>
      </c>
      <c r="I1089" s="3">
        <f>IF(D1089="","",VLOOKUP(D1089,[1]怪物!$C:$M,11,FALSE))</f>
        <v>1</v>
      </c>
      <c r="J1089" s="3" t="str">
        <f t="shared" si="131"/>
        <v>0.5</v>
      </c>
      <c r="K1089" s="3">
        <f>IF(B1089="","",VLOOKUP(VLOOKUP(X1089&amp;"_"&amp;Y1089&amp;"_"&amp;Z1089,[1]挑战模式!$A:$AS,14+AA1089,FALSE),[1]怪物!$B:$J,7,FALSE))</f>
        <v>1.5</v>
      </c>
      <c r="L1089" s="10" t="str">
        <f t="shared" si="132"/>
        <v>Monster_Season3_Challenge3_5_4</v>
      </c>
      <c r="M1089" s="3" t="str">
        <f t="shared" si="133"/>
        <v>DeathShow_1</v>
      </c>
      <c r="N1089" s="3" t="str">
        <f t="shared" si="134"/>
        <v>Timeline_Idle1</v>
      </c>
      <c r="O1089" s="3" t="str">
        <f t="shared" si="135"/>
        <v>Timeline_Move1</v>
      </c>
      <c r="S1089" s="3" t="str">
        <f>IF(B1089="","",IF(VLOOKUP(D1089,[1]怪物!$C:$I,7,FALSE)="","",VLOOKUP(D1089,[1]怪物!$C:$I,7,FALSE)))</f>
        <v>Skill_Monster_XueRen2,NormalAttack</v>
      </c>
      <c r="X1089" s="3">
        <v>3</v>
      </c>
      <c r="Y1089" s="3">
        <v>3</v>
      </c>
      <c r="Z1089" s="3">
        <v>5</v>
      </c>
      <c r="AA1089" s="3">
        <v>4</v>
      </c>
    </row>
    <row r="1090" spans="2:27" x14ac:dyDescent="0.2">
      <c r="B1090" t="str">
        <f>IF(ISNA(VLOOKUP(X1090&amp;"_"&amp;Y1090&amp;"_"&amp;Z1090,[1]挑战模式!$A:$AS,1,FALSE)),"",IF(VLOOKUP(X1090&amp;"_"&amp;Y1090&amp;"_"&amp;Z1090,[1]挑战模式!$A:$AS,14+AA1090,FALSE)="","","Unit_Monster_Season"&amp;X1090&amp;"_Challenge"&amp;Y1090&amp;"_"&amp;Z1090&amp;"_"&amp;AA1090))</f>
        <v/>
      </c>
      <c r="D1090" s="3" t="str">
        <f>IF(B1090="","",VLOOKUP(VLOOKUP(X1090&amp;"_"&amp;Y1090&amp;"_"&amp;Z1090,[1]挑战模式!$A:$AS,14+AA1090,FALSE),[1]怪物!$B:$J,2,FALSE))</f>
        <v/>
      </c>
      <c r="E1090" s="3" t="str">
        <f>IF(B1090="","",VLOOKUP(VLOOKUP(X1090&amp;"_"&amp;Y1090&amp;"_"&amp;Z1090,[1]挑战模式!$A:$AS,14+AA1090,FALSE),[1]怪物!$B:$J,6,FALSE)*VLOOKUP(X1090&amp;"_"&amp;Y1090&amp;"_"&amp;Z1090,[1]挑战模式!$A:$AS,10,FALSE))</f>
        <v/>
      </c>
      <c r="F1090" s="3" t="str">
        <f t="shared" si="128"/>
        <v/>
      </c>
      <c r="G1090" s="3" t="str">
        <f t="shared" si="129"/>
        <v/>
      </c>
      <c r="H1090" s="3" t="str">
        <f t="shared" si="130"/>
        <v/>
      </c>
      <c r="I1090" s="3" t="str">
        <f>IF(D1090="","",VLOOKUP(D1090,[1]怪物!$C:$M,11,FALSE))</f>
        <v/>
      </c>
      <c r="J1090" s="3" t="str">
        <f t="shared" si="131"/>
        <v/>
      </c>
      <c r="K1090" s="3" t="str">
        <f>IF(B1090="","",VLOOKUP(VLOOKUP(X1090&amp;"_"&amp;Y1090&amp;"_"&amp;Z1090,[1]挑战模式!$A:$AS,14+AA1090,FALSE),[1]怪物!$B:$J,7,FALSE))</f>
        <v/>
      </c>
      <c r="L1090" s="10" t="str">
        <f t="shared" si="132"/>
        <v/>
      </c>
      <c r="M1090" s="3" t="str">
        <f t="shared" si="133"/>
        <v/>
      </c>
      <c r="N1090" s="3" t="str">
        <f t="shared" si="134"/>
        <v/>
      </c>
      <c r="O1090" s="3" t="str">
        <f t="shared" si="135"/>
        <v/>
      </c>
      <c r="S1090" s="3" t="str">
        <f>IF(B1090="","",IF(VLOOKUP(D1090,[1]怪物!$C:$I,7,FALSE)="","",VLOOKUP(D1090,[1]怪物!$C:$I,7,FALSE)))</f>
        <v/>
      </c>
      <c r="X1090" s="3">
        <v>3</v>
      </c>
      <c r="Y1090" s="3">
        <v>3</v>
      </c>
      <c r="Z1090" s="3">
        <v>5</v>
      </c>
      <c r="AA1090" s="3">
        <v>5</v>
      </c>
    </row>
    <row r="1091" spans="2:27" x14ac:dyDescent="0.2">
      <c r="B1091" t="str">
        <f>IF(ISNA(VLOOKUP(X1091&amp;"_"&amp;Y1091&amp;"_"&amp;Z1091,[1]挑战模式!$A:$AS,1,FALSE)),"",IF(VLOOKUP(X1091&amp;"_"&amp;Y1091&amp;"_"&amp;Z1091,[1]挑战模式!$A:$AS,14+AA1091,FALSE)="","","Unit_Monster_Season"&amp;X1091&amp;"_Challenge"&amp;Y1091&amp;"_"&amp;Z1091&amp;"_"&amp;AA1091))</f>
        <v/>
      </c>
      <c r="D1091" s="3" t="str">
        <f>IF(B1091="","",VLOOKUP(VLOOKUP(X1091&amp;"_"&amp;Y1091&amp;"_"&amp;Z1091,[1]挑战模式!$A:$AS,14+AA1091,FALSE),[1]怪物!$B:$J,2,FALSE))</f>
        <v/>
      </c>
      <c r="E1091" s="3" t="str">
        <f>IF(B1091="","",VLOOKUP(VLOOKUP(X1091&amp;"_"&amp;Y1091&amp;"_"&amp;Z1091,[1]挑战模式!$A:$AS,14+AA1091,FALSE),[1]怪物!$B:$J,6,FALSE)*VLOOKUP(X1091&amp;"_"&amp;Y1091&amp;"_"&amp;Z1091,[1]挑战模式!$A:$AS,10,FALSE))</f>
        <v/>
      </c>
      <c r="F1091" s="3" t="str">
        <f t="shared" si="128"/>
        <v/>
      </c>
      <c r="G1091" s="3" t="str">
        <f t="shared" si="129"/>
        <v/>
      </c>
      <c r="H1091" s="3" t="str">
        <f t="shared" si="130"/>
        <v/>
      </c>
      <c r="I1091" s="3" t="str">
        <f>IF(D1091="","",VLOOKUP(D1091,[1]怪物!$C:$M,11,FALSE))</f>
        <v/>
      </c>
      <c r="J1091" s="3" t="str">
        <f t="shared" si="131"/>
        <v/>
      </c>
      <c r="K1091" s="3" t="str">
        <f>IF(B1091="","",VLOOKUP(VLOOKUP(X1091&amp;"_"&amp;Y1091&amp;"_"&amp;Z1091,[1]挑战模式!$A:$AS,14+AA1091,FALSE),[1]怪物!$B:$J,7,FALSE))</f>
        <v/>
      </c>
      <c r="L1091" s="10" t="str">
        <f t="shared" si="132"/>
        <v/>
      </c>
      <c r="M1091" s="3" t="str">
        <f t="shared" si="133"/>
        <v/>
      </c>
      <c r="N1091" s="3" t="str">
        <f t="shared" si="134"/>
        <v/>
      </c>
      <c r="O1091" s="3" t="str">
        <f t="shared" si="135"/>
        <v/>
      </c>
      <c r="S1091" s="3" t="str">
        <f>IF(B1091="","",IF(VLOOKUP(D1091,[1]怪物!$C:$I,7,FALSE)="","",VLOOKUP(D1091,[1]怪物!$C:$I,7,FALSE)))</f>
        <v/>
      </c>
      <c r="X1091" s="3">
        <v>3</v>
      </c>
      <c r="Y1091" s="3">
        <v>3</v>
      </c>
      <c r="Z1091" s="3">
        <v>5</v>
      </c>
      <c r="AA1091" s="3">
        <v>6</v>
      </c>
    </row>
    <row r="1092" spans="2:27" x14ac:dyDescent="0.2">
      <c r="B1092" t="str">
        <f>IF(ISNA(VLOOKUP(X1092&amp;"_"&amp;Y1092&amp;"_"&amp;Z1092,[1]挑战模式!$A:$AS,1,FALSE)),"",IF(VLOOKUP(X1092&amp;"_"&amp;Y1092&amp;"_"&amp;Z1092,[1]挑战模式!$A:$AS,14+AA1092,FALSE)="","","Unit_Monster_Season"&amp;X1092&amp;"_Challenge"&amp;Y1092&amp;"_"&amp;Z1092&amp;"_"&amp;AA1092))</f>
        <v>Unit_Monster_Season3_Challenge3_6_1</v>
      </c>
      <c r="D1092" s="3" t="str">
        <f>IF(B1092="","",VLOOKUP(VLOOKUP(X1092&amp;"_"&amp;Y1092&amp;"_"&amp;Z1092,[1]挑战模式!$A:$AS,14+AA1092,FALSE),[1]怪物!$B:$J,2,FALSE))</f>
        <v>ResUnit_Gui2</v>
      </c>
      <c r="E1092" s="3">
        <f>IF(B1092="","",VLOOKUP(VLOOKUP(X1092&amp;"_"&amp;Y1092&amp;"_"&amp;Z1092,[1]挑战模式!$A:$AS,14+AA1092,FALSE),[1]怪物!$B:$J,6,FALSE)*VLOOKUP(X1092&amp;"_"&amp;Y1092&amp;"_"&amp;Z1092,[1]挑战模式!$A:$AS,10,FALSE))</f>
        <v>2.5</v>
      </c>
      <c r="F1092" s="3">
        <f t="shared" si="128"/>
        <v>400</v>
      </c>
      <c r="G1092" s="3" t="str">
        <f t="shared" si="129"/>
        <v>TRUE</v>
      </c>
      <c r="H1092" s="3" t="str">
        <f t="shared" si="130"/>
        <v>1</v>
      </c>
      <c r="I1092" s="3">
        <f>IF(D1092="","",VLOOKUP(D1092,[1]怪物!$C:$M,11,FALSE))</f>
        <v>1</v>
      </c>
      <c r="J1092" s="3" t="str">
        <f t="shared" si="131"/>
        <v>0.5</v>
      </c>
      <c r="K1092" s="3">
        <f>IF(B1092="","",VLOOKUP(VLOOKUP(X1092&amp;"_"&amp;Y1092&amp;"_"&amp;Z1092,[1]挑战模式!$A:$AS,14+AA1092,FALSE),[1]怪物!$B:$J,7,FALSE))</f>
        <v>1.5</v>
      </c>
      <c r="L1092" s="10" t="str">
        <f t="shared" si="132"/>
        <v>Monster_Season3_Challenge3_6_1</v>
      </c>
      <c r="M1092" s="3" t="str">
        <f t="shared" si="133"/>
        <v>DeathShow_1</v>
      </c>
      <c r="N1092" s="3" t="str">
        <f t="shared" si="134"/>
        <v>Timeline_Idle1</v>
      </c>
      <c r="O1092" s="3" t="str">
        <f t="shared" si="135"/>
        <v>Timeline_Move1</v>
      </c>
      <c r="S1092" s="3" t="str">
        <f>IF(B1092="","",IF(VLOOKUP(D1092,[1]怪物!$C:$I,7,FALSE)="","",VLOOKUP(D1092,[1]怪物!$C:$I,7,FALSE)))</f>
        <v>Skill_Monster_Gui2,NormalAttack</v>
      </c>
      <c r="X1092" s="3">
        <v>3</v>
      </c>
      <c r="Y1092" s="3">
        <v>3</v>
      </c>
      <c r="Z1092" s="3">
        <v>6</v>
      </c>
      <c r="AA1092" s="3">
        <v>1</v>
      </c>
    </row>
    <row r="1093" spans="2:27" x14ac:dyDescent="0.2">
      <c r="B1093" t="str">
        <f>IF(ISNA(VLOOKUP(X1093&amp;"_"&amp;Y1093&amp;"_"&amp;Z1093,[1]挑战模式!$A:$AS,1,FALSE)),"",IF(VLOOKUP(X1093&amp;"_"&amp;Y1093&amp;"_"&amp;Z1093,[1]挑战模式!$A:$AS,14+AA1093,FALSE)="","","Unit_Monster_Season"&amp;X1093&amp;"_Challenge"&amp;Y1093&amp;"_"&amp;Z1093&amp;"_"&amp;AA1093))</f>
        <v>Unit_Monster_Season3_Challenge3_6_2</v>
      </c>
      <c r="D1093" s="3" t="str">
        <f>IF(B1093="","",VLOOKUP(VLOOKUP(X1093&amp;"_"&amp;Y1093&amp;"_"&amp;Z1093,[1]挑战模式!$A:$AS,14+AA1093,FALSE),[1]怪物!$B:$J,2,FALSE))</f>
        <v>ResUnit_Dan2</v>
      </c>
      <c r="E1093" s="3">
        <f>IF(B1093="","",VLOOKUP(VLOOKUP(X1093&amp;"_"&amp;Y1093&amp;"_"&amp;Z1093,[1]挑战模式!$A:$AS,14+AA1093,FALSE),[1]怪物!$B:$J,6,FALSE)*VLOOKUP(X1093&amp;"_"&amp;Y1093&amp;"_"&amp;Z1093,[1]挑战模式!$A:$AS,10,FALSE))</f>
        <v>2.5</v>
      </c>
      <c r="F1093" s="3">
        <f t="shared" si="128"/>
        <v>400</v>
      </c>
      <c r="G1093" s="3" t="str">
        <f t="shared" si="129"/>
        <v>TRUE</v>
      </c>
      <c r="H1093" s="3" t="str">
        <f t="shared" si="130"/>
        <v>1</v>
      </c>
      <c r="I1093" s="3">
        <f>IF(D1093="","",VLOOKUP(D1093,[1]怪物!$C:$M,11,FALSE))</f>
        <v>1</v>
      </c>
      <c r="J1093" s="3" t="str">
        <f t="shared" si="131"/>
        <v>0.5</v>
      </c>
      <c r="K1093" s="3">
        <f>IF(B1093="","",VLOOKUP(VLOOKUP(X1093&amp;"_"&amp;Y1093&amp;"_"&amp;Z1093,[1]挑战模式!$A:$AS,14+AA1093,FALSE),[1]怪物!$B:$J,7,FALSE))</f>
        <v>1.5</v>
      </c>
      <c r="L1093" s="10" t="str">
        <f t="shared" si="132"/>
        <v>Monster_Season3_Challenge3_6_2</v>
      </c>
      <c r="M1093" s="3" t="str">
        <f t="shared" si="133"/>
        <v>DeathShow_1</v>
      </c>
      <c r="N1093" s="3" t="str">
        <f t="shared" si="134"/>
        <v>Timeline_Idle1</v>
      </c>
      <c r="O1093" s="3" t="str">
        <f t="shared" si="135"/>
        <v>Timeline_Move1</v>
      </c>
      <c r="S1093" s="3" t="str">
        <f>IF(B1093="","",IF(VLOOKUP(D1093,[1]怪物!$C:$I,7,FALSE)="","",VLOOKUP(D1093,[1]怪物!$C:$I,7,FALSE)))</f>
        <v>Skill_Monster_Dan2,NormalAttack</v>
      </c>
      <c r="X1093" s="3">
        <v>3</v>
      </c>
      <c r="Y1093" s="3">
        <v>3</v>
      </c>
      <c r="Z1093" s="3">
        <v>6</v>
      </c>
      <c r="AA1093" s="3">
        <v>2</v>
      </c>
    </row>
    <row r="1094" spans="2:27" x14ac:dyDescent="0.2">
      <c r="B1094" t="str">
        <f>IF(ISNA(VLOOKUP(X1094&amp;"_"&amp;Y1094&amp;"_"&amp;Z1094,[1]挑战模式!$A:$AS,1,FALSE)),"",IF(VLOOKUP(X1094&amp;"_"&amp;Y1094&amp;"_"&amp;Z1094,[1]挑战模式!$A:$AS,14+AA1094,FALSE)="","","Unit_Monster_Season"&amp;X1094&amp;"_Challenge"&amp;Y1094&amp;"_"&amp;Z1094&amp;"_"&amp;AA1094))</f>
        <v>Unit_Monster_Season3_Challenge3_6_3</v>
      </c>
      <c r="D1094" s="3" t="str">
        <f>IF(B1094="","",VLOOKUP(VLOOKUP(X1094&amp;"_"&amp;Y1094&amp;"_"&amp;Z1094,[1]挑战模式!$A:$AS,14+AA1094,FALSE),[1]怪物!$B:$J,2,FALSE))</f>
        <v>ResUnit_BianFu1</v>
      </c>
      <c r="E1094" s="3">
        <f>IF(B1094="","",VLOOKUP(VLOOKUP(X1094&amp;"_"&amp;Y1094&amp;"_"&amp;Z1094,[1]挑战模式!$A:$AS,14+AA1094,FALSE),[1]怪物!$B:$J,6,FALSE)*VLOOKUP(X1094&amp;"_"&amp;Y1094&amp;"_"&amp;Z1094,[1]挑战模式!$A:$AS,10,FALSE))</f>
        <v>2.5</v>
      </c>
      <c r="F1094" s="3">
        <f t="shared" si="128"/>
        <v>400</v>
      </c>
      <c r="G1094" s="3" t="str">
        <f t="shared" si="129"/>
        <v>TRUE</v>
      </c>
      <c r="H1094" s="3" t="str">
        <f t="shared" si="130"/>
        <v>1</v>
      </c>
      <c r="I1094" s="3">
        <f>IF(D1094="","",VLOOKUP(D1094,[1]怪物!$C:$M,11,FALSE))</f>
        <v>1</v>
      </c>
      <c r="J1094" s="3" t="str">
        <f t="shared" si="131"/>
        <v>0.5</v>
      </c>
      <c r="K1094" s="3">
        <f>IF(B1094="","",VLOOKUP(VLOOKUP(X1094&amp;"_"&amp;Y1094&amp;"_"&amp;Z1094,[1]挑战模式!$A:$AS,14+AA1094,FALSE),[1]怪物!$B:$J,7,FALSE))</f>
        <v>1</v>
      </c>
      <c r="L1094" s="10" t="str">
        <f t="shared" si="132"/>
        <v>Monster_Season3_Challenge3_6_3</v>
      </c>
      <c r="M1094" s="3" t="str">
        <f t="shared" si="133"/>
        <v>DeathShow_1</v>
      </c>
      <c r="N1094" s="3" t="str">
        <f t="shared" si="134"/>
        <v>Timeline_Idle1</v>
      </c>
      <c r="O1094" s="3" t="str">
        <f t="shared" si="135"/>
        <v>Timeline_Move1</v>
      </c>
      <c r="S1094" s="3" t="str">
        <f>IF(B1094="","",IF(VLOOKUP(D1094,[1]怪物!$C:$I,7,FALSE)="","",VLOOKUP(D1094,[1]怪物!$C:$I,7,FALSE)))</f>
        <v/>
      </c>
      <c r="X1094" s="3">
        <v>3</v>
      </c>
      <c r="Y1094" s="3">
        <v>3</v>
      </c>
      <c r="Z1094" s="3">
        <v>6</v>
      </c>
      <c r="AA1094" s="3">
        <v>3</v>
      </c>
    </row>
    <row r="1095" spans="2:27" x14ac:dyDescent="0.2">
      <c r="B1095" t="str">
        <f>IF(ISNA(VLOOKUP(X1095&amp;"_"&amp;Y1095&amp;"_"&amp;Z1095,[1]挑战模式!$A:$AS,1,FALSE)),"",IF(VLOOKUP(X1095&amp;"_"&amp;Y1095&amp;"_"&amp;Z1095,[1]挑战模式!$A:$AS,14+AA1095,FALSE)="","","Unit_Monster_Season"&amp;X1095&amp;"_Challenge"&amp;Y1095&amp;"_"&amp;Z1095&amp;"_"&amp;AA1095))</f>
        <v>Unit_Monster_Season3_Challenge3_6_4</v>
      </c>
      <c r="D1095" s="3" t="str">
        <f>IF(B1095="","",VLOOKUP(VLOOKUP(X1095&amp;"_"&amp;Y1095&amp;"_"&amp;Z1095,[1]挑战模式!$A:$AS,14+AA1095,FALSE),[1]怪物!$B:$J,2,FALSE))</f>
        <v>ResUnit_Dan1</v>
      </c>
      <c r="E1095" s="3">
        <f>IF(B1095="","",VLOOKUP(VLOOKUP(X1095&amp;"_"&amp;Y1095&amp;"_"&amp;Z1095,[1]挑战模式!$A:$AS,14+AA1095,FALSE),[1]怪物!$B:$J,6,FALSE)*VLOOKUP(X1095&amp;"_"&amp;Y1095&amp;"_"&amp;Z1095,[1]挑战模式!$A:$AS,10,FALSE))</f>
        <v>2.5</v>
      </c>
      <c r="F1095" s="3">
        <f t="shared" ref="F1095:F1158" si="136">IF(B1095="","",400)</f>
        <v>400</v>
      </c>
      <c r="G1095" s="3" t="str">
        <f t="shared" ref="G1095:G1158" si="137">IF(B1095="","","TRUE")</f>
        <v>TRUE</v>
      </c>
      <c r="H1095" s="3" t="str">
        <f t="shared" ref="H1095:H1158" si="138">IF(B1095="","","1")</f>
        <v>1</v>
      </c>
      <c r="I1095" s="3">
        <f>IF(D1095="","",VLOOKUP(D1095,[1]怪物!$C:$M,11,FALSE))</f>
        <v>1</v>
      </c>
      <c r="J1095" s="3" t="str">
        <f t="shared" ref="J1095:J1158" si="139">IF(B1095="","","0.5")</f>
        <v>0.5</v>
      </c>
      <c r="K1095" s="3">
        <f>IF(B1095="","",VLOOKUP(VLOOKUP(X1095&amp;"_"&amp;Y1095&amp;"_"&amp;Z1095,[1]挑战模式!$A:$AS,14+AA1095,FALSE),[1]怪物!$B:$J,7,FALSE))</f>
        <v>1</v>
      </c>
      <c r="L1095" s="10" t="str">
        <f t="shared" ref="L1095:L1158" si="140">IF(B1095="","",RIGHT(B1095,LEN(B1095)-5))</f>
        <v>Monster_Season3_Challenge3_6_4</v>
      </c>
      <c r="M1095" s="3" t="str">
        <f t="shared" ref="M1095:M1158" si="141">IF(B1095="","","DeathShow_1")</f>
        <v>DeathShow_1</v>
      </c>
      <c r="N1095" s="3" t="str">
        <f t="shared" ref="N1095:N1158" si="142">IF(B1095="","","Timeline_Idle1")</f>
        <v>Timeline_Idle1</v>
      </c>
      <c r="O1095" s="3" t="str">
        <f t="shared" ref="O1095:O1158" si="143">IF(B1095="","","Timeline_Move1")</f>
        <v>Timeline_Move1</v>
      </c>
      <c r="S1095" s="3" t="str">
        <f>IF(B1095="","",IF(VLOOKUP(D1095,[1]怪物!$C:$I,7,FALSE)="","",VLOOKUP(D1095,[1]怪物!$C:$I,7,FALSE)))</f>
        <v>Skill_Monster_Dan1,NormalAttack</v>
      </c>
      <c r="X1095" s="3">
        <v>3</v>
      </c>
      <c r="Y1095" s="3">
        <v>3</v>
      </c>
      <c r="Z1095" s="3">
        <v>6</v>
      </c>
      <c r="AA1095" s="3">
        <v>4</v>
      </c>
    </row>
    <row r="1096" spans="2:27" x14ac:dyDescent="0.2">
      <c r="B1096" t="str">
        <f>IF(ISNA(VLOOKUP(X1096&amp;"_"&amp;Y1096&amp;"_"&amp;Z1096,[1]挑战模式!$A:$AS,1,FALSE)),"",IF(VLOOKUP(X1096&amp;"_"&amp;Y1096&amp;"_"&amp;Z1096,[1]挑战模式!$A:$AS,14+AA1096,FALSE)="","","Unit_Monster_Season"&amp;X1096&amp;"_Challenge"&amp;Y1096&amp;"_"&amp;Z1096&amp;"_"&amp;AA1096))</f>
        <v>Unit_Monster_Season3_Challenge3_6_5</v>
      </c>
      <c r="D1096" s="3" t="str">
        <f>IF(B1096="","",VLOOKUP(VLOOKUP(X1096&amp;"_"&amp;Y1096&amp;"_"&amp;Z1096,[1]挑战模式!$A:$AS,14+AA1096,FALSE),[1]怪物!$B:$J,2,FALSE))</f>
        <v>ResUnit_XueRen2</v>
      </c>
      <c r="E1096" s="3">
        <f>IF(B1096="","",VLOOKUP(VLOOKUP(X1096&amp;"_"&amp;Y1096&amp;"_"&amp;Z1096,[1]挑战模式!$A:$AS,14+AA1096,FALSE),[1]怪物!$B:$J,6,FALSE)*VLOOKUP(X1096&amp;"_"&amp;Y1096&amp;"_"&amp;Z1096,[1]挑战模式!$A:$AS,10,FALSE))</f>
        <v>2.5</v>
      </c>
      <c r="F1096" s="3">
        <f t="shared" si="136"/>
        <v>400</v>
      </c>
      <c r="G1096" s="3" t="str">
        <f t="shared" si="137"/>
        <v>TRUE</v>
      </c>
      <c r="H1096" s="3" t="str">
        <f t="shared" si="138"/>
        <v>1</v>
      </c>
      <c r="I1096" s="3">
        <f>IF(D1096="","",VLOOKUP(D1096,[1]怪物!$C:$M,11,FALSE))</f>
        <v>1</v>
      </c>
      <c r="J1096" s="3" t="str">
        <f t="shared" si="139"/>
        <v>0.5</v>
      </c>
      <c r="K1096" s="3">
        <f>IF(B1096="","",VLOOKUP(VLOOKUP(X1096&amp;"_"&amp;Y1096&amp;"_"&amp;Z1096,[1]挑战模式!$A:$AS,14+AA1096,FALSE),[1]怪物!$B:$J,7,FALSE))</f>
        <v>1.5</v>
      </c>
      <c r="L1096" s="10" t="str">
        <f t="shared" si="140"/>
        <v>Monster_Season3_Challenge3_6_5</v>
      </c>
      <c r="M1096" s="3" t="str">
        <f t="shared" si="141"/>
        <v>DeathShow_1</v>
      </c>
      <c r="N1096" s="3" t="str">
        <f t="shared" si="142"/>
        <v>Timeline_Idle1</v>
      </c>
      <c r="O1096" s="3" t="str">
        <f t="shared" si="143"/>
        <v>Timeline_Move1</v>
      </c>
      <c r="S1096" s="3" t="str">
        <f>IF(B1096="","",IF(VLOOKUP(D1096,[1]怪物!$C:$I,7,FALSE)="","",VLOOKUP(D1096,[1]怪物!$C:$I,7,FALSE)))</f>
        <v>Skill_Monster_XueRen2,NormalAttack</v>
      </c>
      <c r="X1096" s="3">
        <v>3</v>
      </c>
      <c r="Y1096" s="3">
        <v>3</v>
      </c>
      <c r="Z1096" s="3">
        <v>6</v>
      </c>
      <c r="AA1096" s="3">
        <v>5</v>
      </c>
    </row>
    <row r="1097" spans="2:27" x14ac:dyDescent="0.2">
      <c r="B1097" t="str">
        <f>IF(ISNA(VLOOKUP(X1097&amp;"_"&amp;Y1097&amp;"_"&amp;Z1097,[1]挑战模式!$A:$AS,1,FALSE)),"",IF(VLOOKUP(X1097&amp;"_"&amp;Y1097&amp;"_"&amp;Z1097,[1]挑战模式!$A:$AS,14+AA1097,FALSE)="","","Unit_Monster_Season"&amp;X1097&amp;"_Challenge"&amp;Y1097&amp;"_"&amp;Z1097&amp;"_"&amp;AA1097))</f>
        <v/>
      </c>
      <c r="D1097" s="3" t="str">
        <f>IF(B1097="","",VLOOKUP(VLOOKUP(X1097&amp;"_"&amp;Y1097&amp;"_"&amp;Z1097,[1]挑战模式!$A:$AS,14+AA1097,FALSE),[1]怪物!$B:$J,2,FALSE))</f>
        <v/>
      </c>
      <c r="E1097" s="3" t="str">
        <f>IF(B1097="","",VLOOKUP(VLOOKUP(X1097&amp;"_"&amp;Y1097&amp;"_"&amp;Z1097,[1]挑战模式!$A:$AS,14+AA1097,FALSE),[1]怪物!$B:$J,6,FALSE)*VLOOKUP(X1097&amp;"_"&amp;Y1097&amp;"_"&amp;Z1097,[1]挑战模式!$A:$AS,10,FALSE))</f>
        <v/>
      </c>
      <c r="F1097" s="3" t="str">
        <f t="shared" si="136"/>
        <v/>
      </c>
      <c r="G1097" s="3" t="str">
        <f t="shared" si="137"/>
        <v/>
      </c>
      <c r="H1097" s="3" t="str">
        <f t="shared" si="138"/>
        <v/>
      </c>
      <c r="I1097" s="3" t="str">
        <f>IF(D1097="","",VLOOKUP(D1097,[1]怪物!$C:$M,11,FALSE))</f>
        <v/>
      </c>
      <c r="J1097" s="3" t="str">
        <f t="shared" si="139"/>
        <v/>
      </c>
      <c r="K1097" s="3" t="str">
        <f>IF(B1097="","",VLOOKUP(VLOOKUP(X1097&amp;"_"&amp;Y1097&amp;"_"&amp;Z1097,[1]挑战模式!$A:$AS,14+AA1097,FALSE),[1]怪物!$B:$J,7,FALSE))</f>
        <v/>
      </c>
      <c r="L1097" s="10" t="str">
        <f t="shared" si="140"/>
        <v/>
      </c>
      <c r="M1097" s="3" t="str">
        <f t="shared" si="141"/>
        <v/>
      </c>
      <c r="N1097" s="3" t="str">
        <f t="shared" si="142"/>
        <v/>
      </c>
      <c r="O1097" s="3" t="str">
        <f t="shared" si="143"/>
        <v/>
      </c>
      <c r="S1097" s="3" t="str">
        <f>IF(B1097="","",IF(VLOOKUP(D1097,[1]怪物!$C:$I,7,FALSE)="","",VLOOKUP(D1097,[1]怪物!$C:$I,7,FALSE)))</f>
        <v/>
      </c>
      <c r="X1097" s="3">
        <v>3</v>
      </c>
      <c r="Y1097" s="3">
        <v>3</v>
      </c>
      <c r="Z1097" s="3">
        <v>6</v>
      </c>
      <c r="AA1097" s="3">
        <v>6</v>
      </c>
    </row>
    <row r="1098" spans="2:27" x14ac:dyDescent="0.2">
      <c r="B1098" t="str">
        <f>IF(ISNA(VLOOKUP(X1098&amp;"_"&amp;Y1098&amp;"_"&amp;Z1098,[1]挑战模式!$A:$AS,1,FALSE)),"",IF(VLOOKUP(X1098&amp;"_"&amp;Y1098&amp;"_"&amp;Z1098,[1]挑战模式!$A:$AS,14+AA1098,FALSE)="","","Unit_Monster_Season"&amp;X1098&amp;"_Challenge"&amp;Y1098&amp;"_"&amp;Z1098&amp;"_"&amp;AA1098))</f>
        <v/>
      </c>
      <c r="D1098" s="3" t="str">
        <f>IF(B1098="","",VLOOKUP(VLOOKUP(X1098&amp;"_"&amp;Y1098&amp;"_"&amp;Z1098,[1]挑战模式!$A:$AS,14+AA1098,FALSE),[1]怪物!$B:$J,2,FALSE))</f>
        <v/>
      </c>
      <c r="E1098" s="3" t="str">
        <f>IF(B1098="","",VLOOKUP(VLOOKUP(X1098&amp;"_"&amp;Y1098&amp;"_"&amp;Z1098,[1]挑战模式!$A:$AS,14+AA1098,FALSE),[1]怪物!$B:$J,6,FALSE)*VLOOKUP(X1098&amp;"_"&amp;Y1098&amp;"_"&amp;Z1098,[1]挑战模式!$A:$AS,10,FALSE))</f>
        <v/>
      </c>
      <c r="F1098" s="3" t="str">
        <f t="shared" si="136"/>
        <v/>
      </c>
      <c r="G1098" s="3" t="str">
        <f t="shared" si="137"/>
        <v/>
      </c>
      <c r="H1098" s="3" t="str">
        <f t="shared" si="138"/>
        <v/>
      </c>
      <c r="I1098" s="3" t="str">
        <f>IF(D1098="","",VLOOKUP(D1098,[1]怪物!$C:$M,11,FALSE))</f>
        <v/>
      </c>
      <c r="J1098" s="3" t="str">
        <f t="shared" si="139"/>
        <v/>
      </c>
      <c r="K1098" s="3" t="str">
        <f>IF(B1098="","",VLOOKUP(VLOOKUP(X1098&amp;"_"&amp;Y1098&amp;"_"&amp;Z1098,[1]挑战模式!$A:$AS,14+AA1098,FALSE),[1]怪物!$B:$J,7,FALSE))</f>
        <v/>
      </c>
      <c r="L1098" s="10" t="str">
        <f t="shared" si="140"/>
        <v/>
      </c>
      <c r="M1098" s="3" t="str">
        <f t="shared" si="141"/>
        <v/>
      </c>
      <c r="N1098" s="3" t="str">
        <f t="shared" si="142"/>
        <v/>
      </c>
      <c r="O1098" s="3" t="str">
        <f t="shared" si="143"/>
        <v/>
      </c>
      <c r="S1098" s="3" t="str">
        <f>IF(B1098="","",IF(VLOOKUP(D1098,[1]怪物!$C:$I,7,FALSE)="","",VLOOKUP(D1098,[1]怪物!$C:$I,7,FALSE)))</f>
        <v/>
      </c>
      <c r="X1098" s="3">
        <v>3</v>
      </c>
      <c r="Y1098" s="3">
        <v>3</v>
      </c>
      <c r="Z1098" s="3">
        <v>7</v>
      </c>
      <c r="AA1098" s="3">
        <v>1</v>
      </c>
    </row>
    <row r="1099" spans="2:27" x14ac:dyDescent="0.2">
      <c r="B1099" t="str">
        <f>IF(ISNA(VLOOKUP(X1099&amp;"_"&amp;Y1099&amp;"_"&amp;Z1099,[1]挑战模式!$A:$AS,1,FALSE)),"",IF(VLOOKUP(X1099&amp;"_"&amp;Y1099&amp;"_"&amp;Z1099,[1]挑战模式!$A:$AS,14+AA1099,FALSE)="","","Unit_Monster_Season"&amp;X1099&amp;"_Challenge"&amp;Y1099&amp;"_"&amp;Z1099&amp;"_"&amp;AA1099))</f>
        <v/>
      </c>
      <c r="D1099" s="3" t="str">
        <f>IF(B1099="","",VLOOKUP(VLOOKUP(X1099&amp;"_"&amp;Y1099&amp;"_"&amp;Z1099,[1]挑战模式!$A:$AS,14+AA1099,FALSE),[1]怪物!$B:$J,2,FALSE))</f>
        <v/>
      </c>
      <c r="E1099" s="3" t="str">
        <f>IF(B1099="","",VLOOKUP(VLOOKUP(X1099&amp;"_"&amp;Y1099&amp;"_"&amp;Z1099,[1]挑战模式!$A:$AS,14+AA1099,FALSE),[1]怪物!$B:$J,6,FALSE)*VLOOKUP(X1099&amp;"_"&amp;Y1099&amp;"_"&amp;Z1099,[1]挑战模式!$A:$AS,10,FALSE))</f>
        <v/>
      </c>
      <c r="F1099" s="3" t="str">
        <f t="shared" si="136"/>
        <v/>
      </c>
      <c r="G1099" s="3" t="str">
        <f t="shared" si="137"/>
        <v/>
      </c>
      <c r="H1099" s="3" t="str">
        <f t="shared" si="138"/>
        <v/>
      </c>
      <c r="I1099" s="3" t="str">
        <f>IF(D1099="","",VLOOKUP(D1099,[1]怪物!$C:$M,11,FALSE))</f>
        <v/>
      </c>
      <c r="J1099" s="3" t="str">
        <f t="shared" si="139"/>
        <v/>
      </c>
      <c r="K1099" s="3" t="str">
        <f>IF(B1099="","",VLOOKUP(VLOOKUP(X1099&amp;"_"&amp;Y1099&amp;"_"&amp;Z1099,[1]挑战模式!$A:$AS,14+AA1099,FALSE),[1]怪物!$B:$J,7,FALSE))</f>
        <v/>
      </c>
      <c r="L1099" s="10" t="str">
        <f t="shared" si="140"/>
        <v/>
      </c>
      <c r="M1099" s="3" t="str">
        <f t="shared" si="141"/>
        <v/>
      </c>
      <c r="N1099" s="3" t="str">
        <f t="shared" si="142"/>
        <v/>
      </c>
      <c r="O1099" s="3" t="str">
        <f t="shared" si="143"/>
        <v/>
      </c>
      <c r="S1099" s="3" t="str">
        <f>IF(B1099="","",IF(VLOOKUP(D1099,[1]怪物!$C:$I,7,FALSE)="","",VLOOKUP(D1099,[1]怪物!$C:$I,7,FALSE)))</f>
        <v/>
      </c>
      <c r="X1099" s="3">
        <v>3</v>
      </c>
      <c r="Y1099" s="3">
        <v>3</v>
      </c>
      <c r="Z1099" s="3">
        <v>7</v>
      </c>
      <c r="AA1099" s="3">
        <v>2</v>
      </c>
    </row>
    <row r="1100" spans="2:27" x14ac:dyDescent="0.2">
      <c r="B1100" t="str">
        <f>IF(ISNA(VLOOKUP(X1100&amp;"_"&amp;Y1100&amp;"_"&amp;Z1100,[1]挑战模式!$A:$AS,1,FALSE)),"",IF(VLOOKUP(X1100&amp;"_"&amp;Y1100&amp;"_"&amp;Z1100,[1]挑战模式!$A:$AS,14+AA1100,FALSE)="","","Unit_Monster_Season"&amp;X1100&amp;"_Challenge"&amp;Y1100&amp;"_"&amp;Z1100&amp;"_"&amp;AA1100))</f>
        <v/>
      </c>
      <c r="D1100" s="3" t="str">
        <f>IF(B1100="","",VLOOKUP(VLOOKUP(X1100&amp;"_"&amp;Y1100&amp;"_"&amp;Z1100,[1]挑战模式!$A:$AS,14+AA1100,FALSE),[1]怪物!$B:$J,2,FALSE))</f>
        <v/>
      </c>
      <c r="E1100" s="3" t="str">
        <f>IF(B1100="","",VLOOKUP(VLOOKUP(X1100&amp;"_"&amp;Y1100&amp;"_"&amp;Z1100,[1]挑战模式!$A:$AS,14+AA1100,FALSE),[1]怪物!$B:$J,6,FALSE)*VLOOKUP(X1100&amp;"_"&amp;Y1100&amp;"_"&amp;Z1100,[1]挑战模式!$A:$AS,10,FALSE))</f>
        <v/>
      </c>
      <c r="F1100" s="3" t="str">
        <f t="shared" si="136"/>
        <v/>
      </c>
      <c r="G1100" s="3" t="str">
        <f t="shared" si="137"/>
        <v/>
      </c>
      <c r="H1100" s="3" t="str">
        <f t="shared" si="138"/>
        <v/>
      </c>
      <c r="I1100" s="3" t="str">
        <f>IF(D1100="","",VLOOKUP(D1100,[1]怪物!$C:$M,11,FALSE))</f>
        <v/>
      </c>
      <c r="J1100" s="3" t="str">
        <f t="shared" si="139"/>
        <v/>
      </c>
      <c r="K1100" s="3" t="str">
        <f>IF(B1100="","",VLOOKUP(VLOOKUP(X1100&amp;"_"&amp;Y1100&amp;"_"&amp;Z1100,[1]挑战模式!$A:$AS,14+AA1100,FALSE),[1]怪物!$B:$J,7,FALSE))</f>
        <v/>
      </c>
      <c r="L1100" s="10" t="str">
        <f t="shared" si="140"/>
        <v/>
      </c>
      <c r="M1100" s="3" t="str">
        <f t="shared" si="141"/>
        <v/>
      </c>
      <c r="N1100" s="3" t="str">
        <f t="shared" si="142"/>
        <v/>
      </c>
      <c r="O1100" s="3" t="str">
        <f t="shared" si="143"/>
        <v/>
      </c>
      <c r="S1100" s="3" t="str">
        <f>IF(B1100="","",IF(VLOOKUP(D1100,[1]怪物!$C:$I,7,FALSE)="","",VLOOKUP(D1100,[1]怪物!$C:$I,7,FALSE)))</f>
        <v/>
      </c>
      <c r="X1100" s="3">
        <v>3</v>
      </c>
      <c r="Y1100" s="3">
        <v>3</v>
      </c>
      <c r="Z1100" s="3">
        <v>7</v>
      </c>
      <c r="AA1100" s="3">
        <v>3</v>
      </c>
    </row>
    <row r="1101" spans="2:27" x14ac:dyDescent="0.2">
      <c r="B1101" t="str">
        <f>IF(ISNA(VLOOKUP(X1101&amp;"_"&amp;Y1101&amp;"_"&amp;Z1101,[1]挑战模式!$A:$AS,1,FALSE)),"",IF(VLOOKUP(X1101&amp;"_"&amp;Y1101&amp;"_"&amp;Z1101,[1]挑战模式!$A:$AS,14+AA1101,FALSE)="","","Unit_Monster_Season"&amp;X1101&amp;"_Challenge"&amp;Y1101&amp;"_"&amp;Z1101&amp;"_"&amp;AA1101))</f>
        <v/>
      </c>
      <c r="D1101" s="3" t="str">
        <f>IF(B1101="","",VLOOKUP(VLOOKUP(X1101&amp;"_"&amp;Y1101&amp;"_"&amp;Z1101,[1]挑战模式!$A:$AS,14+AA1101,FALSE),[1]怪物!$B:$J,2,FALSE))</f>
        <v/>
      </c>
      <c r="E1101" s="3" t="str">
        <f>IF(B1101="","",VLOOKUP(VLOOKUP(X1101&amp;"_"&amp;Y1101&amp;"_"&amp;Z1101,[1]挑战模式!$A:$AS,14+AA1101,FALSE),[1]怪物!$B:$J,6,FALSE)*VLOOKUP(X1101&amp;"_"&amp;Y1101&amp;"_"&amp;Z1101,[1]挑战模式!$A:$AS,10,FALSE))</f>
        <v/>
      </c>
      <c r="F1101" s="3" t="str">
        <f t="shared" si="136"/>
        <v/>
      </c>
      <c r="G1101" s="3" t="str">
        <f t="shared" si="137"/>
        <v/>
      </c>
      <c r="H1101" s="3" t="str">
        <f t="shared" si="138"/>
        <v/>
      </c>
      <c r="I1101" s="3" t="str">
        <f>IF(D1101="","",VLOOKUP(D1101,[1]怪物!$C:$M,11,FALSE))</f>
        <v/>
      </c>
      <c r="J1101" s="3" t="str">
        <f t="shared" si="139"/>
        <v/>
      </c>
      <c r="K1101" s="3" t="str">
        <f>IF(B1101="","",VLOOKUP(VLOOKUP(X1101&amp;"_"&amp;Y1101&amp;"_"&amp;Z1101,[1]挑战模式!$A:$AS,14+AA1101,FALSE),[1]怪物!$B:$J,7,FALSE))</f>
        <v/>
      </c>
      <c r="L1101" s="10" t="str">
        <f t="shared" si="140"/>
        <v/>
      </c>
      <c r="M1101" s="3" t="str">
        <f t="shared" si="141"/>
        <v/>
      </c>
      <c r="N1101" s="3" t="str">
        <f t="shared" si="142"/>
        <v/>
      </c>
      <c r="O1101" s="3" t="str">
        <f t="shared" si="143"/>
        <v/>
      </c>
      <c r="S1101" s="3" t="str">
        <f>IF(B1101="","",IF(VLOOKUP(D1101,[1]怪物!$C:$I,7,FALSE)="","",VLOOKUP(D1101,[1]怪物!$C:$I,7,FALSE)))</f>
        <v/>
      </c>
      <c r="X1101" s="3">
        <v>3</v>
      </c>
      <c r="Y1101" s="3">
        <v>3</v>
      </c>
      <c r="Z1101" s="3">
        <v>7</v>
      </c>
      <c r="AA1101" s="3">
        <v>4</v>
      </c>
    </row>
    <row r="1102" spans="2:27" x14ac:dyDescent="0.2">
      <c r="B1102" t="str">
        <f>IF(ISNA(VLOOKUP(X1102&amp;"_"&amp;Y1102&amp;"_"&amp;Z1102,[1]挑战模式!$A:$AS,1,FALSE)),"",IF(VLOOKUP(X1102&amp;"_"&amp;Y1102&amp;"_"&amp;Z1102,[1]挑战模式!$A:$AS,14+AA1102,FALSE)="","","Unit_Monster_Season"&amp;X1102&amp;"_Challenge"&amp;Y1102&amp;"_"&amp;Z1102&amp;"_"&amp;AA1102))</f>
        <v/>
      </c>
      <c r="D1102" s="3" t="str">
        <f>IF(B1102="","",VLOOKUP(VLOOKUP(X1102&amp;"_"&amp;Y1102&amp;"_"&amp;Z1102,[1]挑战模式!$A:$AS,14+AA1102,FALSE),[1]怪物!$B:$J,2,FALSE))</f>
        <v/>
      </c>
      <c r="E1102" s="3" t="str">
        <f>IF(B1102="","",VLOOKUP(VLOOKUP(X1102&amp;"_"&amp;Y1102&amp;"_"&amp;Z1102,[1]挑战模式!$A:$AS,14+AA1102,FALSE),[1]怪物!$B:$J,6,FALSE)*VLOOKUP(X1102&amp;"_"&amp;Y1102&amp;"_"&amp;Z1102,[1]挑战模式!$A:$AS,10,FALSE))</f>
        <v/>
      </c>
      <c r="F1102" s="3" t="str">
        <f t="shared" si="136"/>
        <v/>
      </c>
      <c r="G1102" s="3" t="str">
        <f t="shared" si="137"/>
        <v/>
      </c>
      <c r="H1102" s="3" t="str">
        <f t="shared" si="138"/>
        <v/>
      </c>
      <c r="I1102" s="3" t="str">
        <f>IF(D1102="","",VLOOKUP(D1102,[1]怪物!$C:$M,11,FALSE))</f>
        <v/>
      </c>
      <c r="J1102" s="3" t="str">
        <f t="shared" si="139"/>
        <v/>
      </c>
      <c r="K1102" s="3" t="str">
        <f>IF(B1102="","",VLOOKUP(VLOOKUP(X1102&amp;"_"&amp;Y1102&amp;"_"&amp;Z1102,[1]挑战模式!$A:$AS,14+AA1102,FALSE),[1]怪物!$B:$J,7,FALSE))</f>
        <v/>
      </c>
      <c r="L1102" s="10" t="str">
        <f t="shared" si="140"/>
        <v/>
      </c>
      <c r="M1102" s="3" t="str">
        <f t="shared" si="141"/>
        <v/>
      </c>
      <c r="N1102" s="3" t="str">
        <f t="shared" si="142"/>
        <v/>
      </c>
      <c r="O1102" s="3" t="str">
        <f t="shared" si="143"/>
        <v/>
      </c>
      <c r="S1102" s="3" t="str">
        <f>IF(B1102="","",IF(VLOOKUP(D1102,[1]怪物!$C:$I,7,FALSE)="","",VLOOKUP(D1102,[1]怪物!$C:$I,7,FALSE)))</f>
        <v/>
      </c>
      <c r="X1102" s="3">
        <v>3</v>
      </c>
      <c r="Y1102" s="3">
        <v>3</v>
      </c>
      <c r="Z1102" s="3">
        <v>7</v>
      </c>
      <c r="AA1102" s="3">
        <v>5</v>
      </c>
    </row>
    <row r="1103" spans="2:27" x14ac:dyDescent="0.2">
      <c r="B1103" t="str">
        <f>IF(ISNA(VLOOKUP(X1103&amp;"_"&amp;Y1103&amp;"_"&amp;Z1103,[1]挑战模式!$A:$AS,1,FALSE)),"",IF(VLOOKUP(X1103&amp;"_"&amp;Y1103&amp;"_"&amp;Z1103,[1]挑战模式!$A:$AS,14+AA1103,FALSE)="","","Unit_Monster_Season"&amp;X1103&amp;"_Challenge"&amp;Y1103&amp;"_"&amp;Z1103&amp;"_"&amp;AA1103))</f>
        <v/>
      </c>
      <c r="D1103" s="3" t="str">
        <f>IF(B1103="","",VLOOKUP(VLOOKUP(X1103&amp;"_"&amp;Y1103&amp;"_"&amp;Z1103,[1]挑战模式!$A:$AS,14+AA1103,FALSE),[1]怪物!$B:$J,2,FALSE))</f>
        <v/>
      </c>
      <c r="E1103" s="3" t="str">
        <f>IF(B1103="","",VLOOKUP(VLOOKUP(X1103&amp;"_"&amp;Y1103&amp;"_"&amp;Z1103,[1]挑战模式!$A:$AS,14+AA1103,FALSE),[1]怪物!$B:$J,6,FALSE)*VLOOKUP(X1103&amp;"_"&amp;Y1103&amp;"_"&amp;Z1103,[1]挑战模式!$A:$AS,10,FALSE))</f>
        <v/>
      </c>
      <c r="F1103" s="3" t="str">
        <f t="shared" si="136"/>
        <v/>
      </c>
      <c r="G1103" s="3" t="str">
        <f t="shared" si="137"/>
        <v/>
      </c>
      <c r="H1103" s="3" t="str">
        <f t="shared" si="138"/>
        <v/>
      </c>
      <c r="I1103" s="3" t="str">
        <f>IF(D1103="","",VLOOKUP(D1103,[1]怪物!$C:$M,11,FALSE))</f>
        <v/>
      </c>
      <c r="J1103" s="3" t="str">
        <f t="shared" si="139"/>
        <v/>
      </c>
      <c r="K1103" s="3" t="str">
        <f>IF(B1103="","",VLOOKUP(VLOOKUP(X1103&amp;"_"&amp;Y1103&amp;"_"&amp;Z1103,[1]挑战模式!$A:$AS,14+AA1103,FALSE),[1]怪物!$B:$J,7,FALSE))</f>
        <v/>
      </c>
      <c r="L1103" s="10" t="str">
        <f t="shared" si="140"/>
        <v/>
      </c>
      <c r="M1103" s="3" t="str">
        <f t="shared" si="141"/>
        <v/>
      </c>
      <c r="N1103" s="3" t="str">
        <f t="shared" si="142"/>
        <v/>
      </c>
      <c r="O1103" s="3" t="str">
        <f t="shared" si="143"/>
        <v/>
      </c>
      <c r="S1103" s="3" t="str">
        <f>IF(B1103="","",IF(VLOOKUP(D1103,[1]怪物!$C:$I,7,FALSE)="","",VLOOKUP(D1103,[1]怪物!$C:$I,7,FALSE)))</f>
        <v/>
      </c>
      <c r="X1103" s="3">
        <v>3</v>
      </c>
      <c r="Y1103" s="3">
        <v>3</v>
      </c>
      <c r="Z1103" s="3">
        <v>7</v>
      </c>
      <c r="AA1103" s="3">
        <v>6</v>
      </c>
    </row>
    <row r="1104" spans="2:27" x14ac:dyDescent="0.2">
      <c r="B1104" t="str">
        <f>IF(ISNA(VLOOKUP(X1104&amp;"_"&amp;Y1104&amp;"_"&amp;Z1104,[1]挑战模式!$A:$AS,1,FALSE)),"",IF(VLOOKUP(X1104&amp;"_"&amp;Y1104&amp;"_"&amp;Z1104,[1]挑战模式!$A:$AS,14+AA1104,FALSE)="","","Unit_Monster_Season"&amp;X1104&amp;"_Challenge"&amp;Y1104&amp;"_"&amp;Z1104&amp;"_"&amp;AA1104))</f>
        <v/>
      </c>
      <c r="D1104" s="3" t="str">
        <f>IF(B1104="","",VLOOKUP(VLOOKUP(X1104&amp;"_"&amp;Y1104&amp;"_"&amp;Z1104,[1]挑战模式!$A:$AS,14+AA1104,FALSE),[1]怪物!$B:$J,2,FALSE))</f>
        <v/>
      </c>
      <c r="E1104" s="3" t="str">
        <f>IF(B1104="","",VLOOKUP(VLOOKUP(X1104&amp;"_"&amp;Y1104&amp;"_"&amp;Z1104,[1]挑战模式!$A:$AS,14+AA1104,FALSE),[1]怪物!$B:$J,6,FALSE)*VLOOKUP(X1104&amp;"_"&amp;Y1104&amp;"_"&amp;Z1104,[1]挑战模式!$A:$AS,10,FALSE))</f>
        <v/>
      </c>
      <c r="F1104" s="3" t="str">
        <f t="shared" si="136"/>
        <v/>
      </c>
      <c r="G1104" s="3" t="str">
        <f t="shared" si="137"/>
        <v/>
      </c>
      <c r="H1104" s="3" t="str">
        <f t="shared" si="138"/>
        <v/>
      </c>
      <c r="I1104" s="3" t="str">
        <f>IF(D1104="","",VLOOKUP(D1104,[1]怪物!$C:$M,11,FALSE))</f>
        <v/>
      </c>
      <c r="J1104" s="3" t="str">
        <f t="shared" si="139"/>
        <v/>
      </c>
      <c r="K1104" s="3" t="str">
        <f>IF(B1104="","",VLOOKUP(VLOOKUP(X1104&amp;"_"&amp;Y1104&amp;"_"&amp;Z1104,[1]挑战模式!$A:$AS,14+AA1104,FALSE),[1]怪物!$B:$J,7,FALSE))</f>
        <v/>
      </c>
      <c r="L1104" s="10" t="str">
        <f t="shared" si="140"/>
        <v/>
      </c>
      <c r="M1104" s="3" t="str">
        <f t="shared" si="141"/>
        <v/>
      </c>
      <c r="N1104" s="3" t="str">
        <f t="shared" si="142"/>
        <v/>
      </c>
      <c r="O1104" s="3" t="str">
        <f t="shared" si="143"/>
        <v/>
      </c>
      <c r="S1104" s="3" t="str">
        <f>IF(B1104="","",IF(VLOOKUP(D1104,[1]怪物!$C:$I,7,FALSE)="","",VLOOKUP(D1104,[1]怪物!$C:$I,7,FALSE)))</f>
        <v/>
      </c>
      <c r="X1104" s="3">
        <v>3</v>
      </c>
      <c r="Y1104" s="3">
        <v>3</v>
      </c>
      <c r="Z1104" s="3">
        <v>8</v>
      </c>
      <c r="AA1104" s="3">
        <v>1</v>
      </c>
    </row>
    <row r="1105" spans="2:27" x14ac:dyDescent="0.2">
      <c r="B1105" t="str">
        <f>IF(ISNA(VLOOKUP(X1105&amp;"_"&amp;Y1105&amp;"_"&amp;Z1105,[1]挑战模式!$A:$AS,1,FALSE)),"",IF(VLOOKUP(X1105&amp;"_"&amp;Y1105&amp;"_"&amp;Z1105,[1]挑战模式!$A:$AS,14+AA1105,FALSE)="","","Unit_Monster_Season"&amp;X1105&amp;"_Challenge"&amp;Y1105&amp;"_"&amp;Z1105&amp;"_"&amp;AA1105))</f>
        <v/>
      </c>
      <c r="D1105" s="3" t="str">
        <f>IF(B1105="","",VLOOKUP(VLOOKUP(X1105&amp;"_"&amp;Y1105&amp;"_"&amp;Z1105,[1]挑战模式!$A:$AS,14+AA1105,FALSE),[1]怪物!$B:$J,2,FALSE))</f>
        <v/>
      </c>
      <c r="E1105" s="3" t="str">
        <f>IF(B1105="","",VLOOKUP(VLOOKUP(X1105&amp;"_"&amp;Y1105&amp;"_"&amp;Z1105,[1]挑战模式!$A:$AS,14+AA1105,FALSE),[1]怪物!$B:$J,6,FALSE)*VLOOKUP(X1105&amp;"_"&amp;Y1105&amp;"_"&amp;Z1105,[1]挑战模式!$A:$AS,10,FALSE))</f>
        <v/>
      </c>
      <c r="F1105" s="3" t="str">
        <f t="shared" si="136"/>
        <v/>
      </c>
      <c r="G1105" s="3" t="str">
        <f t="shared" si="137"/>
        <v/>
      </c>
      <c r="H1105" s="3" t="str">
        <f t="shared" si="138"/>
        <v/>
      </c>
      <c r="I1105" s="3" t="str">
        <f>IF(D1105="","",VLOOKUP(D1105,[1]怪物!$C:$M,11,FALSE))</f>
        <v/>
      </c>
      <c r="J1105" s="3" t="str">
        <f t="shared" si="139"/>
        <v/>
      </c>
      <c r="K1105" s="3" t="str">
        <f>IF(B1105="","",VLOOKUP(VLOOKUP(X1105&amp;"_"&amp;Y1105&amp;"_"&amp;Z1105,[1]挑战模式!$A:$AS,14+AA1105,FALSE),[1]怪物!$B:$J,7,FALSE))</f>
        <v/>
      </c>
      <c r="L1105" s="10" t="str">
        <f t="shared" si="140"/>
        <v/>
      </c>
      <c r="M1105" s="3" t="str">
        <f t="shared" si="141"/>
        <v/>
      </c>
      <c r="N1105" s="3" t="str">
        <f t="shared" si="142"/>
        <v/>
      </c>
      <c r="O1105" s="3" t="str">
        <f t="shared" si="143"/>
        <v/>
      </c>
      <c r="S1105" s="3" t="str">
        <f>IF(B1105="","",IF(VLOOKUP(D1105,[1]怪物!$C:$I,7,FALSE)="","",VLOOKUP(D1105,[1]怪物!$C:$I,7,FALSE)))</f>
        <v/>
      </c>
      <c r="X1105" s="3">
        <v>3</v>
      </c>
      <c r="Y1105" s="3">
        <v>3</v>
      </c>
      <c r="Z1105" s="3">
        <v>8</v>
      </c>
      <c r="AA1105" s="3">
        <v>2</v>
      </c>
    </row>
    <row r="1106" spans="2:27" x14ac:dyDescent="0.2">
      <c r="B1106" t="str">
        <f>IF(ISNA(VLOOKUP(X1106&amp;"_"&amp;Y1106&amp;"_"&amp;Z1106,[1]挑战模式!$A:$AS,1,FALSE)),"",IF(VLOOKUP(X1106&amp;"_"&amp;Y1106&amp;"_"&amp;Z1106,[1]挑战模式!$A:$AS,14+AA1106,FALSE)="","","Unit_Monster_Season"&amp;X1106&amp;"_Challenge"&amp;Y1106&amp;"_"&amp;Z1106&amp;"_"&amp;AA1106))</f>
        <v/>
      </c>
      <c r="D1106" s="3" t="str">
        <f>IF(B1106="","",VLOOKUP(VLOOKUP(X1106&amp;"_"&amp;Y1106&amp;"_"&amp;Z1106,[1]挑战模式!$A:$AS,14+AA1106,FALSE),[1]怪物!$B:$J,2,FALSE))</f>
        <v/>
      </c>
      <c r="E1106" s="3" t="str">
        <f>IF(B1106="","",VLOOKUP(VLOOKUP(X1106&amp;"_"&amp;Y1106&amp;"_"&amp;Z1106,[1]挑战模式!$A:$AS,14+AA1106,FALSE),[1]怪物!$B:$J,6,FALSE)*VLOOKUP(X1106&amp;"_"&amp;Y1106&amp;"_"&amp;Z1106,[1]挑战模式!$A:$AS,10,FALSE))</f>
        <v/>
      </c>
      <c r="F1106" s="3" t="str">
        <f t="shared" si="136"/>
        <v/>
      </c>
      <c r="G1106" s="3" t="str">
        <f t="shared" si="137"/>
        <v/>
      </c>
      <c r="H1106" s="3" t="str">
        <f t="shared" si="138"/>
        <v/>
      </c>
      <c r="I1106" s="3" t="str">
        <f>IF(D1106="","",VLOOKUP(D1106,[1]怪物!$C:$M,11,FALSE))</f>
        <v/>
      </c>
      <c r="J1106" s="3" t="str">
        <f t="shared" si="139"/>
        <v/>
      </c>
      <c r="K1106" s="3" t="str">
        <f>IF(B1106="","",VLOOKUP(VLOOKUP(X1106&amp;"_"&amp;Y1106&amp;"_"&amp;Z1106,[1]挑战模式!$A:$AS,14+AA1106,FALSE),[1]怪物!$B:$J,7,FALSE))</f>
        <v/>
      </c>
      <c r="L1106" s="10" t="str">
        <f t="shared" si="140"/>
        <v/>
      </c>
      <c r="M1106" s="3" t="str">
        <f t="shared" si="141"/>
        <v/>
      </c>
      <c r="N1106" s="3" t="str">
        <f t="shared" si="142"/>
        <v/>
      </c>
      <c r="O1106" s="3" t="str">
        <f t="shared" si="143"/>
        <v/>
      </c>
      <c r="S1106" s="3" t="str">
        <f>IF(B1106="","",IF(VLOOKUP(D1106,[1]怪物!$C:$I,7,FALSE)="","",VLOOKUP(D1106,[1]怪物!$C:$I,7,FALSE)))</f>
        <v/>
      </c>
      <c r="X1106" s="3">
        <v>3</v>
      </c>
      <c r="Y1106" s="3">
        <v>3</v>
      </c>
      <c r="Z1106" s="3">
        <v>8</v>
      </c>
      <c r="AA1106" s="3">
        <v>3</v>
      </c>
    </row>
    <row r="1107" spans="2:27" x14ac:dyDescent="0.2">
      <c r="B1107" t="str">
        <f>IF(ISNA(VLOOKUP(X1107&amp;"_"&amp;Y1107&amp;"_"&amp;Z1107,[1]挑战模式!$A:$AS,1,FALSE)),"",IF(VLOOKUP(X1107&amp;"_"&amp;Y1107&amp;"_"&amp;Z1107,[1]挑战模式!$A:$AS,14+AA1107,FALSE)="","","Unit_Monster_Season"&amp;X1107&amp;"_Challenge"&amp;Y1107&amp;"_"&amp;Z1107&amp;"_"&amp;AA1107))</f>
        <v/>
      </c>
      <c r="D1107" s="3" t="str">
        <f>IF(B1107="","",VLOOKUP(VLOOKUP(X1107&amp;"_"&amp;Y1107&amp;"_"&amp;Z1107,[1]挑战模式!$A:$AS,14+AA1107,FALSE),[1]怪物!$B:$J,2,FALSE))</f>
        <v/>
      </c>
      <c r="E1107" s="3" t="str">
        <f>IF(B1107="","",VLOOKUP(VLOOKUP(X1107&amp;"_"&amp;Y1107&amp;"_"&amp;Z1107,[1]挑战模式!$A:$AS,14+AA1107,FALSE),[1]怪物!$B:$J,6,FALSE)*VLOOKUP(X1107&amp;"_"&amp;Y1107&amp;"_"&amp;Z1107,[1]挑战模式!$A:$AS,10,FALSE))</f>
        <v/>
      </c>
      <c r="F1107" s="3" t="str">
        <f t="shared" si="136"/>
        <v/>
      </c>
      <c r="G1107" s="3" t="str">
        <f t="shared" si="137"/>
        <v/>
      </c>
      <c r="H1107" s="3" t="str">
        <f t="shared" si="138"/>
        <v/>
      </c>
      <c r="I1107" s="3" t="str">
        <f>IF(D1107="","",VLOOKUP(D1107,[1]怪物!$C:$M,11,FALSE))</f>
        <v/>
      </c>
      <c r="J1107" s="3" t="str">
        <f t="shared" si="139"/>
        <v/>
      </c>
      <c r="K1107" s="3" t="str">
        <f>IF(B1107="","",VLOOKUP(VLOOKUP(X1107&amp;"_"&amp;Y1107&amp;"_"&amp;Z1107,[1]挑战模式!$A:$AS,14+AA1107,FALSE),[1]怪物!$B:$J,7,FALSE))</f>
        <v/>
      </c>
      <c r="L1107" s="10" t="str">
        <f t="shared" si="140"/>
        <v/>
      </c>
      <c r="M1107" s="3" t="str">
        <f t="shared" si="141"/>
        <v/>
      </c>
      <c r="N1107" s="3" t="str">
        <f t="shared" si="142"/>
        <v/>
      </c>
      <c r="O1107" s="3" t="str">
        <f t="shared" si="143"/>
        <v/>
      </c>
      <c r="S1107" s="3" t="str">
        <f>IF(B1107="","",IF(VLOOKUP(D1107,[1]怪物!$C:$I,7,FALSE)="","",VLOOKUP(D1107,[1]怪物!$C:$I,7,FALSE)))</f>
        <v/>
      </c>
      <c r="X1107" s="3">
        <v>3</v>
      </c>
      <c r="Y1107" s="3">
        <v>3</v>
      </c>
      <c r="Z1107" s="3">
        <v>8</v>
      </c>
      <c r="AA1107" s="3">
        <v>4</v>
      </c>
    </row>
    <row r="1108" spans="2:27" x14ac:dyDescent="0.2">
      <c r="B1108" t="str">
        <f>IF(ISNA(VLOOKUP(X1108&amp;"_"&amp;Y1108&amp;"_"&amp;Z1108,[1]挑战模式!$A:$AS,1,FALSE)),"",IF(VLOOKUP(X1108&amp;"_"&amp;Y1108&amp;"_"&amp;Z1108,[1]挑战模式!$A:$AS,14+AA1108,FALSE)="","","Unit_Monster_Season"&amp;X1108&amp;"_Challenge"&amp;Y1108&amp;"_"&amp;Z1108&amp;"_"&amp;AA1108))</f>
        <v/>
      </c>
      <c r="D1108" s="3" t="str">
        <f>IF(B1108="","",VLOOKUP(VLOOKUP(X1108&amp;"_"&amp;Y1108&amp;"_"&amp;Z1108,[1]挑战模式!$A:$AS,14+AA1108,FALSE),[1]怪物!$B:$J,2,FALSE))</f>
        <v/>
      </c>
      <c r="E1108" s="3" t="str">
        <f>IF(B1108="","",VLOOKUP(VLOOKUP(X1108&amp;"_"&amp;Y1108&amp;"_"&amp;Z1108,[1]挑战模式!$A:$AS,14+AA1108,FALSE),[1]怪物!$B:$J,6,FALSE)*VLOOKUP(X1108&amp;"_"&amp;Y1108&amp;"_"&amp;Z1108,[1]挑战模式!$A:$AS,10,FALSE))</f>
        <v/>
      </c>
      <c r="F1108" s="3" t="str">
        <f t="shared" si="136"/>
        <v/>
      </c>
      <c r="G1108" s="3" t="str">
        <f t="shared" si="137"/>
        <v/>
      </c>
      <c r="H1108" s="3" t="str">
        <f t="shared" si="138"/>
        <v/>
      </c>
      <c r="I1108" s="3" t="str">
        <f>IF(D1108="","",VLOOKUP(D1108,[1]怪物!$C:$M,11,FALSE))</f>
        <v/>
      </c>
      <c r="J1108" s="3" t="str">
        <f t="shared" si="139"/>
        <v/>
      </c>
      <c r="K1108" s="3" t="str">
        <f>IF(B1108="","",VLOOKUP(VLOOKUP(X1108&amp;"_"&amp;Y1108&amp;"_"&amp;Z1108,[1]挑战模式!$A:$AS,14+AA1108,FALSE),[1]怪物!$B:$J,7,FALSE))</f>
        <v/>
      </c>
      <c r="L1108" s="10" t="str">
        <f t="shared" si="140"/>
        <v/>
      </c>
      <c r="M1108" s="3" t="str">
        <f t="shared" si="141"/>
        <v/>
      </c>
      <c r="N1108" s="3" t="str">
        <f t="shared" si="142"/>
        <v/>
      </c>
      <c r="O1108" s="3" t="str">
        <f t="shared" si="143"/>
        <v/>
      </c>
      <c r="S1108" s="3" t="str">
        <f>IF(B1108="","",IF(VLOOKUP(D1108,[1]怪物!$C:$I,7,FALSE)="","",VLOOKUP(D1108,[1]怪物!$C:$I,7,FALSE)))</f>
        <v/>
      </c>
      <c r="X1108" s="3">
        <v>3</v>
      </c>
      <c r="Y1108" s="3">
        <v>3</v>
      </c>
      <c r="Z1108" s="3">
        <v>8</v>
      </c>
      <c r="AA1108" s="3">
        <v>5</v>
      </c>
    </row>
    <row r="1109" spans="2:27" x14ac:dyDescent="0.2">
      <c r="B1109" t="str">
        <f>IF(ISNA(VLOOKUP(X1109&amp;"_"&amp;Y1109&amp;"_"&amp;Z1109,[1]挑战模式!$A:$AS,1,FALSE)),"",IF(VLOOKUP(X1109&amp;"_"&amp;Y1109&amp;"_"&amp;Z1109,[1]挑战模式!$A:$AS,14+AA1109,FALSE)="","","Unit_Monster_Season"&amp;X1109&amp;"_Challenge"&amp;Y1109&amp;"_"&amp;Z1109&amp;"_"&amp;AA1109))</f>
        <v/>
      </c>
      <c r="D1109" s="3" t="str">
        <f>IF(B1109="","",VLOOKUP(VLOOKUP(X1109&amp;"_"&amp;Y1109&amp;"_"&amp;Z1109,[1]挑战模式!$A:$AS,14+AA1109,FALSE),[1]怪物!$B:$J,2,FALSE))</f>
        <v/>
      </c>
      <c r="E1109" s="3" t="str">
        <f>IF(B1109="","",VLOOKUP(VLOOKUP(X1109&amp;"_"&amp;Y1109&amp;"_"&amp;Z1109,[1]挑战模式!$A:$AS,14+AA1109,FALSE),[1]怪物!$B:$J,6,FALSE)*VLOOKUP(X1109&amp;"_"&amp;Y1109&amp;"_"&amp;Z1109,[1]挑战模式!$A:$AS,10,FALSE))</f>
        <v/>
      </c>
      <c r="F1109" s="3" t="str">
        <f t="shared" si="136"/>
        <v/>
      </c>
      <c r="G1109" s="3" t="str">
        <f t="shared" si="137"/>
        <v/>
      </c>
      <c r="H1109" s="3" t="str">
        <f t="shared" si="138"/>
        <v/>
      </c>
      <c r="I1109" s="3" t="str">
        <f>IF(D1109="","",VLOOKUP(D1109,[1]怪物!$C:$M,11,FALSE))</f>
        <v/>
      </c>
      <c r="J1109" s="3" t="str">
        <f t="shared" si="139"/>
        <v/>
      </c>
      <c r="K1109" s="3" t="str">
        <f>IF(B1109="","",VLOOKUP(VLOOKUP(X1109&amp;"_"&amp;Y1109&amp;"_"&amp;Z1109,[1]挑战模式!$A:$AS,14+AA1109,FALSE),[1]怪物!$B:$J,7,FALSE))</f>
        <v/>
      </c>
      <c r="L1109" s="10" t="str">
        <f t="shared" si="140"/>
        <v/>
      </c>
      <c r="M1109" s="3" t="str">
        <f t="shared" si="141"/>
        <v/>
      </c>
      <c r="N1109" s="3" t="str">
        <f t="shared" si="142"/>
        <v/>
      </c>
      <c r="O1109" s="3" t="str">
        <f t="shared" si="143"/>
        <v/>
      </c>
      <c r="S1109" s="3" t="str">
        <f>IF(B1109="","",IF(VLOOKUP(D1109,[1]怪物!$C:$I,7,FALSE)="","",VLOOKUP(D1109,[1]怪物!$C:$I,7,FALSE)))</f>
        <v/>
      </c>
      <c r="X1109" s="3">
        <v>3</v>
      </c>
      <c r="Y1109" s="3">
        <v>3</v>
      </c>
      <c r="Z1109" s="3">
        <v>8</v>
      </c>
      <c r="AA1109" s="3">
        <v>6</v>
      </c>
    </row>
    <row r="1110" spans="2:27" x14ac:dyDescent="0.2">
      <c r="B1110" t="str">
        <f>IF(ISNA(VLOOKUP(X1110&amp;"_"&amp;Y1110&amp;"_"&amp;Z1110,[1]挑战模式!$A:$AS,1,FALSE)),"",IF(VLOOKUP(X1110&amp;"_"&amp;Y1110&amp;"_"&amp;Z1110,[1]挑战模式!$A:$AS,14+AA1110,FALSE)="","","Unit_Monster_Season"&amp;X1110&amp;"_Challenge"&amp;Y1110&amp;"_"&amp;Z1110&amp;"_"&amp;AA1110))</f>
        <v>Unit_Monster_Season3_Challenge4_1_1</v>
      </c>
      <c r="D1110" s="3" t="str">
        <f>IF(B1110="","",VLOOKUP(VLOOKUP(X1110&amp;"_"&amp;Y1110&amp;"_"&amp;Z1110,[1]挑战模式!$A:$AS,14+AA1110,FALSE),[1]怪物!$B:$J,2,FALSE))</f>
        <v>ResUnit_ZhongZi2</v>
      </c>
      <c r="E1110" s="3">
        <f>IF(B1110="","",VLOOKUP(VLOOKUP(X1110&amp;"_"&amp;Y1110&amp;"_"&amp;Z1110,[1]挑战模式!$A:$AS,14+AA1110,FALSE),[1]怪物!$B:$J,6,FALSE)*VLOOKUP(X1110&amp;"_"&amp;Y1110&amp;"_"&amp;Z1110,[1]挑战模式!$A:$AS,10,FALSE))</f>
        <v>2.76</v>
      </c>
      <c r="F1110" s="3">
        <f t="shared" si="136"/>
        <v>400</v>
      </c>
      <c r="G1110" s="3" t="str">
        <f t="shared" si="137"/>
        <v>TRUE</v>
      </c>
      <c r="H1110" s="3" t="str">
        <f t="shared" si="138"/>
        <v>1</v>
      </c>
      <c r="I1110" s="3">
        <f>IF(D1110="","",VLOOKUP(D1110,[1]怪物!$C:$M,11,FALSE))</f>
        <v>1</v>
      </c>
      <c r="J1110" s="3" t="str">
        <f t="shared" si="139"/>
        <v>0.5</v>
      </c>
      <c r="K1110" s="3">
        <f>IF(B1110="","",VLOOKUP(VLOOKUP(X1110&amp;"_"&amp;Y1110&amp;"_"&amp;Z1110,[1]挑战模式!$A:$AS,14+AA1110,FALSE),[1]怪物!$B:$J,7,FALSE))</f>
        <v>1.5</v>
      </c>
      <c r="L1110" s="10" t="str">
        <f t="shared" si="140"/>
        <v>Monster_Season3_Challenge4_1_1</v>
      </c>
      <c r="M1110" s="3" t="str">
        <f t="shared" si="141"/>
        <v>DeathShow_1</v>
      </c>
      <c r="N1110" s="3" t="str">
        <f t="shared" si="142"/>
        <v>Timeline_Idle1</v>
      </c>
      <c r="O1110" s="3" t="str">
        <f t="shared" si="143"/>
        <v>Timeline_Move1</v>
      </c>
      <c r="S1110" s="3" t="str">
        <f>IF(B1110="","",IF(VLOOKUP(D1110,[1]怪物!$C:$I,7,FALSE)="","",VLOOKUP(D1110,[1]怪物!$C:$I,7,FALSE)))</f>
        <v>Skill_Monster_ZhongZi2,NormalAttack</v>
      </c>
      <c r="X1110" s="3">
        <v>3</v>
      </c>
      <c r="Y1110" s="3">
        <v>4</v>
      </c>
      <c r="Z1110" s="3">
        <v>1</v>
      </c>
      <c r="AA1110" s="3">
        <v>1</v>
      </c>
    </row>
    <row r="1111" spans="2:27" x14ac:dyDescent="0.2">
      <c r="B1111" t="str">
        <f>IF(ISNA(VLOOKUP(X1111&amp;"_"&amp;Y1111&amp;"_"&amp;Z1111,[1]挑战模式!$A:$AS,1,FALSE)),"",IF(VLOOKUP(X1111&amp;"_"&amp;Y1111&amp;"_"&amp;Z1111,[1]挑战模式!$A:$AS,14+AA1111,FALSE)="","","Unit_Monster_Season"&amp;X1111&amp;"_Challenge"&amp;Y1111&amp;"_"&amp;Z1111&amp;"_"&amp;AA1111))</f>
        <v>Unit_Monster_Season3_Challenge4_1_2</v>
      </c>
      <c r="D1111" s="3" t="str">
        <f>IF(B1111="","",VLOOKUP(VLOOKUP(X1111&amp;"_"&amp;Y1111&amp;"_"&amp;Z1111,[1]挑战模式!$A:$AS,14+AA1111,FALSE),[1]怪物!$B:$J,2,FALSE))</f>
        <v>ResUnit_XueRen2</v>
      </c>
      <c r="E1111" s="3">
        <f>IF(B1111="","",VLOOKUP(VLOOKUP(X1111&amp;"_"&amp;Y1111&amp;"_"&amp;Z1111,[1]挑战模式!$A:$AS,14+AA1111,FALSE),[1]怪物!$B:$J,6,FALSE)*VLOOKUP(X1111&amp;"_"&amp;Y1111&amp;"_"&amp;Z1111,[1]挑战模式!$A:$AS,10,FALSE))</f>
        <v>2.76</v>
      </c>
      <c r="F1111" s="3">
        <f t="shared" si="136"/>
        <v>400</v>
      </c>
      <c r="G1111" s="3" t="str">
        <f t="shared" si="137"/>
        <v>TRUE</v>
      </c>
      <c r="H1111" s="3" t="str">
        <f t="shared" si="138"/>
        <v>1</v>
      </c>
      <c r="I1111" s="3">
        <f>IF(D1111="","",VLOOKUP(D1111,[1]怪物!$C:$M,11,FALSE))</f>
        <v>1</v>
      </c>
      <c r="J1111" s="3" t="str">
        <f t="shared" si="139"/>
        <v>0.5</v>
      </c>
      <c r="K1111" s="3">
        <f>IF(B1111="","",VLOOKUP(VLOOKUP(X1111&amp;"_"&amp;Y1111&amp;"_"&amp;Z1111,[1]挑战模式!$A:$AS,14+AA1111,FALSE),[1]怪物!$B:$J,7,FALSE))</f>
        <v>1.5</v>
      </c>
      <c r="L1111" s="10" t="str">
        <f t="shared" si="140"/>
        <v>Monster_Season3_Challenge4_1_2</v>
      </c>
      <c r="M1111" s="3" t="str">
        <f t="shared" si="141"/>
        <v>DeathShow_1</v>
      </c>
      <c r="N1111" s="3" t="str">
        <f t="shared" si="142"/>
        <v>Timeline_Idle1</v>
      </c>
      <c r="O1111" s="3" t="str">
        <f t="shared" si="143"/>
        <v>Timeline_Move1</v>
      </c>
      <c r="S1111" s="3" t="str">
        <f>IF(B1111="","",IF(VLOOKUP(D1111,[1]怪物!$C:$I,7,FALSE)="","",VLOOKUP(D1111,[1]怪物!$C:$I,7,FALSE)))</f>
        <v>Skill_Monster_XueRen2,NormalAttack</v>
      </c>
      <c r="X1111" s="3">
        <v>3</v>
      </c>
      <c r="Y1111" s="3">
        <v>4</v>
      </c>
      <c r="Z1111" s="3">
        <v>1</v>
      </c>
      <c r="AA1111" s="3">
        <v>2</v>
      </c>
    </row>
    <row r="1112" spans="2:27" x14ac:dyDescent="0.2">
      <c r="B1112" t="str">
        <f>IF(ISNA(VLOOKUP(X1112&amp;"_"&amp;Y1112&amp;"_"&amp;Z1112,[1]挑战模式!$A:$AS,1,FALSE)),"",IF(VLOOKUP(X1112&amp;"_"&amp;Y1112&amp;"_"&amp;Z1112,[1]挑战模式!$A:$AS,14+AA1112,FALSE)="","","Unit_Monster_Season"&amp;X1112&amp;"_Challenge"&amp;Y1112&amp;"_"&amp;Z1112&amp;"_"&amp;AA1112))</f>
        <v/>
      </c>
      <c r="D1112" s="3" t="str">
        <f>IF(B1112="","",VLOOKUP(VLOOKUP(X1112&amp;"_"&amp;Y1112&amp;"_"&amp;Z1112,[1]挑战模式!$A:$AS,14+AA1112,FALSE),[1]怪物!$B:$J,2,FALSE))</f>
        <v/>
      </c>
      <c r="E1112" s="3" t="str">
        <f>IF(B1112="","",VLOOKUP(VLOOKUP(X1112&amp;"_"&amp;Y1112&amp;"_"&amp;Z1112,[1]挑战模式!$A:$AS,14+AA1112,FALSE),[1]怪物!$B:$J,6,FALSE)*VLOOKUP(X1112&amp;"_"&amp;Y1112&amp;"_"&amp;Z1112,[1]挑战模式!$A:$AS,10,FALSE))</f>
        <v/>
      </c>
      <c r="F1112" s="3" t="str">
        <f t="shared" si="136"/>
        <v/>
      </c>
      <c r="G1112" s="3" t="str">
        <f t="shared" si="137"/>
        <v/>
      </c>
      <c r="H1112" s="3" t="str">
        <f t="shared" si="138"/>
        <v/>
      </c>
      <c r="I1112" s="3" t="str">
        <f>IF(D1112="","",VLOOKUP(D1112,[1]怪物!$C:$M,11,FALSE))</f>
        <v/>
      </c>
      <c r="J1112" s="3" t="str">
        <f t="shared" si="139"/>
        <v/>
      </c>
      <c r="K1112" s="3" t="str">
        <f>IF(B1112="","",VLOOKUP(VLOOKUP(X1112&amp;"_"&amp;Y1112&amp;"_"&amp;Z1112,[1]挑战模式!$A:$AS,14+AA1112,FALSE),[1]怪物!$B:$J,7,FALSE))</f>
        <v/>
      </c>
      <c r="L1112" s="10" t="str">
        <f t="shared" si="140"/>
        <v/>
      </c>
      <c r="M1112" s="3" t="str">
        <f t="shared" si="141"/>
        <v/>
      </c>
      <c r="N1112" s="3" t="str">
        <f t="shared" si="142"/>
        <v/>
      </c>
      <c r="O1112" s="3" t="str">
        <f t="shared" si="143"/>
        <v/>
      </c>
      <c r="S1112" s="3" t="str">
        <f>IF(B1112="","",IF(VLOOKUP(D1112,[1]怪物!$C:$I,7,FALSE)="","",VLOOKUP(D1112,[1]怪物!$C:$I,7,FALSE)))</f>
        <v/>
      </c>
      <c r="X1112" s="3">
        <v>3</v>
      </c>
      <c r="Y1112" s="3">
        <v>4</v>
      </c>
      <c r="Z1112" s="3">
        <v>1</v>
      </c>
      <c r="AA1112" s="3">
        <v>3</v>
      </c>
    </row>
    <row r="1113" spans="2:27" x14ac:dyDescent="0.2">
      <c r="B1113" t="str">
        <f>IF(ISNA(VLOOKUP(X1113&amp;"_"&amp;Y1113&amp;"_"&amp;Z1113,[1]挑战模式!$A:$AS,1,FALSE)),"",IF(VLOOKUP(X1113&amp;"_"&amp;Y1113&amp;"_"&amp;Z1113,[1]挑战模式!$A:$AS,14+AA1113,FALSE)="","","Unit_Monster_Season"&amp;X1113&amp;"_Challenge"&amp;Y1113&amp;"_"&amp;Z1113&amp;"_"&amp;AA1113))</f>
        <v/>
      </c>
      <c r="D1113" s="3" t="str">
        <f>IF(B1113="","",VLOOKUP(VLOOKUP(X1113&amp;"_"&amp;Y1113&amp;"_"&amp;Z1113,[1]挑战模式!$A:$AS,14+AA1113,FALSE),[1]怪物!$B:$J,2,FALSE))</f>
        <v/>
      </c>
      <c r="E1113" s="3" t="str">
        <f>IF(B1113="","",VLOOKUP(VLOOKUP(X1113&amp;"_"&amp;Y1113&amp;"_"&amp;Z1113,[1]挑战模式!$A:$AS,14+AA1113,FALSE),[1]怪物!$B:$J,6,FALSE)*VLOOKUP(X1113&amp;"_"&amp;Y1113&amp;"_"&amp;Z1113,[1]挑战模式!$A:$AS,10,FALSE))</f>
        <v/>
      </c>
      <c r="F1113" s="3" t="str">
        <f t="shared" si="136"/>
        <v/>
      </c>
      <c r="G1113" s="3" t="str">
        <f t="shared" si="137"/>
        <v/>
      </c>
      <c r="H1113" s="3" t="str">
        <f t="shared" si="138"/>
        <v/>
      </c>
      <c r="I1113" s="3" t="str">
        <f>IF(D1113="","",VLOOKUP(D1113,[1]怪物!$C:$M,11,FALSE))</f>
        <v/>
      </c>
      <c r="J1113" s="3" t="str">
        <f t="shared" si="139"/>
        <v/>
      </c>
      <c r="K1113" s="3" t="str">
        <f>IF(B1113="","",VLOOKUP(VLOOKUP(X1113&amp;"_"&amp;Y1113&amp;"_"&amp;Z1113,[1]挑战模式!$A:$AS,14+AA1113,FALSE),[1]怪物!$B:$J,7,FALSE))</f>
        <v/>
      </c>
      <c r="L1113" s="10" t="str">
        <f t="shared" si="140"/>
        <v/>
      </c>
      <c r="M1113" s="3" t="str">
        <f t="shared" si="141"/>
        <v/>
      </c>
      <c r="N1113" s="3" t="str">
        <f t="shared" si="142"/>
        <v/>
      </c>
      <c r="O1113" s="3" t="str">
        <f t="shared" si="143"/>
        <v/>
      </c>
      <c r="S1113" s="3" t="str">
        <f>IF(B1113="","",IF(VLOOKUP(D1113,[1]怪物!$C:$I,7,FALSE)="","",VLOOKUP(D1113,[1]怪物!$C:$I,7,FALSE)))</f>
        <v/>
      </c>
      <c r="X1113" s="3">
        <v>3</v>
      </c>
      <c r="Y1113" s="3">
        <v>4</v>
      </c>
      <c r="Z1113" s="3">
        <v>1</v>
      </c>
      <c r="AA1113" s="3">
        <v>4</v>
      </c>
    </row>
    <row r="1114" spans="2:27" x14ac:dyDescent="0.2">
      <c r="B1114" t="str">
        <f>IF(ISNA(VLOOKUP(X1114&amp;"_"&amp;Y1114&amp;"_"&amp;Z1114,[1]挑战模式!$A:$AS,1,FALSE)),"",IF(VLOOKUP(X1114&amp;"_"&amp;Y1114&amp;"_"&amp;Z1114,[1]挑战模式!$A:$AS,14+AA1114,FALSE)="","","Unit_Monster_Season"&amp;X1114&amp;"_Challenge"&amp;Y1114&amp;"_"&amp;Z1114&amp;"_"&amp;AA1114))</f>
        <v/>
      </c>
      <c r="D1114" s="3" t="str">
        <f>IF(B1114="","",VLOOKUP(VLOOKUP(X1114&amp;"_"&amp;Y1114&amp;"_"&amp;Z1114,[1]挑战模式!$A:$AS,14+AA1114,FALSE),[1]怪物!$B:$J,2,FALSE))</f>
        <v/>
      </c>
      <c r="E1114" s="3" t="str">
        <f>IF(B1114="","",VLOOKUP(VLOOKUP(X1114&amp;"_"&amp;Y1114&amp;"_"&amp;Z1114,[1]挑战模式!$A:$AS,14+AA1114,FALSE),[1]怪物!$B:$J,6,FALSE)*VLOOKUP(X1114&amp;"_"&amp;Y1114&amp;"_"&amp;Z1114,[1]挑战模式!$A:$AS,10,FALSE))</f>
        <v/>
      </c>
      <c r="F1114" s="3" t="str">
        <f t="shared" si="136"/>
        <v/>
      </c>
      <c r="G1114" s="3" t="str">
        <f t="shared" si="137"/>
        <v/>
      </c>
      <c r="H1114" s="3" t="str">
        <f t="shared" si="138"/>
        <v/>
      </c>
      <c r="I1114" s="3" t="str">
        <f>IF(D1114="","",VLOOKUP(D1114,[1]怪物!$C:$M,11,FALSE))</f>
        <v/>
      </c>
      <c r="J1114" s="3" t="str">
        <f t="shared" si="139"/>
        <v/>
      </c>
      <c r="K1114" s="3" t="str">
        <f>IF(B1114="","",VLOOKUP(VLOOKUP(X1114&amp;"_"&amp;Y1114&amp;"_"&amp;Z1114,[1]挑战模式!$A:$AS,14+AA1114,FALSE),[1]怪物!$B:$J,7,FALSE))</f>
        <v/>
      </c>
      <c r="L1114" s="10" t="str">
        <f t="shared" si="140"/>
        <v/>
      </c>
      <c r="M1114" s="3" t="str">
        <f t="shared" si="141"/>
        <v/>
      </c>
      <c r="N1114" s="3" t="str">
        <f t="shared" si="142"/>
        <v/>
      </c>
      <c r="O1114" s="3" t="str">
        <f t="shared" si="143"/>
        <v/>
      </c>
      <c r="S1114" s="3" t="str">
        <f>IF(B1114="","",IF(VLOOKUP(D1114,[1]怪物!$C:$I,7,FALSE)="","",VLOOKUP(D1114,[1]怪物!$C:$I,7,FALSE)))</f>
        <v/>
      </c>
      <c r="X1114" s="3">
        <v>3</v>
      </c>
      <c r="Y1114" s="3">
        <v>4</v>
      </c>
      <c r="Z1114" s="3">
        <v>1</v>
      </c>
      <c r="AA1114" s="3">
        <v>5</v>
      </c>
    </row>
    <row r="1115" spans="2:27" x14ac:dyDescent="0.2">
      <c r="B1115" t="str">
        <f>IF(ISNA(VLOOKUP(X1115&amp;"_"&amp;Y1115&amp;"_"&amp;Z1115,[1]挑战模式!$A:$AS,1,FALSE)),"",IF(VLOOKUP(X1115&amp;"_"&amp;Y1115&amp;"_"&amp;Z1115,[1]挑战模式!$A:$AS,14+AA1115,FALSE)="","","Unit_Monster_Season"&amp;X1115&amp;"_Challenge"&amp;Y1115&amp;"_"&amp;Z1115&amp;"_"&amp;AA1115))</f>
        <v/>
      </c>
      <c r="D1115" s="3" t="str">
        <f>IF(B1115="","",VLOOKUP(VLOOKUP(X1115&amp;"_"&amp;Y1115&amp;"_"&amp;Z1115,[1]挑战模式!$A:$AS,14+AA1115,FALSE),[1]怪物!$B:$J,2,FALSE))</f>
        <v/>
      </c>
      <c r="E1115" s="3" t="str">
        <f>IF(B1115="","",VLOOKUP(VLOOKUP(X1115&amp;"_"&amp;Y1115&amp;"_"&amp;Z1115,[1]挑战模式!$A:$AS,14+AA1115,FALSE),[1]怪物!$B:$J,6,FALSE)*VLOOKUP(X1115&amp;"_"&amp;Y1115&amp;"_"&amp;Z1115,[1]挑战模式!$A:$AS,10,FALSE))</f>
        <v/>
      </c>
      <c r="F1115" s="3" t="str">
        <f t="shared" si="136"/>
        <v/>
      </c>
      <c r="G1115" s="3" t="str">
        <f t="shared" si="137"/>
        <v/>
      </c>
      <c r="H1115" s="3" t="str">
        <f t="shared" si="138"/>
        <v/>
      </c>
      <c r="I1115" s="3" t="str">
        <f>IF(D1115="","",VLOOKUP(D1115,[1]怪物!$C:$M,11,FALSE))</f>
        <v/>
      </c>
      <c r="J1115" s="3" t="str">
        <f t="shared" si="139"/>
        <v/>
      </c>
      <c r="K1115" s="3" t="str">
        <f>IF(B1115="","",VLOOKUP(VLOOKUP(X1115&amp;"_"&amp;Y1115&amp;"_"&amp;Z1115,[1]挑战模式!$A:$AS,14+AA1115,FALSE),[1]怪物!$B:$J,7,FALSE))</f>
        <v/>
      </c>
      <c r="L1115" s="10" t="str">
        <f t="shared" si="140"/>
        <v/>
      </c>
      <c r="M1115" s="3" t="str">
        <f t="shared" si="141"/>
        <v/>
      </c>
      <c r="N1115" s="3" t="str">
        <f t="shared" si="142"/>
        <v/>
      </c>
      <c r="O1115" s="3" t="str">
        <f t="shared" si="143"/>
        <v/>
      </c>
      <c r="S1115" s="3" t="str">
        <f>IF(B1115="","",IF(VLOOKUP(D1115,[1]怪物!$C:$I,7,FALSE)="","",VLOOKUP(D1115,[1]怪物!$C:$I,7,FALSE)))</f>
        <v/>
      </c>
      <c r="X1115" s="3">
        <v>3</v>
      </c>
      <c r="Y1115" s="3">
        <v>4</v>
      </c>
      <c r="Z1115" s="3">
        <v>1</v>
      </c>
      <c r="AA1115" s="3">
        <v>6</v>
      </c>
    </row>
    <row r="1116" spans="2:27" x14ac:dyDescent="0.2">
      <c r="B1116" t="str">
        <f>IF(ISNA(VLOOKUP(X1116&amp;"_"&amp;Y1116&amp;"_"&amp;Z1116,[1]挑战模式!$A:$AS,1,FALSE)),"",IF(VLOOKUP(X1116&amp;"_"&amp;Y1116&amp;"_"&amp;Z1116,[1]挑战模式!$A:$AS,14+AA1116,FALSE)="","","Unit_Monster_Season"&amp;X1116&amp;"_Challenge"&amp;Y1116&amp;"_"&amp;Z1116&amp;"_"&amp;AA1116))</f>
        <v>Unit_Monster_Season3_Challenge4_2_1</v>
      </c>
      <c r="D1116" s="3" t="str">
        <f>IF(B1116="","",VLOOKUP(VLOOKUP(X1116&amp;"_"&amp;Y1116&amp;"_"&amp;Z1116,[1]挑战模式!$A:$AS,14+AA1116,FALSE),[1]怪物!$B:$J,2,FALSE))</f>
        <v>ResUnit_ZhongZi2</v>
      </c>
      <c r="E1116" s="3">
        <f>IF(B1116="","",VLOOKUP(VLOOKUP(X1116&amp;"_"&amp;Y1116&amp;"_"&amp;Z1116,[1]挑战模式!$A:$AS,14+AA1116,FALSE),[1]怪物!$B:$J,6,FALSE)*VLOOKUP(X1116&amp;"_"&amp;Y1116&amp;"_"&amp;Z1116,[1]挑战模式!$A:$AS,10,FALSE))</f>
        <v>2.76</v>
      </c>
      <c r="F1116" s="3">
        <f t="shared" si="136"/>
        <v>400</v>
      </c>
      <c r="G1116" s="3" t="str">
        <f t="shared" si="137"/>
        <v>TRUE</v>
      </c>
      <c r="H1116" s="3" t="str">
        <f t="shared" si="138"/>
        <v>1</v>
      </c>
      <c r="I1116" s="3">
        <f>IF(D1116="","",VLOOKUP(D1116,[1]怪物!$C:$M,11,FALSE))</f>
        <v>1</v>
      </c>
      <c r="J1116" s="3" t="str">
        <f t="shared" si="139"/>
        <v>0.5</v>
      </c>
      <c r="K1116" s="3">
        <f>IF(B1116="","",VLOOKUP(VLOOKUP(X1116&amp;"_"&amp;Y1116&amp;"_"&amp;Z1116,[1]挑战模式!$A:$AS,14+AA1116,FALSE),[1]怪物!$B:$J,7,FALSE))</f>
        <v>1.5</v>
      </c>
      <c r="L1116" s="10" t="str">
        <f t="shared" si="140"/>
        <v>Monster_Season3_Challenge4_2_1</v>
      </c>
      <c r="M1116" s="3" t="str">
        <f t="shared" si="141"/>
        <v>DeathShow_1</v>
      </c>
      <c r="N1116" s="3" t="str">
        <f t="shared" si="142"/>
        <v>Timeline_Idle1</v>
      </c>
      <c r="O1116" s="3" t="str">
        <f t="shared" si="143"/>
        <v>Timeline_Move1</v>
      </c>
      <c r="S1116" s="3" t="str">
        <f>IF(B1116="","",IF(VLOOKUP(D1116,[1]怪物!$C:$I,7,FALSE)="","",VLOOKUP(D1116,[1]怪物!$C:$I,7,FALSE)))</f>
        <v>Skill_Monster_ZhongZi2,NormalAttack</v>
      </c>
      <c r="X1116" s="3">
        <v>3</v>
      </c>
      <c r="Y1116" s="3">
        <v>4</v>
      </c>
      <c r="Z1116" s="3">
        <v>2</v>
      </c>
      <c r="AA1116" s="3">
        <v>1</v>
      </c>
    </row>
    <row r="1117" spans="2:27" x14ac:dyDescent="0.2">
      <c r="B1117" t="str">
        <f>IF(ISNA(VLOOKUP(X1117&amp;"_"&amp;Y1117&amp;"_"&amp;Z1117,[1]挑战模式!$A:$AS,1,FALSE)),"",IF(VLOOKUP(X1117&amp;"_"&amp;Y1117&amp;"_"&amp;Z1117,[1]挑战模式!$A:$AS,14+AA1117,FALSE)="","","Unit_Monster_Season"&amp;X1117&amp;"_Challenge"&amp;Y1117&amp;"_"&amp;Z1117&amp;"_"&amp;AA1117))</f>
        <v>Unit_Monster_Season3_Challenge4_2_2</v>
      </c>
      <c r="D1117" s="3" t="str">
        <f>IF(B1117="","",VLOOKUP(VLOOKUP(X1117&amp;"_"&amp;Y1117&amp;"_"&amp;Z1117,[1]挑战模式!$A:$AS,14+AA1117,FALSE),[1]怪物!$B:$J,2,FALSE))</f>
        <v>ResUnit_Dan2</v>
      </c>
      <c r="E1117" s="3">
        <f>IF(B1117="","",VLOOKUP(VLOOKUP(X1117&amp;"_"&amp;Y1117&amp;"_"&amp;Z1117,[1]挑战模式!$A:$AS,14+AA1117,FALSE),[1]怪物!$B:$J,6,FALSE)*VLOOKUP(X1117&amp;"_"&amp;Y1117&amp;"_"&amp;Z1117,[1]挑战模式!$A:$AS,10,FALSE))</f>
        <v>2.76</v>
      </c>
      <c r="F1117" s="3">
        <f t="shared" si="136"/>
        <v>400</v>
      </c>
      <c r="G1117" s="3" t="str">
        <f t="shared" si="137"/>
        <v>TRUE</v>
      </c>
      <c r="H1117" s="3" t="str">
        <f t="shared" si="138"/>
        <v>1</v>
      </c>
      <c r="I1117" s="3">
        <f>IF(D1117="","",VLOOKUP(D1117,[1]怪物!$C:$M,11,FALSE))</f>
        <v>1</v>
      </c>
      <c r="J1117" s="3" t="str">
        <f t="shared" si="139"/>
        <v>0.5</v>
      </c>
      <c r="K1117" s="3">
        <f>IF(B1117="","",VLOOKUP(VLOOKUP(X1117&amp;"_"&amp;Y1117&amp;"_"&amp;Z1117,[1]挑战模式!$A:$AS,14+AA1117,FALSE),[1]怪物!$B:$J,7,FALSE))</f>
        <v>1.5</v>
      </c>
      <c r="L1117" s="10" t="str">
        <f t="shared" si="140"/>
        <v>Monster_Season3_Challenge4_2_2</v>
      </c>
      <c r="M1117" s="3" t="str">
        <f t="shared" si="141"/>
        <v>DeathShow_1</v>
      </c>
      <c r="N1117" s="3" t="str">
        <f t="shared" si="142"/>
        <v>Timeline_Idle1</v>
      </c>
      <c r="O1117" s="3" t="str">
        <f t="shared" si="143"/>
        <v>Timeline_Move1</v>
      </c>
      <c r="S1117" s="3" t="str">
        <f>IF(B1117="","",IF(VLOOKUP(D1117,[1]怪物!$C:$I,7,FALSE)="","",VLOOKUP(D1117,[1]怪物!$C:$I,7,FALSE)))</f>
        <v>Skill_Monster_Dan2,NormalAttack</v>
      </c>
      <c r="X1117" s="3">
        <v>3</v>
      </c>
      <c r="Y1117" s="3">
        <v>4</v>
      </c>
      <c r="Z1117" s="3">
        <v>2</v>
      </c>
      <c r="AA1117" s="3">
        <v>2</v>
      </c>
    </row>
    <row r="1118" spans="2:27" x14ac:dyDescent="0.2">
      <c r="B1118" t="str">
        <f>IF(ISNA(VLOOKUP(X1118&amp;"_"&amp;Y1118&amp;"_"&amp;Z1118,[1]挑战模式!$A:$AS,1,FALSE)),"",IF(VLOOKUP(X1118&amp;"_"&amp;Y1118&amp;"_"&amp;Z1118,[1]挑战模式!$A:$AS,14+AA1118,FALSE)="","","Unit_Monster_Season"&amp;X1118&amp;"_Challenge"&amp;Y1118&amp;"_"&amp;Z1118&amp;"_"&amp;AA1118))</f>
        <v/>
      </c>
      <c r="D1118" s="3" t="str">
        <f>IF(B1118="","",VLOOKUP(VLOOKUP(X1118&amp;"_"&amp;Y1118&amp;"_"&amp;Z1118,[1]挑战模式!$A:$AS,14+AA1118,FALSE),[1]怪物!$B:$J,2,FALSE))</f>
        <v/>
      </c>
      <c r="E1118" s="3" t="str">
        <f>IF(B1118="","",VLOOKUP(VLOOKUP(X1118&amp;"_"&amp;Y1118&amp;"_"&amp;Z1118,[1]挑战模式!$A:$AS,14+AA1118,FALSE),[1]怪物!$B:$J,6,FALSE)*VLOOKUP(X1118&amp;"_"&amp;Y1118&amp;"_"&amp;Z1118,[1]挑战模式!$A:$AS,10,FALSE))</f>
        <v/>
      </c>
      <c r="F1118" s="3" t="str">
        <f t="shared" si="136"/>
        <v/>
      </c>
      <c r="G1118" s="3" t="str">
        <f t="shared" si="137"/>
        <v/>
      </c>
      <c r="H1118" s="3" t="str">
        <f t="shared" si="138"/>
        <v/>
      </c>
      <c r="I1118" s="3" t="str">
        <f>IF(D1118="","",VLOOKUP(D1118,[1]怪物!$C:$M,11,FALSE))</f>
        <v/>
      </c>
      <c r="J1118" s="3" t="str">
        <f t="shared" si="139"/>
        <v/>
      </c>
      <c r="K1118" s="3" t="str">
        <f>IF(B1118="","",VLOOKUP(VLOOKUP(X1118&amp;"_"&amp;Y1118&amp;"_"&amp;Z1118,[1]挑战模式!$A:$AS,14+AA1118,FALSE),[1]怪物!$B:$J,7,FALSE))</f>
        <v/>
      </c>
      <c r="L1118" s="10" t="str">
        <f t="shared" si="140"/>
        <v/>
      </c>
      <c r="M1118" s="3" t="str">
        <f t="shared" si="141"/>
        <v/>
      </c>
      <c r="N1118" s="3" t="str">
        <f t="shared" si="142"/>
        <v/>
      </c>
      <c r="O1118" s="3" t="str">
        <f t="shared" si="143"/>
        <v/>
      </c>
      <c r="S1118" s="3" t="str">
        <f>IF(B1118="","",IF(VLOOKUP(D1118,[1]怪物!$C:$I,7,FALSE)="","",VLOOKUP(D1118,[1]怪物!$C:$I,7,FALSE)))</f>
        <v/>
      </c>
      <c r="X1118" s="3">
        <v>3</v>
      </c>
      <c r="Y1118" s="3">
        <v>4</v>
      </c>
      <c r="Z1118" s="3">
        <v>2</v>
      </c>
      <c r="AA1118" s="3">
        <v>3</v>
      </c>
    </row>
    <row r="1119" spans="2:27" x14ac:dyDescent="0.2">
      <c r="B1119" t="str">
        <f>IF(ISNA(VLOOKUP(X1119&amp;"_"&amp;Y1119&amp;"_"&amp;Z1119,[1]挑战模式!$A:$AS,1,FALSE)),"",IF(VLOOKUP(X1119&amp;"_"&amp;Y1119&amp;"_"&amp;Z1119,[1]挑战模式!$A:$AS,14+AA1119,FALSE)="","","Unit_Monster_Season"&amp;X1119&amp;"_Challenge"&amp;Y1119&amp;"_"&amp;Z1119&amp;"_"&amp;AA1119))</f>
        <v/>
      </c>
      <c r="D1119" s="3" t="str">
        <f>IF(B1119="","",VLOOKUP(VLOOKUP(X1119&amp;"_"&amp;Y1119&amp;"_"&amp;Z1119,[1]挑战模式!$A:$AS,14+AA1119,FALSE),[1]怪物!$B:$J,2,FALSE))</f>
        <v/>
      </c>
      <c r="E1119" s="3" t="str">
        <f>IF(B1119="","",VLOOKUP(VLOOKUP(X1119&amp;"_"&amp;Y1119&amp;"_"&amp;Z1119,[1]挑战模式!$A:$AS,14+AA1119,FALSE),[1]怪物!$B:$J,6,FALSE)*VLOOKUP(X1119&amp;"_"&amp;Y1119&amp;"_"&amp;Z1119,[1]挑战模式!$A:$AS,10,FALSE))</f>
        <v/>
      </c>
      <c r="F1119" s="3" t="str">
        <f t="shared" si="136"/>
        <v/>
      </c>
      <c r="G1119" s="3" t="str">
        <f t="shared" si="137"/>
        <v/>
      </c>
      <c r="H1119" s="3" t="str">
        <f t="shared" si="138"/>
        <v/>
      </c>
      <c r="I1119" s="3" t="str">
        <f>IF(D1119="","",VLOOKUP(D1119,[1]怪物!$C:$M,11,FALSE))</f>
        <v/>
      </c>
      <c r="J1119" s="3" t="str">
        <f t="shared" si="139"/>
        <v/>
      </c>
      <c r="K1119" s="3" t="str">
        <f>IF(B1119="","",VLOOKUP(VLOOKUP(X1119&amp;"_"&amp;Y1119&amp;"_"&amp;Z1119,[1]挑战模式!$A:$AS,14+AA1119,FALSE),[1]怪物!$B:$J,7,FALSE))</f>
        <v/>
      </c>
      <c r="L1119" s="10" t="str">
        <f t="shared" si="140"/>
        <v/>
      </c>
      <c r="M1119" s="3" t="str">
        <f t="shared" si="141"/>
        <v/>
      </c>
      <c r="N1119" s="3" t="str">
        <f t="shared" si="142"/>
        <v/>
      </c>
      <c r="O1119" s="3" t="str">
        <f t="shared" si="143"/>
        <v/>
      </c>
      <c r="S1119" s="3" t="str">
        <f>IF(B1119="","",IF(VLOOKUP(D1119,[1]怪物!$C:$I,7,FALSE)="","",VLOOKUP(D1119,[1]怪物!$C:$I,7,FALSE)))</f>
        <v/>
      </c>
      <c r="X1119" s="3">
        <v>3</v>
      </c>
      <c r="Y1119" s="3">
        <v>4</v>
      </c>
      <c r="Z1119" s="3">
        <v>2</v>
      </c>
      <c r="AA1119" s="3">
        <v>4</v>
      </c>
    </row>
    <row r="1120" spans="2:27" x14ac:dyDescent="0.2">
      <c r="B1120" t="str">
        <f>IF(ISNA(VLOOKUP(X1120&amp;"_"&amp;Y1120&amp;"_"&amp;Z1120,[1]挑战模式!$A:$AS,1,FALSE)),"",IF(VLOOKUP(X1120&amp;"_"&amp;Y1120&amp;"_"&amp;Z1120,[1]挑战模式!$A:$AS,14+AA1120,FALSE)="","","Unit_Monster_Season"&amp;X1120&amp;"_Challenge"&amp;Y1120&amp;"_"&amp;Z1120&amp;"_"&amp;AA1120))</f>
        <v/>
      </c>
      <c r="D1120" s="3" t="str">
        <f>IF(B1120="","",VLOOKUP(VLOOKUP(X1120&amp;"_"&amp;Y1120&amp;"_"&amp;Z1120,[1]挑战模式!$A:$AS,14+AA1120,FALSE),[1]怪物!$B:$J,2,FALSE))</f>
        <v/>
      </c>
      <c r="E1120" s="3" t="str">
        <f>IF(B1120="","",VLOOKUP(VLOOKUP(X1120&amp;"_"&amp;Y1120&amp;"_"&amp;Z1120,[1]挑战模式!$A:$AS,14+AA1120,FALSE),[1]怪物!$B:$J,6,FALSE)*VLOOKUP(X1120&amp;"_"&amp;Y1120&amp;"_"&amp;Z1120,[1]挑战模式!$A:$AS,10,FALSE))</f>
        <v/>
      </c>
      <c r="F1120" s="3" t="str">
        <f t="shared" si="136"/>
        <v/>
      </c>
      <c r="G1120" s="3" t="str">
        <f t="shared" si="137"/>
        <v/>
      </c>
      <c r="H1120" s="3" t="str">
        <f t="shared" si="138"/>
        <v/>
      </c>
      <c r="I1120" s="3" t="str">
        <f>IF(D1120="","",VLOOKUP(D1120,[1]怪物!$C:$M,11,FALSE))</f>
        <v/>
      </c>
      <c r="J1120" s="3" t="str">
        <f t="shared" si="139"/>
        <v/>
      </c>
      <c r="K1120" s="3" t="str">
        <f>IF(B1120="","",VLOOKUP(VLOOKUP(X1120&amp;"_"&amp;Y1120&amp;"_"&amp;Z1120,[1]挑战模式!$A:$AS,14+AA1120,FALSE),[1]怪物!$B:$J,7,FALSE))</f>
        <v/>
      </c>
      <c r="L1120" s="10" t="str">
        <f t="shared" si="140"/>
        <v/>
      </c>
      <c r="M1120" s="3" t="str">
        <f t="shared" si="141"/>
        <v/>
      </c>
      <c r="N1120" s="3" t="str">
        <f t="shared" si="142"/>
        <v/>
      </c>
      <c r="O1120" s="3" t="str">
        <f t="shared" si="143"/>
        <v/>
      </c>
      <c r="S1120" s="3" t="str">
        <f>IF(B1120="","",IF(VLOOKUP(D1120,[1]怪物!$C:$I,7,FALSE)="","",VLOOKUP(D1120,[1]怪物!$C:$I,7,FALSE)))</f>
        <v/>
      </c>
      <c r="X1120" s="3">
        <v>3</v>
      </c>
      <c r="Y1120" s="3">
        <v>4</v>
      </c>
      <c r="Z1120" s="3">
        <v>2</v>
      </c>
      <c r="AA1120" s="3">
        <v>5</v>
      </c>
    </row>
    <row r="1121" spans="2:27" x14ac:dyDescent="0.2">
      <c r="B1121" t="str">
        <f>IF(ISNA(VLOOKUP(X1121&amp;"_"&amp;Y1121&amp;"_"&amp;Z1121,[1]挑战模式!$A:$AS,1,FALSE)),"",IF(VLOOKUP(X1121&amp;"_"&amp;Y1121&amp;"_"&amp;Z1121,[1]挑战模式!$A:$AS,14+AA1121,FALSE)="","","Unit_Monster_Season"&amp;X1121&amp;"_Challenge"&amp;Y1121&amp;"_"&amp;Z1121&amp;"_"&amp;AA1121))</f>
        <v/>
      </c>
      <c r="D1121" s="3" t="str">
        <f>IF(B1121="","",VLOOKUP(VLOOKUP(X1121&amp;"_"&amp;Y1121&amp;"_"&amp;Z1121,[1]挑战模式!$A:$AS,14+AA1121,FALSE),[1]怪物!$B:$J,2,FALSE))</f>
        <v/>
      </c>
      <c r="E1121" s="3" t="str">
        <f>IF(B1121="","",VLOOKUP(VLOOKUP(X1121&amp;"_"&amp;Y1121&amp;"_"&amp;Z1121,[1]挑战模式!$A:$AS,14+AA1121,FALSE),[1]怪物!$B:$J,6,FALSE)*VLOOKUP(X1121&amp;"_"&amp;Y1121&amp;"_"&amp;Z1121,[1]挑战模式!$A:$AS,10,FALSE))</f>
        <v/>
      </c>
      <c r="F1121" s="3" t="str">
        <f t="shared" si="136"/>
        <v/>
      </c>
      <c r="G1121" s="3" t="str">
        <f t="shared" si="137"/>
        <v/>
      </c>
      <c r="H1121" s="3" t="str">
        <f t="shared" si="138"/>
        <v/>
      </c>
      <c r="I1121" s="3" t="str">
        <f>IF(D1121="","",VLOOKUP(D1121,[1]怪物!$C:$M,11,FALSE))</f>
        <v/>
      </c>
      <c r="J1121" s="3" t="str">
        <f t="shared" si="139"/>
        <v/>
      </c>
      <c r="K1121" s="3" t="str">
        <f>IF(B1121="","",VLOOKUP(VLOOKUP(X1121&amp;"_"&amp;Y1121&amp;"_"&amp;Z1121,[1]挑战模式!$A:$AS,14+AA1121,FALSE),[1]怪物!$B:$J,7,FALSE))</f>
        <v/>
      </c>
      <c r="L1121" s="10" t="str">
        <f t="shared" si="140"/>
        <v/>
      </c>
      <c r="M1121" s="3" t="str">
        <f t="shared" si="141"/>
        <v/>
      </c>
      <c r="N1121" s="3" t="str">
        <f t="shared" si="142"/>
        <v/>
      </c>
      <c r="O1121" s="3" t="str">
        <f t="shared" si="143"/>
        <v/>
      </c>
      <c r="S1121" s="3" t="str">
        <f>IF(B1121="","",IF(VLOOKUP(D1121,[1]怪物!$C:$I,7,FALSE)="","",VLOOKUP(D1121,[1]怪物!$C:$I,7,FALSE)))</f>
        <v/>
      </c>
      <c r="X1121" s="3">
        <v>3</v>
      </c>
      <c r="Y1121" s="3">
        <v>4</v>
      </c>
      <c r="Z1121" s="3">
        <v>2</v>
      </c>
      <c r="AA1121" s="3">
        <v>6</v>
      </c>
    </row>
    <row r="1122" spans="2:27" x14ac:dyDescent="0.2">
      <c r="B1122" t="str">
        <f>IF(ISNA(VLOOKUP(X1122&amp;"_"&amp;Y1122&amp;"_"&amp;Z1122,[1]挑战模式!$A:$AS,1,FALSE)),"",IF(VLOOKUP(X1122&amp;"_"&amp;Y1122&amp;"_"&amp;Z1122,[1]挑战模式!$A:$AS,14+AA1122,FALSE)="","","Unit_Monster_Season"&amp;X1122&amp;"_Challenge"&amp;Y1122&amp;"_"&amp;Z1122&amp;"_"&amp;AA1122))</f>
        <v>Unit_Monster_Season3_Challenge4_3_1</v>
      </c>
      <c r="D1122" s="3" t="str">
        <f>IF(B1122="","",VLOOKUP(VLOOKUP(X1122&amp;"_"&amp;Y1122&amp;"_"&amp;Z1122,[1]挑战模式!$A:$AS,14+AA1122,FALSE),[1]怪物!$B:$J,2,FALSE))</f>
        <v>ResUnit_Gui2</v>
      </c>
      <c r="E1122" s="3">
        <f>IF(B1122="","",VLOOKUP(VLOOKUP(X1122&amp;"_"&amp;Y1122&amp;"_"&amp;Z1122,[1]挑战模式!$A:$AS,14+AA1122,FALSE),[1]怪物!$B:$J,6,FALSE)*VLOOKUP(X1122&amp;"_"&amp;Y1122&amp;"_"&amp;Z1122,[1]挑战模式!$A:$AS,10,FALSE))</f>
        <v>2.76</v>
      </c>
      <c r="F1122" s="3">
        <f t="shared" si="136"/>
        <v>400</v>
      </c>
      <c r="G1122" s="3" t="str">
        <f t="shared" si="137"/>
        <v>TRUE</v>
      </c>
      <c r="H1122" s="3" t="str">
        <f t="shared" si="138"/>
        <v>1</v>
      </c>
      <c r="I1122" s="3">
        <f>IF(D1122="","",VLOOKUP(D1122,[1]怪物!$C:$M,11,FALSE))</f>
        <v>1</v>
      </c>
      <c r="J1122" s="3" t="str">
        <f t="shared" si="139"/>
        <v>0.5</v>
      </c>
      <c r="K1122" s="3">
        <f>IF(B1122="","",VLOOKUP(VLOOKUP(X1122&amp;"_"&amp;Y1122&amp;"_"&amp;Z1122,[1]挑战模式!$A:$AS,14+AA1122,FALSE),[1]怪物!$B:$J,7,FALSE))</f>
        <v>1.5</v>
      </c>
      <c r="L1122" s="10" t="str">
        <f t="shared" si="140"/>
        <v>Monster_Season3_Challenge4_3_1</v>
      </c>
      <c r="M1122" s="3" t="str">
        <f t="shared" si="141"/>
        <v>DeathShow_1</v>
      </c>
      <c r="N1122" s="3" t="str">
        <f t="shared" si="142"/>
        <v>Timeline_Idle1</v>
      </c>
      <c r="O1122" s="3" t="str">
        <f t="shared" si="143"/>
        <v>Timeline_Move1</v>
      </c>
      <c r="S1122" s="3" t="str">
        <f>IF(B1122="","",IF(VLOOKUP(D1122,[1]怪物!$C:$I,7,FALSE)="","",VLOOKUP(D1122,[1]怪物!$C:$I,7,FALSE)))</f>
        <v>Skill_Monster_Gui2,NormalAttack</v>
      </c>
      <c r="X1122" s="3">
        <v>3</v>
      </c>
      <c r="Y1122" s="3">
        <v>4</v>
      </c>
      <c r="Z1122" s="3">
        <v>3</v>
      </c>
      <c r="AA1122" s="3">
        <v>1</v>
      </c>
    </row>
    <row r="1123" spans="2:27" x14ac:dyDescent="0.2">
      <c r="B1123" t="str">
        <f>IF(ISNA(VLOOKUP(X1123&amp;"_"&amp;Y1123&amp;"_"&amp;Z1123,[1]挑战模式!$A:$AS,1,FALSE)),"",IF(VLOOKUP(X1123&amp;"_"&amp;Y1123&amp;"_"&amp;Z1123,[1]挑战模式!$A:$AS,14+AA1123,FALSE)="","","Unit_Monster_Season"&amp;X1123&amp;"_Challenge"&amp;Y1123&amp;"_"&amp;Z1123&amp;"_"&amp;AA1123))</f>
        <v>Unit_Monster_Season3_Challenge4_3_2</v>
      </c>
      <c r="D1123" s="3" t="str">
        <f>IF(B1123="","",VLOOKUP(VLOOKUP(X1123&amp;"_"&amp;Y1123&amp;"_"&amp;Z1123,[1]挑战模式!$A:$AS,14+AA1123,FALSE),[1]怪物!$B:$J,2,FALSE))</f>
        <v>ResUnit_BianFu1</v>
      </c>
      <c r="E1123" s="3">
        <f>IF(B1123="","",VLOOKUP(VLOOKUP(X1123&amp;"_"&amp;Y1123&amp;"_"&amp;Z1123,[1]挑战模式!$A:$AS,14+AA1123,FALSE),[1]怪物!$B:$J,6,FALSE)*VLOOKUP(X1123&amp;"_"&amp;Y1123&amp;"_"&amp;Z1123,[1]挑战模式!$A:$AS,10,FALSE))</f>
        <v>2.76</v>
      </c>
      <c r="F1123" s="3">
        <f t="shared" si="136"/>
        <v>400</v>
      </c>
      <c r="G1123" s="3" t="str">
        <f t="shared" si="137"/>
        <v>TRUE</v>
      </c>
      <c r="H1123" s="3" t="str">
        <f t="shared" si="138"/>
        <v>1</v>
      </c>
      <c r="I1123" s="3">
        <f>IF(D1123="","",VLOOKUP(D1123,[1]怪物!$C:$M,11,FALSE))</f>
        <v>1</v>
      </c>
      <c r="J1123" s="3" t="str">
        <f t="shared" si="139"/>
        <v>0.5</v>
      </c>
      <c r="K1123" s="3">
        <f>IF(B1123="","",VLOOKUP(VLOOKUP(X1123&amp;"_"&amp;Y1123&amp;"_"&amp;Z1123,[1]挑战模式!$A:$AS,14+AA1123,FALSE),[1]怪物!$B:$J,7,FALSE))</f>
        <v>1</v>
      </c>
      <c r="L1123" s="10" t="str">
        <f t="shared" si="140"/>
        <v>Monster_Season3_Challenge4_3_2</v>
      </c>
      <c r="M1123" s="3" t="str">
        <f t="shared" si="141"/>
        <v>DeathShow_1</v>
      </c>
      <c r="N1123" s="3" t="str">
        <f t="shared" si="142"/>
        <v>Timeline_Idle1</v>
      </c>
      <c r="O1123" s="3" t="str">
        <f t="shared" si="143"/>
        <v>Timeline_Move1</v>
      </c>
      <c r="S1123" s="3" t="str">
        <f>IF(B1123="","",IF(VLOOKUP(D1123,[1]怪物!$C:$I,7,FALSE)="","",VLOOKUP(D1123,[1]怪物!$C:$I,7,FALSE)))</f>
        <v/>
      </c>
      <c r="X1123" s="3">
        <v>3</v>
      </c>
      <c r="Y1123" s="3">
        <v>4</v>
      </c>
      <c r="Z1123" s="3">
        <v>3</v>
      </c>
      <c r="AA1123" s="3">
        <v>2</v>
      </c>
    </row>
    <row r="1124" spans="2:27" x14ac:dyDescent="0.2">
      <c r="B1124" t="str">
        <f>IF(ISNA(VLOOKUP(X1124&amp;"_"&amp;Y1124&amp;"_"&amp;Z1124,[1]挑战模式!$A:$AS,1,FALSE)),"",IF(VLOOKUP(X1124&amp;"_"&amp;Y1124&amp;"_"&amp;Z1124,[1]挑战模式!$A:$AS,14+AA1124,FALSE)="","","Unit_Monster_Season"&amp;X1124&amp;"_Challenge"&amp;Y1124&amp;"_"&amp;Z1124&amp;"_"&amp;AA1124))</f>
        <v>Unit_Monster_Season3_Challenge4_3_3</v>
      </c>
      <c r="D1124" s="3" t="str">
        <f>IF(B1124="","",VLOOKUP(VLOOKUP(X1124&amp;"_"&amp;Y1124&amp;"_"&amp;Z1124,[1]挑战模式!$A:$AS,14+AA1124,FALSE),[1]怪物!$B:$J,2,FALSE))</f>
        <v>ResUnit_Dan1</v>
      </c>
      <c r="E1124" s="3">
        <f>IF(B1124="","",VLOOKUP(VLOOKUP(X1124&amp;"_"&amp;Y1124&amp;"_"&amp;Z1124,[1]挑战模式!$A:$AS,14+AA1124,FALSE),[1]怪物!$B:$J,6,FALSE)*VLOOKUP(X1124&amp;"_"&amp;Y1124&amp;"_"&amp;Z1124,[1]挑战模式!$A:$AS,10,FALSE))</f>
        <v>2.76</v>
      </c>
      <c r="F1124" s="3">
        <f t="shared" si="136"/>
        <v>400</v>
      </c>
      <c r="G1124" s="3" t="str">
        <f t="shared" si="137"/>
        <v>TRUE</v>
      </c>
      <c r="H1124" s="3" t="str">
        <f t="shared" si="138"/>
        <v>1</v>
      </c>
      <c r="I1124" s="3">
        <f>IF(D1124="","",VLOOKUP(D1124,[1]怪物!$C:$M,11,FALSE))</f>
        <v>1</v>
      </c>
      <c r="J1124" s="3" t="str">
        <f t="shared" si="139"/>
        <v>0.5</v>
      </c>
      <c r="K1124" s="3">
        <f>IF(B1124="","",VLOOKUP(VLOOKUP(X1124&amp;"_"&amp;Y1124&amp;"_"&amp;Z1124,[1]挑战模式!$A:$AS,14+AA1124,FALSE),[1]怪物!$B:$J,7,FALSE))</f>
        <v>1</v>
      </c>
      <c r="L1124" s="10" t="str">
        <f t="shared" si="140"/>
        <v>Monster_Season3_Challenge4_3_3</v>
      </c>
      <c r="M1124" s="3" t="str">
        <f t="shared" si="141"/>
        <v>DeathShow_1</v>
      </c>
      <c r="N1124" s="3" t="str">
        <f t="shared" si="142"/>
        <v>Timeline_Idle1</v>
      </c>
      <c r="O1124" s="3" t="str">
        <f t="shared" si="143"/>
        <v>Timeline_Move1</v>
      </c>
      <c r="S1124" s="3" t="str">
        <f>IF(B1124="","",IF(VLOOKUP(D1124,[1]怪物!$C:$I,7,FALSE)="","",VLOOKUP(D1124,[1]怪物!$C:$I,7,FALSE)))</f>
        <v>Skill_Monster_Dan1,NormalAttack</v>
      </c>
      <c r="X1124" s="3">
        <v>3</v>
      </c>
      <c r="Y1124" s="3">
        <v>4</v>
      </c>
      <c r="Z1124" s="3">
        <v>3</v>
      </c>
      <c r="AA1124" s="3">
        <v>3</v>
      </c>
    </row>
    <row r="1125" spans="2:27" x14ac:dyDescent="0.2">
      <c r="B1125" t="str">
        <f>IF(ISNA(VLOOKUP(X1125&amp;"_"&amp;Y1125&amp;"_"&amp;Z1125,[1]挑战模式!$A:$AS,1,FALSE)),"",IF(VLOOKUP(X1125&amp;"_"&amp;Y1125&amp;"_"&amp;Z1125,[1]挑战模式!$A:$AS,14+AA1125,FALSE)="","","Unit_Monster_Season"&amp;X1125&amp;"_Challenge"&amp;Y1125&amp;"_"&amp;Z1125&amp;"_"&amp;AA1125))</f>
        <v>Unit_Monster_Season3_Challenge4_3_4</v>
      </c>
      <c r="D1125" s="3" t="str">
        <f>IF(B1125="","",VLOOKUP(VLOOKUP(X1125&amp;"_"&amp;Y1125&amp;"_"&amp;Z1125,[1]挑战模式!$A:$AS,14+AA1125,FALSE),[1]怪物!$B:$J,2,FALSE))</f>
        <v>ResUnit_XueRen2</v>
      </c>
      <c r="E1125" s="3">
        <f>IF(B1125="","",VLOOKUP(VLOOKUP(X1125&amp;"_"&amp;Y1125&amp;"_"&amp;Z1125,[1]挑战模式!$A:$AS,14+AA1125,FALSE),[1]怪物!$B:$J,6,FALSE)*VLOOKUP(X1125&amp;"_"&amp;Y1125&amp;"_"&amp;Z1125,[1]挑战模式!$A:$AS,10,FALSE))</f>
        <v>2.76</v>
      </c>
      <c r="F1125" s="3">
        <f t="shared" si="136"/>
        <v>400</v>
      </c>
      <c r="G1125" s="3" t="str">
        <f t="shared" si="137"/>
        <v>TRUE</v>
      </c>
      <c r="H1125" s="3" t="str">
        <f t="shared" si="138"/>
        <v>1</v>
      </c>
      <c r="I1125" s="3">
        <f>IF(D1125="","",VLOOKUP(D1125,[1]怪物!$C:$M,11,FALSE))</f>
        <v>1</v>
      </c>
      <c r="J1125" s="3" t="str">
        <f t="shared" si="139"/>
        <v>0.5</v>
      </c>
      <c r="K1125" s="3">
        <f>IF(B1125="","",VLOOKUP(VLOOKUP(X1125&amp;"_"&amp;Y1125&amp;"_"&amp;Z1125,[1]挑战模式!$A:$AS,14+AA1125,FALSE),[1]怪物!$B:$J,7,FALSE))</f>
        <v>1.5</v>
      </c>
      <c r="L1125" s="10" t="str">
        <f t="shared" si="140"/>
        <v>Monster_Season3_Challenge4_3_4</v>
      </c>
      <c r="M1125" s="3" t="str">
        <f t="shared" si="141"/>
        <v>DeathShow_1</v>
      </c>
      <c r="N1125" s="3" t="str">
        <f t="shared" si="142"/>
        <v>Timeline_Idle1</v>
      </c>
      <c r="O1125" s="3" t="str">
        <f t="shared" si="143"/>
        <v>Timeline_Move1</v>
      </c>
      <c r="S1125" s="3" t="str">
        <f>IF(B1125="","",IF(VLOOKUP(D1125,[1]怪物!$C:$I,7,FALSE)="","",VLOOKUP(D1125,[1]怪物!$C:$I,7,FALSE)))</f>
        <v>Skill_Monster_XueRen2,NormalAttack</v>
      </c>
      <c r="X1125" s="3">
        <v>3</v>
      </c>
      <c r="Y1125" s="3">
        <v>4</v>
      </c>
      <c r="Z1125" s="3">
        <v>3</v>
      </c>
      <c r="AA1125" s="3">
        <v>4</v>
      </c>
    </row>
    <row r="1126" spans="2:27" x14ac:dyDescent="0.2">
      <c r="B1126" t="str">
        <f>IF(ISNA(VLOOKUP(X1126&amp;"_"&amp;Y1126&amp;"_"&amp;Z1126,[1]挑战模式!$A:$AS,1,FALSE)),"",IF(VLOOKUP(X1126&amp;"_"&amp;Y1126&amp;"_"&amp;Z1126,[1]挑战模式!$A:$AS,14+AA1126,FALSE)="","","Unit_Monster_Season"&amp;X1126&amp;"_Challenge"&amp;Y1126&amp;"_"&amp;Z1126&amp;"_"&amp;AA1126))</f>
        <v/>
      </c>
      <c r="D1126" s="3" t="str">
        <f>IF(B1126="","",VLOOKUP(VLOOKUP(X1126&amp;"_"&amp;Y1126&amp;"_"&amp;Z1126,[1]挑战模式!$A:$AS,14+AA1126,FALSE),[1]怪物!$B:$J,2,FALSE))</f>
        <v/>
      </c>
      <c r="E1126" s="3" t="str">
        <f>IF(B1126="","",VLOOKUP(VLOOKUP(X1126&amp;"_"&amp;Y1126&amp;"_"&amp;Z1126,[1]挑战模式!$A:$AS,14+AA1126,FALSE),[1]怪物!$B:$J,6,FALSE)*VLOOKUP(X1126&amp;"_"&amp;Y1126&amp;"_"&amp;Z1126,[1]挑战模式!$A:$AS,10,FALSE))</f>
        <v/>
      </c>
      <c r="F1126" s="3" t="str">
        <f t="shared" si="136"/>
        <v/>
      </c>
      <c r="G1126" s="3" t="str">
        <f t="shared" si="137"/>
        <v/>
      </c>
      <c r="H1126" s="3" t="str">
        <f t="shared" si="138"/>
        <v/>
      </c>
      <c r="I1126" s="3" t="str">
        <f>IF(D1126="","",VLOOKUP(D1126,[1]怪物!$C:$M,11,FALSE))</f>
        <v/>
      </c>
      <c r="J1126" s="3" t="str">
        <f t="shared" si="139"/>
        <v/>
      </c>
      <c r="K1126" s="3" t="str">
        <f>IF(B1126="","",VLOOKUP(VLOOKUP(X1126&amp;"_"&amp;Y1126&amp;"_"&amp;Z1126,[1]挑战模式!$A:$AS,14+AA1126,FALSE),[1]怪物!$B:$J,7,FALSE))</f>
        <v/>
      </c>
      <c r="L1126" s="10" t="str">
        <f t="shared" si="140"/>
        <v/>
      </c>
      <c r="M1126" s="3" t="str">
        <f t="shared" si="141"/>
        <v/>
      </c>
      <c r="N1126" s="3" t="str">
        <f t="shared" si="142"/>
        <v/>
      </c>
      <c r="O1126" s="3" t="str">
        <f t="shared" si="143"/>
        <v/>
      </c>
      <c r="S1126" s="3" t="str">
        <f>IF(B1126="","",IF(VLOOKUP(D1126,[1]怪物!$C:$I,7,FALSE)="","",VLOOKUP(D1126,[1]怪物!$C:$I,7,FALSE)))</f>
        <v/>
      </c>
      <c r="X1126" s="3">
        <v>3</v>
      </c>
      <c r="Y1126" s="3">
        <v>4</v>
      </c>
      <c r="Z1126" s="3">
        <v>3</v>
      </c>
      <c r="AA1126" s="3">
        <v>5</v>
      </c>
    </row>
    <row r="1127" spans="2:27" x14ac:dyDescent="0.2">
      <c r="B1127" t="str">
        <f>IF(ISNA(VLOOKUP(X1127&amp;"_"&amp;Y1127&amp;"_"&amp;Z1127,[1]挑战模式!$A:$AS,1,FALSE)),"",IF(VLOOKUP(X1127&amp;"_"&amp;Y1127&amp;"_"&amp;Z1127,[1]挑战模式!$A:$AS,14+AA1127,FALSE)="","","Unit_Monster_Season"&amp;X1127&amp;"_Challenge"&amp;Y1127&amp;"_"&amp;Z1127&amp;"_"&amp;AA1127))</f>
        <v/>
      </c>
      <c r="D1127" s="3" t="str">
        <f>IF(B1127="","",VLOOKUP(VLOOKUP(X1127&amp;"_"&amp;Y1127&amp;"_"&amp;Z1127,[1]挑战模式!$A:$AS,14+AA1127,FALSE),[1]怪物!$B:$J,2,FALSE))</f>
        <v/>
      </c>
      <c r="E1127" s="3" t="str">
        <f>IF(B1127="","",VLOOKUP(VLOOKUP(X1127&amp;"_"&amp;Y1127&amp;"_"&amp;Z1127,[1]挑战模式!$A:$AS,14+AA1127,FALSE),[1]怪物!$B:$J,6,FALSE)*VLOOKUP(X1127&amp;"_"&amp;Y1127&amp;"_"&amp;Z1127,[1]挑战模式!$A:$AS,10,FALSE))</f>
        <v/>
      </c>
      <c r="F1127" s="3" t="str">
        <f t="shared" si="136"/>
        <v/>
      </c>
      <c r="G1127" s="3" t="str">
        <f t="shared" si="137"/>
        <v/>
      </c>
      <c r="H1127" s="3" t="str">
        <f t="shared" si="138"/>
        <v/>
      </c>
      <c r="I1127" s="3" t="str">
        <f>IF(D1127="","",VLOOKUP(D1127,[1]怪物!$C:$M,11,FALSE))</f>
        <v/>
      </c>
      <c r="J1127" s="3" t="str">
        <f t="shared" si="139"/>
        <v/>
      </c>
      <c r="K1127" s="3" t="str">
        <f>IF(B1127="","",VLOOKUP(VLOOKUP(X1127&amp;"_"&amp;Y1127&amp;"_"&amp;Z1127,[1]挑战模式!$A:$AS,14+AA1127,FALSE),[1]怪物!$B:$J,7,FALSE))</f>
        <v/>
      </c>
      <c r="L1127" s="10" t="str">
        <f t="shared" si="140"/>
        <v/>
      </c>
      <c r="M1127" s="3" t="str">
        <f t="shared" si="141"/>
        <v/>
      </c>
      <c r="N1127" s="3" t="str">
        <f t="shared" si="142"/>
        <v/>
      </c>
      <c r="O1127" s="3" t="str">
        <f t="shared" si="143"/>
        <v/>
      </c>
      <c r="S1127" s="3" t="str">
        <f>IF(B1127="","",IF(VLOOKUP(D1127,[1]怪物!$C:$I,7,FALSE)="","",VLOOKUP(D1127,[1]怪物!$C:$I,7,FALSE)))</f>
        <v/>
      </c>
      <c r="X1127" s="3">
        <v>3</v>
      </c>
      <c r="Y1127" s="3">
        <v>4</v>
      </c>
      <c r="Z1127" s="3">
        <v>3</v>
      </c>
      <c r="AA1127" s="3">
        <v>6</v>
      </c>
    </row>
    <row r="1128" spans="2:27" x14ac:dyDescent="0.2">
      <c r="B1128" t="str">
        <f>IF(ISNA(VLOOKUP(X1128&amp;"_"&amp;Y1128&amp;"_"&amp;Z1128,[1]挑战模式!$A:$AS,1,FALSE)),"",IF(VLOOKUP(X1128&amp;"_"&amp;Y1128&amp;"_"&amp;Z1128,[1]挑战模式!$A:$AS,14+AA1128,FALSE)="","","Unit_Monster_Season"&amp;X1128&amp;"_Challenge"&amp;Y1128&amp;"_"&amp;Z1128&amp;"_"&amp;AA1128))</f>
        <v>Unit_Monster_Season3_Challenge4_4_1</v>
      </c>
      <c r="D1128" s="3" t="str">
        <f>IF(B1128="","",VLOOKUP(VLOOKUP(X1128&amp;"_"&amp;Y1128&amp;"_"&amp;Z1128,[1]挑战模式!$A:$AS,14+AA1128,FALSE),[1]怪物!$B:$J,2,FALSE))</f>
        <v>ResUnit_Gui2</v>
      </c>
      <c r="E1128" s="3">
        <f>IF(B1128="","",VLOOKUP(VLOOKUP(X1128&amp;"_"&amp;Y1128&amp;"_"&amp;Z1128,[1]挑战模式!$A:$AS,14+AA1128,FALSE),[1]怪物!$B:$J,6,FALSE)*VLOOKUP(X1128&amp;"_"&amp;Y1128&amp;"_"&amp;Z1128,[1]挑战模式!$A:$AS,10,FALSE))</f>
        <v>2.76</v>
      </c>
      <c r="F1128" s="3">
        <f t="shared" si="136"/>
        <v>400</v>
      </c>
      <c r="G1128" s="3" t="str">
        <f t="shared" si="137"/>
        <v>TRUE</v>
      </c>
      <c r="H1128" s="3" t="str">
        <f t="shared" si="138"/>
        <v>1</v>
      </c>
      <c r="I1128" s="3">
        <f>IF(D1128="","",VLOOKUP(D1128,[1]怪物!$C:$M,11,FALSE))</f>
        <v>1</v>
      </c>
      <c r="J1128" s="3" t="str">
        <f t="shared" si="139"/>
        <v>0.5</v>
      </c>
      <c r="K1128" s="3">
        <f>IF(B1128="","",VLOOKUP(VLOOKUP(X1128&amp;"_"&amp;Y1128&amp;"_"&amp;Z1128,[1]挑战模式!$A:$AS,14+AA1128,FALSE),[1]怪物!$B:$J,7,FALSE))</f>
        <v>1.5</v>
      </c>
      <c r="L1128" s="10" t="str">
        <f t="shared" si="140"/>
        <v>Monster_Season3_Challenge4_4_1</v>
      </c>
      <c r="M1128" s="3" t="str">
        <f t="shared" si="141"/>
        <v>DeathShow_1</v>
      </c>
      <c r="N1128" s="3" t="str">
        <f t="shared" si="142"/>
        <v>Timeline_Idle1</v>
      </c>
      <c r="O1128" s="3" t="str">
        <f t="shared" si="143"/>
        <v>Timeline_Move1</v>
      </c>
      <c r="S1128" s="3" t="str">
        <f>IF(B1128="","",IF(VLOOKUP(D1128,[1]怪物!$C:$I,7,FALSE)="","",VLOOKUP(D1128,[1]怪物!$C:$I,7,FALSE)))</f>
        <v>Skill_Monster_Gui2,NormalAttack</v>
      </c>
      <c r="X1128" s="3">
        <v>3</v>
      </c>
      <c r="Y1128" s="3">
        <v>4</v>
      </c>
      <c r="Z1128" s="3">
        <v>4</v>
      </c>
      <c r="AA1128" s="3">
        <v>1</v>
      </c>
    </row>
    <row r="1129" spans="2:27" x14ac:dyDescent="0.2">
      <c r="B1129" t="str">
        <f>IF(ISNA(VLOOKUP(X1129&amp;"_"&amp;Y1129&amp;"_"&amp;Z1129,[1]挑战模式!$A:$AS,1,FALSE)),"",IF(VLOOKUP(X1129&amp;"_"&amp;Y1129&amp;"_"&amp;Z1129,[1]挑战模式!$A:$AS,14+AA1129,FALSE)="","","Unit_Monster_Season"&amp;X1129&amp;"_Challenge"&amp;Y1129&amp;"_"&amp;Z1129&amp;"_"&amp;AA1129))</f>
        <v>Unit_Monster_Season3_Challenge4_4_2</v>
      </c>
      <c r="D1129" s="3" t="str">
        <f>IF(B1129="","",VLOOKUP(VLOOKUP(X1129&amp;"_"&amp;Y1129&amp;"_"&amp;Z1129,[1]挑战模式!$A:$AS,14+AA1129,FALSE),[1]怪物!$B:$J,2,FALSE))</f>
        <v>ResUnit_Dan2</v>
      </c>
      <c r="E1129" s="3">
        <f>IF(B1129="","",VLOOKUP(VLOOKUP(X1129&amp;"_"&amp;Y1129&amp;"_"&amp;Z1129,[1]挑战模式!$A:$AS,14+AA1129,FALSE),[1]怪物!$B:$J,6,FALSE)*VLOOKUP(X1129&amp;"_"&amp;Y1129&amp;"_"&amp;Z1129,[1]挑战模式!$A:$AS,10,FALSE))</f>
        <v>2.76</v>
      </c>
      <c r="F1129" s="3">
        <f t="shared" si="136"/>
        <v>400</v>
      </c>
      <c r="G1129" s="3" t="str">
        <f t="shared" si="137"/>
        <v>TRUE</v>
      </c>
      <c r="H1129" s="3" t="str">
        <f t="shared" si="138"/>
        <v>1</v>
      </c>
      <c r="I1129" s="3">
        <f>IF(D1129="","",VLOOKUP(D1129,[1]怪物!$C:$M,11,FALSE))</f>
        <v>1</v>
      </c>
      <c r="J1129" s="3" t="str">
        <f t="shared" si="139"/>
        <v>0.5</v>
      </c>
      <c r="K1129" s="3">
        <f>IF(B1129="","",VLOOKUP(VLOOKUP(X1129&amp;"_"&amp;Y1129&amp;"_"&amp;Z1129,[1]挑战模式!$A:$AS,14+AA1129,FALSE),[1]怪物!$B:$J,7,FALSE))</f>
        <v>1.5</v>
      </c>
      <c r="L1129" s="10" t="str">
        <f t="shared" si="140"/>
        <v>Monster_Season3_Challenge4_4_2</v>
      </c>
      <c r="M1129" s="3" t="str">
        <f t="shared" si="141"/>
        <v>DeathShow_1</v>
      </c>
      <c r="N1129" s="3" t="str">
        <f t="shared" si="142"/>
        <v>Timeline_Idle1</v>
      </c>
      <c r="O1129" s="3" t="str">
        <f t="shared" si="143"/>
        <v>Timeline_Move1</v>
      </c>
      <c r="S1129" s="3" t="str">
        <f>IF(B1129="","",IF(VLOOKUP(D1129,[1]怪物!$C:$I,7,FALSE)="","",VLOOKUP(D1129,[1]怪物!$C:$I,7,FALSE)))</f>
        <v>Skill_Monster_Dan2,NormalAttack</v>
      </c>
      <c r="X1129" s="3">
        <v>3</v>
      </c>
      <c r="Y1129" s="3">
        <v>4</v>
      </c>
      <c r="Z1129" s="3">
        <v>4</v>
      </c>
      <c r="AA1129" s="3">
        <v>2</v>
      </c>
    </row>
    <row r="1130" spans="2:27" x14ac:dyDescent="0.2">
      <c r="B1130" t="str">
        <f>IF(ISNA(VLOOKUP(X1130&amp;"_"&amp;Y1130&amp;"_"&amp;Z1130,[1]挑战模式!$A:$AS,1,FALSE)),"",IF(VLOOKUP(X1130&amp;"_"&amp;Y1130&amp;"_"&amp;Z1130,[1]挑战模式!$A:$AS,14+AA1130,FALSE)="","","Unit_Monster_Season"&amp;X1130&amp;"_Challenge"&amp;Y1130&amp;"_"&amp;Z1130&amp;"_"&amp;AA1130))</f>
        <v>Unit_Monster_Season3_Challenge4_4_3</v>
      </c>
      <c r="D1130" s="3" t="str">
        <f>IF(B1130="","",VLOOKUP(VLOOKUP(X1130&amp;"_"&amp;Y1130&amp;"_"&amp;Z1130,[1]挑战模式!$A:$AS,14+AA1130,FALSE),[1]怪物!$B:$J,2,FALSE))</f>
        <v>ResUnit_BianFu1</v>
      </c>
      <c r="E1130" s="3">
        <f>IF(B1130="","",VLOOKUP(VLOOKUP(X1130&amp;"_"&amp;Y1130&amp;"_"&amp;Z1130,[1]挑战模式!$A:$AS,14+AA1130,FALSE),[1]怪物!$B:$J,6,FALSE)*VLOOKUP(X1130&amp;"_"&amp;Y1130&amp;"_"&amp;Z1130,[1]挑战模式!$A:$AS,10,FALSE))</f>
        <v>2.76</v>
      </c>
      <c r="F1130" s="3">
        <f t="shared" si="136"/>
        <v>400</v>
      </c>
      <c r="G1130" s="3" t="str">
        <f t="shared" si="137"/>
        <v>TRUE</v>
      </c>
      <c r="H1130" s="3" t="str">
        <f t="shared" si="138"/>
        <v>1</v>
      </c>
      <c r="I1130" s="3">
        <f>IF(D1130="","",VLOOKUP(D1130,[1]怪物!$C:$M,11,FALSE))</f>
        <v>1</v>
      </c>
      <c r="J1130" s="3" t="str">
        <f t="shared" si="139"/>
        <v>0.5</v>
      </c>
      <c r="K1130" s="3">
        <f>IF(B1130="","",VLOOKUP(VLOOKUP(X1130&amp;"_"&amp;Y1130&amp;"_"&amp;Z1130,[1]挑战模式!$A:$AS,14+AA1130,FALSE),[1]怪物!$B:$J,7,FALSE))</f>
        <v>1</v>
      </c>
      <c r="L1130" s="10" t="str">
        <f t="shared" si="140"/>
        <v>Monster_Season3_Challenge4_4_3</v>
      </c>
      <c r="M1130" s="3" t="str">
        <f t="shared" si="141"/>
        <v>DeathShow_1</v>
      </c>
      <c r="N1130" s="3" t="str">
        <f t="shared" si="142"/>
        <v>Timeline_Idle1</v>
      </c>
      <c r="O1130" s="3" t="str">
        <f t="shared" si="143"/>
        <v>Timeline_Move1</v>
      </c>
      <c r="S1130" s="3" t="str">
        <f>IF(B1130="","",IF(VLOOKUP(D1130,[1]怪物!$C:$I,7,FALSE)="","",VLOOKUP(D1130,[1]怪物!$C:$I,7,FALSE)))</f>
        <v/>
      </c>
      <c r="X1130" s="3">
        <v>3</v>
      </c>
      <c r="Y1130" s="3">
        <v>4</v>
      </c>
      <c r="Z1130" s="3">
        <v>4</v>
      </c>
      <c r="AA1130" s="3">
        <v>3</v>
      </c>
    </row>
    <row r="1131" spans="2:27" x14ac:dyDescent="0.2">
      <c r="B1131" t="str">
        <f>IF(ISNA(VLOOKUP(X1131&amp;"_"&amp;Y1131&amp;"_"&amp;Z1131,[1]挑战模式!$A:$AS,1,FALSE)),"",IF(VLOOKUP(X1131&amp;"_"&amp;Y1131&amp;"_"&amp;Z1131,[1]挑战模式!$A:$AS,14+AA1131,FALSE)="","","Unit_Monster_Season"&amp;X1131&amp;"_Challenge"&amp;Y1131&amp;"_"&amp;Z1131&amp;"_"&amp;AA1131))</f>
        <v>Unit_Monster_Season3_Challenge4_4_4</v>
      </c>
      <c r="D1131" s="3" t="str">
        <f>IF(B1131="","",VLOOKUP(VLOOKUP(X1131&amp;"_"&amp;Y1131&amp;"_"&amp;Z1131,[1]挑战模式!$A:$AS,14+AA1131,FALSE),[1]怪物!$B:$J,2,FALSE))</f>
        <v>ResUnit_Dan1</v>
      </c>
      <c r="E1131" s="3">
        <f>IF(B1131="","",VLOOKUP(VLOOKUP(X1131&amp;"_"&amp;Y1131&amp;"_"&amp;Z1131,[1]挑战模式!$A:$AS,14+AA1131,FALSE),[1]怪物!$B:$J,6,FALSE)*VLOOKUP(X1131&amp;"_"&amp;Y1131&amp;"_"&amp;Z1131,[1]挑战模式!$A:$AS,10,FALSE))</f>
        <v>2.76</v>
      </c>
      <c r="F1131" s="3">
        <f t="shared" si="136"/>
        <v>400</v>
      </c>
      <c r="G1131" s="3" t="str">
        <f t="shared" si="137"/>
        <v>TRUE</v>
      </c>
      <c r="H1131" s="3" t="str">
        <f t="shared" si="138"/>
        <v>1</v>
      </c>
      <c r="I1131" s="3">
        <f>IF(D1131="","",VLOOKUP(D1131,[1]怪物!$C:$M,11,FALSE))</f>
        <v>1</v>
      </c>
      <c r="J1131" s="3" t="str">
        <f t="shared" si="139"/>
        <v>0.5</v>
      </c>
      <c r="K1131" s="3">
        <f>IF(B1131="","",VLOOKUP(VLOOKUP(X1131&amp;"_"&amp;Y1131&amp;"_"&amp;Z1131,[1]挑战模式!$A:$AS,14+AA1131,FALSE),[1]怪物!$B:$J,7,FALSE))</f>
        <v>1</v>
      </c>
      <c r="L1131" s="10" t="str">
        <f t="shared" si="140"/>
        <v>Monster_Season3_Challenge4_4_4</v>
      </c>
      <c r="M1131" s="3" t="str">
        <f t="shared" si="141"/>
        <v>DeathShow_1</v>
      </c>
      <c r="N1131" s="3" t="str">
        <f t="shared" si="142"/>
        <v>Timeline_Idle1</v>
      </c>
      <c r="O1131" s="3" t="str">
        <f t="shared" si="143"/>
        <v>Timeline_Move1</v>
      </c>
      <c r="S1131" s="3" t="str">
        <f>IF(B1131="","",IF(VLOOKUP(D1131,[1]怪物!$C:$I,7,FALSE)="","",VLOOKUP(D1131,[1]怪物!$C:$I,7,FALSE)))</f>
        <v>Skill_Monster_Dan1,NormalAttack</v>
      </c>
      <c r="X1131" s="3">
        <v>3</v>
      </c>
      <c r="Y1131" s="3">
        <v>4</v>
      </c>
      <c r="Z1131" s="3">
        <v>4</v>
      </c>
      <c r="AA1131" s="3">
        <v>4</v>
      </c>
    </row>
    <row r="1132" spans="2:27" x14ac:dyDescent="0.2">
      <c r="B1132" t="str">
        <f>IF(ISNA(VLOOKUP(X1132&amp;"_"&amp;Y1132&amp;"_"&amp;Z1132,[1]挑战模式!$A:$AS,1,FALSE)),"",IF(VLOOKUP(X1132&amp;"_"&amp;Y1132&amp;"_"&amp;Z1132,[1]挑战模式!$A:$AS,14+AA1132,FALSE)="","","Unit_Monster_Season"&amp;X1132&amp;"_Challenge"&amp;Y1132&amp;"_"&amp;Z1132&amp;"_"&amp;AA1132))</f>
        <v/>
      </c>
      <c r="D1132" s="3" t="str">
        <f>IF(B1132="","",VLOOKUP(VLOOKUP(X1132&amp;"_"&amp;Y1132&amp;"_"&amp;Z1132,[1]挑战模式!$A:$AS,14+AA1132,FALSE),[1]怪物!$B:$J,2,FALSE))</f>
        <v/>
      </c>
      <c r="E1132" s="3" t="str">
        <f>IF(B1132="","",VLOOKUP(VLOOKUP(X1132&amp;"_"&amp;Y1132&amp;"_"&amp;Z1132,[1]挑战模式!$A:$AS,14+AA1132,FALSE),[1]怪物!$B:$J,6,FALSE)*VLOOKUP(X1132&amp;"_"&amp;Y1132&amp;"_"&amp;Z1132,[1]挑战模式!$A:$AS,10,FALSE))</f>
        <v/>
      </c>
      <c r="F1132" s="3" t="str">
        <f t="shared" si="136"/>
        <v/>
      </c>
      <c r="G1132" s="3" t="str">
        <f t="shared" si="137"/>
        <v/>
      </c>
      <c r="H1132" s="3" t="str">
        <f t="shared" si="138"/>
        <v/>
      </c>
      <c r="I1132" s="3" t="str">
        <f>IF(D1132="","",VLOOKUP(D1132,[1]怪物!$C:$M,11,FALSE))</f>
        <v/>
      </c>
      <c r="J1132" s="3" t="str">
        <f t="shared" si="139"/>
        <v/>
      </c>
      <c r="K1132" s="3" t="str">
        <f>IF(B1132="","",VLOOKUP(VLOOKUP(X1132&amp;"_"&amp;Y1132&amp;"_"&amp;Z1132,[1]挑战模式!$A:$AS,14+AA1132,FALSE),[1]怪物!$B:$J,7,FALSE))</f>
        <v/>
      </c>
      <c r="L1132" s="10" t="str">
        <f t="shared" si="140"/>
        <v/>
      </c>
      <c r="M1132" s="3" t="str">
        <f t="shared" si="141"/>
        <v/>
      </c>
      <c r="N1132" s="3" t="str">
        <f t="shared" si="142"/>
        <v/>
      </c>
      <c r="O1132" s="3" t="str">
        <f t="shared" si="143"/>
        <v/>
      </c>
      <c r="S1132" s="3" t="str">
        <f>IF(B1132="","",IF(VLOOKUP(D1132,[1]怪物!$C:$I,7,FALSE)="","",VLOOKUP(D1132,[1]怪物!$C:$I,7,FALSE)))</f>
        <v/>
      </c>
      <c r="X1132" s="3">
        <v>3</v>
      </c>
      <c r="Y1132" s="3">
        <v>4</v>
      </c>
      <c r="Z1132" s="3">
        <v>4</v>
      </c>
      <c r="AA1132" s="3">
        <v>5</v>
      </c>
    </row>
    <row r="1133" spans="2:27" x14ac:dyDescent="0.2">
      <c r="B1133" t="str">
        <f>IF(ISNA(VLOOKUP(X1133&amp;"_"&amp;Y1133&amp;"_"&amp;Z1133,[1]挑战模式!$A:$AS,1,FALSE)),"",IF(VLOOKUP(X1133&amp;"_"&amp;Y1133&amp;"_"&amp;Z1133,[1]挑战模式!$A:$AS,14+AA1133,FALSE)="","","Unit_Monster_Season"&amp;X1133&amp;"_Challenge"&amp;Y1133&amp;"_"&amp;Z1133&amp;"_"&amp;AA1133))</f>
        <v/>
      </c>
      <c r="D1133" s="3" t="str">
        <f>IF(B1133="","",VLOOKUP(VLOOKUP(X1133&amp;"_"&amp;Y1133&amp;"_"&amp;Z1133,[1]挑战模式!$A:$AS,14+AA1133,FALSE),[1]怪物!$B:$J,2,FALSE))</f>
        <v/>
      </c>
      <c r="E1133" s="3" t="str">
        <f>IF(B1133="","",VLOOKUP(VLOOKUP(X1133&amp;"_"&amp;Y1133&amp;"_"&amp;Z1133,[1]挑战模式!$A:$AS,14+AA1133,FALSE),[1]怪物!$B:$J,6,FALSE)*VLOOKUP(X1133&amp;"_"&amp;Y1133&amp;"_"&amp;Z1133,[1]挑战模式!$A:$AS,10,FALSE))</f>
        <v/>
      </c>
      <c r="F1133" s="3" t="str">
        <f t="shared" si="136"/>
        <v/>
      </c>
      <c r="G1133" s="3" t="str">
        <f t="shared" si="137"/>
        <v/>
      </c>
      <c r="H1133" s="3" t="str">
        <f t="shared" si="138"/>
        <v/>
      </c>
      <c r="I1133" s="3" t="str">
        <f>IF(D1133="","",VLOOKUP(D1133,[1]怪物!$C:$M,11,FALSE))</f>
        <v/>
      </c>
      <c r="J1133" s="3" t="str">
        <f t="shared" si="139"/>
        <v/>
      </c>
      <c r="K1133" s="3" t="str">
        <f>IF(B1133="","",VLOOKUP(VLOOKUP(X1133&amp;"_"&amp;Y1133&amp;"_"&amp;Z1133,[1]挑战模式!$A:$AS,14+AA1133,FALSE),[1]怪物!$B:$J,7,FALSE))</f>
        <v/>
      </c>
      <c r="L1133" s="10" t="str">
        <f t="shared" si="140"/>
        <v/>
      </c>
      <c r="M1133" s="3" t="str">
        <f t="shared" si="141"/>
        <v/>
      </c>
      <c r="N1133" s="3" t="str">
        <f t="shared" si="142"/>
        <v/>
      </c>
      <c r="O1133" s="3" t="str">
        <f t="shared" si="143"/>
        <v/>
      </c>
      <c r="S1133" s="3" t="str">
        <f>IF(B1133="","",IF(VLOOKUP(D1133,[1]怪物!$C:$I,7,FALSE)="","",VLOOKUP(D1133,[1]怪物!$C:$I,7,FALSE)))</f>
        <v/>
      </c>
      <c r="X1133" s="3">
        <v>3</v>
      </c>
      <c r="Y1133" s="3">
        <v>4</v>
      </c>
      <c r="Z1133" s="3">
        <v>4</v>
      </c>
      <c r="AA1133" s="3">
        <v>6</v>
      </c>
    </row>
    <row r="1134" spans="2:27" x14ac:dyDescent="0.2">
      <c r="B1134" t="str">
        <f>IF(ISNA(VLOOKUP(X1134&amp;"_"&amp;Y1134&amp;"_"&amp;Z1134,[1]挑战模式!$A:$AS,1,FALSE)),"",IF(VLOOKUP(X1134&amp;"_"&amp;Y1134&amp;"_"&amp;Z1134,[1]挑战模式!$A:$AS,14+AA1134,FALSE)="","","Unit_Monster_Season"&amp;X1134&amp;"_Challenge"&amp;Y1134&amp;"_"&amp;Z1134&amp;"_"&amp;AA1134))</f>
        <v>Unit_Monster_Season3_Challenge4_5_1</v>
      </c>
      <c r="D1134" s="3" t="str">
        <f>IF(B1134="","",VLOOKUP(VLOOKUP(X1134&amp;"_"&amp;Y1134&amp;"_"&amp;Z1134,[1]挑战模式!$A:$AS,14+AA1134,FALSE),[1]怪物!$B:$J,2,FALSE))</f>
        <v>ResUnit_ZhongZi2</v>
      </c>
      <c r="E1134" s="3">
        <f>IF(B1134="","",VLOOKUP(VLOOKUP(X1134&amp;"_"&amp;Y1134&amp;"_"&amp;Z1134,[1]挑战模式!$A:$AS,14+AA1134,FALSE),[1]怪物!$B:$J,6,FALSE)*VLOOKUP(X1134&amp;"_"&amp;Y1134&amp;"_"&amp;Z1134,[1]挑战模式!$A:$AS,10,FALSE))</f>
        <v>2.76</v>
      </c>
      <c r="F1134" s="3">
        <f t="shared" si="136"/>
        <v>400</v>
      </c>
      <c r="G1134" s="3" t="str">
        <f t="shared" si="137"/>
        <v>TRUE</v>
      </c>
      <c r="H1134" s="3" t="str">
        <f t="shared" si="138"/>
        <v>1</v>
      </c>
      <c r="I1134" s="3">
        <f>IF(D1134="","",VLOOKUP(D1134,[1]怪物!$C:$M,11,FALSE))</f>
        <v>1</v>
      </c>
      <c r="J1134" s="3" t="str">
        <f t="shared" si="139"/>
        <v>0.5</v>
      </c>
      <c r="K1134" s="3">
        <f>IF(B1134="","",VLOOKUP(VLOOKUP(X1134&amp;"_"&amp;Y1134&amp;"_"&amp;Z1134,[1]挑战模式!$A:$AS,14+AA1134,FALSE),[1]怪物!$B:$J,7,FALSE))</f>
        <v>1.5</v>
      </c>
      <c r="L1134" s="10" t="str">
        <f t="shared" si="140"/>
        <v>Monster_Season3_Challenge4_5_1</v>
      </c>
      <c r="M1134" s="3" t="str">
        <f t="shared" si="141"/>
        <v>DeathShow_1</v>
      </c>
      <c r="N1134" s="3" t="str">
        <f t="shared" si="142"/>
        <v>Timeline_Idle1</v>
      </c>
      <c r="O1134" s="3" t="str">
        <f t="shared" si="143"/>
        <v>Timeline_Move1</v>
      </c>
      <c r="S1134" s="3" t="str">
        <f>IF(B1134="","",IF(VLOOKUP(D1134,[1]怪物!$C:$I,7,FALSE)="","",VLOOKUP(D1134,[1]怪物!$C:$I,7,FALSE)))</f>
        <v>Skill_Monster_ZhongZi2,NormalAttack</v>
      </c>
      <c r="X1134" s="3">
        <v>3</v>
      </c>
      <c r="Y1134" s="3">
        <v>4</v>
      </c>
      <c r="Z1134" s="3">
        <v>5</v>
      </c>
      <c r="AA1134" s="3">
        <v>1</v>
      </c>
    </row>
    <row r="1135" spans="2:27" x14ac:dyDescent="0.2">
      <c r="B1135" t="str">
        <f>IF(ISNA(VLOOKUP(X1135&amp;"_"&amp;Y1135&amp;"_"&amp;Z1135,[1]挑战模式!$A:$AS,1,FALSE)),"",IF(VLOOKUP(X1135&amp;"_"&amp;Y1135&amp;"_"&amp;Z1135,[1]挑战模式!$A:$AS,14+AA1135,FALSE)="","","Unit_Monster_Season"&amp;X1135&amp;"_Challenge"&amp;Y1135&amp;"_"&amp;Z1135&amp;"_"&amp;AA1135))</f>
        <v>Unit_Monster_Season3_Challenge4_5_2</v>
      </c>
      <c r="D1135" s="3" t="str">
        <f>IF(B1135="","",VLOOKUP(VLOOKUP(X1135&amp;"_"&amp;Y1135&amp;"_"&amp;Z1135,[1]挑战模式!$A:$AS,14+AA1135,FALSE),[1]怪物!$B:$J,2,FALSE))</f>
        <v>ResUnit_Gui2</v>
      </c>
      <c r="E1135" s="3">
        <f>IF(B1135="","",VLOOKUP(VLOOKUP(X1135&amp;"_"&amp;Y1135&amp;"_"&amp;Z1135,[1]挑战模式!$A:$AS,14+AA1135,FALSE),[1]怪物!$B:$J,6,FALSE)*VLOOKUP(X1135&amp;"_"&amp;Y1135&amp;"_"&amp;Z1135,[1]挑战模式!$A:$AS,10,FALSE))</f>
        <v>2.76</v>
      </c>
      <c r="F1135" s="3">
        <f t="shared" si="136"/>
        <v>400</v>
      </c>
      <c r="G1135" s="3" t="str">
        <f t="shared" si="137"/>
        <v>TRUE</v>
      </c>
      <c r="H1135" s="3" t="str">
        <f t="shared" si="138"/>
        <v>1</v>
      </c>
      <c r="I1135" s="3">
        <f>IF(D1135="","",VLOOKUP(D1135,[1]怪物!$C:$M,11,FALSE))</f>
        <v>1</v>
      </c>
      <c r="J1135" s="3" t="str">
        <f t="shared" si="139"/>
        <v>0.5</v>
      </c>
      <c r="K1135" s="3">
        <f>IF(B1135="","",VLOOKUP(VLOOKUP(X1135&amp;"_"&amp;Y1135&amp;"_"&amp;Z1135,[1]挑战模式!$A:$AS,14+AA1135,FALSE),[1]怪物!$B:$J,7,FALSE))</f>
        <v>1.5</v>
      </c>
      <c r="L1135" s="10" t="str">
        <f t="shared" si="140"/>
        <v>Monster_Season3_Challenge4_5_2</v>
      </c>
      <c r="M1135" s="3" t="str">
        <f t="shared" si="141"/>
        <v>DeathShow_1</v>
      </c>
      <c r="N1135" s="3" t="str">
        <f t="shared" si="142"/>
        <v>Timeline_Idle1</v>
      </c>
      <c r="O1135" s="3" t="str">
        <f t="shared" si="143"/>
        <v>Timeline_Move1</v>
      </c>
      <c r="S1135" s="3" t="str">
        <f>IF(B1135="","",IF(VLOOKUP(D1135,[1]怪物!$C:$I,7,FALSE)="","",VLOOKUP(D1135,[1]怪物!$C:$I,7,FALSE)))</f>
        <v>Skill_Monster_Gui2,NormalAttack</v>
      </c>
      <c r="X1135" s="3">
        <v>3</v>
      </c>
      <c r="Y1135" s="3">
        <v>4</v>
      </c>
      <c r="Z1135" s="3">
        <v>5</v>
      </c>
      <c r="AA1135" s="3">
        <v>2</v>
      </c>
    </row>
    <row r="1136" spans="2:27" x14ac:dyDescent="0.2">
      <c r="B1136" t="str">
        <f>IF(ISNA(VLOOKUP(X1136&amp;"_"&amp;Y1136&amp;"_"&amp;Z1136,[1]挑战模式!$A:$AS,1,FALSE)),"",IF(VLOOKUP(X1136&amp;"_"&amp;Y1136&amp;"_"&amp;Z1136,[1]挑战模式!$A:$AS,14+AA1136,FALSE)="","","Unit_Monster_Season"&amp;X1136&amp;"_Challenge"&amp;Y1136&amp;"_"&amp;Z1136&amp;"_"&amp;AA1136))</f>
        <v>Unit_Monster_Season3_Challenge4_5_3</v>
      </c>
      <c r="D1136" s="3" t="str">
        <f>IF(B1136="","",VLOOKUP(VLOOKUP(X1136&amp;"_"&amp;Y1136&amp;"_"&amp;Z1136,[1]挑战模式!$A:$AS,14+AA1136,FALSE),[1]怪物!$B:$J,2,FALSE))</f>
        <v>ResUnit_BianFu1</v>
      </c>
      <c r="E1136" s="3">
        <f>IF(B1136="","",VLOOKUP(VLOOKUP(X1136&amp;"_"&amp;Y1136&amp;"_"&amp;Z1136,[1]挑战模式!$A:$AS,14+AA1136,FALSE),[1]怪物!$B:$J,6,FALSE)*VLOOKUP(X1136&amp;"_"&amp;Y1136&amp;"_"&amp;Z1136,[1]挑战模式!$A:$AS,10,FALSE))</f>
        <v>2.76</v>
      </c>
      <c r="F1136" s="3">
        <f t="shared" si="136"/>
        <v>400</v>
      </c>
      <c r="G1136" s="3" t="str">
        <f t="shared" si="137"/>
        <v>TRUE</v>
      </c>
      <c r="H1136" s="3" t="str">
        <f t="shared" si="138"/>
        <v>1</v>
      </c>
      <c r="I1136" s="3">
        <f>IF(D1136="","",VLOOKUP(D1136,[1]怪物!$C:$M,11,FALSE))</f>
        <v>1</v>
      </c>
      <c r="J1136" s="3" t="str">
        <f t="shared" si="139"/>
        <v>0.5</v>
      </c>
      <c r="K1136" s="3">
        <f>IF(B1136="","",VLOOKUP(VLOOKUP(X1136&amp;"_"&amp;Y1136&amp;"_"&amp;Z1136,[1]挑战模式!$A:$AS,14+AA1136,FALSE),[1]怪物!$B:$J,7,FALSE))</f>
        <v>1</v>
      </c>
      <c r="L1136" s="10" t="str">
        <f t="shared" si="140"/>
        <v>Monster_Season3_Challenge4_5_3</v>
      </c>
      <c r="M1136" s="3" t="str">
        <f t="shared" si="141"/>
        <v>DeathShow_1</v>
      </c>
      <c r="N1136" s="3" t="str">
        <f t="shared" si="142"/>
        <v>Timeline_Idle1</v>
      </c>
      <c r="O1136" s="3" t="str">
        <f t="shared" si="143"/>
        <v>Timeline_Move1</v>
      </c>
      <c r="S1136" s="3" t="str">
        <f>IF(B1136="","",IF(VLOOKUP(D1136,[1]怪物!$C:$I,7,FALSE)="","",VLOOKUP(D1136,[1]怪物!$C:$I,7,FALSE)))</f>
        <v/>
      </c>
      <c r="X1136" s="3">
        <v>3</v>
      </c>
      <c r="Y1136" s="3">
        <v>4</v>
      </c>
      <c r="Z1136" s="3">
        <v>5</v>
      </c>
      <c r="AA1136" s="3">
        <v>3</v>
      </c>
    </row>
    <row r="1137" spans="2:27" x14ac:dyDescent="0.2">
      <c r="B1137" t="str">
        <f>IF(ISNA(VLOOKUP(X1137&amp;"_"&amp;Y1137&amp;"_"&amp;Z1137,[1]挑战模式!$A:$AS,1,FALSE)),"",IF(VLOOKUP(X1137&amp;"_"&amp;Y1137&amp;"_"&amp;Z1137,[1]挑战模式!$A:$AS,14+AA1137,FALSE)="","","Unit_Monster_Season"&amp;X1137&amp;"_Challenge"&amp;Y1137&amp;"_"&amp;Z1137&amp;"_"&amp;AA1137))</f>
        <v>Unit_Monster_Season3_Challenge4_5_4</v>
      </c>
      <c r="D1137" s="3" t="str">
        <f>IF(B1137="","",VLOOKUP(VLOOKUP(X1137&amp;"_"&amp;Y1137&amp;"_"&amp;Z1137,[1]挑战模式!$A:$AS,14+AA1137,FALSE),[1]怪物!$B:$J,2,FALSE))</f>
        <v>ResUnit_XueRen2</v>
      </c>
      <c r="E1137" s="3">
        <f>IF(B1137="","",VLOOKUP(VLOOKUP(X1137&amp;"_"&amp;Y1137&amp;"_"&amp;Z1137,[1]挑战模式!$A:$AS,14+AA1137,FALSE),[1]怪物!$B:$J,6,FALSE)*VLOOKUP(X1137&amp;"_"&amp;Y1137&amp;"_"&amp;Z1137,[1]挑战模式!$A:$AS,10,FALSE))</f>
        <v>2.76</v>
      </c>
      <c r="F1137" s="3">
        <f t="shared" si="136"/>
        <v>400</v>
      </c>
      <c r="G1137" s="3" t="str">
        <f t="shared" si="137"/>
        <v>TRUE</v>
      </c>
      <c r="H1137" s="3" t="str">
        <f t="shared" si="138"/>
        <v>1</v>
      </c>
      <c r="I1137" s="3">
        <f>IF(D1137="","",VLOOKUP(D1137,[1]怪物!$C:$M,11,FALSE))</f>
        <v>1</v>
      </c>
      <c r="J1137" s="3" t="str">
        <f t="shared" si="139"/>
        <v>0.5</v>
      </c>
      <c r="K1137" s="3">
        <f>IF(B1137="","",VLOOKUP(VLOOKUP(X1137&amp;"_"&amp;Y1137&amp;"_"&amp;Z1137,[1]挑战模式!$A:$AS,14+AA1137,FALSE),[1]怪物!$B:$J,7,FALSE))</f>
        <v>1.5</v>
      </c>
      <c r="L1137" s="10" t="str">
        <f t="shared" si="140"/>
        <v>Monster_Season3_Challenge4_5_4</v>
      </c>
      <c r="M1137" s="3" t="str">
        <f t="shared" si="141"/>
        <v>DeathShow_1</v>
      </c>
      <c r="N1137" s="3" t="str">
        <f t="shared" si="142"/>
        <v>Timeline_Idle1</v>
      </c>
      <c r="O1137" s="3" t="str">
        <f t="shared" si="143"/>
        <v>Timeline_Move1</v>
      </c>
      <c r="S1137" s="3" t="str">
        <f>IF(B1137="","",IF(VLOOKUP(D1137,[1]怪物!$C:$I,7,FALSE)="","",VLOOKUP(D1137,[1]怪物!$C:$I,7,FALSE)))</f>
        <v>Skill_Monster_XueRen2,NormalAttack</v>
      </c>
      <c r="X1137" s="3">
        <v>3</v>
      </c>
      <c r="Y1137" s="3">
        <v>4</v>
      </c>
      <c r="Z1137" s="3">
        <v>5</v>
      </c>
      <c r="AA1137" s="3">
        <v>4</v>
      </c>
    </row>
    <row r="1138" spans="2:27" x14ac:dyDescent="0.2">
      <c r="B1138" t="str">
        <f>IF(ISNA(VLOOKUP(X1138&amp;"_"&amp;Y1138&amp;"_"&amp;Z1138,[1]挑战模式!$A:$AS,1,FALSE)),"",IF(VLOOKUP(X1138&amp;"_"&amp;Y1138&amp;"_"&amp;Z1138,[1]挑战模式!$A:$AS,14+AA1138,FALSE)="","","Unit_Monster_Season"&amp;X1138&amp;"_Challenge"&amp;Y1138&amp;"_"&amp;Z1138&amp;"_"&amp;AA1138))</f>
        <v/>
      </c>
      <c r="D1138" s="3" t="str">
        <f>IF(B1138="","",VLOOKUP(VLOOKUP(X1138&amp;"_"&amp;Y1138&amp;"_"&amp;Z1138,[1]挑战模式!$A:$AS,14+AA1138,FALSE),[1]怪物!$B:$J,2,FALSE))</f>
        <v/>
      </c>
      <c r="E1138" s="3" t="str">
        <f>IF(B1138="","",VLOOKUP(VLOOKUP(X1138&amp;"_"&amp;Y1138&amp;"_"&amp;Z1138,[1]挑战模式!$A:$AS,14+AA1138,FALSE),[1]怪物!$B:$J,6,FALSE)*VLOOKUP(X1138&amp;"_"&amp;Y1138&amp;"_"&amp;Z1138,[1]挑战模式!$A:$AS,10,FALSE))</f>
        <v/>
      </c>
      <c r="F1138" s="3" t="str">
        <f t="shared" si="136"/>
        <v/>
      </c>
      <c r="G1138" s="3" t="str">
        <f t="shared" si="137"/>
        <v/>
      </c>
      <c r="H1138" s="3" t="str">
        <f t="shared" si="138"/>
        <v/>
      </c>
      <c r="I1138" s="3" t="str">
        <f>IF(D1138="","",VLOOKUP(D1138,[1]怪物!$C:$M,11,FALSE))</f>
        <v/>
      </c>
      <c r="J1138" s="3" t="str">
        <f t="shared" si="139"/>
        <v/>
      </c>
      <c r="K1138" s="3" t="str">
        <f>IF(B1138="","",VLOOKUP(VLOOKUP(X1138&amp;"_"&amp;Y1138&amp;"_"&amp;Z1138,[1]挑战模式!$A:$AS,14+AA1138,FALSE),[1]怪物!$B:$J,7,FALSE))</f>
        <v/>
      </c>
      <c r="L1138" s="10" t="str">
        <f t="shared" si="140"/>
        <v/>
      </c>
      <c r="M1138" s="3" t="str">
        <f t="shared" si="141"/>
        <v/>
      </c>
      <c r="N1138" s="3" t="str">
        <f t="shared" si="142"/>
        <v/>
      </c>
      <c r="O1138" s="3" t="str">
        <f t="shared" si="143"/>
        <v/>
      </c>
      <c r="S1138" s="3" t="str">
        <f>IF(B1138="","",IF(VLOOKUP(D1138,[1]怪物!$C:$I,7,FALSE)="","",VLOOKUP(D1138,[1]怪物!$C:$I,7,FALSE)))</f>
        <v/>
      </c>
      <c r="X1138" s="3">
        <v>3</v>
      </c>
      <c r="Y1138" s="3">
        <v>4</v>
      </c>
      <c r="Z1138" s="3">
        <v>5</v>
      </c>
      <c r="AA1138" s="3">
        <v>5</v>
      </c>
    </row>
    <row r="1139" spans="2:27" x14ac:dyDescent="0.2">
      <c r="B1139" t="str">
        <f>IF(ISNA(VLOOKUP(X1139&amp;"_"&amp;Y1139&amp;"_"&amp;Z1139,[1]挑战模式!$A:$AS,1,FALSE)),"",IF(VLOOKUP(X1139&amp;"_"&amp;Y1139&amp;"_"&amp;Z1139,[1]挑战模式!$A:$AS,14+AA1139,FALSE)="","","Unit_Monster_Season"&amp;X1139&amp;"_Challenge"&amp;Y1139&amp;"_"&amp;Z1139&amp;"_"&amp;AA1139))</f>
        <v/>
      </c>
      <c r="D1139" s="3" t="str">
        <f>IF(B1139="","",VLOOKUP(VLOOKUP(X1139&amp;"_"&amp;Y1139&amp;"_"&amp;Z1139,[1]挑战模式!$A:$AS,14+AA1139,FALSE),[1]怪物!$B:$J,2,FALSE))</f>
        <v/>
      </c>
      <c r="E1139" s="3" t="str">
        <f>IF(B1139="","",VLOOKUP(VLOOKUP(X1139&amp;"_"&amp;Y1139&amp;"_"&amp;Z1139,[1]挑战模式!$A:$AS,14+AA1139,FALSE),[1]怪物!$B:$J,6,FALSE)*VLOOKUP(X1139&amp;"_"&amp;Y1139&amp;"_"&amp;Z1139,[1]挑战模式!$A:$AS,10,FALSE))</f>
        <v/>
      </c>
      <c r="F1139" s="3" t="str">
        <f t="shared" si="136"/>
        <v/>
      </c>
      <c r="G1139" s="3" t="str">
        <f t="shared" si="137"/>
        <v/>
      </c>
      <c r="H1139" s="3" t="str">
        <f t="shared" si="138"/>
        <v/>
      </c>
      <c r="I1139" s="3" t="str">
        <f>IF(D1139="","",VLOOKUP(D1139,[1]怪物!$C:$M,11,FALSE))</f>
        <v/>
      </c>
      <c r="J1139" s="3" t="str">
        <f t="shared" si="139"/>
        <v/>
      </c>
      <c r="K1139" s="3" t="str">
        <f>IF(B1139="","",VLOOKUP(VLOOKUP(X1139&amp;"_"&amp;Y1139&amp;"_"&amp;Z1139,[1]挑战模式!$A:$AS,14+AA1139,FALSE),[1]怪物!$B:$J,7,FALSE))</f>
        <v/>
      </c>
      <c r="L1139" s="10" t="str">
        <f t="shared" si="140"/>
        <v/>
      </c>
      <c r="M1139" s="3" t="str">
        <f t="shared" si="141"/>
        <v/>
      </c>
      <c r="N1139" s="3" t="str">
        <f t="shared" si="142"/>
        <v/>
      </c>
      <c r="O1139" s="3" t="str">
        <f t="shared" si="143"/>
        <v/>
      </c>
      <c r="S1139" s="3" t="str">
        <f>IF(B1139="","",IF(VLOOKUP(D1139,[1]怪物!$C:$I,7,FALSE)="","",VLOOKUP(D1139,[1]怪物!$C:$I,7,FALSE)))</f>
        <v/>
      </c>
      <c r="X1139" s="3">
        <v>3</v>
      </c>
      <c r="Y1139" s="3">
        <v>4</v>
      </c>
      <c r="Z1139" s="3">
        <v>5</v>
      </c>
      <c r="AA1139" s="3">
        <v>6</v>
      </c>
    </row>
    <row r="1140" spans="2:27" x14ac:dyDescent="0.2">
      <c r="B1140" t="str">
        <f>IF(ISNA(VLOOKUP(X1140&amp;"_"&amp;Y1140&amp;"_"&amp;Z1140,[1]挑战模式!$A:$AS,1,FALSE)),"",IF(VLOOKUP(X1140&amp;"_"&amp;Y1140&amp;"_"&amp;Z1140,[1]挑战模式!$A:$AS,14+AA1140,FALSE)="","","Unit_Monster_Season"&amp;X1140&amp;"_Challenge"&amp;Y1140&amp;"_"&amp;Z1140&amp;"_"&amp;AA1140))</f>
        <v>Unit_Monster_Season3_Challenge4_6_1</v>
      </c>
      <c r="D1140" s="3" t="str">
        <f>IF(B1140="","",VLOOKUP(VLOOKUP(X1140&amp;"_"&amp;Y1140&amp;"_"&amp;Z1140,[1]挑战模式!$A:$AS,14+AA1140,FALSE),[1]怪物!$B:$J,2,FALSE))</f>
        <v>ResUnit_ZhongZi2</v>
      </c>
      <c r="E1140" s="3">
        <f>IF(B1140="","",VLOOKUP(VLOOKUP(X1140&amp;"_"&amp;Y1140&amp;"_"&amp;Z1140,[1]挑战模式!$A:$AS,14+AA1140,FALSE),[1]怪物!$B:$J,6,FALSE)*VLOOKUP(X1140&amp;"_"&amp;Y1140&amp;"_"&amp;Z1140,[1]挑战模式!$A:$AS,10,FALSE))</f>
        <v>2.76</v>
      </c>
      <c r="F1140" s="3">
        <f t="shared" si="136"/>
        <v>400</v>
      </c>
      <c r="G1140" s="3" t="str">
        <f t="shared" si="137"/>
        <v>TRUE</v>
      </c>
      <c r="H1140" s="3" t="str">
        <f t="shared" si="138"/>
        <v>1</v>
      </c>
      <c r="I1140" s="3">
        <f>IF(D1140="","",VLOOKUP(D1140,[1]怪物!$C:$M,11,FALSE))</f>
        <v>1</v>
      </c>
      <c r="J1140" s="3" t="str">
        <f t="shared" si="139"/>
        <v>0.5</v>
      </c>
      <c r="K1140" s="3">
        <f>IF(B1140="","",VLOOKUP(VLOOKUP(X1140&amp;"_"&amp;Y1140&amp;"_"&amp;Z1140,[1]挑战模式!$A:$AS,14+AA1140,FALSE),[1]怪物!$B:$J,7,FALSE))</f>
        <v>1.5</v>
      </c>
      <c r="L1140" s="10" t="str">
        <f t="shared" si="140"/>
        <v>Monster_Season3_Challenge4_6_1</v>
      </c>
      <c r="M1140" s="3" t="str">
        <f t="shared" si="141"/>
        <v>DeathShow_1</v>
      </c>
      <c r="N1140" s="3" t="str">
        <f t="shared" si="142"/>
        <v>Timeline_Idle1</v>
      </c>
      <c r="O1140" s="3" t="str">
        <f t="shared" si="143"/>
        <v>Timeline_Move1</v>
      </c>
      <c r="S1140" s="3" t="str">
        <f>IF(B1140="","",IF(VLOOKUP(D1140,[1]怪物!$C:$I,7,FALSE)="","",VLOOKUP(D1140,[1]怪物!$C:$I,7,FALSE)))</f>
        <v>Skill_Monster_ZhongZi2,NormalAttack</v>
      </c>
      <c r="X1140" s="3">
        <v>3</v>
      </c>
      <c r="Y1140" s="3">
        <v>4</v>
      </c>
      <c r="Z1140" s="3">
        <v>6</v>
      </c>
      <c r="AA1140" s="3">
        <v>1</v>
      </c>
    </row>
    <row r="1141" spans="2:27" x14ac:dyDescent="0.2">
      <c r="B1141" t="str">
        <f>IF(ISNA(VLOOKUP(X1141&amp;"_"&amp;Y1141&amp;"_"&amp;Z1141,[1]挑战模式!$A:$AS,1,FALSE)),"",IF(VLOOKUP(X1141&amp;"_"&amp;Y1141&amp;"_"&amp;Z1141,[1]挑战模式!$A:$AS,14+AA1141,FALSE)="","","Unit_Monster_Season"&amp;X1141&amp;"_Challenge"&amp;Y1141&amp;"_"&amp;Z1141&amp;"_"&amp;AA1141))</f>
        <v>Unit_Monster_Season3_Challenge4_6_2</v>
      </c>
      <c r="D1141" s="3" t="str">
        <f>IF(B1141="","",VLOOKUP(VLOOKUP(X1141&amp;"_"&amp;Y1141&amp;"_"&amp;Z1141,[1]挑战模式!$A:$AS,14+AA1141,FALSE),[1]怪物!$B:$J,2,FALSE))</f>
        <v>ResUnit_Gui2</v>
      </c>
      <c r="E1141" s="3">
        <f>IF(B1141="","",VLOOKUP(VLOOKUP(X1141&amp;"_"&amp;Y1141&amp;"_"&amp;Z1141,[1]挑战模式!$A:$AS,14+AA1141,FALSE),[1]怪物!$B:$J,6,FALSE)*VLOOKUP(X1141&amp;"_"&amp;Y1141&amp;"_"&amp;Z1141,[1]挑战模式!$A:$AS,10,FALSE))</f>
        <v>2.76</v>
      </c>
      <c r="F1141" s="3">
        <f t="shared" si="136"/>
        <v>400</v>
      </c>
      <c r="G1141" s="3" t="str">
        <f t="shared" si="137"/>
        <v>TRUE</v>
      </c>
      <c r="H1141" s="3" t="str">
        <f t="shared" si="138"/>
        <v>1</v>
      </c>
      <c r="I1141" s="3">
        <f>IF(D1141="","",VLOOKUP(D1141,[1]怪物!$C:$M,11,FALSE))</f>
        <v>1</v>
      </c>
      <c r="J1141" s="3" t="str">
        <f t="shared" si="139"/>
        <v>0.5</v>
      </c>
      <c r="K1141" s="3">
        <f>IF(B1141="","",VLOOKUP(VLOOKUP(X1141&amp;"_"&amp;Y1141&amp;"_"&amp;Z1141,[1]挑战模式!$A:$AS,14+AA1141,FALSE),[1]怪物!$B:$J,7,FALSE))</f>
        <v>1.5</v>
      </c>
      <c r="L1141" s="10" t="str">
        <f t="shared" si="140"/>
        <v>Monster_Season3_Challenge4_6_2</v>
      </c>
      <c r="M1141" s="3" t="str">
        <f t="shared" si="141"/>
        <v>DeathShow_1</v>
      </c>
      <c r="N1141" s="3" t="str">
        <f t="shared" si="142"/>
        <v>Timeline_Idle1</v>
      </c>
      <c r="O1141" s="3" t="str">
        <f t="shared" si="143"/>
        <v>Timeline_Move1</v>
      </c>
      <c r="S1141" s="3" t="str">
        <f>IF(B1141="","",IF(VLOOKUP(D1141,[1]怪物!$C:$I,7,FALSE)="","",VLOOKUP(D1141,[1]怪物!$C:$I,7,FALSE)))</f>
        <v>Skill_Monster_Gui2,NormalAttack</v>
      </c>
      <c r="X1141" s="3">
        <v>3</v>
      </c>
      <c r="Y1141" s="3">
        <v>4</v>
      </c>
      <c r="Z1141" s="3">
        <v>6</v>
      </c>
      <c r="AA1141" s="3">
        <v>2</v>
      </c>
    </row>
    <row r="1142" spans="2:27" x14ac:dyDescent="0.2">
      <c r="B1142" t="str">
        <f>IF(ISNA(VLOOKUP(X1142&amp;"_"&amp;Y1142&amp;"_"&amp;Z1142,[1]挑战模式!$A:$AS,1,FALSE)),"",IF(VLOOKUP(X1142&amp;"_"&amp;Y1142&amp;"_"&amp;Z1142,[1]挑战模式!$A:$AS,14+AA1142,FALSE)="","","Unit_Monster_Season"&amp;X1142&amp;"_Challenge"&amp;Y1142&amp;"_"&amp;Z1142&amp;"_"&amp;AA1142))</f>
        <v>Unit_Monster_Season3_Challenge4_6_3</v>
      </c>
      <c r="D1142" s="3" t="str">
        <f>IF(B1142="","",VLOOKUP(VLOOKUP(X1142&amp;"_"&amp;Y1142&amp;"_"&amp;Z1142,[1]挑战模式!$A:$AS,14+AA1142,FALSE),[1]怪物!$B:$J,2,FALSE))</f>
        <v>ResUnit_Dan1</v>
      </c>
      <c r="E1142" s="3">
        <f>IF(B1142="","",VLOOKUP(VLOOKUP(X1142&amp;"_"&amp;Y1142&amp;"_"&amp;Z1142,[1]挑战模式!$A:$AS,14+AA1142,FALSE),[1]怪物!$B:$J,6,FALSE)*VLOOKUP(X1142&amp;"_"&amp;Y1142&amp;"_"&amp;Z1142,[1]挑战模式!$A:$AS,10,FALSE))</f>
        <v>2.76</v>
      </c>
      <c r="F1142" s="3">
        <f t="shared" si="136"/>
        <v>400</v>
      </c>
      <c r="G1142" s="3" t="str">
        <f t="shared" si="137"/>
        <v>TRUE</v>
      </c>
      <c r="H1142" s="3" t="str">
        <f t="shared" si="138"/>
        <v>1</v>
      </c>
      <c r="I1142" s="3">
        <f>IF(D1142="","",VLOOKUP(D1142,[1]怪物!$C:$M,11,FALSE))</f>
        <v>1</v>
      </c>
      <c r="J1142" s="3" t="str">
        <f t="shared" si="139"/>
        <v>0.5</v>
      </c>
      <c r="K1142" s="3">
        <f>IF(B1142="","",VLOOKUP(VLOOKUP(X1142&amp;"_"&amp;Y1142&amp;"_"&amp;Z1142,[1]挑战模式!$A:$AS,14+AA1142,FALSE),[1]怪物!$B:$J,7,FALSE))</f>
        <v>1</v>
      </c>
      <c r="L1142" s="10" t="str">
        <f t="shared" si="140"/>
        <v>Monster_Season3_Challenge4_6_3</v>
      </c>
      <c r="M1142" s="3" t="str">
        <f t="shared" si="141"/>
        <v>DeathShow_1</v>
      </c>
      <c r="N1142" s="3" t="str">
        <f t="shared" si="142"/>
        <v>Timeline_Idle1</v>
      </c>
      <c r="O1142" s="3" t="str">
        <f t="shared" si="143"/>
        <v>Timeline_Move1</v>
      </c>
      <c r="S1142" s="3" t="str">
        <f>IF(B1142="","",IF(VLOOKUP(D1142,[1]怪物!$C:$I,7,FALSE)="","",VLOOKUP(D1142,[1]怪物!$C:$I,7,FALSE)))</f>
        <v>Skill_Monster_Dan1,NormalAttack</v>
      </c>
      <c r="X1142" s="3">
        <v>3</v>
      </c>
      <c r="Y1142" s="3">
        <v>4</v>
      </c>
      <c r="Z1142" s="3">
        <v>6</v>
      </c>
      <c r="AA1142" s="3">
        <v>3</v>
      </c>
    </row>
    <row r="1143" spans="2:27" x14ac:dyDescent="0.2">
      <c r="B1143" t="str">
        <f>IF(ISNA(VLOOKUP(X1143&amp;"_"&amp;Y1143&amp;"_"&amp;Z1143,[1]挑战模式!$A:$AS,1,FALSE)),"",IF(VLOOKUP(X1143&amp;"_"&amp;Y1143&amp;"_"&amp;Z1143,[1]挑战模式!$A:$AS,14+AA1143,FALSE)="","","Unit_Monster_Season"&amp;X1143&amp;"_Challenge"&amp;Y1143&amp;"_"&amp;Z1143&amp;"_"&amp;AA1143))</f>
        <v>Unit_Monster_Season3_Challenge4_6_4</v>
      </c>
      <c r="D1143" s="3" t="str">
        <f>IF(B1143="","",VLOOKUP(VLOOKUP(X1143&amp;"_"&amp;Y1143&amp;"_"&amp;Z1143,[1]挑战模式!$A:$AS,14+AA1143,FALSE),[1]怪物!$B:$J,2,FALSE))</f>
        <v>ResUnit_Dan2</v>
      </c>
      <c r="E1143" s="3">
        <f>IF(B1143="","",VLOOKUP(VLOOKUP(X1143&amp;"_"&amp;Y1143&amp;"_"&amp;Z1143,[1]挑战模式!$A:$AS,14+AA1143,FALSE),[1]怪物!$B:$J,6,FALSE)*VLOOKUP(X1143&amp;"_"&amp;Y1143&amp;"_"&amp;Z1143,[1]挑战模式!$A:$AS,10,FALSE))</f>
        <v>2.76</v>
      </c>
      <c r="F1143" s="3">
        <f t="shared" si="136"/>
        <v>400</v>
      </c>
      <c r="G1143" s="3" t="str">
        <f t="shared" si="137"/>
        <v>TRUE</v>
      </c>
      <c r="H1143" s="3" t="str">
        <f t="shared" si="138"/>
        <v>1</v>
      </c>
      <c r="I1143" s="3">
        <f>IF(D1143="","",VLOOKUP(D1143,[1]怪物!$C:$M,11,FALSE))</f>
        <v>1</v>
      </c>
      <c r="J1143" s="3" t="str">
        <f t="shared" si="139"/>
        <v>0.5</v>
      </c>
      <c r="K1143" s="3">
        <f>IF(B1143="","",VLOOKUP(VLOOKUP(X1143&amp;"_"&amp;Y1143&amp;"_"&amp;Z1143,[1]挑战模式!$A:$AS,14+AA1143,FALSE),[1]怪物!$B:$J,7,FALSE))</f>
        <v>1.5</v>
      </c>
      <c r="L1143" s="10" t="str">
        <f t="shared" si="140"/>
        <v>Monster_Season3_Challenge4_6_4</v>
      </c>
      <c r="M1143" s="3" t="str">
        <f t="shared" si="141"/>
        <v>DeathShow_1</v>
      </c>
      <c r="N1143" s="3" t="str">
        <f t="shared" si="142"/>
        <v>Timeline_Idle1</v>
      </c>
      <c r="O1143" s="3" t="str">
        <f t="shared" si="143"/>
        <v>Timeline_Move1</v>
      </c>
      <c r="S1143" s="3" t="str">
        <f>IF(B1143="","",IF(VLOOKUP(D1143,[1]怪物!$C:$I,7,FALSE)="","",VLOOKUP(D1143,[1]怪物!$C:$I,7,FALSE)))</f>
        <v>Skill_Monster_Dan2,NormalAttack</v>
      </c>
      <c r="X1143" s="3">
        <v>3</v>
      </c>
      <c r="Y1143" s="3">
        <v>4</v>
      </c>
      <c r="Z1143" s="3">
        <v>6</v>
      </c>
      <c r="AA1143" s="3">
        <v>4</v>
      </c>
    </row>
    <row r="1144" spans="2:27" x14ac:dyDescent="0.2">
      <c r="B1144" t="str">
        <f>IF(ISNA(VLOOKUP(X1144&amp;"_"&amp;Y1144&amp;"_"&amp;Z1144,[1]挑战模式!$A:$AS,1,FALSE)),"",IF(VLOOKUP(X1144&amp;"_"&amp;Y1144&amp;"_"&amp;Z1144,[1]挑战模式!$A:$AS,14+AA1144,FALSE)="","","Unit_Monster_Season"&amp;X1144&amp;"_Challenge"&amp;Y1144&amp;"_"&amp;Z1144&amp;"_"&amp;AA1144))</f>
        <v>Unit_Monster_Season3_Challenge4_6_5</v>
      </c>
      <c r="D1144" s="3" t="str">
        <f>IF(B1144="","",VLOOKUP(VLOOKUP(X1144&amp;"_"&amp;Y1144&amp;"_"&amp;Z1144,[1]挑战模式!$A:$AS,14+AA1144,FALSE),[1]怪物!$B:$J,2,FALSE))</f>
        <v>ResUnit_XueRen2</v>
      </c>
      <c r="E1144" s="3">
        <f>IF(B1144="","",VLOOKUP(VLOOKUP(X1144&amp;"_"&amp;Y1144&amp;"_"&amp;Z1144,[1]挑战模式!$A:$AS,14+AA1144,FALSE),[1]怪物!$B:$J,6,FALSE)*VLOOKUP(X1144&amp;"_"&amp;Y1144&amp;"_"&amp;Z1144,[1]挑战模式!$A:$AS,10,FALSE))</f>
        <v>2.76</v>
      </c>
      <c r="F1144" s="3">
        <f t="shared" si="136"/>
        <v>400</v>
      </c>
      <c r="G1144" s="3" t="str">
        <f t="shared" si="137"/>
        <v>TRUE</v>
      </c>
      <c r="H1144" s="3" t="str">
        <f t="shared" si="138"/>
        <v>1</v>
      </c>
      <c r="I1144" s="3">
        <f>IF(D1144="","",VLOOKUP(D1144,[1]怪物!$C:$M,11,FALSE))</f>
        <v>1</v>
      </c>
      <c r="J1144" s="3" t="str">
        <f t="shared" si="139"/>
        <v>0.5</v>
      </c>
      <c r="K1144" s="3">
        <f>IF(B1144="","",VLOOKUP(VLOOKUP(X1144&amp;"_"&amp;Y1144&amp;"_"&amp;Z1144,[1]挑战模式!$A:$AS,14+AA1144,FALSE),[1]怪物!$B:$J,7,FALSE))</f>
        <v>1.5</v>
      </c>
      <c r="L1144" s="10" t="str">
        <f t="shared" si="140"/>
        <v>Monster_Season3_Challenge4_6_5</v>
      </c>
      <c r="M1144" s="3" t="str">
        <f t="shared" si="141"/>
        <v>DeathShow_1</v>
      </c>
      <c r="N1144" s="3" t="str">
        <f t="shared" si="142"/>
        <v>Timeline_Idle1</v>
      </c>
      <c r="O1144" s="3" t="str">
        <f t="shared" si="143"/>
        <v>Timeline_Move1</v>
      </c>
      <c r="S1144" s="3" t="str">
        <f>IF(B1144="","",IF(VLOOKUP(D1144,[1]怪物!$C:$I,7,FALSE)="","",VLOOKUP(D1144,[1]怪物!$C:$I,7,FALSE)))</f>
        <v>Skill_Monster_XueRen2,NormalAttack</v>
      </c>
      <c r="X1144" s="3">
        <v>3</v>
      </c>
      <c r="Y1144" s="3">
        <v>4</v>
      </c>
      <c r="Z1144" s="3">
        <v>6</v>
      </c>
      <c r="AA1144" s="3">
        <v>5</v>
      </c>
    </row>
    <row r="1145" spans="2:27" x14ac:dyDescent="0.2">
      <c r="B1145" t="str">
        <f>IF(ISNA(VLOOKUP(X1145&amp;"_"&amp;Y1145&amp;"_"&amp;Z1145,[1]挑战模式!$A:$AS,1,FALSE)),"",IF(VLOOKUP(X1145&amp;"_"&amp;Y1145&amp;"_"&amp;Z1145,[1]挑战模式!$A:$AS,14+AA1145,FALSE)="","","Unit_Monster_Season"&amp;X1145&amp;"_Challenge"&amp;Y1145&amp;"_"&amp;Z1145&amp;"_"&amp;AA1145))</f>
        <v/>
      </c>
      <c r="D1145" s="3" t="str">
        <f>IF(B1145="","",VLOOKUP(VLOOKUP(X1145&amp;"_"&amp;Y1145&amp;"_"&amp;Z1145,[1]挑战模式!$A:$AS,14+AA1145,FALSE),[1]怪物!$B:$J,2,FALSE))</f>
        <v/>
      </c>
      <c r="E1145" s="3" t="str">
        <f>IF(B1145="","",VLOOKUP(VLOOKUP(X1145&amp;"_"&amp;Y1145&amp;"_"&amp;Z1145,[1]挑战模式!$A:$AS,14+AA1145,FALSE),[1]怪物!$B:$J,6,FALSE)*VLOOKUP(X1145&amp;"_"&amp;Y1145&amp;"_"&amp;Z1145,[1]挑战模式!$A:$AS,10,FALSE))</f>
        <v/>
      </c>
      <c r="F1145" s="3" t="str">
        <f t="shared" si="136"/>
        <v/>
      </c>
      <c r="G1145" s="3" t="str">
        <f t="shared" si="137"/>
        <v/>
      </c>
      <c r="H1145" s="3" t="str">
        <f t="shared" si="138"/>
        <v/>
      </c>
      <c r="I1145" s="3" t="str">
        <f>IF(D1145="","",VLOOKUP(D1145,[1]怪物!$C:$M,11,FALSE))</f>
        <v/>
      </c>
      <c r="J1145" s="3" t="str">
        <f t="shared" si="139"/>
        <v/>
      </c>
      <c r="K1145" s="3" t="str">
        <f>IF(B1145="","",VLOOKUP(VLOOKUP(X1145&amp;"_"&amp;Y1145&amp;"_"&amp;Z1145,[1]挑战模式!$A:$AS,14+AA1145,FALSE),[1]怪物!$B:$J,7,FALSE))</f>
        <v/>
      </c>
      <c r="L1145" s="10" t="str">
        <f t="shared" si="140"/>
        <v/>
      </c>
      <c r="M1145" s="3" t="str">
        <f t="shared" si="141"/>
        <v/>
      </c>
      <c r="N1145" s="3" t="str">
        <f t="shared" si="142"/>
        <v/>
      </c>
      <c r="O1145" s="3" t="str">
        <f t="shared" si="143"/>
        <v/>
      </c>
      <c r="S1145" s="3" t="str">
        <f>IF(B1145="","",IF(VLOOKUP(D1145,[1]怪物!$C:$I,7,FALSE)="","",VLOOKUP(D1145,[1]怪物!$C:$I,7,FALSE)))</f>
        <v/>
      </c>
      <c r="X1145" s="3">
        <v>3</v>
      </c>
      <c r="Y1145" s="3">
        <v>4</v>
      </c>
      <c r="Z1145" s="3">
        <v>6</v>
      </c>
      <c r="AA1145" s="3">
        <v>6</v>
      </c>
    </row>
    <row r="1146" spans="2:27" x14ac:dyDescent="0.2">
      <c r="B1146" t="str">
        <f>IF(ISNA(VLOOKUP(X1146&amp;"_"&amp;Y1146&amp;"_"&amp;Z1146,[1]挑战模式!$A:$AS,1,FALSE)),"",IF(VLOOKUP(X1146&amp;"_"&amp;Y1146&amp;"_"&amp;Z1146,[1]挑战模式!$A:$AS,14+AA1146,FALSE)="","","Unit_Monster_Season"&amp;X1146&amp;"_Challenge"&amp;Y1146&amp;"_"&amp;Z1146&amp;"_"&amp;AA1146))</f>
        <v/>
      </c>
      <c r="D1146" s="3" t="str">
        <f>IF(B1146="","",VLOOKUP(VLOOKUP(X1146&amp;"_"&amp;Y1146&amp;"_"&amp;Z1146,[1]挑战模式!$A:$AS,14+AA1146,FALSE),[1]怪物!$B:$J,2,FALSE))</f>
        <v/>
      </c>
      <c r="E1146" s="3" t="str">
        <f>IF(B1146="","",VLOOKUP(VLOOKUP(X1146&amp;"_"&amp;Y1146&amp;"_"&amp;Z1146,[1]挑战模式!$A:$AS,14+AA1146,FALSE),[1]怪物!$B:$J,6,FALSE)*VLOOKUP(X1146&amp;"_"&amp;Y1146&amp;"_"&amp;Z1146,[1]挑战模式!$A:$AS,10,FALSE))</f>
        <v/>
      </c>
      <c r="F1146" s="3" t="str">
        <f t="shared" si="136"/>
        <v/>
      </c>
      <c r="G1146" s="3" t="str">
        <f t="shared" si="137"/>
        <v/>
      </c>
      <c r="H1146" s="3" t="str">
        <f t="shared" si="138"/>
        <v/>
      </c>
      <c r="I1146" s="3" t="str">
        <f>IF(D1146="","",VLOOKUP(D1146,[1]怪物!$C:$M,11,FALSE))</f>
        <v/>
      </c>
      <c r="J1146" s="3" t="str">
        <f t="shared" si="139"/>
        <v/>
      </c>
      <c r="K1146" s="3" t="str">
        <f>IF(B1146="","",VLOOKUP(VLOOKUP(X1146&amp;"_"&amp;Y1146&amp;"_"&amp;Z1146,[1]挑战模式!$A:$AS,14+AA1146,FALSE),[1]怪物!$B:$J,7,FALSE))</f>
        <v/>
      </c>
      <c r="L1146" s="10" t="str">
        <f t="shared" si="140"/>
        <v/>
      </c>
      <c r="M1146" s="3" t="str">
        <f t="shared" si="141"/>
        <v/>
      </c>
      <c r="N1146" s="3" t="str">
        <f t="shared" si="142"/>
        <v/>
      </c>
      <c r="O1146" s="3" t="str">
        <f t="shared" si="143"/>
        <v/>
      </c>
      <c r="S1146" s="3" t="str">
        <f>IF(B1146="","",IF(VLOOKUP(D1146,[1]怪物!$C:$I,7,FALSE)="","",VLOOKUP(D1146,[1]怪物!$C:$I,7,FALSE)))</f>
        <v/>
      </c>
      <c r="X1146" s="3">
        <v>3</v>
      </c>
      <c r="Y1146" s="3">
        <v>4</v>
      </c>
      <c r="Z1146" s="3">
        <v>7</v>
      </c>
      <c r="AA1146" s="3">
        <v>1</v>
      </c>
    </row>
    <row r="1147" spans="2:27" x14ac:dyDescent="0.2">
      <c r="B1147" t="str">
        <f>IF(ISNA(VLOOKUP(X1147&amp;"_"&amp;Y1147&amp;"_"&amp;Z1147,[1]挑战模式!$A:$AS,1,FALSE)),"",IF(VLOOKUP(X1147&amp;"_"&amp;Y1147&amp;"_"&amp;Z1147,[1]挑战模式!$A:$AS,14+AA1147,FALSE)="","","Unit_Monster_Season"&amp;X1147&amp;"_Challenge"&amp;Y1147&amp;"_"&amp;Z1147&amp;"_"&amp;AA1147))</f>
        <v/>
      </c>
      <c r="D1147" s="3" t="str">
        <f>IF(B1147="","",VLOOKUP(VLOOKUP(X1147&amp;"_"&amp;Y1147&amp;"_"&amp;Z1147,[1]挑战模式!$A:$AS,14+AA1147,FALSE),[1]怪物!$B:$J,2,FALSE))</f>
        <v/>
      </c>
      <c r="E1147" s="3" t="str">
        <f>IF(B1147="","",VLOOKUP(VLOOKUP(X1147&amp;"_"&amp;Y1147&amp;"_"&amp;Z1147,[1]挑战模式!$A:$AS,14+AA1147,FALSE),[1]怪物!$B:$J,6,FALSE)*VLOOKUP(X1147&amp;"_"&amp;Y1147&amp;"_"&amp;Z1147,[1]挑战模式!$A:$AS,10,FALSE))</f>
        <v/>
      </c>
      <c r="F1147" s="3" t="str">
        <f t="shared" si="136"/>
        <v/>
      </c>
      <c r="G1147" s="3" t="str">
        <f t="shared" si="137"/>
        <v/>
      </c>
      <c r="H1147" s="3" t="str">
        <f t="shared" si="138"/>
        <v/>
      </c>
      <c r="I1147" s="3" t="str">
        <f>IF(D1147="","",VLOOKUP(D1147,[1]怪物!$C:$M,11,FALSE))</f>
        <v/>
      </c>
      <c r="J1147" s="3" t="str">
        <f t="shared" si="139"/>
        <v/>
      </c>
      <c r="K1147" s="3" t="str">
        <f>IF(B1147="","",VLOOKUP(VLOOKUP(X1147&amp;"_"&amp;Y1147&amp;"_"&amp;Z1147,[1]挑战模式!$A:$AS,14+AA1147,FALSE),[1]怪物!$B:$J,7,FALSE))</f>
        <v/>
      </c>
      <c r="L1147" s="10" t="str">
        <f t="shared" si="140"/>
        <v/>
      </c>
      <c r="M1147" s="3" t="str">
        <f t="shared" si="141"/>
        <v/>
      </c>
      <c r="N1147" s="3" t="str">
        <f t="shared" si="142"/>
        <v/>
      </c>
      <c r="O1147" s="3" t="str">
        <f t="shared" si="143"/>
        <v/>
      </c>
      <c r="S1147" s="3" t="str">
        <f>IF(B1147="","",IF(VLOOKUP(D1147,[1]怪物!$C:$I,7,FALSE)="","",VLOOKUP(D1147,[1]怪物!$C:$I,7,FALSE)))</f>
        <v/>
      </c>
      <c r="X1147" s="3">
        <v>3</v>
      </c>
      <c r="Y1147" s="3">
        <v>4</v>
      </c>
      <c r="Z1147" s="3">
        <v>7</v>
      </c>
      <c r="AA1147" s="3">
        <v>2</v>
      </c>
    </row>
    <row r="1148" spans="2:27" x14ac:dyDescent="0.2">
      <c r="B1148" t="str">
        <f>IF(ISNA(VLOOKUP(X1148&amp;"_"&amp;Y1148&amp;"_"&amp;Z1148,[1]挑战模式!$A:$AS,1,FALSE)),"",IF(VLOOKUP(X1148&amp;"_"&amp;Y1148&amp;"_"&amp;Z1148,[1]挑战模式!$A:$AS,14+AA1148,FALSE)="","","Unit_Monster_Season"&amp;X1148&amp;"_Challenge"&amp;Y1148&amp;"_"&amp;Z1148&amp;"_"&amp;AA1148))</f>
        <v/>
      </c>
      <c r="D1148" s="3" t="str">
        <f>IF(B1148="","",VLOOKUP(VLOOKUP(X1148&amp;"_"&amp;Y1148&amp;"_"&amp;Z1148,[1]挑战模式!$A:$AS,14+AA1148,FALSE),[1]怪物!$B:$J,2,FALSE))</f>
        <v/>
      </c>
      <c r="E1148" s="3" t="str">
        <f>IF(B1148="","",VLOOKUP(VLOOKUP(X1148&amp;"_"&amp;Y1148&amp;"_"&amp;Z1148,[1]挑战模式!$A:$AS,14+AA1148,FALSE),[1]怪物!$B:$J,6,FALSE)*VLOOKUP(X1148&amp;"_"&amp;Y1148&amp;"_"&amp;Z1148,[1]挑战模式!$A:$AS,10,FALSE))</f>
        <v/>
      </c>
      <c r="F1148" s="3" t="str">
        <f t="shared" si="136"/>
        <v/>
      </c>
      <c r="G1148" s="3" t="str">
        <f t="shared" si="137"/>
        <v/>
      </c>
      <c r="H1148" s="3" t="str">
        <f t="shared" si="138"/>
        <v/>
      </c>
      <c r="I1148" s="3" t="str">
        <f>IF(D1148="","",VLOOKUP(D1148,[1]怪物!$C:$M,11,FALSE))</f>
        <v/>
      </c>
      <c r="J1148" s="3" t="str">
        <f t="shared" si="139"/>
        <v/>
      </c>
      <c r="K1148" s="3" t="str">
        <f>IF(B1148="","",VLOOKUP(VLOOKUP(X1148&amp;"_"&amp;Y1148&amp;"_"&amp;Z1148,[1]挑战模式!$A:$AS,14+AA1148,FALSE),[1]怪物!$B:$J,7,FALSE))</f>
        <v/>
      </c>
      <c r="L1148" s="10" t="str">
        <f t="shared" si="140"/>
        <v/>
      </c>
      <c r="M1148" s="3" t="str">
        <f t="shared" si="141"/>
        <v/>
      </c>
      <c r="N1148" s="3" t="str">
        <f t="shared" si="142"/>
        <v/>
      </c>
      <c r="O1148" s="3" t="str">
        <f t="shared" si="143"/>
        <v/>
      </c>
      <c r="S1148" s="3" t="str">
        <f>IF(B1148="","",IF(VLOOKUP(D1148,[1]怪物!$C:$I,7,FALSE)="","",VLOOKUP(D1148,[1]怪物!$C:$I,7,FALSE)))</f>
        <v/>
      </c>
      <c r="X1148" s="3">
        <v>3</v>
      </c>
      <c r="Y1148" s="3">
        <v>4</v>
      </c>
      <c r="Z1148" s="3">
        <v>7</v>
      </c>
      <c r="AA1148" s="3">
        <v>3</v>
      </c>
    </row>
    <row r="1149" spans="2:27" x14ac:dyDescent="0.2">
      <c r="B1149" t="str">
        <f>IF(ISNA(VLOOKUP(X1149&amp;"_"&amp;Y1149&amp;"_"&amp;Z1149,[1]挑战模式!$A:$AS,1,FALSE)),"",IF(VLOOKUP(X1149&amp;"_"&amp;Y1149&amp;"_"&amp;Z1149,[1]挑战模式!$A:$AS,14+AA1149,FALSE)="","","Unit_Monster_Season"&amp;X1149&amp;"_Challenge"&amp;Y1149&amp;"_"&amp;Z1149&amp;"_"&amp;AA1149))</f>
        <v/>
      </c>
      <c r="D1149" s="3" t="str">
        <f>IF(B1149="","",VLOOKUP(VLOOKUP(X1149&amp;"_"&amp;Y1149&amp;"_"&amp;Z1149,[1]挑战模式!$A:$AS,14+AA1149,FALSE),[1]怪物!$B:$J,2,FALSE))</f>
        <v/>
      </c>
      <c r="E1149" s="3" t="str">
        <f>IF(B1149="","",VLOOKUP(VLOOKUP(X1149&amp;"_"&amp;Y1149&amp;"_"&amp;Z1149,[1]挑战模式!$A:$AS,14+AA1149,FALSE),[1]怪物!$B:$J,6,FALSE)*VLOOKUP(X1149&amp;"_"&amp;Y1149&amp;"_"&amp;Z1149,[1]挑战模式!$A:$AS,10,FALSE))</f>
        <v/>
      </c>
      <c r="F1149" s="3" t="str">
        <f t="shared" si="136"/>
        <v/>
      </c>
      <c r="G1149" s="3" t="str">
        <f t="shared" si="137"/>
        <v/>
      </c>
      <c r="H1149" s="3" t="str">
        <f t="shared" si="138"/>
        <v/>
      </c>
      <c r="I1149" s="3" t="str">
        <f>IF(D1149="","",VLOOKUP(D1149,[1]怪物!$C:$M,11,FALSE))</f>
        <v/>
      </c>
      <c r="J1149" s="3" t="str">
        <f t="shared" si="139"/>
        <v/>
      </c>
      <c r="K1149" s="3" t="str">
        <f>IF(B1149="","",VLOOKUP(VLOOKUP(X1149&amp;"_"&amp;Y1149&amp;"_"&amp;Z1149,[1]挑战模式!$A:$AS,14+AA1149,FALSE),[1]怪物!$B:$J,7,FALSE))</f>
        <v/>
      </c>
      <c r="L1149" s="10" t="str">
        <f t="shared" si="140"/>
        <v/>
      </c>
      <c r="M1149" s="3" t="str">
        <f t="shared" si="141"/>
        <v/>
      </c>
      <c r="N1149" s="3" t="str">
        <f t="shared" si="142"/>
        <v/>
      </c>
      <c r="O1149" s="3" t="str">
        <f t="shared" si="143"/>
        <v/>
      </c>
      <c r="S1149" s="3" t="str">
        <f>IF(B1149="","",IF(VLOOKUP(D1149,[1]怪物!$C:$I,7,FALSE)="","",VLOOKUP(D1149,[1]怪物!$C:$I,7,FALSE)))</f>
        <v/>
      </c>
      <c r="X1149" s="3">
        <v>3</v>
      </c>
      <c r="Y1149" s="3">
        <v>4</v>
      </c>
      <c r="Z1149" s="3">
        <v>7</v>
      </c>
      <c r="AA1149" s="3">
        <v>4</v>
      </c>
    </row>
    <row r="1150" spans="2:27" x14ac:dyDescent="0.2">
      <c r="B1150" t="str">
        <f>IF(ISNA(VLOOKUP(X1150&amp;"_"&amp;Y1150&amp;"_"&amp;Z1150,[1]挑战模式!$A:$AS,1,FALSE)),"",IF(VLOOKUP(X1150&amp;"_"&amp;Y1150&amp;"_"&amp;Z1150,[1]挑战模式!$A:$AS,14+AA1150,FALSE)="","","Unit_Monster_Season"&amp;X1150&amp;"_Challenge"&amp;Y1150&amp;"_"&amp;Z1150&amp;"_"&amp;AA1150))</f>
        <v/>
      </c>
      <c r="D1150" s="3" t="str">
        <f>IF(B1150="","",VLOOKUP(VLOOKUP(X1150&amp;"_"&amp;Y1150&amp;"_"&amp;Z1150,[1]挑战模式!$A:$AS,14+AA1150,FALSE),[1]怪物!$B:$J,2,FALSE))</f>
        <v/>
      </c>
      <c r="E1150" s="3" t="str">
        <f>IF(B1150="","",VLOOKUP(VLOOKUP(X1150&amp;"_"&amp;Y1150&amp;"_"&amp;Z1150,[1]挑战模式!$A:$AS,14+AA1150,FALSE),[1]怪物!$B:$J,6,FALSE)*VLOOKUP(X1150&amp;"_"&amp;Y1150&amp;"_"&amp;Z1150,[1]挑战模式!$A:$AS,10,FALSE))</f>
        <v/>
      </c>
      <c r="F1150" s="3" t="str">
        <f t="shared" si="136"/>
        <v/>
      </c>
      <c r="G1150" s="3" t="str">
        <f t="shared" si="137"/>
        <v/>
      </c>
      <c r="H1150" s="3" t="str">
        <f t="shared" si="138"/>
        <v/>
      </c>
      <c r="I1150" s="3" t="str">
        <f>IF(D1150="","",VLOOKUP(D1150,[1]怪物!$C:$M,11,FALSE))</f>
        <v/>
      </c>
      <c r="J1150" s="3" t="str">
        <f t="shared" si="139"/>
        <v/>
      </c>
      <c r="K1150" s="3" t="str">
        <f>IF(B1150="","",VLOOKUP(VLOOKUP(X1150&amp;"_"&amp;Y1150&amp;"_"&amp;Z1150,[1]挑战模式!$A:$AS,14+AA1150,FALSE),[1]怪物!$B:$J,7,FALSE))</f>
        <v/>
      </c>
      <c r="L1150" s="10" t="str">
        <f t="shared" si="140"/>
        <v/>
      </c>
      <c r="M1150" s="3" t="str">
        <f t="shared" si="141"/>
        <v/>
      </c>
      <c r="N1150" s="3" t="str">
        <f t="shared" si="142"/>
        <v/>
      </c>
      <c r="O1150" s="3" t="str">
        <f t="shared" si="143"/>
        <v/>
      </c>
      <c r="S1150" s="3" t="str">
        <f>IF(B1150="","",IF(VLOOKUP(D1150,[1]怪物!$C:$I,7,FALSE)="","",VLOOKUP(D1150,[1]怪物!$C:$I,7,FALSE)))</f>
        <v/>
      </c>
      <c r="X1150" s="3">
        <v>3</v>
      </c>
      <c r="Y1150" s="3">
        <v>4</v>
      </c>
      <c r="Z1150" s="3">
        <v>7</v>
      </c>
      <c r="AA1150" s="3">
        <v>5</v>
      </c>
    </row>
    <row r="1151" spans="2:27" x14ac:dyDescent="0.2">
      <c r="B1151" t="str">
        <f>IF(ISNA(VLOOKUP(X1151&amp;"_"&amp;Y1151&amp;"_"&amp;Z1151,[1]挑战模式!$A:$AS,1,FALSE)),"",IF(VLOOKUP(X1151&amp;"_"&amp;Y1151&amp;"_"&amp;Z1151,[1]挑战模式!$A:$AS,14+AA1151,FALSE)="","","Unit_Monster_Season"&amp;X1151&amp;"_Challenge"&amp;Y1151&amp;"_"&amp;Z1151&amp;"_"&amp;AA1151))</f>
        <v/>
      </c>
      <c r="D1151" s="3" t="str">
        <f>IF(B1151="","",VLOOKUP(VLOOKUP(X1151&amp;"_"&amp;Y1151&amp;"_"&amp;Z1151,[1]挑战模式!$A:$AS,14+AA1151,FALSE),[1]怪物!$B:$J,2,FALSE))</f>
        <v/>
      </c>
      <c r="E1151" s="3" t="str">
        <f>IF(B1151="","",VLOOKUP(VLOOKUP(X1151&amp;"_"&amp;Y1151&amp;"_"&amp;Z1151,[1]挑战模式!$A:$AS,14+AA1151,FALSE),[1]怪物!$B:$J,6,FALSE)*VLOOKUP(X1151&amp;"_"&amp;Y1151&amp;"_"&amp;Z1151,[1]挑战模式!$A:$AS,10,FALSE))</f>
        <v/>
      </c>
      <c r="F1151" s="3" t="str">
        <f t="shared" si="136"/>
        <v/>
      </c>
      <c r="G1151" s="3" t="str">
        <f t="shared" si="137"/>
        <v/>
      </c>
      <c r="H1151" s="3" t="str">
        <f t="shared" si="138"/>
        <v/>
      </c>
      <c r="I1151" s="3" t="str">
        <f>IF(D1151="","",VLOOKUP(D1151,[1]怪物!$C:$M,11,FALSE))</f>
        <v/>
      </c>
      <c r="J1151" s="3" t="str">
        <f t="shared" si="139"/>
        <v/>
      </c>
      <c r="K1151" s="3" t="str">
        <f>IF(B1151="","",VLOOKUP(VLOOKUP(X1151&amp;"_"&amp;Y1151&amp;"_"&amp;Z1151,[1]挑战模式!$A:$AS,14+AA1151,FALSE),[1]怪物!$B:$J,7,FALSE))</f>
        <v/>
      </c>
      <c r="L1151" s="10" t="str">
        <f t="shared" si="140"/>
        <v/>
      </c>
      <c r="M1151" s="3" t="str">
        <f t="shared" si="141"/>
        <v/>
      </c>
      <c r="N1151" s="3" t="str">
        <f t="shared" si="142"/>
        <v/>
      </c>
      <c r="O1151" s="3" t="str">
        <f t="shared" si="143"/>
        <v/>
      </c>
      <c r="S1151" s="3" t="str">
        <f>IF(B1151="","",IF(VLOOKUP(D1151,[1]怪物!$C:$I,7,FALSE)="","",VLOOKUP(D1151,[1]怪物!$C:$I,7,FALSE)))</f>
        <v/>
      </c>
      <c r="X1151" s="3">
        <v>3</v>
      </c>
      <c r="Y1151" s="3">
        <v>4</v>
      </c>
      <c r="Z1151" s="3">
        <v>7</v>
      </c>
      <c r="AA1151" s="3">
        <v>6</v>
      </c>
    </row>
    <row r="1152" spans="2:27" x14ac:dyDescent="0.2">
      <c r="B1152" t="str">
        <f>IF(ISNA(VLOOKUP(X1152&amp;"_"&amp;Y1152&amp;"_"&amp;Z1152,[1]挑战模式!$A:$AS,1,FALSE)),"",IF(VLOOKUP(X1152&amp;"_"&amp;Y1152&amp;"_"&amp;Z1152,[1]挑战模式!$A:$AS,14+AA1152,FALSE)="","","Unit_Monster_Season"&amp;X1152&amp;"_Challenge"&amp;Y1152&amp;"_"&amp;Z1152&amp;"_"&amp;AA1152))</f>
        <v/>
      </c>
      <c r="D1152" s="3" t="str">
        <f>IF(B1152="","",VLOOKUP(VLOOKUP(X1152&amp;"_"&amp;Y1152&amp;"_"&amp;Z1152,[1]挑战模式!$A:$AS,14+AA1152,FALSE),[1]怪物!$B:$J,2,FALSE))</f>
        <v/>
      </c>
      <c r="E1152" s="3" t="str">
        <f>IF(B1152="","",VLOOKUP(VLOOKUP(X1152&amp;"_"&amp;Y1152&amp;"_"&amp;Z1152,[1]挑战模式!$A:$AS,14+AA1152,FALSE),[1]怪物!$B:$J,6,FALSE)*VLOOKUP(X1152&amp;"_"&amp;Y1152&amp;"_"&amp;Z1152,[1]挑战模式!$A:$AS,10,FALSE))</f>
        <v/>
      </c>
      <c r="F1152" s="3" t="str">
        <f t="shared" si="136"/>
        <v/>
      </c>
      <c r="G1152" s="3" t="str">
        <f t="shared" si="137"/>
        <v/>
      </c>
      <c r="H1152" s="3" t="str">
        <f t="shared" si="138"/>
        <v/>
      </c>
      <c r="I1152" s="3" t="str">
        <f>IF(D1152="","",VLOOKUP(D1152,[1]怪物!$C:$M,11,FALSE))</f>
        <v/>
      </c>
      <c r="J1152" s="3" t="str">
        <f t="shared" si="139"/>
        <v/>
      </c>
      <c r="K1152" s="3" t="str">
        <f>IF(B1152="","",VLOOKUP(VLOOKUP(X1152&amp;"_"&amp;Y1152&amp;"_"&amp;Z1152,[1]挑战模式!$A:$AS,14+AA1152,FALSE),[1]怪物!$B:$J,7,FALSE))</f>
        <v/>
      </c>
      <c r="L1152" s="10" t="str">
        <f t="shared" si="140"/>
        <v/>
      </c>
      <c r="M1152" s="3" t="str">
        <f t="shared" si="141"/>
        <v/>
      </c>
      <c r="N1152" s="3" t="str">
        <f t="shared" si="142"/>
        <v/>
      </c>
      <c r="O1152" s="3" t="str">
        <f t="shared" si="143"/>
        <v/>
      </c>
      <c r="S1152" s="3" t="str">
        <f>IF(B1152="","",IF(VLOOKUP(D1152,[1]怪物!$C:$I,7,FALSE)="","",VLOOKUP(D1152,[1]怪物!$C:$I,7,FALSE)))</f>
        <v/>
      </c>
      <c r="X1152" s="3">
        <v>3</v>
      </c>
      <c r="Y1152" s="3">
        <v>4</v>
      </c>
      <c r="Z1152" s="3">
        <v>8</v>
      </c>
      <c r="AA1152" s="3">
        <v>1</v>
      </c>
    </row>
    <row r="1153" spans="2:27" x14ac:dyDescent="0.2">
      <c r="B1153" t="str">
        <f>IF(ISNA(VLOOKUP(X1153&amp;"_"&amp;Y1153&amp;"_"&amp;Z1153,[1]挑战模式!$A:$AS,1,FALSE)),"",IF(VLOOKUP(X1153&amp;"_"&amp;Y1153&amp;"_"&amp;Z1153,[1]挑战模式!$A:$AS,14+AA1153,FALSE)="","","Unit_Monster_Season"&amp;X1153&amp;"_Challenge"&amp;Y1153&amp;"_"&amp;Z1153&amp;"_"&amp;AA1153))</f>
        <v/>
      </c>
      <c r="D1153" s="3" t="str">
        <f>IF(B1153="","",VLOOKUP(VLOOKUP(X1153&amp;"_"&amp;Y1153&amp;"_"&amp;Z1153,[1]挑战模式!$A:$AS,14+AA1153,FALSE),[1]怪物!$B:$J,2,FALSE))</f>
        <v/>
      </c>
      <c r="E1153" s="3" t="str">
        <f>IF(B1153="","",VLOOKUP(VLOOKUP(X1153&amp;"_"&amp;Y1153&amp;"_"&amp;Z1153,[1]挑战模式!$A:$AS,14+AA1153,FALSE),[1]怪物!$B:$J,6,FALSE)*VLOOKUP(X1153&amp;"_"&amp;Y1153&amp;"_"&amp;Z1153,[1]挑战模式!$A:$AS,10,FALSE))</f>
        <v/>
      </c>
      <c r="F1153" s="3" t="str">
        <f t="shared" si="136"/>
        <v/>
      </c>
      <c r="G1153" s="3" t="str">
        <f t="shared" si="137"/>
        <v/>
      </c>
      <c r="H1153" s="3" t="str">
        <f t="shared" si="138"/>
        <v/>
      </c>
      <c r="I1153" s="3" t="str">
        <f>IF(D1153="","",VLOOKUP(D1153,[1]怪物!$C:$M,11,FALSE))</f>
        <v/>
      </c>
      <c r="J1153" s="3" t="str">
        <f t="shared" si="139"/>
        <v/>
      </c>
      <c r="K1153" s="3" t="str">
        <f>IF(B1153="","",VLOOKUP(VLOOKUP(X1153&amp;"_"&amp;Y1153&amp;"_"&amp;Z1153,[1]挑战模式!$A:$AS,14+AA1153,FALSE),[1]怪物!$B:$J,7,FALSE))</f>
        <v/>
      </c>
      <c r="L1153" s="10" t="str">
        <f t="shared" si="140"/>
        <v/>
      </c>
      <c r="M1153" s="3" t="str">
        <f t="shared" si="141"/>
        <v/>
      </c>
      <c r="N1153" s="3" t="str">
        <f t="shared" si="142"/>
        <v/>
      </c>
      <c r="O1153" s="3" t="str">
        <f t="shared" si="143"/>
        <v/>
      </c>
      <c r="S1153" s="3" t="str">
        <f>IF(B1153="","",IF(VLOOKUP(D1153,[1]怪物!$C:$I,7,FALSE)="","",VLOOKUP(D1153,[1]怪物!$C:$I,7,FALSE)))</f>
        <v/>
      </c>
      <c r="X1153" s="3">
        <v>3</v>
      </c>
      <c r="Y1153" s="3">
        <v>4</v>
      </c>
      <c r="Z1153" s="3">
        <v>8</v>
      </c>
      <c r="AA1153" s="3">
        <v>2</v>
      </c>
    </row>
    <row r="1154" spans="2:27" x14ac:dyDescent="0.2">
      <c r="B1154" t="str">
        <f>IF(ISNA(VLOOKUP(X1154&amp;"_"&amp;Y1154&amp;"_"&amp;Z1154,[1]挑战模式!$A:$AS,1,FALSE)),"",IF(VLOOKUP(X1154&amp;"_"&amp;Y1154&amp;"_"&amp;Z1154,[1]挑战模式!$A:$AS,14+AA1154,FALSE)="","","Unit_Monster_Season"&amp;X1154&amp;"_Challenge"&amp;Y1154&amp;"_"&amp;Z1154&amp;"_"&amp;AA1154))</f>
        <v/>
      </c>
      <c r="D1154" s="3" t="str">
        <f>IF(B1154="","",VLOOKUP(VLOOKUP(X1154&amp;"_"&amp;Y1154&amp;"_"&amp;Z1154,[1]挑战模式!$A:$AS,14+AA1154,FALSE),[1]怪物!$B:$J,2,FALSE))</f>
        <v/>
      </c>
      <c r="E1154" s="3" t="str">
        <f>IF(B1154="","",VLOOKUP(VLOOKUP(X1154&amp;"_"&amp;Y1154&amp;"_"&amp;Z1154,[1]挑战模式!$A:$AS,14+AA1154,FALSE),[1]怪物!$B:$J,6,FALSE)*VLOOKUP(X1154&amp;"_"&amp;Y1154&amp;"_"&amp;Z1154,[1]挑战模式!$A:$AS,10,FALSE))</f>
        <v/>
      </c>
      <c r="F1154" s="3" t="str">
        <f t="shared" si="136"/>
        <v/>
      </c>
      <c r="G1154" s="3" t="str">
        <f t="shared" si="137"/>
        <v/>
      </c>
      <c r="H1154" s="3" t="str">
        <f t="shared" si="138"/>
        <v/>
      </c>
      <c r="I1154" s="3" t="str">
        <f>IF(D1154="","",VLOOKUP(D1154,[1]怪物!$C:$M,11,FALSE))</f>
        <v/>
      </c>
      <c r="J1154" s="3" t="str">
        <f t="shared" si="139"/>
        <v/>
      </c>
      <c r="K1154" s="3" t="str">
        <f>IF(B1154="","",VLOOKUP(VLOOKUP(X1154&amp;"_"&amp;Y1154&amp;"_"&amp;Z1154,[1]挑战模式!$A:$AS,14+AA1154,FALSE),[1]怪物!$B:$J,7,FALSE))</f>
        <v/>
      </c>
      <c r="L1154" s="10" t="str">
        <f t="shared" si="140"/>
        <v/>
      </c>
      <c r="M1154" s="3" t="str">
        <f t="shared" si="141"/>
        <v/>
      </c>
      <c r="N1154" s="3" t="str">
        <f t="shared" si="142"/>
        <v/>
      </c>
      <c r="O1154" s="3" t="str">
        <f t="shared" si="143"/>
        <v/>
      </c>
      <c r="S1154" s="3" t="str">
        <f>IF(B1154="","",IF(VLOOKUP(D1154,[1]怪物!$C:$I,7,FALSE)="","",VLOOKUP(D1154,[1]怪物!$C:$I,7,FALSE)))</f>
        <v/>
      </c>
      <c r="X1154" s="3">
        <v>3</v>
      </c>
      <c r="Y1154" s="3">
        <v>4</v>
      </c>
      <c r="Z1154" s="3">
        <v>8</v>
      </c>
      <c r="AA1154" s="3">
        <v>3</v>
      </c>
    </row>
    <row r="1155" spans="2:27" x14ac:dyDescent="0.2">
      <c r="B1155" t="str">
        <f>IF(ISNA(VLOOKUP(X1155&amp;"_"&amp;Y1155&amp;"_"&amp;Z1155,[1]挑战模式!$A:$AS,1,FALSE)),"",IF(VLOOKUP(X1155&amp;"_"&amp;Y1155&amp;"_"&amp;Z1155,[1]挑战模式!$A:$AS,14+AA1155,FALSE)="","","Unit_Monster_Season"&amp;X1155&amp;"_Challenge"&amp;Y1155&amp;"_"&amp;Z1155&amp;"_"&amp;AA1155))</f>
        <v/>
      </c>
      <c r="D1155" s="3" t="str">
        <f>IF(B1155="","",VLOOKUP(VLOOKUP(X1155&amp;"_"&amp;Y1155&amp;"_"&amp;Z1155,[1]挑战模式!$A:$AS,14+AA1155,FALSE),[1]怪物!$B:$J,2,FALSE))</f>
        <v/>
      </c>
      <c r="E1155" s="3" t="str">
        <f>IF(B1155="","",VLOOKUP(VLOOKUP(X1155&amp;"_"&amp;Y1155&amp;"_"&amp;Z1155,[1]挑战模式!$A:$AS,14+AA1155,FALSE),[1]怪物!$B:$J,6,FALSE)*VLOOKUP(X1155&amp;"_"&amp;Y1155&amp;"_"&amp;Z1155,[1]挑战模式!$A:$AS,10,FALSE))</f>
        <v/>
      </c>
      <c r="F1155" s="3" t="str">
        <f t="shared" si="136"/>
        <v/>
      </c>
      <c r="G1155" s="3" t="str">
        <f t="shared" si="137"/>
        <v/>
      </c>
      <c r="H1155" s="3" t="str">
        <f t="shared" si="138"/>
        <v/>
      </c>
      <c r="I1155" s="3" t="str">
        <f>IF(D1155="","",VLOOKUP(D1155,[1]怪物!$C:$M,11,FALSE))</f>
        <v/>
      </c>
      <c r="J1155" s="3" t="str">
        <f t="shared" si="139"/>
        <v/>
      </c>
      <c r="K1155" s="3" t="str">
        <f>IF(B1155="","",VLOOKUP(VLOOKUP(X1155&amp;"_"&amp;Y1155&amp;"_"&amp;Z1155,[1]挑战模式!$A:$AS,14+AA1155,FALSE),[1]怪物!$B:$J,7,FALSE))</f>
        <v/>
      </c>
      <c r="L1155" s="10" t="str">
        <f t="shared" si="140"/>
        <v/>
      </c>
      <c r="M1155" s="3" t="str">
        <f t="shared" si="141"/>
        <v/>
      </c>
      <c r="N1155" s="3" t="str">
        <f t="shared" si="142"/>
        <v/>
      </c>
      <c r="O1155" s="3" t="str">
        <f t="shared" si="143"/>
        <v/>
      </c>
      <c r="S1155" s="3" t="str">
        <f>IF(B1155="","",IF(VLOOKUP(D1155,[1]怪物!$C:$I,7,FALSE)="","",VLOOKUP(D1155,[1]怪物!$C:$I,7,FALSE)))</f>
        <v/>
      </c>
      <c r="X1155" s="3">
        <v>3</v>
      </c>
      <c r="Y1155" s="3">
        <v>4</v>
      </c>
      <c r="Z1155" s="3">
        <v>8</v>
      </c>
      <c r="AA1155" s="3">
        <v>4</v>
      </c>
    </row>
    <row r="1156" spans="2:27" x14ac:dyDescent="0.2">
      <c r="B1156" t="str">
        <f>IF(ISNA(VLOOKUP(X1156&amp;"_"&amp;Y1156&amp;"_"&amp;Z1156,[1]挑战模式!$A:$AS,1,FALSE)),"",IF(VLOOKUP(X1156&amp;"_"&amp;Y1156&amp;"_"&amp;Z1156,[1]挑战模式!$A:$AS,14+AA1156,FALSE)="","","Unit_Monster_Season"&amp;X1156&amp;"_Challenge"&amp;Y1156&amp;"_"&amp;Z1156&amp;"_"&amp;AA1156))</f>
        <v/>
      </c>
      <c r="D1156" s="3" t="str">
        <f>IF(B1156="","",VLOOKUP(VLOOKUP(X1156&amp;"_"&amp;Y1156&amp;"_"&amp;Z1156,[1]挑战模式!$A:$AS,14+AA1156,FALSE),[1]怪物!$B:$J,2,FALSE))</f>
        <v/>
      </c>
      <c r="E1156" s="3" t="str">
        <f>IF(B1156="","",VLOOKUP(VLOOKUP(X1156&amp;"_"&amp;Y1156&amp;"_"&amp;Z1156,[1]挑战模式!$A:$AS,14+AA1156,FALSE),[1]怪物!$B:$J,6,FALSE)*VLOOKUP(X1156&amp;"_"&amp;Y1156&amp;"_"&amp;Z1156,[1]挑战模式!$A:$AS,10,FALSE))</f>
        <v/>
      </c>
      <c r="F1156" s="3" t="str">
        <f t="shared" si="136"/>
        <v/>
      </c>
      <c r="G1156" s="3" t="str">
        <f t="shared" si="137"/>
        <v/>
      </c>
      <c r="H1156" s="3" t="str">
        <f t="shared" si="138"/>
        <v/>
      </c>
      <c r="I1156" s="3" t="str">
        <f>IF(D1156="","",VLOOKUP(D1156,[1]怪物!$C:$M,11,FALSE))</f>
        <v/>
      </c>
      <c r="J1156" s="3" t="str">
        <f t="shared" si="139"/>
        <v/>
      </c>
      <c r="K1156" s="3" t="str">
        <f>IF(B1156="","",VLOOKUP(VLOOKUP(X1156&amp;"_"&amp;Y1156&amp;"_"&amp;Z1156,[1]挑战模式!$A:$AS,14+AA1156,FALSE),[1]怪物!$B:$J,7,FALSE))</f>
        <v/>
      </c>
      <c r="L1156" s="10" t="str">
        <f t="shared" si="140"/>
        <v/>
      </c>
      <c r="M1156" s="3" t="str">
        <f t="shared" si="141"/>
        <v/>
      </c>
      <c r="N1156" s="3" t="str">
        <f t="shared" si="142"/>
        <v/>
      </c>
      <c r="O1156" s="3" t="str">
        <f t="shared" si="143"/>
        <v/>
      </c>
      <c r="S1156" s="3" t="str">
        <f>IF(B1156="","",IF(VLOOKUP(D1156,[1]怪物!$C:$I,7,FALSE)="","",VLOOKUP(D1156,[1]怪物!$C:$I,7,FALSE)))</f>
        <v/>
      </c>
      <c r="X1156" s="3">
        <v>3</v>
      </c>
      <c r="Y1156" s="3">
        <v>4</v>
      </c>
      <c r="Z1156" s="3">
        <v>8</v>
      </c>
      <c r="AA1156" s="3">
        <v>5</v>
      </c>
    </row>
    <row r="1157" spans="2:27" x14ac:dyDescent="0.2">
      <c r="B1157" t="str">
        <f>IF(ISNA(VLOOKUP(X1157&amp;"_"&amp;Y1157&amp;"_"&amp;Z1157,[1]挑战模式!$A:$AS,1,FALSE)),"",IF(VLOOKUP(X1157&amp;"_"&amp;Y1157&amp;"_"&amp;Z1157,[1]挑战模式!$A:$AS,14+AA1157,FALSE)="","","Unit_Monster_Season"&amp;X1157&amp;"_Challenge"&amp;Y1157&amp;"_"&amp;Z1157&amp;"_"&amp;AA1157))</f>
        <v/>
      </c>
      <c r="D1157" s="3" t="str">
        <f>IF(B1157="","",VLOOKUP(VLOOKUP(X1157&amp;"_"&amp;Y1157&amp;"_"&amp;Z1157,[1]挑战模式!$A:$AS,14+AA1157,FALSE),[1]怪物!$B:$J,2,FALSE))</f>
        <v/>
      </c>
      <c r="E1157" s="3" t="str">
        <f>IF(B1157="","",VLOOKUP(VLOOKUP(X1157&amp;"_"&amp;Y1157&amp;"_"&amp;Z1157,[1]挑战模式!$A:$AS,14+AA1157,FALSE),[1]怪物!$B:$J,6,FALSE)*VLOOKUP(X1157&amp;"_"&amp;Y1157&amp;"_"&amp;Z1157,[1]挑战模式!$A:$AS,10,FALSE))</f>
        <v/>
      </c>
      <c r="F1157" s="3" t="str">
        <f t="shared" si="136"/>
        <v/>
      </c>
      <c r="G1157" s="3" t="str">
        <f t="shared" si="137"/>
        <v/>
      </c>
      <c r="H1157" s="3" t="str">
        <f t="shared" si="138"/>
        <v/>
      </c>
      <c r="I1157" s="3" t="str">
        <f>IF(D1157="","",VLOOKUP(D1157,[1]怪物!$C:$M,11,FALSE))</f>
        <v/>
      </c>
      <c r="J1157" s="3" t="str">
        <f t="shared" si="139"/>
        <v/>
      </c>
      <c r="K1157" s="3" t="str">
        <f>IF(B1157="","",VLOOKUP(VLOOKUP(X1157&amp;"_"&amp;Y1157&amp;"_"&amp;Z1157,[1]挑战模式!$A:$AS,14+AA1157,FALSE),[1]怪物!$B:$J,7,FALSE))</f>
        <v/>
      </c>
      <c r="L1157" s="10" t="str">
        <f t="shared" si="140"/>
        <v/>
      </c>
      <c r="M1157" s="3" t="str">
        <f t="shared" si="141"/>
        <v/>
      </c>
      <c r="N1157" s="3" t="str">
        <f t="shared" si="142"/>
        <v/>
      </c>
      <c r="O1157" s="3" t="str">
        <f t="shared" si="143"/>
        <v/>
      </c>
      <c r="S1157" s="3" t="str">
        <f>IF(B1157="","",IF(VLOOKUP(D1157,[1]怪物!$C:$I,7,FALSE)="","",VLOOKUP(D1157,[1]怪物!$C:$I,7,FALSE)))</f>
        <v/>
      </c>
      <c r="X1157" s="3">
        <v>3</v>
      </c>
      <c r="Y1157" s="3">
        <v>4</v>
      </c>
      <c r="Z1157" s="3">
        <v>8</v>
      </c>
      <c r="AA1157" s="3">
        <v>6</v>
      </c>
    </row>
    <row r="1158" spans="2:27" x14ac:dyDescent="0.2">
      <c r="B1158" t="str">
        <f>IF(ISNA(VLOOKUP(X1158&amp;"_"&amp;Y1158&amp;"_"&amp;Z1158,[1]挑战模式!$A:$AS,1,FALSE)),"",IF(VLOOKUP(X1158&amp;"_"&amp;Y1158&amp;"_"&amp;Z1158,[1]挑战模式!$A:$AS,14+AA1158,FALSE)="","","Unit_Monster_Season"&amp;X1158&amp;"_Challenge"&amp;Y1158&amp;"_"&amp;Z1158&amp;"_"&amp;AA1158))</f>
        <v>Unit_Monster_Season3_Challenge5_1_1</v>
      </c>
      <c r="D1158" s="3" t="str">
        <f>IF(B1158="","",VLOOKUP(VLOOKUP(X1158&amp;"_"&amp;Y1158&amp;"_"&amp;Z1158,[1]挑战模式!$A:$AS,14+AA1158,FALSE),[1]怪物!$B:$J,2,FALSE))</f>
        <v>ResUnit_Dan2</v>
      </c>
      <c r="E1158" s="3">
        <f>IF(B1158="","",VLOOKUP(VLOOKUP(X1158&amp;"_"&amp;Y1158&amp;"_"&amp;Z1158,[1]挑战模式!$A:$AS,14+AA1158,FALSE),[1]怪物!$B:$J,6,FALSE)*VLOOKUP(X1158&amp;"_"&amp;Y1158&amp;"_"&amp;Z1158,[1]挑战模式!$A:$AS,10,FALSE))</f>
        <v>3</v>
      </c>
      <c r="F1158" s="3">
        <f t="shared" si="136"/>
        <v>400</v>
      </c>
      <c r="G1158" s="3" t="str">
        <f t="shared" si="137"/>
        <v>TRUE</v>
      </c>
      <c r="H1158" s="3" t="str">
        <f t="shared" si="138"/>
        <v>1</v>
      </c>
      <c r="I1158" s="3">
        <f>IF(D1158="","",VLOOKUP(D1158,[1]怪物!$C:$M,11,FALSE))</f>
        <v>1</v>
      </c>
      <c r="J1158" s="3" t="str">
        <f t="shared" si="139"/>
        <v>0.5</v>
      </c>
      <c r="K1158" s="3">
        <f>IF(B1158="","",VLOOKUP(VLOOKUP(X1158&amp;"_"&amp;Y1158&amp;"_"&amp;Z1158,[1]挑战模式!$A:$AS,14+AA1158,FALSE),[1]怪物!$B:$J,7,FALSE))</f>
        <v>1.5</v>
      </c>
      <c r="L1158" s="10" t="str">
        <f t="shared" si="140"/>
        <v>Monster_Season3_Challenge5_1_1</v>
      </c>
      <c r="M1158" s="3" t="str">
        <f t="shared" si="141"/>
        <v>DeathShow_1</v>
      </c>
      <c r="N1158" s="3" t="str">
        <f t="shared" si="142"/>
        <v>Timeline_Idle1</v>
      </c>
      <c r="O1158" s="3" t="str">
        <f t="shared" si="143"/>
        <v>Timeline_Move1</v>
      </c>
      <c r="S1158" s="3" t="str">
        <f>IF(B1158="","",IF(VLOOKUP(D1158,[1]怪物!$C:$I,7,FALSE)="","",VLOOKUP(D1158,[1]怪物!$C:$I,7,FALSE)))</f>
        <v>Skill_Monster_Dan2,NormalAttack</v>
      </c>
      <c r="X1158" s="3">
        <v>3</v>
      </c>
      <c r="Y1158" s="3">
        <v>5</v>
      </c>
      <c r="Z1158" s="3">
        <v>1</v>
      </c>
      <c r="AA1158" s="3">
        <v>1</v>
      </c>
    </row>
    <row r="1159" spans="2:27" x14ac:dyDescent="0.2">
      <c r="B1159" t="str">
        <f>IF(ISNA(VLOOKUP(X1159&amp;"_"&amp;Y1159&amp;"_"&amp;Z1159,[1]挑战模式!$A:$AS,1,FALSE)),"",IF(VLOOKUP(X1159&amp;"_"&amp;Y1159&amp;"_"&amp;Z1159,[1]挑战模式!$A:$AS,14+AA1159,FALSE)="","","Unit_Monster_Season"&amp;X1159&amp;"_Challenge"&amp;Y1159&amp;"_"&amp;Z1159&amp;"_"&amp;AA1159))</f>
        <v>Unit_Monster_Season3_Challenge5_1_2</v>
      </c>
      <c r="D1159" s="3" t="str">
        <f>IF(B1159="","",VLOOKUP(VLOOKUP(X1159&amp;"_"&amp;Y1159&amp;"_"&amp;Z1159,[1]挑战模式!$A:$AS,14+AA1159,FALSE),[1]怪物!$B:$J,2,FALSE))</f>
        <v>ResUnit_BianFu1</v>
      </c>
      <c r="E1159" s="3">
        <f>IF(B1159="","",VLOOKUP(VLOOKUP(X1159&amp;"_"&amp;Y1159&amp;"_"&amp;Z1159,[1]挑战模式!$A:$AS,14+AA1159,FALSE),[1]怪物!$B:$J,6,FALSE)*VLOOKUP(X1159&amp;"_"&amp;Y1159&amp;"_"&amp;Z1159,[1]挑战模式!$A:$AS,10,FALSE))</f>
        <v>3</v>
      </c>
      <c r="F1159" s="3">
        <f t="shared" ref="F1159:F1222" si="144">IF(B1159="","",400)</f>
        <v>400</v>
      </c>
      <c r="G1159" s="3" t="str">
        <f t="shared" ref="G1159:G1222" si="145">IF(B1159="","","TRUE")</f>
        <v>TRUE</v>
      </c>
      <c r="H1159" s="3" t="str">
        <f t="shared" ref="H1159:H1222" si="146">IF(B1159="","","1")</f>
        <v>1</v>
      </c>
      <c r="I1159" s="3">
        <f>IF(D1159="","",VLOOKUP(D1159,[1]怪物!$C:$M,11,FALSE))</f>
        <v>1</v>
      </c>
      <c r="J1159" s="3" t="str">
        <f t="shared" ref="J1159:J1222" si="147">IF(B1159="","","0.5")</f>
        <v>0.5</v>
      </c>
      <c r="K1159" s="3">
        <f>IF(B1159="","",VLOOKUP(VLOOKUP(X1159&amp;"_"&amp;Y1159&amp;"_"&amp;Z1159,[1]挑战模式!$A:$AS,14+AA1159,FALSE),[1]怪物!$B:$J,7,FALSE))</f>
        <v>1</v>
      </c>
      <c r="L1159" s="10" t="str">
        <f t="shared" ref="L1159:L1222" si="148">IF(B1159="","",RIGHT(B1159,LEN(B1159)-5))</f>
        <v>Monster_Season3_Challenge5_1_2</v>
      </c>
      <c r="M1159" s="3" t="str">
        <f t="shared" ref="M1159:M1222" si="149">IF(B1159="","","DeathShow_1")</f>
        <v>DeathShow_1</v>
      </c>
      <c r="N1159" s="3" t="str">
        <f t="shared" ref="N1159:N1222" si="150">IF(B1159="","","Timeline_Idle1")</f>
        <v>Timeline_Idle1</v>
      </c>
      <c r="O1159" s="3" t="str">
        <f t="shared" ref="O1159:O1222" si="151">IF(B1159="","","Timeline_Move1")</f>
        <v>Timeline_Move1</v>
      </c>
      <c r="S1159" s="3" t="str">
        <f>IF(B1159="","",IF(VLOOKUP(D1159,[1]怪物!$C:$I,7,FALSE)="","",VLOOKUP(D1159,[1]怪物!$C:$I,7,FALSE)))</f>
        <v/>
      </c>
      <c r="X1159" s="3">
        <v>3</v>
      </c>
      <c r="Y1159" s="3">
        <v>5</v>
      </c>
      <c r="Z1159" s="3">
        <v>1</v>
      </c>
      <c r="AA1159" s="3">
        <v>2</v>
      </c>
    </row>
    <row r="1160" spans="2:27" x14ac:dyDescent="0.2">
      <c r="B1160" t="str">
        <f>IF(ISNA(VLOOKUP(X1160&amp;"_"&amp;Y1160&amp;"_"&amp;Z1160,[1]挑战模式!$A:$AS,1,FALSE)),"",IF(VLOOKUP(X1160&amp;"_"&amp;Y1160&amp;"_"&amp;Z1160,[1]挑战模式!$A:$AS,14+AA1160,FALSE)="","","Unit_Monster_Season"&amp;X1160&amp;"_Challenge"&amp;Y1160&amp;"_"&amp;Z1160&amp;"_"&amp;AA1160))</f>
        <v>Unit_Monster_Season3_Challenge5_1_3</v>
      </c>
      <c r="D1160" s="3" t="str">
        <f>IF(B1160="","",VLOOKUP(VLOOKUP(X1160&amp;"_"&amp;Y1160&amp;"_"&amp;Z1160,[1]挑战模式!$A:$AS,14+AA1160,FALSE),[1]怪物!$B:$J,2,FALSE))</f>
        <v>ResUnit_XueRen2</v>
      </c>
      <c r="E1160" s="3">
        <f>IF(B1160="","",VLOOKUP(VLOOKUP(X1160&amp;"_"&amp;Y1160&amp;"_"&amp;Z1160,[1]挑战模式!$A:$AS,14+AA1160,FALSE),[1]怪物!$B:$J,6,FALSE)*VLOOKUP(X1160&amp;"_"&amp;Y1160&amp;"_"&amp;Z1160,[1]挑战模式!$A:$AS,10,FALSE))</f>
        <v>3</v>
      </c>
      <c r="F1160" s="3">
        <f t="shared" si="144"/>
        <v>400</v>
      </c>
      <c r="G1160" s="3" t="str">
        <f t="shared" si="145"/>
        <v>TRUE</v>
      </c>
      <c r="H1160" s="3" t="str">
        <f t="shared" si="146"/>
        <v>1</v>
      </c>
      <c r="I1160" s="3">
        <f>IF(D1160="","",VLOOKUP(D1160,[1]怪物!$C:$M,11,FALSE))</f>
        <v>1</v>
      </c>
      <c r="J1160" s="3" t="str">
        <f t="shared" si="147"/>
        <v>0.5</v>
      </c>
      <c r="K1160" s="3">
        <f>IF(B1160="","",VLOOKUP(VLOOKUP(X1160&amp;"_"&amp;Y1160&amp;"_"&amp;Z1160,[1]挑战模式!$A:$AS,14+AA1160,FALSE),[1]怪物!$B:$J,7,FALSE))</f>
        <v>1.5</v>
      </c>
      <c r="L1160" s="10" t="str">
        <f t="shared" si="148"/>
        <v>Monster_Season3_Challenge5_1_3</v>
      </c>
      <c r="M1160" s="3" t="str">
        <f t="shared" si="149"/>
        <v>DeathShow_1</v>
      </c>
      <c r="N1160" s="3" t="str">
        <f t="shared" si="150"/>
        <v>Timeline_Idle1</v>
      </c>
      <c r="O1160" s="3" t="str">
        <f t="shared" si="151"/>
        <v>Timeline_Move1</v>
      </c>
      <c r="S1160" s="3" t="str">
        <f>IF(B1160="","",IF(VLOOKUP(D1160,[1]怪物!$C:$I,7,FALSE)="","",VLOOKUP(D1160,[1]怪物!$C:$I,7,FALSE)))</f>
        <v>Skill_Monster_XueRen2,NormalAttack</v>
      </c>
      <c r="X1160" s="3">
        <v>3</v>
      </c>
      <c r="Y1160" s="3">
        <v>5</v>
      </c>
      <c r="Z1160" s="3">
        <v>1</v>
      </c>
      <c r="AA1160" s="3">
        <v>3</v>
      </c>
    </row>
    <row r="1161" spans="2:27" x14ac:dyDescent="0.2">
      <c r="B1161" t="str">
        <f>IF(ISNA(VLOOKUP(X1161&amp;"_"&amp;Y1161&amp;"_"&amp;Z1161,[1]挑战模式!$A:$AS,1,FALSE)),"",IF(VLOOKUP(X1161&amp;"_"&amp;Y1161&amp;"_"&amp;Z1161,[1]挑战模式!$A:$AS,14+AA1161,FALSE)="","","Unit_Monster_Season"&amp;X1161&amp;"_Challenge"&amp;Y1161&amp;"_"&amp;Z1161&amp;"_"&amp;AA1161))</f>
        <v/>
      </c>
      <c r="D1161" s="3" t="str">
        <f>IF(B1161="","",VLOOKUP(VLOOKUP(X1161&amp;"_"&amp;Y1161&amp;"_"&amp;Z1161,[1]挑战模式!$A:$AS,14+AA1161,FALSE),[1]怪物!$B:$J,2,FALSE))</f>
        <v/>
      </c>
      <c r="E1161" s="3" t="str">
        <f>IF(B1161="","",VLOOKUP(VLOOKUP(X1161&amp;"_"&amp;Y1161&amp;"_"&amp;Z1161,[1]挑战模式!$A:$AS,14+AA1161,FALSE),[1]怪物!$B:$J,6,FALSE)*VLOOKUP(X1161&amp;"_"&amp;Y1161&amp;"_"&amp;Z1161,[1]挑战模式!$A:$AS,10,FALSE))</f>
        <v/>
      </c>
      <c r="F1161" s="3" t="str">
        <f t="shared" si="144"/>
        <v/>
      </c>
      <c r="G1161" s="3" t="str">
        <f t="shared" si="145"/>
        <v/>
      </c>
      <c r="H1161" s="3" t="str">
        <f t="shared" si="146"/>
        <v/>
      </c>
      <c r="I1161" s="3" t="str">
        <f>IF(D1161="","",VLOOKUP(D1161,[1]怪物!$C:$M,11,FALSE))</f>
        <v/>
      </c>
      <c r="J1161" s="3" t="str">
        <f t="shared" si="147"/>
        <v/>
      </c>
      <c r="K1161" s="3" t="str">
        <f>IF(B1161="","",VLOOKUP(VLOOKUP(X1161&amp;"_"&amp;Y1161&amp;"_"&amp;Z1161,[1]挑战模式!$A:$AS,14+AA1161,FALSE),[1]怪物!$B:$J,7,FALSE))</f>
        <v/>
      </c>
      <c r="L1161" s="10" t="str">
        <f t="shared" si="148"/>
        <v/>
      </c>
      <c r="M1161" s="3" t="str">
        <f t="shared" si="149"/>
        <v/>
      </c>
      <c r="N1161" s="3" t="str">
        <f t="shared" si="150"/>
        <v/>
      </c>
      <c r="O1161" s="3" t="str">
        <f t="shared" si="151"/>
        <v/>
      </c>
      <c r="S1161" s="3" t="str">
        <f>IF(B1161="","",IF(VLOOKUP(D1161,[1]怪物!$C:$I,7,FALSE)="","",VLOOKUP(D1161,[1]怪物!$C:$I,7,FALSE)))</f>
        <v/>
      </c>
      <c r="X1161" s="3">
        <v>3</v>
      </c>
      <c r="Y1161" s="3">
        <v>5</v>
      </c>
      <c r="Z1161" s="3">
        <v>1</v>
      </c>
      <c r="AA1161" s="3">
        <v>4</v>
      </c>
    </row>
    <row r="1162" spans="2:27" x14ac:dyDescent="0.2">
      <c r="B1162" t="str">
        <f>IF(ISNA(VLOOKUP(X1162&amp;"_"&amp;Y1162&amp;"_"&amp;Z1162,[1]挑战模式!$A:$AS,1,FALSE)),"",IF(VLOOKUP(X1162&amp;"_"&amp;Y1162&amp;"_"&amp;Z1162,[1]挑战模式!$A:$AS,14+AA1162,FALSE)="","","Unit_Monster_Season"&amp;X1162&amp;"_Challenge"&amp;Y1162&amp;"_"&amp;Z1162&amp;"_"&amp;AA1162))</f>
        <v/>
      </c>
      <c r="D1162" s="3" t="str">
        <f>IF(B1162="","",VLOOKUP(VLOOKUP(X1162&amp;"_"&amp;Y1162&amp;"_"&amp;Z1162,[1]挑战模式!$A:$AS,14+AA1162,FALSE),[1]怪物!$B:$J,2,FALSE))</f>
        <v/>
      </c>
      <c r="E1162" s="3" t="str">
        <f>IF(B1162="","",VLOOKUP(VLOOKUP(X1162&amp;"_"&amp;Y1162&amp;"_"&amp;Z1162,[1]挑战模式!$A:$AS,14+AA1162,FALSE),[1]怪物!$B:$J,6,FALSE)*VLOOKUP(X1162&amp;"_"&amp;Y1162&amp;"_"&amp;Z1162,[1]挑战模式!$A:$AS,10,FALSE))</f>
        <v/>
      </c>
      <c r="F1162" s="3" t="str">
        <f t="shared" si="144"/>
        <v/>
      </c>
      <c r="G1162" s="3" t="str">
        <f t="shared" si="145"/>
        <v/>
      </c>
      <c r="H1162" s="3" t="str">
        <f t="shared" si="146"/>
        <v/>
      </c>
      <c r="I1162" s="3" t="str">
        <f>IF(D1162="","",VLOOKUP(D1162,[1]怪物!$C:$M,11,FALSE))</f>
        <v/>
      </c>
      <c r="J1162" s="3" t="str">
        <f t="shared" si="147"/>
        <v/>
      </c>
      <c r="K1162" s="3" t="str">
        <f>IF(B1162="","",VLOOKUP(VLOOKUP(X1162&amp;"_"&amp;Y1162&amp;"_"&amp;Z1162,[1]挑战模式!$A:$AS,14+AA1162,FALSE),[1]怪物!$B:$J,7,FALSE))</f>
        <v/>
      </c>
      <c r="L1162" s="10" t="str">
        <f t="shared" si="148"/>
        <v/>
      </c>
      <c r="M1162" s="3" t="str">
        <f t="shared" si="149"/>
        <v/>
      </c>
      <c r="N1162" s="3" t="str">
        <f t="shared" si="150"/>
        <v/>
      </c>
      <c r="O1162" s="3" t="str">
        <f t="shared" si="151"/>
        <v/>
      </c>
      <c r="S1162" s="3" t="str">
        <f>IF(B1162="","",IF(VLOOKUP(D1162,[1]怪物!$C:$I,7,FALSE)="","",VLOOKUP(D1162,[1]怪物!$C:$I,7,FALSE)))</f>
        <v/>
      </c>
      <c r="X1162" s="3">
        <v>3</v>
      </c>
      <c r="Y1162" s="3">
        <v>5</v>
      </c>
      <c r="Z1162" s="3">
        <v>1</v>
      </c>
      <c r="AA1162" s="3">
        <v>5</v>
      </c>
    </row>
    <row r="1163" spans="2:27" x14ac:dyDescent="0.2">
      <c r="B1163" t="str">
        <f>IF(ISNA(VLOOKUP(X1163&amp;"_"&amp;Y1163&amp;"_"&amp;Z1163,[1]挑战模式!$A:$AS,1,FALSE)),"",IF(VLOOKUP(X1163&amp;"_"&amp;Y1163&amp;"_"&amp;Z1163,[1]挑战模式!$A:$AS,14+AA1163,FALSE)="","","Unit_Monster_Season"&amp;X1163&amp;"_Challenge"&amp;Y1163&amp;"_"&amp;Z1163&amp;"_"&amp;AA1163))</f>
        <v/>
      </c>
      <c r="D1163" s="3" t="str">
        <f>IF(B1163="","",VLOOKUP(VLOOKUP(X1163&amp;"_"&amp;Y1163&amp;"_"&amp;Z1163,[1]挑战模式!$A:$AS,14+AA1163,FALSE),[1]怪物!$B:$J,2,FALSE))</f>
        <v/>
      </c>
      <c r="E1163" s="3" t="str">
        <f>IF(B1163="","",VLOOKUP(VLOOKUP(X1163&amp;"_"&amp;Y1163&amp;"_"&amp;Z1163,[1]挑战模式!$A:$AS,14+AA1163,FALSE),[1]怪物!$B:$J,6,FALSE)*VLOOKUP(X1163&amp;"_"&amp;Y1163&amp;"_"&amp;Z1163,[1]挑战模式!$A:$AS,10,FALSE))</f>
        <v/>
      </c>
      <c r="F1163" s="3" t="str">
        <f t="shared" si="144"/>
        <v/>
      </c>
      <c r="G1163" s="3" t="str">
        <f t="shared" si="145"/>
        <v/>
      </c>
      <c r="H1163" s="3" t="str">
        <f t="shared" si="146"/>
        <v/>
      </c>
      <c r="I1163" s="3" t="str">
        <f>IF(D1163="","",VLOOKUP(D1163,[1]怪物!$C:$M,11,FALSE))</f>
        <v/>
      </c>
      <c r="J1163" s="3" t="str">
        <f t="shared" si="147"/>
        <v/>
      </c>
      <c r="K1163" s="3" t="str">
        <f>IF(B1163="","",VLOOKUP(VLOOKUP(X1163&amp;"_"&amp;Y1163&amp;"_"&amp;Z1163,[1]挑战模式!$A:$AS,14+AA1163,FALSE),[1]怪物!$B:$J,7,FALSE))</f>
        <v/>
      </c>
      <c r="L1163" s="10" t="str">
        <f t="shared" si="148"/>
        <v/>
      </c>
      <c r="M1163" s="3" t="str">
        <f t="shared" si="149"/>
        <v/>
      </c>
      <c r="N1163" s="3" t="str">
        <f t="shared" si="150"/>
        <v/>
      </c>
      <c r="O1163" s="3" t="str">
        <f t="shared" si="151"/>
        <v/>
      </c>
      <c r="S1163" s="3" t="str">
        <f>IF(B1163="","",IF(VLOOKUP(D1163,[1]怪物!$C:$I,7,FALSE)="","",VLOOKUP(D1163,[1]怪物!$C:$I,7,FALSE)))</f>
        <v/>
      </c>
      <c r="X1163" s="3">
        <v>3</v>
      </c>
      <c r="Y1163" s="3">
        <v>5</v>
      </c>
      <c r="Z1163" s="3">
        <v>1</v>
      </c>
      <c r="AA1163" s="3">
        <v>6</v>
      </c>
    </row>
    <row r="1164" spans="2:27" x14ac:dyDescent="0.2">
      <c r="B1164" t="str">
        <f>IF(ISNA(VLOOKUP(X1164&amp;"_"&amp;Y1164&amp;"_"&amp;Z1164,[1]挑战模式!$A:$AS,1,FALSE)),"",IF(VLOOKUP(X1164&amp;"_"&amp;Y1164&amp;"_"&amp;Z1164,[1]挑战模式!$A:$AS,14+AA1164,FALSE)="","","Unit_Monster_Season"&amp;X1164&amp;"_Challenge"&amp;Y1164&amp;"_"&amp;Z1164&amp;"_"&amp;AA1164))</f>
        <v>Unit_Monster_Season3_Challenge5_2_1</v>
      </c>
      <c r="D1164" s="3" t="str">
        <f>IF(B1164="","",VLOOKUP(VLOOKUP(X1164&amp;"_"&amp;Y1164&amp;"_"&amp;Z1164,[1]挑战模式!$A:$AS,14+AA1164,FALSE),[1]怪物!$B:$J,2,FALSE))</f>
        <v>ResUnit_Dan2</v>
      </c>
      <c r="E1164" s="3">
        <f>IF(B1164="","",VLOOKUP(VLOOKUP(X1164&amp;"_"&amp;Y1164&amp;"_"&amp;Z1164,[1]挑战模式!$A:$AS,14+AA1164,FALSE),[1]怪物!$B:$J,6,FALSE)*VLOOKUP(X1164&amp;"_"&amp;Y1164&amp;"_"&amp;Z1164,[1]挑战模式!$A:$AS,10,FALSE))</f>
        <v>3</v>
      </c>
      <c r="F1164" s="3">
        <f t="shared" si="144"/>
        <v>400</v>
      </c>
      <c r="G1164" s="3" t="str">
        <f t="shared" si="145"/>
        <v>TRUE</v>
      </c>
      <c r="H1164" s="3" t="str">
        <f t="shared" si="146"/>
        <v>1</v>
      </c>
      <c r="I1164" s="3">
        <f>IF(D1164="","",VLOOKUP(D1164,[1]怪物!$C:$M,11,FALSE))</f>
        <v>1</v>
      </c>
      <c r="J1164" s="3" t="str">
        <f t="shared" si="147"/>
        <v>0.5</v>
      </c>
      <c r="K1164" s="3">
        <f>IF(B1164="","",VLOOKUP(VLOOKUP(X1164&amp;"_"&amp;Y1164&amp;"_"&amp;Z1164,[1]挑战模式!$A:$AS,14+AA1164,FALSE),[1]怪物!$B:$J,7,FALSE))</f>
        <v>1.5</v>
      </c>
      <c r="L1164" s="10" t="str">
        <f t="shared" si="148"/>
        <v>Monster_Season3_Challenge5_2_1</v>
      </c>
      <c r="M1164" s="3" t="str">
        <f t="shared" si="149"/>
        <v>DeathShow_1</v>
      </c>
      <c r="N1164" s="3" t="str">
        <f t="shared" si="150"/>
        <v>Timeline_Idle1</v>
      </c>
      <c r="O1164" s="3" t="str">
        <f t="shared" si="151"/>
        <v>Timeline_Move1</v>
      </c>
      <c r="S1164" s="3" t="str">
        <f>IF(B1164="","",IF(VLOOKUP(D1164,[1]怪物!$C:$I,7,FALSE)="","",VLOOKUP(D1164,[1]怪物!$C:$I,7,FALSE)))</f>
        <v>Skill_Monster_Dan2,NormalAttack</v>
      </c>
      <c r="X1164" s="3">
        <v>3</v>
      </c>
      <c r="Y1164" s="3">
        <v>5</v>
      </c>
      <c r="Z1164" s="3">
        <v>2</v>
      </c>
      <c r="AA1164" s="3">
        <v>1</v>
      </c>
    </row>
    <row r="1165" spans="2:27" x14ac:dyDescent="0.2">
      <c r="B1165" t="str">
        <f>IF(ISNA(VLOOKUP(X1165&amp;"_"&amp;Y1165&amp;"_"&amp;Z1165,[1]挑战模式!$A:$AS,1,FALSE)),"",IF(VLOOKUP(X1165&amp;"_"&amp;Y1165&amp;"_"&amp;Z1165,[1]挑战模式!$A:$AS,14+AA1165,FALSE)="","","Unit_Monster_Season"&amp;X1165&amp;"_Challenge"&amp;Y1165&amp;"_"&amp;Z1165&amp;"_"&amp;AA1165))</f>
        <v>Unit_Monster_Season3_Challenge5_2_2</v>
      </c>
      <c r="D1165" s="3" t="str">
        <f>IF(B1165="","",VLOOKUP(VLOOKUP(X1165&amp;"_"&amp;Y1165&amp;"_"&amp;Z1165,[1]挑战模式!$A:$AS,14+AA1165,FALSE),[1]怪物!$B:$J,2,FALSE))</f>
        <v>ResUnit_Dan1</v>
      </c>
      <c r="E1165" s="3">
        <f>IF(B1165="","",VLOOKUP(VLOOKUP(X1165&amp;"_"&amp;Y1165&amp;"_"&amp;Z1165,[1]挑战模式!$A:$AS,14+AA1165,FALSE),[1]怪物!$B:$J,6,FALSE)*VLOOKUP(X1165&amp;"_"&amp;Y1165&amp;"_"&amp;Z1165,[1]挑战模式!$A:$AS,10,FALSE))</f>
        <v>3</v>
      </c>
      <c r="F1165" s="3">
        <f t="shared" si="144"/>
        <v>400</v>
      </c>
      <c r="G1165" s="3" t="str">
        <f t="shared" si="145"/>
        <v>TRUE</v>
      </c>
      <c r="H1165" s="3" t="str">
        <f t="shared" si="146"/>
        <v>1</v>
      </c>
      <c r="I1165" s="3">
        <f>IF(D1165="","",VLOOKUP(D1165,[1]怪物!$C:$M,11,FALSE))</f>
        <v>1</v>
      </c>
      <c r="J1165" s="3" t="str">
        <f t="shared" si="147"/>
        <v>0.5</v>
      </c>
      <c r="K1165" s="3">
        <f>IF(B1165="","",VLOOKUP(VLOOKUP(X1165&amp;"_"&amp;Y1165&amp;"_"&amp;Z1165,[1]挑战模式!$A:$AS,14+AA1165,FALSE),[1]怪物!$B:$J,7,FALSE))</f>
        <v>1</v>
      </c>
      <c r="L1165" s="10" t="str">
        <f t="shared" si="148"/>
        <v>Monster_Season3_Challenge5_2_2</v>
      </c>
      <c r="M1165" s="3" t="str">
        <f t="shared" si="149"/>
        <v>DeathShow_1</v>
      </c>
      <c r="N1165" s="3" t="str">
        <f t="shared" si="150"/>
        <v>Timeline_Idle1</v>
      </c>
      <c r="O1165" s="3" t="str">
        <f t="shared" si="151"/>
        <v>Timeline_Move1</v>
      </c>
      <c r="S1165" s="3" t="str">
        <f>IF(B1165="","",IF(VLOOKUP(D1165,[1]怪物!$C:$I,7,FALSE)="","",VLOOKUP(D1165,[1]怪物!$C:$I,7,FALSE)))</f>
        <v>Skill_Monster_Dan1,NormalAttack</v>
      </c>
      <c r="X1165" s="3">
        <v>3</v>
      </c>
      <c r="Y1165" s="3">
        <v>5</v>
      </c>
      <c r="Z1165" s="3">
        <v>2</v>
      </c>
      <c r="AA1165" s="3">
        <v>2</v>
      </c>
    </row>
    <row r="1166" spans="2:27" x14ac:dyDescent="0.2">
      <c r="B1166" t="str">
        <f>IF(ISNA(VLOOKUP(X1166&amp;"_"&amp;Y1166&amp;"_"&amp;Z1166,[1]挑战模式!$A:$AS,1,FALSE)),"",IF(VLOOKUP(X1166&amp;"_"&amp;Y1166&amp;"_"&amp;Z1166,[1]挑战模式!$A:$AS,14+AA1166,FALSE)="","","Unit_Monster_Season"&amp;X1166&amp;"_Challenge"&amp;Y1166&amp;"_"&amp;Z1166&amp;"_"&amp;AA1166))</f>
        <v>Unit_Monster_Season3_Challenge5_2_3</v>
      </c>
      <c r="D1166" s="3" t="str">
        <f>IF(B1166="","",VLOOKUP(VLOOKUP(X1166&amp;"_"&amp;Y1166&amp;"_"&amp;Z1166,[1]挑战模式!$A:$AS,14+AA1166,FALSE),[1]怪物!$B:$J,2,FALSE))</f>
        <v>ResUnit_BianFu1</v>
      </c>
      <c r="E1166" s="3">
        <f>IF(B1166="","",VLOOKUP(VLOOKUP(X1166&amp;"_"&amp;Y1166&amp;"_"&amp;Z1166,[1]挑战模式!$A:$AS,14+AA1166,FALSE),[1]怪物!$B:$J,6,FALSE)*VLOOKUP(X1166&amp;"_"&amp;Y1166&amp;"_"&amp;Z1166,[1]挑战模式!$A:$AS,10,FALSE))</f>
        <v>3</v>
      </c>
      <c r="F1166" s="3">
        <f t="shared" si="144"/>
        <v>400</v>
      </c>
      <c r="G1166" s="3" t="str">
        <f t="shared" si="145"/>
        <v>TRUE</v>
      </c>
      <c r="H1166" s="3" t="str">
        <f t="shared" si="146"/>
        <v>1</v>
      </c>
      <c r="I1166" s="3">
        <f>IF(D1166="","",VLOOKUP(D1166,[1]怪物!$C:$M,11,FALSE))</f>
        <v>1</v>
      </c>
      <c r="J1166" s="3" t="str">
        <f t="shared" si="147"/>
        <v>0.5</v>
      </c>
      <c r="K1166" s="3">
        <f>IF(B1166="","",VLOOKUP(VLOOKUP(X1166&amp;"_"&amp;Y1166&amp;"_"&amp;Z1166,[1]挑战模式!$A:$AS,14+AA1166,FALSE),[1]怪物!$B:$J,7,FALSE))</f>
        <v>1</v>
      </c>
      <c r="L1166" s="10" t="str">
        <f t="shared" si="148"/>
        <v>Monster_Season3_Challenge5_2_3</v>
      </c>
      <c r="M1166" s="3" t="str">
        <f t="shared" si="149"/>
        <v>DeathShow_1</v>
      </c>
      <c r="N1166" s="3" t="str">
        <f t="shared" si="150"/>
        <v>Timeline_Idle1</v>
      </c>
      <c r="O1166" s="3" t="str">
        <f t="shared" si="151"/>
        <v>Timeline_Move1</v>
      </c>
      <c r="S1166" s="3" t="str">
        <f>IF(B1166="","",IF(VLOOKUP(D1166,[1]怪物!$C:$I,7,FALSE)="","",VLOOKUP(D1166,[1]怪物!$C:$I,7,FALSE)))</f>
        <v/>
      </c>
      <c r="X1166" s="3">
        <v>3</v>
      </c>
      <c r="Y1166" s="3">
        <v>5</v>
      </c>
      <c r="Z1166" s="3">
        <v>2</v>
      </c>
      <c r="AA1166" s="3">
        <v>3</v>
      </c>
    </row>
    <row r="1167" spans="2:27" x14ac:dyDescent="0.2">
      <c r="B1167" t="str">
        <f>IF(ISNA(VLOOKUP(X1167&amp;"_"&amp;Y1167&amp;"_"&amp;Z1167,[1]挑战模式!$A:$AS,1,FALSE)),"",IF(VLOOKUP(X1167&amp;"_"&amp;Y1167&amp;"_"&amp;Z1167,[1]挑战模式!$A:$AS,14+AA1167,FALSE)="","","Unit_Monster_Season"&amp;X1167&amp;"_Challenge"&amp;Y1167&amp;"_"&amp;Z1167&amp;"_"&amp;AA1167))</f>
        <v/>
      </c>
      <c r="D1167" s="3" t="str">
        <f>IF(B1167="","",VLOOKUP(VLOOKUP(X1167&amp;"_"&amp;Y1167&amp;"_"&amp;Z1167,[1]挑战模式!$A:$AS,14+AA1167,FALSE),[1]怪物!$B:$J,2,FALSE))</f>
        <v/>
      </c>
      <c r="E1167" s="3" t="str">
        <f>IF(B1167="","",VLOOKUP(VLOOKUP(X1167&amp;"_"&amp;Y1167&amp;"_"&amp;Z1167,[1]挑战模式!$A:$AS,14+AA1167,FALSE),[1]怪物!$B:$J,6,FALSE)*VLOOKUP(X1167&amp;"_"&amp;Y1167&amp;"_"&amp;Z1167,[1]挑战模式!$A:$AS,10,FALSE))</f>
        <v/>
      </c>
      <c r="F1167" s="3" t="str">
        <f t="shared" si="144"/>
        <v/>
      </c>
      <c r="G1167" s="3" t="str">
        <f t="shared" si="145"/>
        <v/>
      </c>
      <c r="H1167" s="3" t="str">
        <f t="shared" si="146"/>
        <v/>
      </c>
      <c r="I1167" s="3" t="str">
        <f>IF(D1167="","",VLOOKUP(D1167,[1]怪物!$C:$M,11,FALSE))</f>
        <v/>
      </c>
      <c r="J1167" s="3" t="str">
        <f t="shared" si="147"/>
        <v/>
      </c>
      <c r="K1167" s="3" t="str">
        <f>IF(B1167="","",VLOOKUP(VLOOKUP(X1167&amp;"_"&amp;Y1167&amp;"_"&amp;Z1167,[1]挑战模式!$A:$AS,14+AA1167,FALSE),[1]怪物!$B:$J,7,FALSE))</f>
        <v/>
      </c>
      <c r="L1167" s="10" t="str">
        <f t="shared" si="148"/>
        <v/>
      </c>
      <c r="M1167" s="3" t="str">
        <f t="shared" si="149"/>
        <v/>
      </c>
      <c r="N1167" s="3" t="str">
        <f t="shared" si="150"/>
        <v/>
      </c>
      <c r="O1167" s="3" t="str">
        <f t="shared" si="151"/>
        <v/>
      </c>
      <c r="S1167" s="3" t="str">
        <f>IF(B1167="","",IF(VLOOKUP(D1167,[1]怪物!$C:$I,7,FALSE)="","",VLOOKUP(D1167,[1]怪物!$C:$I,7,FALSE)))</f>
        <v/>
      </c>
      <c r="X1167" s="3">
        <v>3</v>
      </c>
      <c r="Y1167" s="3">
        <v>5</v>
      </c>
      <c r="Z1167" s="3">
        <v>2</v>
      </c>
      <c r="AA1167" s="3">
        <v>4</v>
      </c>
    </row>
    <row r="1168" spans="2:27" x14ac:dyDescent="0.2">
      <c r="B1168" t="str">
        <f>IF(ISNA(VLOOKUP(X1168&amp;"_"&amp;Y1168&amp;"_"&amp;Z1168,[1]挑战模式!$A:$AS,1,FALSE)),"",IF(VLOOKUP(X1168&amp;"_"&amp;Y1168&amp;"_"&amp;Z1168,[1]挑战模式!$A:$AS,14+AA1168,FALSE)="","","Unit_Monster_Season"&amp;X1168&amp;"_Challenge"&amp;Y1168&amp;"_"&amp;Z1168&amp;"_"&amp;AA1168))</f>
        <v/>
      </c>
      <c r="D1168" s="3" t="str">
        <f>IF(B1168="","",VLOOKUP(VLOOKUP(X1168&amp;"_"&amp;Y1168&amp;"_"&amp;Z1168,[1]挑战模式!$A:$AS,14+AA1168,FALSE),[1]怪物!$B:$J,2,FALSE))</f>
        <v/>
      </c>
      <c r="E1168" s="3" t="str">
        <f>IF(B1168="","",VLOOKUP(VLOOKUP(X1168&amp;"_"&amp;Y1168&amp;"_"&amp;Z1168,[1]挑战模式!$A:$AS,14+AA1168,FALSE),[1]怪物!$B:$J,6,FALSE)*VLOOKUP(X1168&amp;"_"&amp;Y1168&amp;"_"&amp;Z1168,[1]挑战模式!$A:$AS,10,FALSE))</f>
        <v/>
      </c>
      <c r="F1168" s="3" t="str">
        <f t="shared" si="144"/>
        <v/>
      </c>
      <c r="G1168" s="3" t="str">
        <f t="shared" si="145"/>
        <v/>
      </c>
      <c r="H1168" s="3" t="str">
        <f t="shared" si="146"/>
        <v/>
      </c>
      <c r="I1168" s="3" t="str">
        <f>IF(D1168="","",VLOOKUP(D1168,[1]怪物!$C:$M,11,FALSE))</f>
        <v/>
      </c>
      <c r="J1168" s="3" t="str">
        <f t="shared" si="147"/>
        <v/>
      </c>
      <c r="K1168" s="3" t="str">
        <f>IF(B1168="","",VLOOKUP(VLOOKUP(X1168&amp;"_"&amp;Y1168&amp;"_"&amp;Z1168,[1]挑战模式!$A:$AS,14+AA1168,FALSE),[1]怪物!$B:$J,7,FALSE))</f>
        <v/>
      </c>
      <c r="L1168" s="10" t="str">
        <f t="shared" si="148"/>
        <v/>
      </c>
      <c r="M1168" s="3" t="str">
        <f t="shared" si="149"/>
        <v/>
      </c>
      <c r="N1168" s="3" t="str">
        <f t="shared" si="150"/>
        <v/>
      </c>
      <c r="O1168" s="3" t="str">
        <f t="shared" si="151"/>
        <v/>
      </c>
      <c r="S1168" s="3" t="str">
        <f>IF(B1168="","",IF(VLOOKUP(D1168,[1]怪物!$C:$I,7,FALSE)="","",VLOOKUP(D1168,[1]怪物!$C:$I,7,FALSE)))</f>
        <v/>
      </c>
      <c r="X1168" s="3">
        <v>3</v>
      </c>
      <c r="Y1168" s="3">
        <v>5</v>
      </c>
      <c r="Z1168" s="3">
        <v>2</v>
      </c>
      <c r="AA1168" s="3">
        <v>5</v>
      </c>
    </row>
    <row r="1169" spans="2:27" x14ac:dyDescent="0.2">
      <c r="B1169" t="str">
        <f>IF(ISNA(VLOOKUP(X1169&amp;"_"&amp;Y1169&amp;"_"&amp;Z1169,[1]挑战模式!$A:$AS,1,FALSE)),"",IF(VLOOKUP(X1169&amp;"_"&amp;Y1169&amp;"_"&amp;Z1169,[1]挑战模式!$A:$AS,14+AA1169,FALSE)="","","Unit_Monster_Season"&amp;X1169&amp;"_Challenge"&amp;Y1169&amp;"_"&amp;Z1169&amp;"_"&amp;AA1169))</f>
        <v/>
      </c>
      <c r="D1169" s="3" t="str">
        <f>IF(B1169="","",VLOOKUP(VLOOKUP(X1169&amp;"_"&amp;Y1169&amp;"_"&amp;Z1169,[1]挑战模式!$A:$AS,14+AA1169,FALSE),[1]怪物!$B:$J,2,FALSE))</f>
        <v/>
      </c>
      <c r="E1169" s="3" t="str">
        <f>IF(B1169="","",VLOOKUP(VLOOKUP(X1169&amp;"_"&amp;Y1169&amp;"_"&amp;Z1169,[1]挑战模式!$A:$AS,14+AA1169,FALSE),[1]怪物!$B:$J,6,FALSE)*VLOOKUP(X1169&amp;"_"&amp;Y1169&amp;"_"&amp;Z1169,[1]挑战模式!$A:$AS,10,FALSE))</f>
        <v/>
      </c>
      <c r="F1169" s="3" t="str">
        <f t="shared" si="144"/>
        <v/>
      </c>
      <c r="G1169" s="3" t="str">
        <f t="shared" si="145"/>
        <v/>
      </c>
      <c r="H1169" s="3" t="str">
        <f t="shared" si="146"/>
        <v/>
      </c>
      <c r="I1169" s="3" t="str">
        <f>IF(D1169="","",VLOOKUP(D1169,[1]怪物!$C:$M,11,FALSE))</f>
        <v/>
      </c>
      <c r="J1169" s="3" t="str">
        <f t="shared" si="147"/>
        <v/>
      </c>
      <c r="K1169" s="3" t="str">
        <f>IF(B1169="","",VLOOKUP(VLOOKUP(X1169&amp;"_"&amp;Y1169&amp;"_"&amp;Z1169,[1]挑战模式!$A:$AS,14+AA1169,FALSE),[1]怪物!$B:$J,7,FALSE))</f>
        <v/>
      </c>
      <c r="L1169" s="10" t="str">
        <f t="shared" si="148"/>
        <v/>
      </c>
      <c r="M1169" s="3" t="str">
        <f t="shared" si="149"/>
        <v/>
      </c>
      <c r="N1169" s="3" t="str">
        <f t="shared" si="150"/>
        <v/>
      </c>
      <c r="O1169" s="3" t="str">
        <f t="shared" si="151"/>
        <v/>
      </c>
      <c r="S1169" s="3" t="str">
        <f>IF(B1169="","",IF(VLOOKUP(D1169,[1]怪物!$C:$I,7,FALSE)="","",VLOOKUP(D1169,[1]怪物!$C:$I,7,FALSE)))</f>
        <v/>
      </c>
      <c r="X1169" s="3">
        <v>3</v>
      </c>
      <c r="Y1169" s="3">
        <v>5</v>
      </c>
      <c r="Z1169" s="3">
        <v>2</v>
      </c>
      <c r="AA1169" s="3">
        <v>6</v>
      </c>
    </row>
    <row r="1170" spans="2:27" x14ac:dyDescent="0.2">
      <c r="B1170" t="str">
        <f>IF(ISNA(VLOOKUP(X1170&amp;"_"&amp;Y1170&amp;"_"&amp;Z1170,[1]挑战模式!$A:$AS,1,FALSE)),"",IF(VLOOKUP(X1170&amp;"_"&amp;Y1170&amp;"_"&amp;Z1170,[1]挑战模式!$A:$AS,14+AA1170,FALSE)="","","Unit_Monster_Season"&amp;X1170&amp;"_Challenge"&amp;Y1170&amp;"_"&amp;Z1170&amp;"_"&amp;AA1170))</f>
        <v>Unit_Monster_Season3_Challenge5_3_1</v>
      </c>
      <c r="D1170" s="3" t="str">
        <f>IF(B1170="","",VLOOKUP(VLOOKUP(X1170&amp;"_"&amp;Y1170&amp;"_"&amp;Z1170,[1]挑战模式!$A:$AS,14+AA1170,FALSE),[1]怪物!$B:$J,2,FALSE))</f>
        <v>ResUnit_Gui2</v>
      </c>
      <c r="E1170" s="3">
        <f>IF(B1170="","",VLOOKUP(VLOOKUP(X1170&amp;"_"&amp;Y1170&amp;"_"&amp;Z1170,[1]挑战模式!$A:$AS,14+AA1170,FALSE),[1]怪物!$B:$J,6,FALSE)*VLOOKUP(X1170&amp;"_"&amp;Y1170&amp;"_"&amp;Z1170,[1]挑战模式!$A:$AS,10,FALSE))</f>
        <v>3</v>
      </c>
      <c r="F1170" s="3">
        <f t="shared" si="144"/>
        <v>400</v>
      </c>
      <c r="G1170" s="3" t="str">
        <f t="shared" si="145"/>
        <v>TRUE</v>
      </c>
      <c r="H1170" s="3" t="str">
        <f t="shared" si="146"/>
        <v>1</v>
      </c>
      <c r="I1170" s="3">
        <f>IF(D1170="","",VLOOKUP(D1170,[1]怪物!$C:$M,11,FALSE))</f>
        <v>1</v>
      </c>
      <c r="J1170" s="3" t="str">
        <f t="shared" si="147"/>
        <v>0.5</v>
      </c>
      <c r="K1170" s="3">
        <f>IF(B1170="","",VLOOKUP(VLOOKUP(X1170&amp;"_"&amp;Y1170&amp;"_"&amp;Z1170,[1]挑战模式!$A:$AS,14+AA1170,FALSE),[1]怪物!$B:$J,7,FALSE))</f>
        <v>1.5</v>
      </c>
      <c r="L1170" s="10" t="str">
        <f t="shared" si="148"/>
        <v>Monster_Season3_Challenge5_3_1</v>
      </c>
      <c r="M1170" s="3" t="str">
        <f t="shared" si="149"/>
        <v>DeathShow_1</v>
      </c>
      <c r="N1170" s="3" t="str">
        <f t="shared" si="150"/>
        <v>Timeline_Idle1</v>
      </c>
      <c r="O1170" s="3" t="str">
        <f t="shared" si="151"/>
        <v>Timeline_Move1</v>
      </c>
      <c r="S1170" s="3" t="str">
        <f>IF(B1170="","",IF(VLOOKUP(D1170,[1]怪物!$C:$I,7,FALSE)="","",VLOOKUP(D1170,[1]怪物!$C:$I,7,FALSE)))</f>
        <v>Skill_Monster_Gui2,NormalAttack</v>
      </c>
      <c r="X1170" s="3">
        <v>3</v>
      </c>
      <c r="Y1170" s="3">
        <v>5</v>
      </c>
      <c r="Z1170" s="3">
        <v>3</v>
      </c>
      <c r="AA1170" s="3">
        <v>1</v>
      </c>
    </row>
    <row r="1171" spans="2:27" x14ac:dyDescent="0.2">
      <c r="B1171" t="str">
        <f>IF(ISNA(VLOOKUP(X1171&amp;"_"&amp;Y1171&amp;"_"&amp;Z1171,[1]挑战模式!$A:$AS,1,FALSE)),"",IF(VLOOKUP(X1171&amp;"_"&amp;Y1171&amp;"_"&amp;Z1171,[1]挑战模式!$A:$AS,14+AA1171,FALSE)="","","Unit_Monster_Season"&amp;X1171&amp;"_Challenge"&amp;Y1171&amp;"_"&amp;Z1171&amp;"_"&amp;AA1171))</f>
        <v>Unit_Monster_Season3_Challenge5_3_2</v>
      </c>
      <c r="D1171" s="3" t="str">
        <f>IF(B1171="","",VLOOKUP(VLOOKUP(X1171&amp;"_"&amp;Y1171&amp;"_"&amp;Z1171,[1]挑战模式!$A:$AS,14+AA1171,FALSE),[1]怪物!$B:$J,2,FALSE))</f>
        <v>ResUnit_Dan1</v>
      </c>
      <c r="E1171" s="3">
        <f>IF(B1171="","",VLOOKUP(VLOOKUP(X1171&amp;"_"&amp;Y1171&amp;"_"&amp;Z1171,[1]挑战模式!$A:$AS,14+AA1171,FALSE),[1]怪物!$B:$J,6,FALSE)*VLOOKUP(X1171&amp;"_"&amp;Y1171&amp;"_"&amp;Z1171,[1]挑战模式!$A:$AS,10,FALSE))</f>
        <v>3</v>
      </c>
      <c r="F1171" s="3">
        <f t="shared" si="144"/>
        <v>400</v>
      </c>
      <c r="G1171" s="3" t="str">
        <f t="shared" si="145"/>
        <v>TRUE</v>
      </c>
      <c r="H1171" s="3" t="str">
        <f t="shared" si="146"/>
        <v>1</v>
      </c>
      <c r="I1171" s="3">
        <f>IF(D1171="","",VLOOKUP(D1171,[1]怪物!$C:$M,11,FALSE))</f>
        <v>1</v>
      </c>
      <c r="J1171" s="3" t="str">
        <f t="shared" si="147"/>
        <v>0.5</v>
      </c>
      <c r="K1171" s="3">
        <f>IF(B1171="","",VLOOKUP(VLOOKUP(X1171&amp;"_"&amp;Y1171&amp;"_"&amp;Z1171,[1]挑战模式!$A:$AS,14+AA1171,FALSE),[1]怪物!$B:$J,7,FALSE))</f>
        <v>1</v>
      </c>
      <c r="L1171" s="10" t="str">
        <f t="shared" si="148"/>
        <v>Monster_Season3_Challenge5_3_2</v>
      </c>
      <c r="M1171" s="3" t="str">
        <f t="shared" si="149"/>
        <v>DeathShow_1</v>
      </c>
      <c r="N1171" s="3" t="str">
        <f t="shared" si="150"/>
        <v>Timeline_Idle1</v>
      </c>
      <c r="O1171" s="3" t="str">
        <f t="shared" si="151"/>
        <v>Timeline_Move1</v>
      </c>
      <c r="S1171" s="3" t="str">
        <f>IF(B1171="","",IF(VLOOKUP(D1171,[1]怪物!$C:$I,7,FALSE)="","",VLOOKUP(D1171,[1]怪物!$C:$I,7,FALSE)))</f>
        <v>Skill_Monster_Dan1,NormalAttack</v>
      </c>
      <c r="X1171" s="3">
        <v>3</v>
      </c>
      <c r="Y1171" s="3">
        <v>5</v>
      </c>
      <c r="Z1171" s="3">
        <v>3</v>
      </c>
      <c r="AA1171" s="3">
        <v>2</v>
      </c>
    </row>
    <row r="1172" spans="2:27" x14ac:dyDescent="0.2">
      <c r="B1172" t="str">
        <f>IF(ISNA(VLOOKUP(X1172&amp;"_"&amp;Y1172&amp;"_"&amp;Z1172,[1]挑战模式!$A:$AS,1,FALSE)),"",IF(VLOOKUP(X1172&amp;"_"&amp;Y1172&amp;"_"&amp;Z1172,[1]挑战模式!$A:$AS,14+AA1172,FALSE)="","","Unit_Monster_Season"&amp;X1172&amp;"_Challenge"&amp;Y1172&amp;"_"&amp;Z1172&amp;"_"&amp;AA1172))</f>
        <v>Unit_Monster_Season3_Challenge5_3_3</v>
      </c>
      <c r="D1172" s="3" t="str">
        <f>IF(B1172="","",VLOOKUP(VLOOKUP(X1172&amp;"_"&amp;Y1172&amp;"_"&amp;Z1172,[1]挑战模式!$A:$AS,14+AA1172,FALSE),[1]怪物!$B:$J,2,FALSE))</f>
        <v>ResUnit_XueRen2</v>
      </c>
      <c r="E1172" s="3">
        <f>IF(B1172="","",VLOOKUP(VLOOKUP(X1172&amp;"_"&amp;Y1172&amp;"_"&amp;Z1172,[1]挑战模式!$A:$AS,14+AA1172,FALSE),[1]怪物!$B:$J,6,FALSE)*VLOOKUP(X1172&amp;"_"&amp;Y1172&amp;"_"&amp;Z1172,[1]挑战模式!$A:$AS,10,FALSE))</f>
        <v>3</v>
      </c>
      <c r="F1172" s="3">
        <f t="shared" si="144"/>
        <v>400</v>
      </c>
      <c r="G1172" s="3" t="str">
        <f t="shared" si="145"/>
        <v>TRUE</v>
      </c>
      <c r="H1172" s="3" t="str">
        <f t="shared" si="146"/>
        <v>1</v>
      </c>
      <c r="I1172" s="3">
        <f>IF(D1172="","",VLOOKUP(D1172,[1]怪物!$C:$M,11,FALSE))</f>
        <v>1</v>
      </c>
      <c r="J1172" s="3" t="str">
        <f t="shared" si="147"/>
        <v>0.5</v>
      </c>
      <c r="K1172" s="3">
        <f>IF(B1172="","",VLOOKUP(VLOOKUP(X1172&amp;"_"&amp;Y1172&amp;"_"&amp;Z1172,[1]挑战模式!$A:$AS,14+AA1172,FALSE),[1]怪物!$B:$J,7,FALSE))</f>
        <v>1.5</v>
      </c>
      <c r="L1172" s="10" t="str">
        <f t="shared" si="148"/>
        <v>Monster_Season3_Challenge5_3_3</v>
      </c>
      <c r="M1172" s="3" t="str">
        <f t="shared" si="149"/>
        <v>DeathShow_1</v>
      </c>
      <c r="N1172" s="3" t="str">
        <f t="shared" si="150"/>
        <v>Timeline_Idle1</v>
      </c>
      <c r="O1172" s="3" t="str">
        <f t="shared" si="151"/>
        <v>Timeline_Move1</v>
      </c>
      <c r="S1172" s="3" t="str">
        <f>IF(B1172="","",IF(VLOOKUP(D1172,[1]怪物!$C:$I,7,FALSE)="","",VLOOKUP(D1172,[1]怪物!$C:$I,7,FALSE)))</f>
        <v>Skill_Monster_XueRen2,NormalAttack</v>
      </c>
      <c r="X1172" s="3">
        <v>3</v>
      </c>
      <c r="Y1172" s="3">
        <v>5</v>
      </c>
      <c r="Z1172" s="3">
        <v>3</v>
      </c>
      <c r="AA1172" s="3">
        <v>3</v>
      </c>
    </row>
    <row r="1173" spans="2:27" x14ac:dyDescent="0.2">
      <c r="B1173" t="str">
        <f>IF(ISNA(VLOOKUP(X1173&amp;"_"&amp;Y1173&amp;"_"&amp;Z1173,[1]挑战模式!$A:$AS,1,FALSE)),"",IF(VLOOKUP(X1173&amp;"_"&amp;Y1173&amp;"_"&amp;Z1173,[1]挑战模式!$A:$AS,14+AA1173,FALSE)="","","Unit_Monster_Season"&amp;X1173&amp;"_Challenge"&amp;Y1173&amp;"_"&amp;Z1173&amp;"_"&amp;AA1173))</f>
        <v/>
      </c>
      <c r="D1173" s="3" t="str">
        <f>IF(B1173="","",VLOOKUP(VLOOKUP(X1173&amp;"_"&amp;Y1173&amp;"_"&amp;Z1173,[1]挑战模式!$A:$AS,14+AA1173,FALSE),[1]怪物!$B:$J,2,FALSE))</f>
        <v/>
      </c>
      <c r="E1173" s="3" t="str">
        <f>IF(B1173="","",VLOOKUP(VLOOKUP(X1173&amp;"_"&amp;Y1173&amp;"_"&amp;Z1173,[1]挑战模式!$A:$AS,14+AA1173,FALSE),[1]怪物!$B:$J,6,FALSE)*VLOOKUP(X1173&amp;"_"&amp;Y1173&amp;"_"&amp;Z1173,[1]挑战模式!$A:$AS,10,FALSE))</f>
        <v/>
      </c>
      <c r="F1173" s="3" t="str">
        <f t="shared" si="144"/>
        <v/>
      </c>
      <c r="G1173" s="3" t="str">
        <f t="shared" si="145"/>
        <v/>
      </c>
      <c r="H1173" s="3" t="str">
        <f t="shared" si="146"/>
        <v/>
      </c>
      <c r="I1173" s="3" t="str">
        <f>IF(D1173="","",VLOOKUP(D1173,[1]怪物!$C:$M,11,FALSE))</f>
        <v/>
      </c>
      <c r="J1173" s="3" t="str">
        <f t="shared" si="147"/>
        <v/>
      </c>
      <c r="K1173" s="3" t="str">
        <f>IF(B1173="","",VLOOKUP(VLOOKUP(X1173&amp;"_"&amp;Y1173&amp;"_"&amp;Z1173,[1]挑战模式!$A:$AS,14+AA1173,FALSE),[1]怪物!$B:$J,7,FALSE))</f>
        <v/>
      </c>
      <c r="L1173" s="10" t="str">
        <f t="shared" si="148"/>
        <v/>
      </c>
      <c r="M1173" s="3" t="str">
        <f t="shared" si="149"/>
        <v/>
      </c>
      <c r="N1173" s="3" t="str">
        <f t="shared" si="150"/>
        <v/>
      </c>
      <c r="O1173" s="3" t="str">
        <f t="shared" si="151"/>
        <v/>
      </c>
      <c r="S1173" s="3" t="str">
        <f>IF(B1173="","",IF(VLOOKUP(D1173,[1]怪物!$C:$I,7,FALSE)="","",VLOOKUP(D1173,[1]怪物!$C:$I,7,FALSE)))</f>
        <v/>
      </c>
      <c r="X1173" s="3">
        <v>3</v>
      </c>
      <c r="Y1173" s="3">
        <v>5</v>
      </c>
      <c r="Z1173" s="3">
        <v>3</v>
      </c>
      <c r="AA1173" s="3">
        <v>4</v>
      </c>
    </row>
    <row r="1174" spans="2:27" x14ac:dyDescent="0.2">
      <c r="B1174" t="str">
        <f>IF(ISNA(VLOOKUP(X1174&amp;"_"&amp;Y1174&amp;"_"&amp;Z1174,[1]挑战模式!$A:$AS,1,FALSE)),"",IF(VLOOKUP(X1174&amp;"_"&amp;Y1174&amp;"_"&amp;Z1174,[1]挑战模式!$A:$AS,14+AA1174,FALSE)="","","Unit_Monster_Season"&amp;X1174&amp;"_Challenge"&amp;Y1174&amp;"_"&amp;Z1174&amp;"_"&amp;AA1174))</f>
        <v/>
      </c>
      <c r="D1174" s="3" t="str">
        <f>IF(B1174="","",VLOOKUP(VLOOKUP(X1174&amp;"_"&amp;Y1174&amp;"_"&amp;Z1174,[1]挑战模式!$A:$AS,14+AA1174,FALSE),[1]怪物!$B:$J,2,FALSE))</f>
        <v/>
      </c>
      <c r="E1174" s="3" t="str">
        <f>IF(B1174="","",VLOOKUP(VLOOKUP(X1174&amp;"_"&amp;Y1174&amp;"_"&amp;Z1174,[1]挑战模式!$A:$AS,14+AA1174,FALSE),[1]怪物!$B:$J,6,FALSE)*VLOOKUP(X1174&amp;"_"&amp;Y1174&amp;"_"&amp;Z1174,[1]挑战模式!$A:$AS,10,FALSE))</f>
        <v/>
      </c>
      <c r="F1174" s="3" t="str">
        <f t="shared" si="144"/>
        <v/>
      </c>
      <c r="G1174" s="3" t="str">
        <f t="shared" si="145"/>
        <v/>
      </c>
      <c r="H1174" s="3" t="str">
        <f t="shared" si="146"/>
        <v/>
      </c>
      <c r="I1174" s="3" t="str">
        <f>IF(D1174="","",VLOOKUP(D1174,[1]怪物!$C:$M,11,FALSE))</f>
        <v/>
      </c>
      <c r="J1174" s="3" t="str">
        <f t="shared" si="147"/>
        <v/>
      </c>
      <c r="K1174" s="3" t="str">
        <f>IF(B1174="","",VLOOKUP(VLOOKUP(X1174&amp;"_"&amp;Y1174&amp;"_"&amp;Z1174,[1]挑战模式!$A:$AS,14+AA1174,FALSE),[1]怪物!$B:$J,7,FALSE))</f>
        <v/>
      </c>
      <c r="L1174" s="10" t="str">
        <f t="shared" si="148"/>
        <v/>
      </c>
      <c r="M1174" s="3" t="str">
        <f t="shared" si="149"/>
        <v/>
      </c>
      <c r="N1174" s="3" t="str">
        <f t="shared" si="150"/>
        <v/>
      </c>
      <c r="O1174" s="3" t="str">
        <f t="shared" si="151"/>
        <v/>
      </c>
      <c r="S1174" s="3" t="str">
        <f>IF(B1174="","",IF(VLOOKUP(D1174,[1]怪物!$C:$I,7,FALSE)="","",VLOOKUP(D1174,[1]怪物!$C:$I,7,FALSE)))</f>
        <v/>
      </c>
      <c r="X1174" s="3">
        <v>3</v>
      </c>
      <c r="Y1174" s="3">
        <v>5</v>
      </c>
      <c r="Z1174" s="3">
        <v>3</v>
      </c>
      <c r="AA1174" s="3">
        <v>5</v>
      </c>
    </row>
    <row r="1175" spans="2:27" x14ac:dyDescent="0.2">
      <c r="B1175" t="str">
        <f>IF(ISNA(VLOOKUP(X1175&amp;"_"&amp;Y1175&amp;"_"&amp;Z1175,[1]挑战模式!$A:$AS,1,FALSE)),"",IF(VLOOKUP(X1175&amp;"_"&amp;Y1175&amp;"_"&amp;Z1175,[1]挑战模式!$A:$AS,14+AA1175,FALSE)="","","Unit_Monster_Season"&amp;X1175&amp;"_Challenge"&amp;Y1175&amp;"_"&amp;Z1175&amp;"_"&amp;AA1175))</f>
        <v/>
      </c>
      <c r="D1175" s="3" t="str">
        <f>IF(B1175="","",VLOOKUP(VLOOKUP(X1175&amp;"_"&amp;Y1175&amp;"_"&amp;Z1175,[1]挑战模式!$A:$AS,14+AA1175,FALSE),[1]怪物!$B:$J,2,FALSE))</f>
        <v/>
      </c>
      <c r="E1175" s="3" t="str">
        <f>IF(B1175="","",VLOOKUP(VLOOKUP(X1175&amp;"_"&amp;Y1175&amp;"_"&amp;Z1175,[1]挑战模式!$A:$AS,14+AA1175,FALSE),[1]怪物!$B:$J,6,FALSE)*VLOOKUP(X1175&amp;"_"&amp;Y1175&amp;"_"&amp;Z1175,[1]挑战模式!$A:$AS,10,FALSE))</f>
        <v/>
      </c>
      <c r="F1175" s="3" t="str">
        <f t="shared" si="144"/>
        <v/>
      </c>
      <c r="G1175" s="3" t="str">
        <f t="shared" si="145"/>
        <v/>
      </c>
      <c r="H1175" s="3" t="str">
        <f t="shared" si="146"/>
        <v/>
      </c>
      <c r="I1175" s="3" t="str">
        <f>IF(D1175="","",VLOOKUP(D1175,[1]怪物!$C:$M,11,FALSE))</f>
        <v/>
      </c>
      <c r="J1175" s="3" t="str">
        <f t="shared" si="147"/>
        <v/>
      </c>
      <c r="K1175" s="3" t="str">
        <f>IF(B1175="","",VLOOKUP(VLOOKUP(X1175&amp;"_"&amp;Y1175&amp;"_"&amp;Z1175,[1]挑战模式!$A:$AS,14+AA1175,FALSE),[1]怪物!$B:$J,7,FALSE))</f>
        <v/>
      </c>
      <c r="L1175" s="10" t="str">
        <f t="shared" si="148"/>
        <v/>
      </c>
      <c r="M1175" s="3" t="str">
        <f t="shared" si="149"/>
        <v/>
      </c>
      <c r="N1175" s="3" t="str">
        <f t="shared" si="150"/>
        <v/>
      </c>
      <c r="O1175" s="3" t="str">
        <f t="shared" si="151"/>
        <v/>
      </c>
      <c r="S1175" s="3" t="str">
        <f>IF(B1175="","",IF(VLOOKUP(D1175,[1]怪物!$C:$I,7,FALSE)="","",VLOOKUP(D1175,[1]怪物!$C:$I,7,FALSE)))</f>
        <v/>
      </c>
      <c r="X1175" s="3">
        <v>3</v>
      </c>
      <c r="Y1175" s="3">
        <v>5</v>
      </c>
      <c r="Z1175" s="3">
        <v>3</v>
      </c>
      <c r="AA1175" s="3">
        <v>6</v>
      </c>
    </row>
    <row r="1176" spans="2:27" x14ac:dyDescent="0.2">
      <c r="B1176" t="str">
        <f>IF(ISNA(VLOOKUP(X1176&amp;"_"&amp;Y1176&amp;"_"&amp;Z1176,[1]挑战模式!$A:$AS,1,FALSE)),"",IF(VLOOKUP(X1176&amp;"_"&amp;Y1176&amp;"_"&amp;Z1176,[1]挑战模式!$A:$AS,14+AA1176,FALSE)="","","Unit_Monster_Season"&amp;X1176&amp;"_Challenge"&amp;Y1176&amp;"_"&amp;Z1176&amp;"_"&amp;AA1176))</f>
        <v>Unit_Monster_Season3_Challenge5_4_1</v>
      </c>
      <c r="D1176" s="3" t="str">
        <f>IF(B1176="","",VLOOKUP(VLOOKUP(X1176&amp;"_"&amp;Y1176&amp;"_"&amp;Z1176,[1]挑战模式!$A:$AS,14+AA1176,FALSE),[1]怪物!$B:$J,2,FALSE))</f>
        <v>ResUnit_Gui2</v>
      </c>
      <c r="E1176" s="3">
        <f>IF(B1176="","",VLOOKUP(VLOOKUP(X1176&amp;"_"&amp;Y1176&amp;"_"&amp;Z1176,[1]挑战模式!$A:$AS,14+AA1176,FALSE),[1]怪物!$B:$J,6,FALSE)*VLOOKUP(X1176&amp;"_"&amp;Y1176&amp;"_"&amp;Z1176,[1]挑战模式!$A:$AS,10,FALSE))</f>
        <v>3</v>
      </c>
      <c r="F1176" s="3">
        <f t="shared" si="144"/>
        <v>400</v>
      </c>
      <c r="G1176" s="3" t="str">
        <f t="shared" si="145"/>
        <v>TRUE</v>
      </c>
      <c r="H1176" s="3" t="str">
        <f t="shared" si="146"/>
        <v>1</v>
      </c>
      <c r="I1176" s="3">
        <f>IF(D1176="","",VLOOKUP(D1176,[1]怪物!$C:$M,11,FALSE))</f>
        <v>1</v>
      </c>
      <c r="J1176" s="3" t="str">
        <f t="shared" si="147"/>
        <v>0.5</v>
      </c>
      <c r="K1176" s="3">
        <f>IF(B1176="","",VLOOKUP(VLOOKUP(X1176&amp;"_"&amp;Y1176&amp;"_"&amp;Z1176,[1]挑战模式!$A:$AS,14+AA1176,FALSE),[1]怪物!$B:$J,7,FALSE))</f>
        <v>1.5</v>
      </c>
      <c r="L1176" s="10" t="str">
        <f t="shared" si="148"/>
        <v>Monster_Season3_Challenge5_4_1</v>
      </c>
      <c r="M1176" s="3" t="str">
        <f t="shared" si="149"/>
        <v>DeathShow_1</v>
      </c>
      <c r="N1176" s="3" t="str">
        <f t="shared" si="150"/>
        <v>Timeline_Idle1</v>
      </c>
      <c r="O1176" s="3" t="str">
        <f t="shared" si="151"/>
        <v>Timeline_Move1</v>
      </c>
      <c r="S1176" s="3" t="str">
        <f>IF(B1176="","",IF(VLOOKUP(D1176,[1]怪物!$C:$I,7,FALSE)="","",VLOOKUP(D1176,[1]怪物!$C:$I,7,FALSE)))</f>
        <v>Skill_Monster_Gui2,NormalAttack</v>
      </c>
      <c r="X1176" s="3">
        <v>3</v>
      </c>
      <c r="Y1176" s="3">
        <v>5</v>
      </c>
      <c r="Z1176" s="3">
        <v>4</v>
      </c>
      <c r="AA1176" s="3">
        <v>1</v>
      </c>
    </row>
    <row r="1177" spans="2:27" x14ac:dyDescent="0.2">
      <c r="B1177" t="str">
        <f>IF(ISNA(VLOOKUP(X1177&amp;"_"&amp;Y1177&amp;"_"&amp;Z1177,[1]挑战模式!$A:$AS,1,FALSE)),"",IF(VLOOKUP(X1177&amp;"_"&amp;Y1177&amp;"_"&amp;Z1177,[1]挑战模式!$A:$AS,14+AA1177,FALSE)="","","Unit_Monster_Season"&amp;X1177&amp;"_Challenge"&amp;Y1177&amp;"_"&amp;Z1177&amp;"_"&amp;AA1177))</f>
        <v>Unit_Monster_Season3_Challenge5_4_2</v>
      </c>
      <c r="D1177" s="3" t="str">
        <f>IF(B1177="","",VLOOKUP(VLOOKUP(X1177&amp;"_"&amp;Y1177&amp;"_"&amp;Z1177,[1]挑战模式!$A:$AS,14+AA1177,FALSE),[1]怪物!$B:$J,2,FALSE))</f>
        <v>ResUnit_Dan2</v>
      </c>
      <c r="E1177" s="3">
        <f>IF(B1177="","",VLOOKUP(VLOOKUP(X1177&amp;"_"&amp;Y1177&amp;"_"&amp;Z1177,[1]挑战模式!$A:$AS,14+AA1177,FALSE),[1]怪物!$B:$J,6,FALSE)*VLOOKUP(X1177&amp;"_"&amp;Y1177&amp;"_"&amp;Z1177,[1]挑战模式!$A:$AS,10,FALSE))</f>
        <v>3</v>
      </c>
      <c r="F1177" s="3">
        <f t="shared" si="144"/>
        <v>400</v>
      </c>
      <c r="G1177" s="3" t="str">
        <f t="shared" si="145"/>
        <v>TRUE</v>
      </c>
      <c r="H1177" s="3" t="str">
        <f t="shared" si="146"/>
        <v>1</v>
      </c>
      <c r="I1177" s="3">
        <f>IF(D1177="","",VLOOKUP(D1177,[1]怪物!$C:$M,11,FALSE))</f>
        <v>1</v>
      </c>
      <c r="J1177" s="3" t="str">
        <f t="shared" si="147"/>
        <v>0.5</v>
      </c>
      <c r="K1177" s="3">
        <f>IF(B1177="","",VLOOKUP(VLOOKUP(X1177&amp;"_"&amp;Y1177&amp;"_"&amp;Z1177,[1]挑战模式!$A:$AS,14+AA1177,FALSE),[1]怪物!$B:$J,7,FALSE))</f>
        <v>1.5</v>
      </c>
      <c r="L1177" s="10" t="str">
        <f t="shared" si="148"/>
        <v>Monster_Season3_Challenge5_4_2</v>
      </c>
      <c r="M1177" s="3" t="str">
        <f t="shared" si="149"/>
        <v>DeathShow_1</v>
      </c>
      <c r="N1177" s="3" t="str">
        <f t="shared" si="150"/>
        <v>Timeline_Idle1</v>
      </c>
      <c r="O1177" s="3" t="str">
        <f t="shared" si="151"/>
        <v>Timeline_Move1</v>
      </c>
      <c r="S1177" s="3" t="str">
        <f>IF(B1177="","",IF(VLOOKUP(D1177,[1]怪物!$C:$I,7,FALSE)="","",VLOOKUP(D1177,[1]怪物!$C:$I,7,FALSE)))</f>
        <v>Skill_Monster_Dan2,NormalAttack</v>
      </c>
      <c r="X1177" s="3">
        <v>3</v>
      </c>
      <c r="Y1177" s="3">
        <v>5</v>
      </c>
      <c r="Z1177" s="3">
        <v>4</v>
      </c>
      <c r="AA1177" s="3">
        <v>2</v>
      </c>
    </row>
    <row r="1178" spans="2:27" x14ac:dyDescent="0.2">
      <c r="B1178" t="str">
        <f>IF(ISNA(VLOOKUP(X1178&amp;"_"&amp;Y1178&amp;"_"&amp;Z1178,[1]挑战模式!$A:$AS,1,FALSE)),"",IF(VLOOKUP(X1178&amp;"_"&amp;Y1178&amp;"_"&amp;Z1178,[1]挑战模式!$A:$AS,14+AA1178,FALSE)="","","Unit_Monster_Season"&amp;X1178&amp;"_Challenge"&amp;Y1178&amp;"_"&amp;Z1178&amp;"_"&amp;AA1178))</f>
        <v>Unit_Monster_Season3_Challenge5_4_3</v>
      </c>
      <c r="D1178" s="3" t="str">
        <f>IF(B1178="","",VLOOKUP(VLOOKUP(X1178&amp;"_"&amp;Y1178&amp;"_"&amp;Z1178,[1]挑战模式!$A:$AS,14+AA1178,FALSE),[1]怪物!$B:$J,2,FALSE))</f>
        <v>ResUnit_Dan1</v>
      </c>
      <c r="E1178" s="3">
        <f>IF(B1178="","",VLOOKUP(VLOOKUP(X1178&amp;"_"&amp;Y1178&amp;"_"&amp;Z1178,[1]挑战模式!$A:$AS,14+AA1178,FALSE),[1]怪物!$B:$J,6,FALSE)*VLOOKUP(X1178&amp;"_"&amp;Y1178&amp;"_"&amp;Z1178,[1]挑战模式!$A:$AS,10,FALSE))</f>
        <v>3</v>
      </c>
      <c r="F1178" s="3">
        <f t="shared" si="144"/>
        <v>400</v>
      </c>
      <c r="G1178" s="3" t="str">
        <f t="shared" si="145"/>
        <v>TRUE</v>
      </c>
      <c r="H1178" s="3" t="str">
        <f t="shared" si="146"/>
        <v>1</v>
      </c>
      <c r="I1178" s="3">
        <f>IF(D1178="","",VLOOKUP(D1178,[1]怪物!$C:$M,11,FALSE))</f>
        <v>1</v>
      </c>
      <c r="J1178" s="3" t="str">
        <f t="shared" si="147"/>
        <v>0.5</v>
      </c>
      <c r="K1178" s="3">
        <f>IF(B1178="","",VLOOKUP(VLOOKUP(X1178&amp;"_"&amp;Y1178&amp;"_"&amp;Z1178,[1]挑战模式!$A:$AS,14+AA1178,FALSE),[1]怪物!$B:$J,7,FALSE))</f>
        <v>1</v>
      </c>
      <c r="L1178" s="10" t="str">
        <f t="shared" si="148"/>
        <v>Monster_Season3_Challenge5_4_3</v>
      </c>
      <c r="M1178" s="3" t="str">
        <f t="shared" si="149"/>
        <v>DeathShow_1</v>
      </c>
      <c r="N1178" s="3" t="str">
        <f t="shared" si="150"/>
        <v>Timeline_Idle1</v>
      </c>
      <c r="O1178" s="3" t="str">
        <f t="shared" si="151"/>
        <v>Timeline_Move1</v>
      </c>
      <c r="S1178" s="3" t="str">
        <f>IF(B1178="","",IF(VLOOKUP(D1178,[1]怪物!$C:$I,7,FALSE)="","",VLOOKUP(D1178,[1]怪物!$C:$I,7,FALSE)))</f>
        <v>Skill_Monster_Dan1,NormalAttack</v>
      </c>
      <c r="X1178" s="3">
        <v>3</v>
      </c>
      <c r="Y1178" s="3">
        <v>5</v>
      </c>
      <c r="Z1178" s="3">
        <v>4</v>
      </c>
      <c r="AA1178" s="3">
        <v>3</v>
      </c>
    </row>
    <row r="1179" spans="2:27" x14ac:dyDescent="0.2">
      <c r="B1179" t="str">
        <f>IF(ISNA(VLOOKUP(X1179&amp;"_"&amp;Y1179&amp;"_"&amp;Z1179,[1]挑战模式!$A:$AS,1,FALSE)),"",IF(VLOOKUP(X1179&amp;"_"&amp;Y1179&amp;"_"&amp;Z1179,[1]挑战模式!$A:$AS,14+AA1179,FALSE)="","","Unit_Monster_Season"&amp;X1179&amp;"_Challenge"&amp;Y1179&amp;"_"&amp;Z1179&amp;"_"&amp;AA1179))</f>
        <v/>
      </c>
      <c r="D1179" s="3" t="str">
        <f>IF(B1179="","",VLOOKUP(VLOOKUP(X1179&amp;"_"&amp;Y1179&amp;"_"&amp;Z1179,[1]挑战模式!$A:$AS,14+AA1179,FALSE),[1]怪物!$B:$J,2,FALSE))</f>
        <v/>
      </c>
      <c r="E1179" s="3" t="str">
        <f>IF(B1179="","",VLOOKUP(VLOOKUP(X1179&amp;"_"&amp;Y1179&amp;"_"&amp;Z1179,[1]挑战模式!$A:$AS,14+AA1179,FALSE),[1]怪物!$B:$J,6,FALSE)*VLOOKUP(X1179&amp;"_"&amp;Y1179&amp;"_"&amp;Z1179,[1]挑战模式!$A:$AS,10,FALSE))</f>
        <v/>
      </c>
      <c r="F1179" s="3" t="str">
        <f t="shared" si="144"/>
        <v/>
      </c>
      <c r="G1179" s="3" t="str">
        <f t="shared" si="145"/>
        <v/>
      </c>
      <c r="H1179" s="3" t="str">
        <f t="shared" si="146"/>
        <v/>
      </c>
      <c r="I1179" s="3" t="str">
        <f>IF(D1179="","",VLOOKUP(D1179,[1]怪物!$C:$M,11,FALSE))</f>
        <v/>
      </c>
      <c r="J1179" s="3" t="str">
        <f t="shared" si="147"/>
        <v/>
      </c>
      <c r="K1179" s="3" t="str">
        <f>IF(B1179="","",VLOOKUP(VLOOKUP(X1179&amp;"_"&amp;Y1179&amp;"_"&amp;Z1179,[1]挑战模式!$A:$AS,14+AA1179,FALSE),[1]怪物!$B:$J,7,FALSE))</f>
        <v/>
      </c>
      <c r="L1179" s="10" t="str">
        <f t="shared" si="148"/>
        <v/>
      </c>
      <c r="M1179" s="3" t="str">
        <f t="shared" si="149"/>
        <v/>
      </c>
      <c r="N1179" s="3" t="str">
        <f t="shared" si="150"/>
        <v/>
      </c>
      <c r="O1179" s="3" t="str">
        <f t="shared" si="151"/>
        <v/>
      </c>
      <c r="S1179" s="3" t="str">
        <f>IF(B1179="","",IF(VLOOKUP(D1179,[1]怪物!$C:$I,7,FALSE)="","",VLOOKUP(D1179,[1]怪物!$C:$I,7,FALSE)))</f>
        <v/>
      </c>
      <c r="X1179" s="3">
        <v>3</v>
      </c>
      <c r="Y1179" s="3">
        <v>5</v>
      </c>
      <c r="Z1179" s="3">
        <v>4</v>
      </c>
      <c r="AA1179" s="3">
        <v>4</v>
      </c>
    </row>
    <row r="1180" spans="2:27" x14ac:dyDescent="0.2">
      <c r="B1180" t="str">
        <f>IF(ISNA(VLOOKUP(X1180&amp;"_"&amp;Y1180&amp;"_"&amp;Z1180,[1]挑战模式!$A:$AS,1,FALSE)),"",IF(VLOOKUP(X1180&amp;"_"&amp;Y1180&amp;"_"&amp;Z1180,[1]挑战模式!$A:$AS,14+AA1180,FALSE)="","","Unit_Monster_Season"&amp;X1180&amp;"_Challenge"&amp;Y1180&amp;"_"&amp;Z1180&amp;"_"&amp;AA1180))</f>
        <v/>
      </c>
      <c r="D1180" s="3" t="str">
        <f>IF(B1180="","",VLOOKUP(VLOOKUP(X1180&amp;"_"&amp;Y1180&amp;"_"&amp;Z1180,[1]挑战模式!$A:$AS,14+AA1180,FALSE),[1]怪物!$B:$J,2,FALSE))</f>
        <v/>
      </c>
      <c r="E1180" s="3" t="str">
        <f>IF(B1180="","",VLOOKUP(VLOOKUP(X1180&amp;"_"&amp;Y1180&amp;"_"&amp;Z1180,[1]挑战模式!$A:$AS,14+AA1180,FALSE),[1]怪物!$B:$J,6,FALSE)*VLOOKUP(X1180&amp;"_"&amp;Y1180&amp;"_"&amp;Z1180,[1]挑战模式!$A:$AS,10,FALSE))</f>
        <v/>
      </c>
      <c r="F1180" s="3" t="str">
        <f t="shared" si="144"/>
        <v/>
      </c>
      <c r="G1180" s="3" t="str">
        <f t="shared" si="145"/>
        <v/>
      </c>
      <c r="H1180" s="3" t="str">
        <f t="shared" si="146"/>
        <v/>
      </c>
      <c r="I1180" s="3" t="str">
        <f>IF(D1180="","",VLOOKUP(D1180,[1]怪物!$C:$M,11,FALSE))</f>
        <v/>
      </c>
      <c r="J1180" s="3" t="str">
        <f t="shared" si="147"/>
        <v/>
      </c>
      <c r="K1180" s="3" t="str">
        <f>IF(B1180="","",VLOOKUP(VLOOKUP(X1180&amp;"_"&amp;Y1180&amp;"_"&amp;Z1180,[1]挑战模式!$A:$AS,14+AA1180,FALSE),[1]怪物!$B:$J,7,FALSE))</f>
        <v/>
      </c>
      <c r="L1180" s="10" t="str">
        <f t="shared" si="148"/>
        <v/>
      </c>
      <c r="M1180" s="3" t="str">
        <f t="shared" si="149"/>
        <v/>
      </c>
      <c r="N1180" s="3" t="str">
        <f t="shared" si="150"/>
        <v/>
      </c>
      <c r="O1180" s="3" t="str">
        <f t="shared" si="151"/>
        <v/>
      </c>
      <c r="S1180" s="3" t="str">
        <f>IF(B1180="","",IF(VLOOKUP(D1180,[1]怪物!$C:$I,7,FALSE)="","",VLOOKUP(D1180,[1]怪物!$C:$I,7,FALSE)))</f>
        <v/>
      </c>
      <c r="X1180" s="3">
        <v>3</v>
      </c>
      <c r="Y1180" s="3">
        <v>5</v>
      </c>
      <c r="Z1180" s="3">
        <v>4</v>
      </c>
      <c r="AA1180" s="3">
        <v>5</v>
      </c>
    </row>
    <row r="1181" spans="2:27" x14ac:dyDescent="0.2">
      <c r="B1181" t="str">
        <f>IF(ISNA(VLOOKUP(X1181&amp;"_"&amp;Y1181&amp;"_"&amp;Z1181,[1]挑战模式!$A:$AS,1,FALSE)),"",IF(VLOOKUP(X1181&amp;"_"&amp;Y1181&amp;"_"&amp;Z1181,[1]挑战模式!$A:$AS,14+AA1181,FALSE)="","","Unit_Monster_Season"&amp;X1181&amp;"_Challenge"&amp;Y1181&amp;"_"&amp;Z1181&amp;"_"&amp;AA1181))</f>
        <v/>
      </c>
      <c r="D1181" s="3" t="str">
        <f>IF(B1181="","",VLOOKUP(VLOOKUP(X1181&amp;"_"&amp;Y1181&amp;"_"&amp;Z1181,[1]挑战模式!$A:$AS,14+AA1181,FALSE),[1]怪物!$B:$J,2,FALSE))</f>
        <v/>
      </c>
      <c r="E1181" s="3" t="str">
        <f>IF(B1181="","",VLOOKUP(VLOOKUP(X1181&amp;"_"&amp;Y1181&amp;"_"&amp;Z1181,[1]挑战模式!$A:$AS,14+AA1181,FALSE),[1]怪物!$B:$J,6,FALSE)*VLOOKUP(X1181&amp;"_"&amp;Y1181&amp;"_"&amp;Z1181,[1]挑战模式!$A:$AS,10,FALSE))</f>
        <v/>
      </c>
      <c r="F1181" s="3" t="str">
        <f t="shared" si="144"/>
        <v/>
      </c>
      <c r="G1181" s="3" t="str">
        <f t="shared" si="145"/>
        <v/>
      </c>
      <c r="H1181" s="3" t="str">
        <f t="shared" si="146"/>
        <v/>
      </c>
      <c r="I1181" s="3" t="str">
        <f>IF(D1181="","",VLOOKUP(D1181,[1]怪物!$C:$M,11,FALSE))</f>
        <v/>
      </c>
      <c r="J1181" s="3" t="str">
        <f t="shared" si="147"/>
        <v/>
      </c>
      <c r="K1181" s="3" t="str">
        <f>IF(B1181="","",VLOOKUP(VLOOKUP(X1181&amp;"_"&amp;Y1181&amp;"_"&amp;Z1181,[1]挑战模式!$A:$AS,14+AA1181,FALSE),[1]怪物!$B:$J,7,FALSE))</f>
        <v/>
      </c>
      <c r="L1181" s="10" t="str">
        <f t="shared" si="148"/>
        <v/>
      </c>
      <c r="M1181" s="3" t="str">
        <f t="shared" si="149"/>
        <v/>
      </c>
      <c r="N1181" s="3" t="str">
        <f t="shared" si="150"/>
        <v/>
      </c>
      <c r="O1181" s="3" t="str">
        <f t="shared" si="151"/>
        <v/>
      </c>
      <c r="S1181" s="3" t="str">
        <f>IF(B1181="","",IF(VLOOKUP(D1181,[1]怪物!$C:$I,7,FALSE)="","",VLOOKUP(D1181,[1]怪物!$C:$I,7,FALSE)))</f>
        <v/>
      </c>
      <c r="X1181" s="3">
        <v>3</v>
      </c>
      <c r="Y1181" s="3">
        <v>5</v>
      </c>
      <c r="Z1181" s="3">
        <v>4</v>
      </c>
      <c r="AA1181" s="3">
        <v>6</v>
      </c>
    </row>
    <row r="1182" spans="2:27" x14ac:dyDescent="0.2">
      <c r="B1182" t="str">
        <f>IF(ISNA(VLOOKUP(X1182&amp;"_"&amp;Y1182&amp;"_"&amp;Z1182,[1]挑战模式!$A:$AS,1,FALSE)),"",IF(VLOOKUP(X1182&amp;"_"&amp;Y1182&amp;"_"&amp;Z1182,[1]挑战模式!$A:$AS,14+AA1182,FALSE)="","","Unit_Monster_Season"&amp;X1182&amp;"_Challenge"&amp;Y1182&amp;"_"&amp;Z1182&amp;"_"&amp;AA1182))</f>
        <v>Unit_Monster_Season3_Challenge5_5_1</v>
      </c>
      <c r="D1182" s="3" t="str">
        <f>IF(B1182="","",VLOOKUP(VLOOKUP(X1182&amp;"_"&amp;Y1182&amp;"_"&amp;Z1182,[1]挑战模式!$A:$AS,14+AA1182,FALSE),[1]怪物!$B:$J,2,FALSE))</f>
        <v>ResUnit_ZhongZi2</v>
      </c>
      <c r="E1182" s="3">
        <f>IF(B1182="","",VLOOKUP(VLOOKUP(X1182&amp;"_"&amp;Y1182&amp;"_"&amp;Z1182,[1]挑战模式!$A:$AS,14+AA1182,FALSE),[1]怪物!$B:$J,6,FALSE)*VLOOKUP(X1182&amp;"_"&amp;Y1182&amp;"_"&amp;Z1182,[1]挑战模式!$A:$AS,10,FALSE))</f>
        <v>3</v>
      </c>
      <c r="F1182" s="3">
        <f t="shared" si="144"/>
        <v>400</v>
      </c>
      <c r="G1182" s="3" t="str">
        <f t="shared" si="145"/>
        <v>TRUE</v>
      </c>
      <c r="H1182" s="3" t="str">
        <f t="shared" si="146"/>
        <v>1</v>
      </c>
      <c r="I1182" s="3">
        <f>IF(D1182="","",VLOOKUP(D1182,[1]怪物!$C:$M,11,FALSE))</f>
        <v>1</v>
      </c>
      <c r="J1182" s="3" t="str">
        <f t="shared" si="147"/>
        <v>0.5</v>
      </c>
      <c r="K1182" s="3">
        <f>IF(B1182="","",VLOOKUP(VLOOKUP(X1182&amp;"_"&amp;Y1182&amp;"_"&amp;Z1182,[1]挑战模式!$A:$AS,14+AA1182,FALSE),[1]怪物!$B:$J,7,FALSE))</f>
        <v>1.5</v>
      </c>
      <c r="L1182" s="10" t="str">
        <f t="shared" si="148"/>
        <v>Monster_Season3_Challenge5_5_1</v>
      </c>
      <c r="M1182" s="3" t="str">
        <f t="shared" si="149"/>
        <v>DeathShow_1</v>
      </c>
      <c r="N1182" s="3" t="str">
        <f t="shared" si="150"/>
        <v>Timeline_Idle1</v>
      </c>
      <c r="O1182" s="3" t="str">
        <f t="shared" si="151"/>
        <v>Timeline_Move1</v>
      </c>
      <c r="S1182" s="3" t="str">
        <f>IF(B1182="","",IF(VLOOKUP(D1182,[1]怪物!$C:$I,7,FALSE)="","",VLOOKUP(D1182,[1]怪物!$C:$I,7,FALSE)))</f>
        <v>Skill_Monster_ZhongZi2,NormalAttack</v>
      </c>
      <c r="X1182" s="3">
        <v>3</v>
      </c>
      <c r="Y1182" s="3">
        <v>5</v>
      </c>
      <c r="Z1182" s="3">
        <v>5</v>
      </c>
      <c r="AA1182" s="3">
        <v>1</v>
      </c>
    </row>
    <row r="1183" spans="2:27" x14ac:dyDescent="0.2">
      <c r="B1183" t="str">
        <f>IF(ISNA(VLOOKUP(X1183&amp;"_"&amp;Y1183&amp;"_"&amp;Z1183,[1]挑战模式!$A:$AS,1,FALSE)),"",IF(VLOOKUP(X1183&amp;"_"&amp;Y1183&amp;"_"&amp;Z1183,[1]挑战模式!$A:$AS,14+AA1183,FALSE)="","","Unit_Monster_Season"&amp;X1183&amp;"_Challenge"&amp;Y1183&amp;"_"&amp;Z1183&amp;"_"&amp;AA1183))</f>
        <v>Unit_Monster_Season3_Challenge5_5_2</v>
      </c>
      <c r="D1183" s="3" t="str">
        <f>IF(B1183="","",VLOOKUP(VLOOKUP(X1183&amp;"_"&amp;Y1183&amp;"_"&amp;Z1183,[1]挑战模式!$A:$AS,14+AA1183,FALSE),[1]怪物!$B:$J,2,FALSE))</f>
        <v>ResUnit_Dan1</v>
      </c>
      <c r="E1183" s="3">
        <f>IF(B1183="","",VLOOKUP(VLOOKUP(X1183&amp;"_"&amp;Y1183&amp;"_"&amp;Z1183,[1]挑战模式!$A:$AS,14+AA1183,FALSE),[1]怪物!$B:$J,6,FALSE)*VLOOKUP(X1183&amp;"_"&amp;Y1183&amp;"_"&amp;Z1183,[1]挑战模式!$A:$AS,10,FALSE))</f>
        <v>3</v>
      </c>
      <c r="F1183" s="3">
        <f t="shared" si="144"/>
        <v>400</v>
      </c>
      <c r="G1183" s="3" t="str">
        <f t="shared" si="145"/>
        <v>TRUE</v>
      </c>
      <c r="H1183" s="3" t="str">
        <f t="shared" si="146"/>
        <v>1</v>
      </c>
      <c r="I1183" s="3">
        <f>IF(D1183="","",VLOOKUP(D1183,[1]怪物!$C:$M,11,FALSE))</f>
        <v>1</v>
      </c>
      <c r="J1183" s="3" t="str">
        <f t="shared" si="147"/>
        <v>0.5</v>
      </c>
      <c r="K1183" s="3">
        <f>IF(B1183="","",VLOOKUP(VLOOKUP(X1183&amp;"_"&amp;Y1183&amp;"_"&amp;Z1183,[1]挑战模式!$A:$AS,14+AA1183,FALSE),[1]怪物!$B:$J,7,FALSE))</f>
        <v>1</v>
      </c>
      <c r="L1183" s="10" t="str">
        <f t="shared" si="148"/>
        <v>Monster_Season3_Challenge5_5_2</v>
      </c>
      <c r="M1183" s="3" t="str">
        <f t="shared" si="149"/>
        <v>DeathShow_1</v>
      </c>
      <c r="N1183" s="3" t="str">
        <f t="shared" si="150"/>
        <v>Timeline_Idle1</v>
      </c>
      <c r="O1183" s="3" t="str">
        <f t="shared" si="151"/>
        <v>Timeline_Move1</v>
      </c>
      <c r="S1183" s="3" t="str">
        <f>IF(B1183="","",IF(VLOOKUP(D1183,[1]怪物!$C:$I,7,FALSE)="","",VLOOKUP(D1183,[1]怪物!$C:$I,7,FALSE)))</f>
        <v>Skill_Monster_Dan1,NormalAttack</v>
      </c>
      <c r="X1183" s="3">
        <v>3</v>
      </c>
      <c r="Y1183" s="3">
        <v>5</v>
      </c>
      <c r="Z1183" s="3">
        <v>5</v>
      </c>
      <c r="AA1183" s="3">
        <v>2</v>
      </c>
    </row>
    <row r="1184" spans="2:27" x14ac:dyDescent="0.2">
      <c r="B1184" t="str">
        <f>IF(ISNA(VLOOKUP(X1184&amp;"_"&amp;Y1184&amp;"_"&amp;Z1184,[1]挑战模式!$A:$AS,1,FALSE)),"",IF(VLOOKUP(X1184&amp;"_"&amp;Y1184&amp;"_"&amp;Z1184,[1]挑战模式!$A:$AS,14+AA1184,FALSE)="","","Unit_Monster_Season"&amp;X1184&amp;"_Challenge"&amp;Y1184&amp;"_"&amp;Z1184&amp;"_"&amp;AA1184))</f>
        <v>Unit_Monster_Season3_Challenge5_5_3</v>
      </c>
      <c r="D1184" s="3" t="str">
        <f>IF(B1184="","",VLOOKUP(VLOOKUP(X1184&amp;"_"&amp;Y1184&amp;"_"&amp;Z1184,[1]挑战模式!$A:$AS,14+AA1184,FALSE),[1]怪物!$B:$J,2,FALSE))</f>
        <v>ResUnit_BianFu1</v>
      </c>
      <c r="E1184" s="3">
        <f>IF(B1184="","",VLOOKUP(VLOOKUP(X1184&amp;"_"&amp;Y1184&amp;"_"&amp;Z1184,[1]挑战模式!$A:$AS,14+AA1184,FALSE),[1]怪物!$B:$J,6,FALSE)*VLOOKUP(X1184&amp;"_"&amp;Y1184&amp;"_"&amp;Z1184,[1]挑战模式!$A:$AS,10,FALSE))</f>
        <v>3</v>
      </c>
      <c r="F1184" s="3">
        <f t="shared" si="144"/>
        <v>400</v>
      </c>
      <c r="G1184" s="3" t="str">
        <f t="shared" si="145"/>
        <v>TRUE</v>
      </c>
      <c r="H1184" s="3" t="str">
        <f t="shared" si="146"/>
        <v>1</v>
      </c>
      <c r="I1184" s="3">
        <f>IF(D1184="","",VLOOKUP(D1184,[1]怪物!$C:$M,11,FALSE))</f>
        <v>1</v>
      </c>
      <c r="J1184" s="3" t="str">
        <f t="shared" si="147"/>
        <v>0.5</v>
      </c>
      <c r="K1184" s="3">
        <f>IF(B1184="","",VLOOKUP(VLOOKUP(X1184&amp;"_"&amp;Y1184&amp;"_"&amp;Z1184,[1]挑战模式!$A:$AS,14+AA1184,FALSE),[1]怪物!$B:$J,7,FALSE))</f>
        <v>1</v>
      </c>
      <c r="L1184" s="10" t="str">
        <f t="shared" si="148"/>
        <v>Monster_Season3_Challenge5_5_3</v>
      </c>
      <c r="M1184" s="3" t="str">
        <f t="shared" si="149"/>
        <v>DeathShow_1</v>
      </c>
      <c r="N1184" s="3" t="str">
        <f t="shared" si="150"/>
        <v>Timeline_Idle1</v>
      </c>
      <c r="O1184" s="3" t="str">
        <f t="shared" si="151"/>
        <v>Timeline_Move1</v>
      </c>
      <c r="S1184" s="3" t="str">
        <f>IF(B1184="","",IF(VLOOKUP(D1184,[1]怪物!$C:$I,7,FALSE)="","",VLOOKUP(D1184,[1]怪物!$C:$I,7,FALSE)))</f>
        <v/>
      </c>
      <c r="X1184" s="3">
        <v>3</v>
      </c>
      <c r="Y1184" s="3">
        <v>5</v>
      </c>
      <c r="Z1184" s="3">
        <v>5</v>
      </c>
      <c r="AA1184" s="3">
        <v>3</v>
      </c>
    </row>
    <row r="1185" spans="2:27" x14ac:dyDescent="0.2">
      <c r="B1185" t="str">
        <f>IF(ISNA(VLOOKUP(X1185&amp;"_"&amp;Y1185&amp;"_"&amp;Z1185,[1]挑战模式!$A:$AS,1,FALSE)),"",IF(VLOOKUP(X1185&amp;"_"&amp;Y1185&amp;"_"&amp;Z1185,[1]挑战模式!$A:$AS,14+AA1185,FALSE)="","","Unit_Monster_Season"&amp;X1185&amp;"_Challenge"&amp;Y1185&amp;"_"&amp;Z1185&amp;"_"&amp;AA1185))</f>
        <v>Unit_Monster_Season3_Challenge5_5_4</v>
      </c>
      <c r="D1185" s="3" t="str">
        <f>IF(B1185="","",VLOOKUP(VLOOKUP(X1185&amp;"_"&amp;Y1185&amp;"_"&amp;Z1185,[1]挑战模式!$A:$AS,14+AA1185,FALSE),[1]怪物!$B:$J,2,FALSE))</f>
        <v>ResUnit_XueRen2</v>
      </c>
      <c r="E1185" s="3">
        <f>IF(B1185="","",VLOOKUP(VLOOKUP(X1185&amp;"_"&amp;Y1185&amp;"_"&amp;Z1185,[1]挑战模式!$A:$AS,14+AA1185,FALSE),[1]怪物!$B:$J,6,FALSE)*VLOOKUP(X1185&amp;"_"&amp;Y1185&amp;"_"&amp;Z1185,[1]挑战模式!$A:$AS,10,FALSE))</f>
        <v>3</v>
      </c>
      <c r="F1185" s="3">
        <f t="shared" si="144"/>
        <v>400</v>
      </c>
      <c r="G1185" s="3" t="str">
        <f t="shared" si="145"/>
        <v>TRUE</v>
      </c>
      <c r="H1185" s="3" t="str">
        <f t="shared" si="146"/>
        <v>1</v>
      </c>
      <c r="I1185" s="3">
        <f>IF(D1185="","",VLOOKUP(D1185,[1]怪物!$C:$M,11,FALSE))</f>
        <v>1</v>
      </c>
      <c r="J1185" s="3" t="str">
        <f t="shared" si="147"/>
        <v>0.5</v>
      </c>
      <c r="K1185" s="3">
        <f>IF(B1185="","",VLOOKUP(VLOOKUP(X1185&amp;"_"&amp;Y1185&amp;"_"&amp;Z1185,[1]挑战模式!$A:$AS,14+AA1185,FALSE),[1]怪物!$B:$J,7,FALSE))</f>
        <v>1.5</v>
      </c>
      <c r="L1185" s="10" t="str">
        <f t="shared" si="148"/>
        <v>Monster_Season3_Challenge5_5_4</v>
      </c>
      <c r="M1185" s="3" t="str">
        <f t="shared" si="149"/>
        <v>DeathShow_1</v>
      </c>
      <c r="N1185" s="3" t="str">
        <f t="shared" si="150"/>
        <v>Timeline_Idle1</v>
      </c>
      <c r="O1185" s="3" t="str">
        <f t="shared" si="151"/>
        <v>Timeline_Move1</v>
      </c>
      <c r="S1185" s="3" t="str">
        <f>IF(B1185="","",IF(VLOOKUP(D1185,[1]怪物!$C:$I,7,FALSE)="","",VLOOKUP(D1185,[1]怪物!$C:$I,7,FALSE)))</f>
        <v>Skill_Monster_XueRen2,NormalAttack</v>
      </c>
      <c r="X1185" s="3">
        <v>3</v>
      </c>
      <c r="Y1185" s="3">
        <v>5</v>
      </c>
      <c r="Z1185" s="3">
        <v>5</v>
      </c>
      <c r="AA1185" s="3">
        <v>4</v>
      </c>
    </row>
    <row r="1186" spans="2:27" x14ac:dyDescent="0.2">
      <c r="B1186" t="str">
        <f>IF(ISNA(VLOOKUP(X1186&amp;"_"&amp;Y1186&amp;"_"&amp;Z1186,[1]挑战模式!$A:$AS,1,FALSE)),"",IF(VLOOKUP(X1186&amp;"_"&amp;Y1186&amp;"_"&amp;Z1186,[1]挑战模式!$A:$AS,14+AA1186,FALSE)="","","Unit_Monster_Season"&amp;X1186&amp;"_Challenge"&amp;Y1186&amp;"_"&amp;Z1186&amp;"_"&amp;AA1186))</f>
        <v/>
      </c>
      <c r="D1186" s="3" t="str">
        <f>IF(B1186="","",VLOOKUP(VLOOKUP(X1186&amp;"_"&amp;Y1186&amp;"_"&amp;Z1186,[1]挑战模式!$A:$AS,14+AA1186,FALSE),[1]怪物!$B:$J,2,FALSE))</f>
        <v/>
      </c>
      <c r="E1186" s="3" t="str">
        <f>IF(B1186="","",VLOOKUP(VLOOKUP(X1186&amp;"_"&amp;Y1186&amp;"_"&amp;Z1186,[1]挑战模式!$A:$AS,14+AA1186,FALSE),[1]怪物!$B:$J,6,FALSE)*VLOOKUP(X1186&amp;"_"&amp;Y1186&amp;"_"&amp;Z1186,[1]挑战模式!$A:$AS,10,FALSE))</f>
        <v/>
      </c>
      <c r="F1186" s="3" t="str">
        <f t="shared" si="144"/>
        <v/>
      </c>
      <c r="G1186" s="3" t="str">
        <f t="shared" si="145"/>
        <v/>
      </c>
      <c r="H1186" s="3" t="str">
        <f t="shared" si="146"/>
        <v/>
      </c>
      <c r="I1186" s="3" t="str">
        <f>IF(D1186="","",VLOOKUP(D1186,[1]怪物!$C:$M,11,FALSE))</f>
        <v/>
      </c>
      <c r="J1186" s="3" t="str">
        <f t="shared" si="147"/>
        <v/>
      </c>
      <c r="K1186" s="3" t="str">
        <f>IF(B1186="","",VLOOKUP(VLOOKUP(X1186&amp;"_"&amp;Y1186&amp;"_"&amp;Z1186,[1]挑战模式!$A:$AS,14+AA1186,FALSE),[1]怪物!$B:$J,7,FALSE))</f>
        <v/>
      </c>
      <c r="L1186" s="10" t="str">
        <f t="shared" si="148"/>
        <v/>
      </c>
      <c r="M1186" s="3" t="str">
        <f t="shared" si="149"/>
        <v/>
      </c>
      <c r="N1186" s="3" t="str">
        <f t="shared" si="150"/>
        <v/>
      </c>
      <c r="O1186" s="3" t="str">
        <f t="shared" si="151"/>
        <v/>
      </c>
      <c r="S1186" s="3" t="str">
        <f>IF(B1186="","",IF(VLOOKUP(D1186,[1]怪物!$C:$I,7,FALSE)="","",VLOOKUP(D1186,[1]怪物!$C:$I,7,FALSE)))</f>
        <v/>
      </c>
      <c r="X1186" s="3">
        <v>3</v>
      </c>
      <c r="Y1186" s="3">
        <v>5</v>
      </c>
      <c r="Z1186" s="3">
        <v>5</v>
      </c>
      <c r="AA1186" s="3">
        <v>5</v>
      </c>
    </row>
    <row r="1187" spans="2:27" x14ac:dyDescent="0.2">
      <c r="B1187" t="str">
        <f>IF(ISNA(VLOOKUP(X1187&amp;"_"&amp;Y1187&amp;"_"&amp;Z1187,[1]挑战模式!$A:$AS,1,FALSE)),"",IF(VLOOKUP(X1187&amp;"_"&amp;Y1187&amp;"_"&amp;Z1187,[1]挑战模式!$A:$AS,14+AA1187,FALSE)="","","Unit_Monster_Season"&amp;X1187&amp;"_Challenge"&amp;Y1187&amp;"_"&amp;Z1187&amp;"_"&amp;AA1187))</f>
        <v/>
      </c>
      <c r="D1187" s="3" t="str">
        <f>IF(B1187="","",VLOOKUP(VLOOKUP(X1187&amp;"_"&amp;Y1187&amp;"_"&amp;Z1187,[1]挑战模式!$A:$AS,14+AA1187,FALSE),[1]怪物!$B:$J,2,FALSE))</f>
        <v/>
      </c>
      <c r="E1187" s="3" t="str">
        <f>IF(B1187="","",VLOOKUP(VLOOKUP(X1187&amp;"_"&amp;Y1187&amp;"_"&amp;Z1187,[1]挑战模式!$A:$AS,14+AA1187,FALSE),[1]怪物!$B:$J,6,FALSE)*VLOOKUP(X1187&amp;"_"&amp;Y1187&amp;"_"&amp;Z1187,[1]挑战模式!$A:$AS,10,FALSE))</f>
        <v/>
      </c>
      <c r="F1187" s="3" t="str">
        <f t="shared" si="144"/>
        <v/>
      </c>
      <c r="G1187" s="3" t="str">
        <f t="shared" si="145"/>
        <v/>
      </c>
      <c r="H1187" s="3" t="str">
        <f t="shared" si="146"/>
        <v/>
      </c>
      <c r="I1187" s="3" t="str">
        <f>IF(D1187="","",VLOOKUP(D1187,[1]怪物!$C:$M,11,FALSE))</f>
        <v/>
      </c>
      <c r="J1187" s="3" t="str">
        <f t="shared" si="147"/>
        <v/>
      </c>
      <c r="K1187" s="3" t="str">
        <f>IF(B1187="","",VLOOKUP(VLOOKUP(X1187&amp;"_"&amp;Y1187&amp;"_"&amp;Z1187,[1]挑战模式!$A:$AS,14+AA1187,FALSE),[1]怪物!$B:$J,7,FALSE))</f>
        <v/>
      </c>
      <c r="L1187" s="10" t="str">
        <f t="shared" si="148"/>
        <v/>
      </c>
      <c r="M1187" s="3" t="str">
        <f t="shared" si="149"/>
        <v/>
      </c>
      <c r="N1187" s="3" t="str">
        <f t="shared" si="150"/>
        <v/>
      </c>
      <c r="O1187" s="3" t="str">
        <f t="shared" si="151"/>
        <v/>
      </c>
      <c r="S1187" s="3" t="str">
        <f>IF(B1187="","",IF(VLOOKUP(D1187,[1]怪物!$C:$I,7,FALSE)="","",VLOOKUP(D1187,[1]怪物!$C:$I,7,FALSE)))</f>
        <v/>
      </c>
      <c r="X1187" s="3">
        <v>3</v>
      </c>
      <c r="Y1187" s="3">
        <v>5</v>
      </c>
      <c r="Z1187" s="3">
        <v>5</v>
      </c>
      <c r="AA1187" s="3">
        <v>6</v>
      </c>
    </row>
    <row r="1188" spans="2:27" x14ac:dyDescent="0.2">
      <c r="B1188" t="str">
        <f>IF(ISNA(VLOOKUP(X1188&amp;"_"&amp;Y1188&amp;"_"&amp;Z1188,[1]挑战模式!$A:$AS,1,FALSE)),"",IF(VLOOKUP(X1188&amp;"_"&amp;Y1188&amp;"_"&amp;Z1188,[1]挑战模式!$A:$AS,14+AA1188,FALSE)="","","Unit_Monster_Season"&amp;X1188&amp;"_Challenge"&amp;Y1188&amp;"_"&amp;Z1188&amp;"_"&amp;AA1188))</f>
        <v>Unit_Monster_Season3_Challenge5_6_1</v>
      </c>
      <c r="D1188" s="3" t="str">
        <f>IF(B1188="","",VLOOKUP(VLOOKUP(X1188&amp;"_"&amp;Y1188&amp;"_"&amp;Z1188,[1]挑战模式!$A:$AS,14+AA1188,FALSE),[1]怪物!$B:$J,2,FALSE))</f>
        <v>ResUnit_ZhongZi2</v>
      </c>
      <c r="E1188" s="3">
        <f>IF(B1188="","",VLOOKUP(VLOOKUP(X1188&amp;"_"&amp;Y1188&amp;"_"&amp;Z1188,[1]挑战模式!$A:$AS,14+AA1188,FALSE),[1]怪物!$B:$J,6,FALSE)*VLOOKUP(X1188&amp;"_"&amp;Y1188&amp;"_"&amp;Z1188,[1]挑战模式!$A:$AS,10,FALSE))</f>
        <v>3</v>
      </c>
      <c r="F1188" s="3">
        <f t="shared" si="144"/>
        <v>400</v>
      </c>
      <c r="G1188" s="3" t="str">
        <f t="shared" si="145"/>
        <v>TRUE</v>
      </c>
      <c r="H1188" s="3" t="str">
        <f t="shared" si="146"/>
        <v>1</v>
      </c>
      <c r="I1188" s="3">
        <f>IF(D1188="","",VLOOKUP(D1188,[1]怪物!$C:$M,11,FALSE))</f>
        <v>1</v>
      </c>
      <c r="J1188" s="3" t="str">
        <f t="shared" si="147"/>
        <v>0.5</v>
      </c>
      <c r="K1188" s="3">
        <f>IF(B1188="","",VLOOKUP(VLOOKUP(X1188&amp;"_"&amp;Y1188&amp;"_"&amp;Z1188,[1]挑战模式!$A:$AS,14+AA1188,FALSE),[1]怪物!$B:$J,7,FALSE))</f>
        <v>1.5</v>
      </c>
      <c r="L1188" s="10" t="str">
        <f t="shared" si="148"/>
        <v>Monster_Season3_Challenge5_6_1</v>
      </c>
      <c r="M1188" s="3" t="str">
        <f t="shared" si="149"/>
        <v>DeathShow_1</v>
      </c>
      <c r="N1188" s="3" t="str">
        <f t="shared" si="150"/>
        <v>Timeline_Idle1</v>
      </c>
      <c r="O1188" s="3" t="str">
        <f t="shared" si="151"/>
        <v>Timeline_Move1</v>
      </c>
      <c r="S1188" s="3" t="str">
        <f>IF(B1188="","",IF(VLOOKUP(D1188,[1]怪物!$C:$I,7,FALSE)="","",VLOOKUP(D1188,[1]怪物!$C:$I,7,FALSE)))</f>
        <v>Skill_Monster_ZhongZi2,NormalAttack</v>
      </c>
      <c r="X1188" s="3">
        <v>3</v>
      </c>
      <c r="Y1188" s="3">
        <v>5</v>
      </c>
      <c r="Z1188" s="3">
        <v>6</v>
      </c>
      <c r="AA1188" s="3">
        <v>1</v>
      </c>
    </row>
    <row r="1189" spans="2:27" x14ac:dyDescent="0.2">
      <c r="B1189" t="str">
        <f>IF(ISNA(VLOOKUP(X1189&amp;"_"&amp;Y1189&amp;"_"&amp;Z1189,[1]挑战模式!$A:$AS,1,FALSE)),"",IF(VLOOKUP(X1189&amp;"_"&amp;Y1189&amp;"_"&amp;Z1189,[1]挑战模式!$A:$AS,14+AA1189,FALSE)="","","Unit_Monster_Season"&amp;X1189&amp;"_Challenge"&amp;Y1189&amp;"_"&amp;Z1189&amp;"_"&amp;AA1189))</f>
        <v>Unit_Monster_Season3_Challenge5_6_2</v>
      </c>
      <c r="D1189" s="3" t="str">
        <f>IF(B1189="","",VLOOKUP(VLOOKUP(X1189&amp;"_"&amp;Y1189&amp;"_"&amp;Z1189,[1]挑战模式!$A:$AS,14+AA1189,FALSE),[1]怪物!$B:$J,2,FALSE))</f>
        <v>ResUnit_Dan2</v>
      </c>
      <c r="E1189" s="3">
        <f>IF(B1189="","",VLOOKUP(VLOOKUP(X1189&amp;"_"&amp;Y1189&amp;"_"&amp;Z1189,[1]挑战模式!$A:$AS,14+AA1189,FALSE),[1]怪物!$B:$J,6,FALSE)*VLOOKUP(X1189&amp;"_"&amp;Y1189&amp;"_"&amp;Z1189,[1]挑战模式!$A:$AS,10,FALSE))</f>
        <v>3</v>
      </c>
      <c r="F1189" s="3">
        <f t="shared" si="144"/>
        <v>400</v>
      </c>
      <c r="G1189" s="3" t="str">
        <f t="shared" si="145"/>
        <v>TRUE</v>
      </c>
      <c r="H1189" s="3" t="str">
        <f t="shared" si="146"/>
        <v>1</v>
      </c>
      <c r="I1189" s="3">
        <f>IF(D1189="","",VLOOKUP(D1189,[1]怪物!$C:$M,11,FALSE))</f>
        <v>1</v>
      </c>
      <c r="J1189" s="3" t="str">
        <f t="shared" si="147"/>
        <v>0.5</v>
      </c>
      <c r="K1189" s="3">
        <f>IF(B1189="","",VLOOKUP(VLOOKUP(X1189&amp;"_"&amp;Y1189&amp;"_"&amp;Z1189,[1]挑战模式!$A:$AS,14+AA1189,FALSE),[1]怪物!$B:$J,7,FALSE))</f>
        <v>1.5</v>
      </c>
      <c r="L1189" s="10" t="str">
        <f t="shared" si="148"/>
        <v>Monster_Season3_Challenge5_6_2</v>
      </c>
      <c r="M1189" s="3" t="str">
        <f t="shared" si="149"/>
        <v>DeathShow_1</v>
      </c>
      <c r="N1189" s="3" t="str">
        <f t="shared" si="150"/>
        <v>Timeline_Idle1</v>
      </c>
      <c r="O1189" s="3" t="str">
        <f t="shared" si="151"/>
        <v>Timeline_Move1</v>
      </c>
      <c r="S1189" s="3" t="str">
        <f>IF(B1189="","",IF(VLOOKUP(D1189,[1]怪物!$C:$I,7,FALSE)="","",VLOOKUP(D1189,[1]怪物!$C:$I,7,FALSE)))</f>
        <v>Skill_Monster_Dan2,NormalAttack</v>
      </c>
      <c r="X1189" s="3">
        <v>3</v>
      </c>
      <c r="Y1189" s="3">
        <v>5</v>
      </c>
      <c r="Z1189" s="3">
        <v>6</v>
      </c>
      <c r="AA1189" s="3">
        <v>2</v>
      </c>
    </row>
    <row r="1190" spans="2:27" x14ac:dyDescent="0.2">
      <c r="B1190" t="str">
        <f>IF(ISNA(VLOOKUP(X1190&amp;"_"&amp;Y1190&amp;"_"&amp;Z1190,[1]挑战模式!$A:$AS,1,FALSE)),"",IF(VLOOKUP(X1190&amp;"_"&amp;Y1190&amp;"_"&amp;Z1190,[1]挑战模式!$A:$AS,14+AA1190,FALSE)="","","Unit_Monster_Season"&amp;X1190&amp;"_Challenge"&amp;Y1190&amp;"_"&amp;Z1190&amp;"_"&amp;AA1190))</f>
        <v>Unit_Monster_Season3_Challenge5_6_3</v>
      </c>
      <c r="D1190" s="3" t="str">
        <f>IF(B1190="","",VLOOKUP(VLOOKUP(X1190&amp;"_"&amp;Y1190&amp;"_"&amp;Z1190,[1]挑战模式!$A:$AS,14+AA1190,FALSE),[1]怪物!$B:$J,2,FALSE))</f>
        <v>ResUnit_Dan1</v>
      </c>
      <c r="E1190" s="3">
        <f>IF(B1190="","",VLOOKUP(VLOOKUP(X1190&amp;"_"&amp;Y1190&amp;"_"&amp;Z1190,[1]挑战模式!$A:$AS,14+AA1190,FALSE),[1]怪物!$B:$J,6,FALSE)*VLOOKUP(X1190&amp;"_"&amp;Y1190&amp;"_"&amp;Z1190,[1]挑战模式!$A:$AS,10,FALSE))</f>
        <v>3</v>
      </c>
      <c r="F1190" s="3">
        <f t="shared" si="144"/>
        <v>400</v>
      </c>
      <c r="G1190" s="3" t="str">
        <f t="shared" si="145"/>
        <v>TRUE</v>
      </c>
      <c r="H1190" s="3" t="str">
        <f t="shared" si="146"/>
        <v>1</v>
      </c>
      <c r="I1190" s="3">
        <f>IF(D1190="","",VLOOKUP(D1190,[1]怪物!$C:$M,11,FALSE))</f>
        <v>1</v>
      </c>
      <c r="J1190" s="3" t="str">
        <f t="shared" si="147"/>
        <v>0.5</v>
      </c>
      <c r="K1190" s="3">
        <f>IF(B1190="","",VLOOKUP(VLOOKUP(X1190&amp;"_"&amp;Y1190&amp;"_"&amp;Z1190,[1]挑战模式!$A:$AS,14+AA1190,FALSE),[1]怪物!$B:$J,7,FALSE))</f>
        <v>1</v>
      </c>
      <c r="L1190" s="10" t="str">
        <f t="shared" si="148"/>
        <v>Monster_Season3_Challenge5_6_3</v>
      </c>
      <c r="M1190" s="3" t="str">
        <f t="shared" si="149"/>
        <v>DeathShow_1</v>
      </c>
      <c r="N1190" s="3" t="str">
        <f t="shared" si="150"/>
        <v>Timeline_Idle1</v>
      </c>
      <c r="O1190" s="3" t="str">
        <f t="shared" si="151"/>
        <v>Timeline_Move1</v>
      </c>
      <c r="S1190" s="3" t="str">
        <f>IF(B1190="","",IF(VLOOKUP(D1190,[1]怪物!$C:$I,7,FALSE)="","",VLOOKUP(D1190,[1]怪物!$C:$I,7,FALSE)))</f>
        <v>Skill_Monster_Dan1,NormalAttack</v>
      </c>
      <c r="X1190" s="3">
        <v>3</v>
      </c>
      <c r="Y1190" s="3">
        <v>5</v>
      </c>
      <c r="Z1190" s="3">
        <v>6</v>
      </c>
      <c r="AA1190" s="3">
        <v>3</v>
      </c>
    </row>
    <row r="1191" spans="2:27" x14ac:dyDescent="0.2">
      <c r="B1191" t="str">
        <f>IF(ISNA(VLOOKUP(X1191&amp;"_"&amp;Y1191&amp;"_"&amp;Z1191,[1]挑战模式!$A:$AS,1,FALSE)),"",IF(VLOOKUP(X1191&amp;"_"&amp;Y1191&amp;"_"&amp;Z1191,[1]挑战模式!$A:$AS,14+AA1191,FALSE)="","","Unit_Monster_Season"&amp;X1191&amp;"_Challenge"&amp;Y1191&amp;"_"&amp;Z1191&amp;"_"&amp;AA1191))</f>
        <v>Unit_Monster_Season3_Challenge5_6_4</v>
      </c>
      <c r="D1191" s="3" t="str">
        <f>IF(B1191="","",VLOOKUP(VLOOKUP(X1191&amp;"_"&amp;Y1191&amp;"_"&amp;Z1191,[1]挑战模式!$A:$AS,14+AA1191,FALSE),[1]怪物!$B:$J,2,FALSE))</f>
        <v>ResUnit_BianFu1</v>
      </c>
      <c r="E1191" s="3">
        <f>IF(B1191="","",VLOOKUP(VLOOKUP(X1191&amp;"_"&amp;Y1191&amp;"_"&amp;Z1191,[1]挑战模式!$A:$AS,14+AA1191,FALSE),[1]怪物!$B:$J,6,FALSE)*VLOOKUP(X1191&amp;"_"&amp;Y1191&amp;"_"&amp;Z1191,[1]挑战模式!$A:$AS,10,FALSE))</f>
        <v>3</v>
      </c>
      <c r="F1191" s="3">
        <f t="shared" si="144"/>
        <v>400</v>
      </c>
      <c r="G1191" s="3" t="str">
        <f t="shared" si="145"/>
        <v>TRUE</v>
      </c>
      <c r="H1191" s="3" t="str">
        <f t="shared" si="146"/>
        <v>1</v>
      </c>
      <c r="I1191" s="3">
        <f>IF(D1191="","",VLOOKUP(D1191,[1]怪物!$C:$M,11,FALSE))</f>
        <v>1</v>
      </c>
      <c r="J1191" s="3" t="str">
        <f t="shared" si="147"/>
        <v>0.5</v>
      </c>
      <c r="K1191" s="3">
        <f>IF(B1191="","",VLOOKUP(VLOOKUP(X1191&amp;"_"&amp;Y1191&amp;"_"&amp;Z1191,[1]挑战模式!$A:$AS,14+AA1191,FALSE),[1]怪物!$B:$J,7,FALSE))</f>
        <v>1</v>
      </c>
      <c r="L1191" s="10" t="str">
        <f t="shared" si="148"/>
        <v>Monster_Season3_Challenge5_6_4</v>
      </c>
      <c r="M1191" s="3" t="str">
        <f t="shared" si="149"/>
        <v>DeathShow_1</v>
      </c>
      <c r="N1191" s="3" t="str">
        <f t="shared" si="150"/>
        <v>Timeline_Idle1</v>
      </c>
      <c r="O1191" s="3" t="str">
        <f t="shared" si="151"/>
        <v>Timeline_Move1</v>
      </c>
      <c r="S1191" s="3" t="str">
        <f>IF(B1191="","",IF(VLOOKUP(D1191,[1]怪物!$C:$I,7,FALSE)="","",VLOOKUP(D1191,[1]怪物!$C:$I,7,FALSE)))</f>
        <v/>
      </c>
      <c r="X1191" s="3">
        <v>3</v>
      </c>
      <c r="Y1191" s="3">
        <v>5</v>
      </c>
      <c r="Z1191" s="3">
        <v>6</v>
      </c>
      <c r="AA1191" s="3">
        <v>4</v>
      </c>
    </row>
    <row r="1192" spans="2:27" x14ac:dyDescent="0.2">
      <c r="B1192" t="str">
        <f>IF(ISNA(VLOOKUP(X1192&amp;"_"&amp;Y1192&amp;"_"&amp;Z1192,[1]挑战模式!$A:$AS,1,FALSE)),"",IF(VLOOKUP(X1192&amp;"_"&amp;Y1192&amp;"_"&amp;Z1192,[1]挑战模式!$A:$AS,14+AA1192,FALSE)="","","Unit_Monster_Season"&amp;X1192&amp;"_Challenge"&amp;Y1192&amp;"_"&amp;Z1192&amp;"_"&amp;AA1192))</f>
        <v/>
      </c>
      <c r="D1192" s="3" t="str">
        <f>IF(B1192="","",VLOOKUP(VLOOKUP(X1192&amp;"_"&amp;Y1192&amp;"_"&amp;Z1192,[1]挑战模式!$A:$AS,14+AA1192,FALSE),[1]怪物!$B:$J,2,FALSE))</f>
        <v/>
      </c>
      <c r="E1192" s="3" t="str">
        <f>IF(B1192="","",VLOOKUP(VLOOKUP(X1192&amp;"_"&amp;Y1192&amp;"_"&amp;Z1192,[1]挑战模式!$A:$AS,14+AA1192,FALSE),[1]怪物!$B:$J,6,FALSE)*VLOOKUP(X1192&amp;"_"&amp;Y1192&amp;"_"&amp;Z1192,[1]挑战模式!$A:$AS,10,FALSE))</f>
        <v/>
      </c>
      <c r="F1192" s="3" t="str">
        <f t="shared" si="144"/>
        <v/>
      </c>
      <c r="G1192" s="3" t="str">
        <f t="shared" si="145"/>
        <v/>
      </c>
      <c r="H1192" s="3" t="str">
        <f t="shared" si="146"/>
        <v/>
      </c>
      <c r="I1192" s="3" t="str">
        <f>IF(D1192="","",VLOOKUP(D1192,[1]怪物!$C:$M,11,FALSE))</f>
        <v/>
      </c>
      <c r="J1192" s="3" t="str">
        <f t="shared" si="147"/>
        <v/>
      </c>
      <c r="K1192" s="3" t="str">
        <f>IF(B1192="","",VLOOKUP(VLOOKUP(X1192&amp;"_"&amp;Y1192&amp;"_"&amp;Z1192,[1]挑战模式!$A:$AS,14+AA1192,FALSE),[1]怪物!$B:$J,7,FALSE))</f>
        <v/>
      </c>
      <c r="L1192" s="10" t="str">
        <f t="shared" si="148"/>
        <v/>
      </c>
      <c r="M1192" s="3" t="str">
        <f t="shared" si="149"/>
        <v/>
      </c>
      <c r="N1192" s="3" t="str">
        <f t="shared" si="150"/>
        <v/>
      </c>
      <c r="O1192" s="3" t="str">
        <f t="shared" si="151"/>
        <v/>
      </c>
      <c r="S1192" s="3" t="str">
        <f>IF(B1192="","",IF(VLOOKUP(D1192,[1]怪物!$C:$I,7,FALSE)="","",VLOOKUP(D1192,[1]怪物!$C:$I,7,FALSE)))</f>
        <v/>
      </c>
      <c r="X1192" s="3">
        <v>3</v>
      </c>
      <c r="Y1192" s="3">
        <v>5</v>
      </c>
      <c r="Z1192" s="3">
        <v>6</v>
      </c>
      <c r="AA1192" s="3">
        <v>5</v>
      </c>
    </row>
    <row r="1193" spans="2:27" x14ac:dyDescent="0.2">
      <c r="B1193" t="str">
        <f>IF(ISNA(VLOOKUP(X1193&amp;"_"&amp;Y1193&amp;"_"&amp;Z1193,[1]挑战模式!$A:$AS,1,FALSE)),"",IF(VLOOKUP(X1193&amp;"_"&amp;Y1193&amp;"_"&amp;Z1193,[1]挑战模式!$A:$AS,14+AA1193,FALSE)="","","Unit_Monster_Season"&amp;X1193&amp;"_Challenge"&amp;Y1193&amp;"_"&amp;Z1193&amp;"_"&amp;AA1193))</f>
        <v/>
      </c>
      <c r="D1193" s="3" t="str">
        <f>IF(B1193="","",VLOOKUP(VLOOKUP(X1193&amp;"_"&amp;Y1193&amp;"_"&amp;Z1193,[1]挑战模式!$A:$AS,14+AA1193,FALSE),[1]怪物!$B:$J,2,FALSE))</f>
        <v/>
      </c>
      <c r="E1193" s="3" t="str">
        <f>IF(B1193="","",VLOOKUP(VLOOKUP(X1193&amp;"_"&amp;Y1193&amp;"_"&amp;Z1193,[1]挑战模式!$A:$AS,14+AA1193,FALSE),[1]怪物!$B:$J,6,FALSE)*VLOOKUP(X1193&amp;"_"&amp;Y1193&amp;"_"&amp;Z1193,[1]挑战模式!$A:$AS,10,FALSE))</f>
        <v/>
      </c>
      <c r="F1193" s="3" t="str">
        <f t="shared" si="144"/>
        <v/>
      </c>
      <c r="G1193" s="3" t="str">
        <f t="shared" si="145"/>
        <v/>
      </c>
      <c r="H1193" s="3" t="str">
        <f t="shared" si="146"/>
        <v/>
      </c>
      <c r="I1193" s="3" t="str">
        <f>IF(D1193="","",VLOOKUP(D1193,[1]怪物!$C:$M,11,FALSE))</f>
        <v/>
      </c>
      <c r="J1193" s="3" t="str">
        <f t="shared" si="147"/>
        <v/>
      </c>
      <c r="K1193" s="3" t="str">
        <f>IF(B1193="","",VLOOKUP(VLOOKUP(X1193&amp;"_"&amp;Y1193&amp;"_"&amp;Z1193,[1]挑战模式!$A:$AS,14+AA1193,FALSE),[1]怪物!$B:$J,7,FALSE))</f>
        <v/>
      </c>
      <c r="L1193" s="10" t="str">
        <f t="shared" si="148"/>
        <v/>
      </c>
      <c r="M1193" s="3" t="str">
        <f t="shared" si="149"/>
        <v/>
      </c>
      <c r="N1193" s="3" t="str">
        <f t="shared" si="150"/>
        <v/>
      </c>
      <c r="O1193" s="3" t="str">
        <f t="shared" si="151"/>
        <v/>
      </c>
      <c r="S1193" s="3" t="str">
        <f>IF(B1193="","",IF(VLOOKUP(D1193,[1]怪物!$C:$I,7,FALSE)="","",VLOOKUP(D1193,[1]怪物!$C:$I,7,FALSE)))</f>
        <v/>
      </c>
      <c r="X1193" s="3">
        <v>3</v>
      </c>
      <c r="Y1193" s="3">
        <v>5</v>
      </c>
      <c r="Z1193" s="3">
        <v>6</v>
      </c>
      <c r="AA1193" s="3">
        <v>6</v>
      </c>
    </row>
    <row r="1194" spans="2:27" x14ac:dyDescent="0.2">
      <c r="B1194" t="str">
        <f>IF(ISNA(VLOOKUP(X1194&amp;"_"&amp;Y1194&amp;"_"&amp;Z1194,[1]挑战模式!$A:$AS,1,FALSE)),"",IF(VLOOKUP(X1194&amp;"_"&amp;Y1194&amp;"_"&amp;Z1194,[1]挑战模式!$A:$AS,14+AA1194,FALSE)="","","Unit_Monster_Season"&amp;X1194&amp;"_Challenge"&amp;Y1194&amp;"_"&amp;Z1194&amp;"_"&amp;AA1194))</f>
        <v>Unit_Monster_Season3_Challenge5_7_1</v>
      </c>
      <c r="D1194" s="3" t="str">
        <f>IF(B1194="","",VLOOKUP(VLOOKUP(X1194&amp;"_"&amp;Y1194&amp;"_"&amp;Z1194,[1]挑战模式!$A:$AS,14+AA1194,FALSE),[1]怪物!$B:$J,2,FALSE))</f>
        <v>ResUnit_ZhongZi2</v>
      </c>
      <c r="E1194" s="3">
        <f>IF(B1194="","",VLOOKUP(VLOOKUP(X1194&amp;"_"&amp;Y1194&amp;"_"&amp;Z1194,[1]挑战模式!$A:$AS,14+AA1194,FALSE),[1]怪物!$B:$J,6,FALSE)*VLOOKUP(X1194&amp;"_"&amp;Y1194&amp;"_"&amp;Z1194,[1]挑战模式!$A:$AS,10,FALSE))</f>
        <v>3</v>
      </c>
      <c r="F1194" s="3">
        <f t="shared" si="144"/>
        <v>400</v>
      </c>
      <c r="G1194" s="3" t="str">
        <f t="shared" si="145"/>
        <v>TRUE</v>
      </c>
      <c r="H1194" s="3" t="str">
        <f t="shared" si="146"/>
        <v>1</v>
      </c>
      <c r="I1194" s="3">
        <f>IF(D1194="","",VLOOKUP(D1194,[1]怪物!$C:$M,11,FALSE))</f>
        <v>1</v>
      </c>
      <c r="J1194" s="3" t="str">
        <f t="shared" si="147"/>
        <v>0.5</v>
      </c>
      <c r="K1194" s="3">
        <f>IF(B1194="","",VLOOKUP(VLOOKUP(X1194&amp;"_"&amp;Y1194&amp;"_"&amp;Z1194,[1]挑战模式!$A:$AS,14+AA1194,FALSE),[1]怪物!$B:$J,7,FALSE))</f>
        <v>1.5</v>
      </c>
      <c r="L1194" s="10" t="str">
        <f t="shared" si="148"/>
        <v>Monster_Season3_Challenge5_7_1</v>
      </c>
      <c r="M1194" s="3" t="str">
        <f t="shared" si="149"/>
        <v>DeathShow_1</v>
      </c>
      <c r="N1194" s="3" t="str">
        <f t="shared" si="150"/>
        <v>Timeline_Idle1</v>
      </c>
      <c r="O1194" s="3" t="str">
        <f t="shared" si="151"/>
        <v>Timeline_Move1</v>
      </c>
      <c r="S1194" s="3" t="str">
        <f>IF(B1194="","",IF(VLOOKUP(D1194,[1]怪物!$C:$I,7,FALSE)="","",VLOOKUP(D1194,[1]怪物!$C:$I,7,FALSE)))</f>
        <v>Skill_Monster_ZhongZi2,NormalAttack</v>
      </c>
      <c r="X1194" s="3">
        <v>3</v>
      </c>
      <c r="Y1194" s="3">
        <v>5</v>
      </c>
      <c r="Z1194" s="3">
        <v>7</v>
      </c>
      <c r="AA1194" s="3">
        <v>1</v>
      </c>
    </row>
    <row r="1195" spans="2:27" x14ac:dyDescent="0.2">
      <c r="B1195" t="str">
        <f>IF(ISNA(VLOOKUP(X1195&amp;"_"&amp;Y1195&amp;"_"&amp;Z1195,[1]挑战模式!$A:$AS,1,FALSE)),"",IF(VLOOKUP(X1195&amp;"_"&amp;Y1195&amp;"_"&amp;Z1195,[1]挑战模式!$A:$AS,14+AA1195,FALSE)="","","Unit_Monster_Season"&amp;X1195&amp;"_Challenge"&amp;Y1195&amp;"_"&amp;Z1195&amp;"_"&amp;AA1195))</f>
        <v>Unit_Monster_Season3_Challenge5_7_2</v>
      </c>
      <c r="D1195" s="3" t="str">
        <f>IF(B1195="","",VLOOKUP(VLOOKUP(X1195&amp;"_"&amp;Y1195&amp;"_"&amp;Z1195,[1]挑战模式!$A:$AS,14+AA1195,FALSE),[1]怪物!$B:$J,2,FALSE))</f>
        <v>ResUnit_Gui2</v>
      </c>
      <c r="E1195" s="3">
        <f>IF(B1195="","",VLOOKUP(VLOOKUP(X1195&amp;"_"&amp;Y1195&amp;"_"&amp;Z1195,[1]挑战模式!$A:$AS,14+AA1195,FALSE),[1]怪物!$B:$J,6,FALSE)*VLOOKUP(X1195&amp;"_"&amp;Y1195&amp;"_"&amp;Z1195,[1]挑战模式!$A:$AS,10,FALSE))</f>
        <v>3</v>
      </c>
      <c r="F1195" s="3">
        <f t="shared" si="144"/>
        <v>400</v>
      </c>
      <c r="G1195" s="3" t="str">
        <f t="shared" si="145"/>
        <v>TRUE</v>
      </c>
      <c r="H1195" s="3" t="str">
        <f t="shared" si="146"/>
        <v>1</v>
      </c>
      <c r="I1195" s="3">
        <f>IF(D1195="","",VLOOKUP(D1195,[1]怪物!$C:$M,11,FALSE))</f>
        <v>1</v>
      </c>
      <c r="J1195" s="3" t="str">
        <f t="shared" si="147"/>
        <v>0.5</v>
      </c>
      <c r="K1195" s="3">
        <f>IF(B1195="","",VLOOKUP(VLOOKUP(X1195&amp;"_"&amp;Y1195&amp;"_"&amp;Z1195,[1]挑战模式!$A:$AS,14+AA1195,FALSE),[1]怪物!$B:$J,7,FALSE))</f>
        <v>1.5</v>
      </c>
      <c r="L1195" s="10" t="str">
        <f t="shared" si="148"/>
        <v>Monster_Season3_Challenge5_7_2</v>
      </c>
      <c r="M1195" s="3" t="str">
        <f t="shared" si="149"/>
        <v>DeathShow_1</v>
      </c>
      <c r="N1195" s="3" t="str">
        <f t="shared" si="150"/>
        <v>Timeline_Idle1</v>
      </c>
      <c r="O1195" s="3" t="str">
        <f t="shared" si="151"/>
        <v>Timeline_Move1</v>
      </c>
      <c r="S1195" s="3" t="str">
        <f>IF(B1195="","",IF(VLOOKUP(D1195,[1]怪物!$C:$I,7,FALSE)="","",VLOOKUP(D1195,[1]怪物!$C:$I,7,FALSE)))</f>
        <v>Skill_Monster_Gui2,NormalAttack</v>
      </c>
      <c r="X1195" s="3">
        <v>3</v>
      </c>
      <c r="Y1195" s="3">
        <v>5</v>
      </c>
      <c r="Z1195" s="3">
        <v>7</v>
      </c>
      <c r="AA1195" s="3">
        <v>2</v>
      </c>
    </row>
    <row r="1196" spans="2:27" x14ac:dyDescent="0.2">
      <c r="B1196" t="str">
        <f>IF(ISNA(VLOOKUP(X1196&amp;"_"&amp;Y1196&amp;"_"&amp;Z1196,[1]挑战模式!$A:$AS,1,FALSE)),"",IF(VLOOKUP(X1196&amp;"_"&amp;Y1196&amp;"_"&amp;Z1196,[1]挑战模式!$A:$AS,14+AA1196,FALSE)="","","Unit_Monster_Season"&amp;X1196&amp;"_Challenge"&amp;Y1196&amp;"_"&amp;Z1196&amp;"_"&amp;AA1196))</f>
        <v>Unit_Monster_Season3_Challenge5_7_3</v>
      </c>
      <c r="D1196" s="3" t="str">
        <f>IF(B1196="","",VLOOKUP(VLOOKUP(X1196&amp;"_"&amp;Y1196&amp;"_"&amp;Z1196,[1]挑战模式!$A:$AS,14+AA1196,FALSE),[1]怪物!$B:$J,2,FALSE))</f>
        <v>ResUnit_Dan2</v>
      </c>
      <c r="E1196" s="3">
        <f>IF(B1196="","",VLOOKUP(VLOOKUP(X1196&amp;"_"&amp;Y1196&amp;"_"&amp;Z1196,[1]挑战模式!$A:$AS,14+AA1196,FALSE),[1]怪物!$B:$J,6,FALSE)*VLOOKUP(X1196&amp;"_"&amp;Y1196&amp;"_"&amp;Z1196,[1]挑战模式!$A:$AS,10,FALSE))</f>
        <v>3</v>
      </c>
      <c r="F1196" s="3">
        <f t="shared" si="144"/>
        <v>400</v>
      </c>
      <c r="G1196" s="3" t="str">
        <f t="shared" si="145"/>
        <v>TRUE</v>
      </c>
      <c r="H1196" s="3" t="str">
        <f t="shared" si="146"/>
        <v>1</v>
      </c>
      <c r="I1196" s="3">
        <f>IF(D1196="","",VLOOKUP(D1196,[1]怪物!$C:$M,11,FALSE))</f>
        <v>1</v>
      </c>
      <c r="J1196" s="3" t="str">
        <f t="shared" si="147"/>
        <v>0.5</v>
      </c>
      <c r="K1196" s="3">
        <f>IF(B1196="","",VLOOKUP(VLOOKUP(X1196&amp;"_"&amp;Y1196&amp;"_"&amp;Z1196,[1]挑战模式!$A:$AS,14+AA1196,FALSE),[1]怪物!$B:$J,7,FALSE))</f>
        <v>1.5</v>
      </c>
      <c r="L1196" s="10" t="str">
        <f t="shared" si="148"/>
        <v>Monster_Season3_Challenge5_7_3</v>
      </c>
      <c r="M1196" s="3" t="str">
        <f t="shared" si="149"/>
        <v>DeathShow_1</v>
      </c>
      <c r="N1196" s="3" t="str">
        <f t="shared" si="150"/>
        <v>Timeline_Idle1</v>
      </c>
      <c r="O1196" s="3" t="str">
        <f t="shared" si="151"/>
        <v>Timeline_Move1</v>
      </c>
      <c r="S1196" s="3" t="str">
        <f>IF(B1196="","",IF(VLOOKUP(D1196,[1]怪物!$C:$I,7,FALSE)="","",VLOOKUP(D1196,[1]怪物!$C:$I,7,FALSE)))</f>
        <v>Skill_Monster_Dan2,NormalAttack</v>
      </c>
      <c r="X1196" s="3">
        <v>3</v>
      </c>
      <c r="Y1196" s="3">
        <v>5</v>
      </c>
      <c r="Z1196" s="3">
        <v>7</v>
      </c>
      <c r="AA1196" s="3">
        <v>3</v>
      </c>
    </row>
    <row r="1197" spans="2:27" x14ac:dyDescent="0.2">
      <c r="B1197" t="str">
        <f>IF(ISNA(VLOOKUP(X1197&amp;"_"&amp;Y1197&amp;"_"&amp;Z1197,[1]挑战模式!$A:$AS,1,FALSE)),"",IF(VLOOKUP(X1197&amp;"_"&amp;Y1197&amp;"_"&amp;Z1197,[1]挑战模式!$A:$AS,14+AA1197,FALSE)="","","Unit_Monster_Season"&amp;X1197&amp;"_Challenge"&amp;Y1197&amp;"_"&amp;Z1197&amp;"_"&amp;AA1197))</f>
        <v>Unit_Monster_Season3_Challenge5_7_4</v>
      </c>
      <c r="D1197" s="3" t="str">
        <f>IF(B1197="","",VLOOKUP(VLOOKUP(X1197&amp;"_"&amp;Y1197&amp;"_"&amp;Z1197,[1]挑战模式!$A:$AS,14+AA1197,FALSE),[1]怪物!$B:$J,2,FALSE))</f>
        <v>ResUnit_XueRen2</v>
      </c>
      <c r="E1197" s="3">
        <f>IF(B1197="","",VLOOKUP(VLOOKUP(X1197&amp;"_"&amp;Y1197&amp;"_"&amp;Z1197,[1]挑战模式!$A:$AS,14+AA1197,FALSE),[1]怪物!$B:$J,6,FALSE)*VLOOKUP(X1197&amp;"_"&amp;Y1197&amp;"_"&amp;Z1197,[1]挑战模式!$A:$AS,10,FALSE))</f>
        <v>3</v>
      </c>
      <c r="F1197" s="3">
        <f t="shared" si="144"/>
        <v>400</v>
      </c>
      <c r="G1197" s="3" t="str">
        <f t="shared" si="145"/>
        <v>TRUE</v>
      </c>
      <c r="H1197" s="3" t="str">
        <f t="shared" si="146"/>
        <v>1</v>
      </c>
      <c r="I1197" s="3">
        <f>IF(D1197="","",VLOOKUP(D1197,[1]怪物!$C:$M,11,FALSE))</f>
        <v>1</v>
      </c>
      <c r="J1197" s="3" t="str">
        <f t="shared" si="147"/>
        <v>0.5</v>
      </c>
      <c r="K1197" s="3">
        <f>IF(B1197="","",VLOOKUP(VLOOKUP(X1197&amp;"_"&amp;Y1197&amp;"_"&amp;Z1197,[1]挑战模式!$A:$AS,14+AA1197,FALSE),[1]怪物!$B:$J,7,FALSE))</f>
        <v>1.5</v>
      </c>
      <c r="L1197" s="10" t="str">
        <f t="shared" si="148"/>
        <v>Monster_Season3_Challenge5_7_4</v>
      </c>
      <c r="M1197" s="3" t="str">
        <f t="shared" si="149"/>
        <v>DeathShow_1</v>
      </c>
      <c r="N1197" s="3" t="str">
        <f t="shared" si="150"/>
        <v>Timeline_Idle1</v>
      </c>
      <c r="O1197" s="3" t="str">
        <f t="shared" si="151"/>
        <v>Timeline_Move1</v>
      </c>
      <c r="S1197" s="3" t="str">
        <f>IF(B1197="","",IF(VLOOKUP(D1197,[1]怪物!$C:$I,7,FALSE)="","",VLOOKUP(D1197,[1]怪物!$C:$I,7,FALSE)))</f>
        <v>Skill_Monster_XueRen2,NormalAttack</v>
      </c>
      <c r="X1197" s="3">
        <v>3</v>
      </c>
      <c r="Y1197" s="3">
        <v>5</v>
      </c>
      <c r="Z1197" s="3">
        <v>7</v>
      </c>
      <c r="AA1197" s="3">
        <v>4</v>
      </c>
    </row>
    <row r="1198" spans="2:27" x14ac:dyDescent="0.2">
      <c r="B1198" t="str">
        <f>IF(ISNA(VLOOKUP(X1198&amp;"_"&amp;Y1198&amp;"_"&amp;Z1198,[1]挑战模式!$A:$AS,1,FALSE)),"",IF(VLOOKUP(X1198&amp;"_"&amp;Y1198&amp;"_"&amp;Z1198,[1]挑战模式!$A:$AS,14+AA1198,FALSE)="","","Unit_Monster_Season"&amp;X1198&amp;"_Challenge"&amp;Y1198&amp;"_"&amp;Z1198&amp;"_"&amp;AA1198))</f>
        <v/>
      </c>
      <c r="D1198" s="3" t="str">
        <f>IF(B1198="","",VLOOKUP(VLOOKUP(X1198&amp;"_"&amp;Y1198&amp;"_"&amp;Z1198,[1]挑战模式!$A:$AS,14+AA1198,FALSE),[1]怪物!$B:$J,2,FALSE))</f>
        <v/>
      </c>
      <c r="E1198" s="3" t="str">
        <f>IF(B1198="","",VLOOKUP(VLOOKUP(X1198&amp;"_"&amp;Y1198&amp;"_"&amp;Z1198,[1]挑战模式!$A:$AS,14+AA1198,FALSE),[1]怪物!$B:$J,6,FALSE)*VLOOKUP(X1198&amp;"_"&amp;Y1198&amp;"_"&amp;Z1198,[1]挑战模式!$A:$AS,10,FALSE))</f>
        <v/>
      </c>
      <c r="F1198" s="3" t="str">
        <f t="shared" si="144"/>
        <v/>
      </c>
      <c r="G1198" s="3" t="str">
        <f t="shared" si="145"/>
        <v/>
      </c>
      <c r="H1198" s="3" t="str">
        <f t="shared" si="146"/>
        <v/>
      </c>
      <c r="I1198" s="3" t="str">
        <f>IF(D1198="","",VLOOKUP(D1198,[1]怪物!$C:$M,11,FALSE))</f>
        <v/>
      </c>
      <c r="J1198" s="3" t="str">
        <f t="shared" si="147"/>
        <v/>
      </c>
      <c r="K1198" s="3" t="str">
        <f>IF(B1198="","",VLOOKUP(VLOOKUP(X1198&amp;"_"&amp;Y1198&amp;"_"&amp;Z1198,[1]挑战模式!$A:$AS,14+AA1198,FALSE),[1]怪物!$B:$J,7,FALSE))</f>
        <v/>
      </c>
      <c r="L1198" s="10" t="str">
        <f t="shared" si="148"/>
        <v/>
      </c>
      <c r="M1198" s="3" t="str">
        <f t="shared" si="149"/>
        <v/>
      </c>
      <c r="N1198" s="3" t="str">
        <f t="shared" si="150"/>
        <v/>
      </c>
      <c r="O1198" s="3" t="str">
        <f t="shared" si="151"/>
        <v/>
      </c>
      <c r="S1198" s="3" t="str">
        <f>IF(B1198="","",IF(VLOOKUP(D1198,[1]怪物!$C:$I,7,FALSE)="","",VLOOKUP(D1198,[1]怪物!$C:$I,7,FALSE)))</f>
        <v/>
      </c>
      <c r="X1198" s="3">
        <v>3</v>
      </c>
      <c r="Y1198" s="3">
        <v>5</v>
      </c>
      <c r="Z1198" s="3">
        <v>7</v>
      </c>
      <c r="AA1198" s="3">
        <v>5</v>
      </c>
    </row>
    <row r="1199" spans="2:27" x14ac:dyDescent="0.2">
      <c r="B1199" t="str">
        <f>IF(ISNA(VLOOKUP(X1199&amp;"_"&amp;Y1199&amp;"_"&amp;Z1199,[1]挑战模式!$A:$AS,1,FALSE)),"",IF(VLOOKUP(X1199&amp;"_"&amp;Y1199&amp;"_"&amp;Z1199,[1]挑战模式!$A:$AS,14+AA1199,FALSE)="","","Unit_Monster_Season"&amp;X1199&amp;"_Challenge"&amp;Y1199&amp;"_"&amp;Z1199&amp;"_"&amp;AA1199))</f>
        <v/>
      </c>
      <c r="D1199" s="3" t="str">
        <f>IF(B1199="","",VLOOKUP(VLOOKUP(X1199&amp;"_"&amp;Y1199&amp;"_"&amp;Z1199,[1]挑战模式!$A:$AS,14+AA1199,FALSE),[1]怪物!$B:$J,2,FALSE))</f>
        <v/>
      </c>
      <c r="E1199" s="3" t="str">
        <f>IF(B1199="","",VLOOKUP(VLOOKUP(X1199&amp;"_"&amp;Y1199&amp;"_"&amp;Z1199,[1]挑战模式!$A:$AS,14+AA1199,FALSE),[1]怪物!$B:$J,6,FALSE)*VLOOKUP(X1199&amp;"_"&amp;Y1199&amp;"_"&amp;Z1199,[1]挑战模式!$A:$AS,10,FALSE))</f>
        <v/>
      </c>
      <c r="F1199" s="3" t="str">
        <f t="shared" si="144"/>
        <v/>
      </c>
      <c r="G1199" s="3" t="str">
        <f t="shared" si="145"/>
        <v/>
      </c>
      <c r="H1199" s="3" t="str">
        <f t="shared" si="146"/>
        <v/>
      </c>
      <c r="I1199" s="3" t="str">
        <f>IF(D1199="","",VLOOKUP(D1199,[1]怪物!$C:$M,11,FALSE))</f>
        <v/>
      </c>
      <c r="J1199" s="3" t="str">
        <f t="shared" si="147"/>
        <v/>
      </c>
      <c r="K1199" s="3" t="str">
        <f>IF(B1199="","",VLOOKUP(VLOOKUP(X1199&amp;"_"&amp;Y1199&amp;"_"&amp;Z1199,[1]挑战模式!$A:$AS,14+AA1199,FALSE),[1]怪物!$B:$J,7,FALSE))</f>
        <v/>
      </c>
      <c r="L1199" s="10" t="str">
        <f t="shared" si="148"/>
        <v/>
      </c>
      <c r="M1199" s="3" t="str">
        <f t="shared" si="149"/>
        <v/>
      </c>
      <c r="N1199" s="3" t="str">
        <f t="shared" si="150"/>
        <v/>
      </c>
      <c r="O1199" s="3" t="str">
        <f t="shared" si="151"/>
        <v/>
      </c>
      <c r="S1199" s="3" t="str">
        <f>IF(B1199="","",IF(VLOOKUP(D1199,[1]怪物!$C:$I,7,FALSE)="","",VLOOKUP(D1199,[1]怪物!$C:$I,7,FALSE)))</f>
        <v/>
      </c>
      <c r="X1199" s="3">
        <v>3</v>
      </c>
      <c r="Y1199" s="3">
        <v>5</v>
      </c>
      <c r="Z1199" s="3">
        <v>7</v>
      </c>
      <c r="AA1199" s="3">
        <v>6</v>
      </c>
    </row>
    <row r="1200" spans="2:27" x14ac:dyDescent="0.2">
      <c r="B1200" t="str">
        <f>IF(ISNA(VLOOKUP(X1200&amp;"_"&amp;Y1200&amp;"_"&amp;Z1200,[1]挑战模式!$A:$AS,1,FALSE)),"",IF(VLOOKUP(X1200&amp;"_"&amp;Y1200&amp;"_"&amp;Z1200,[1]挑战模式!$A:$AS,14+AA1200,FALSE)="","","Unit_Monster_Season"&amp;X1200&amp;"_Challenge"&amp;Y1200&amp;"_"&amp;Z1200&amp;"_"&amp;AA1200))</f>
        <v>Unit_Monster_Season3_Challenge5_8_1</v>
      </c>
      <c r="D1200" s="3" t="str">
        <f>IF(B1200="","",VLOOKUP(VLOOKUP(X1200&amp;"_"&amp;Y1200&amp;"_"&amp;Z1200,[1]挑战模式!$A:$AS,14+AA1200,FALSE),[1]怪物!$B:$J,2,FALSE))</f>
        <v>ResUnit_ZhongZi2</v>
      </c>
      <c r="E1200" s="3">
        <f>IF(B1200="","",VLOOKUP(VLOOKUP(X1200&amp;"_"&amp;Y1200&amp;"_"&amp;Z1200,[1]挑战模式!$A:$AS,14+AA1200,FALSE),[1]怪物!$B:$J,6,FALSE)*VLOOKUP(X1200&amp;"_"&amp;Y1200&amp;"_"&amp;Z1200,[1]挑战模式!$A:$AS,10,FALSE))</f>
        <v>3</v>
      </c>
      <c r="F1200" s="3">
        <f t="shared" si="144"/>
        <v>400</v>
      </c>
      <c r="G1200" s="3" t="str">
        <f t="shared" si="145"/>
        <v>TRUE</v>
      </c>
      <c r="H1200" s="3" t="str">
        <f t="shared" si="146"/>
        <v>1</v>
      </c>
      <c r="I1200" s="3">
        <f>IF(D1200="","",VLOOKUP(D1200,[1]怪物!$C:$M,11,FALSE))</f>
        <v>1</v>
      </c>
      <c r="J1200" s="3" t="str">
        <f t="shared" si="147"/>
        <v>0.5</v>
      </c>
      <c r="K1200" s="3">
        <f>IF(B1200="","",VLOOKUP(VLOOKUP(X1200&amp;"_"&amp;Y1200&amp;"_"&amp;Z1200,[1]挑战模式!$A:$AS,14+AA1200,FALSE),[1]怪物!$B:$J,7,FALSE))</f>
        <v>1.5</v>
      </c>
      <c r="L1200" s="10" t="str">
        <f t="shared" si="148"/>
        <v>Monster_Season3_Challenge5_8_1</v>
      </c>
      <c r="M1200" s="3" t="str">
        <f t="shared" si="149"/>
        <v>DeathShow_1</v>
      </c>
      <c r="N1200" s="3" t="str">
        <f t="shared" si="150"/>
        <v>Timeline_Idle1</v>
      </c>
      <c r="O1200" s="3" t="str">
        <f t="shared" si="151"/>
        <v>Timeline_Move1</v>
      </c>
      <c r="S1200" s="3" t="str">
        <f>IF(B1200="","",IF(VLOOKUP(D1200,[1]怪物!$C:$I,7,FALSE)="","",VLOOKUP(D1200,[1]怪物!$C:$I,7,FALSE)))</f>
        <v>Skill_Monster_ZhongZi2,NormalAttack</v>
      </c>
      <c r="X1200" s="3">
        <v>3</v>
      </c>
      <c r="Y1200" s="3">
        <v>5</v>
      </c>
      <c r="Z1200" s="3">
        <v>8</v>
      </c>
      <c r="AA1200" s="3">
        <v>1</v>
      </c>
    </row>
    <row r="1201" spans="2:27" x14ac:dyDescent="0.2">
      <c r="B1201" t="str">
        <f>IF(ISNA(VLOOKUP(X1201&amp;"_"&amp;Y1201&amp;"_"&amp;Z1201,[1]挑战模式!$A:$AS,1,FALSE)),"",IF(VLOOKUP(X1201&amp;"_"&amp;Y1201&amp;"_"&amp;Z1201,[1]挑战模式!$A:$AS,14+AA1201,FALSE)="","","Unit_Monster_Season"&amp;X1201&amp;"_Challenge"&amp;Y1201&amp;"_"&amp;Z1201&amp;"_"&amp;AA1201))</f>
        <v>Unit_Monster_Season3_Challenge5_8_2</v>
      </c>
      <c r="D1201" s="3" t="str">
        <f>IF(B1201="","",VLOOKUP(VLOOKUP(X1201&amp;"_"&amp;Y1201&amp;"_"&amp;Z1201,[1]挑战模式!$A:$AS,14+AA1201,FALSE),[1]怪物!$B:$J,2,FALSE))</f>
        <v>ResUnit_Gui2</v>
      </c>
      <c r="E1201" s="3">
        <f>IF(B1201="","",VLOOKUP(VLOOKUP(X1201&amp;"_"&amp;Y1201&amp;"_"&amp;Z1201,[1]挑战模式!$A:$AS,14+AA1201,FALSE),[1]怪物!$B:$J,6,FALSE)*VLOOKUP(X1201&amp;"_"&amp;Y1201&amp;"_"&amp;Z1201,[1]挑战模式!$A:$AS,10,FALSE))</f>
        <v>3</v>
      </c>
      <c r="F1201" s="3">
        <f t="shared" si="144"/>
        <v>400</v>
      </c>
      <c r="G1201" s="3" t="str">
        <f t="shared" si="145"/>
        <v>TRUE</v>
      </c>
      <c r="H1201" s="3" t="str">
        <f t="shared" si="146"/>
        <v>1</v>
      </c>
      <c r="I1201" s="3">
        <f>IF(D1201="","",VLOOKUP(D1201,[1]怪物!$C:$M,11,FALSE))</f>
        <v>1</v>
      </c>
      <c r="J1201" s="3" t="str">
        <f t="shared" si="147"/>
        <v>0.5</v>
      </c>
      <c r="K1201" s="3">
        <f>IF(B1201="","",VLOOKUP(VLOOKUP(X1201&amp;"_"&amp;Y1201&amp;"_"&amp;Z1201,[1]挑战模式!$A:$AS,14+AA1201,FALSE),[1]怪物!$B:$J,7,FALSE))</f>
        <v>1.5</v>
      </c>
      <c r="L1201" s="10" t="str">
        <f t="shared" si="148"/>
        <v>Monster_Season3_Challenge5_8_2</v>
      </c>
      <c r="M1201" s="3" t="str">
        <f t="shared" si="149"/>
        <v>DeathShow_1</v>
      </c>
      <c r="N1201" s="3" t="str">
        <f t="shared" si="150"/>
        <v>Timeline_Idle1</v>
      </c>
      <c r="O1201" s="3" t="str">
        <f t="shared" si="151"/>
        <v>Timeline_Move1</v>
      </c>
      <c r="S1201" s="3" t="str">
        <f>IF(B1201="","",IF(VLOOKUP(D1201,[1]怪物!$C:$I,7,FALSE)="","",VLOOKUP(D1201,[1]怪物!$C:$I,7,FALSE)))</f>
        <v>Skill_Monster_Gui2,NormalAttack</v>
      </c>
      <c r="X1201" s="3">
        <v>3</v>
      </c>
      <c r="Y1201" s="3">
        <v>5</v>
      </c>
      <c r="Z1201" s="3">
        <v>8</v>
      </c>
      <c r="AA1201" s="3">
        <v>2</v>
      </c>
    </row>
    <row r="1202" spans="2:27" x14ac:dyDescent="0.2">
      <c r="B1202" t="str">
        <f>IF(ISNA(VLOOKUP(X1202&amp;"_"&amp;Y1202&amp;"_"&amp;Z1202,[1]挑战模式!$A:$AS,1,FALSE)),"",IF(VLOOKUP(X1202&amp;"_"&amp;Y1202&amp;"_"&amp;Z1202,[1]挑战模式!$A:$AS,14+AA1202,FALSE)="","","Unit_Monster_Season"&amp;X1202&amp;"_Challenge"&amp;Y1202&amp;"_"&amp;Z1202&amp;"_"&amp;AA1202))</f>
        <v>Unit_Monster_Season3_Challenge5_8_3</v>
      </c>
      <c r="D1202" s="3" t="str">
        <f>IF(B1202="","",VLOOKUP(VLOOKUP(X1202&amp;"_"&amp;Y1202&amp;"_"&amp;Z1202,[1]挑战模式!$A:$AS,14+AA1202,FALSE),[1]怪物!$B:$J,2,FALSE))</f>
        <v>ResUnit_Dan2</v>
      </c>
      <c r="E1202" s="3">
        <f>IF(B1202="","",VLOOKUP(VLOOKUP(X1202&amp;"_"&amp;Y1202&amp;"_"&amp;Z1202,[1]挑战模式!$A:$AS,14+AA1202,FALSE),[1]怪物!$B:$J,6,FALSE)*VLOOKUP(X1202&amp;"_"&amp;Y1202&amp;"_"&amp;Z1202,[1]挑战模式!$A:$AS,10,FALSE))</f>
        <v>3</v>
      </c>
      <c r="F1202" s="3">
        <f t="shared" si="144"/>
        <v>400</v>
      </c>
      <c r="G1202" s="3" t="str">
        <f t="shared" si="145"/>
        <v>TRUE</v>
      </c>
      <c r="H1202" s="3" t="str">
        <f t="shared" si="146"/>
        <v>1</v>
      </c>
      <c r="I1202" s="3">
        <f>IF(D1202="","",VLOOKUP(D1202,[1]怪物!$C:$M,11,FALSE))</f>
        <v>1</v>
      </c>
      <c r="J1202" s="3" t="str">
        <f t="shared" si="147"/>
        <v>0.5</v>
      </c>
      <c r="K1202" s="3">
        <f>IF(B1202="","",VLOOKUP(VLOOKUP(X1202&amp;"_"&amp;Y1202&amp;"_"&amp;Z1202,[1]挑战模式!$A:$AS,14+AA1202,FALSE),[1]怪物!$B:$J,7,FALSE))</f>
        <v>1.5</v>
      </c>
      <c r="L1202" s="10" t="str">
        <f t="shared" si="148"/>
        <v>Monster_Season3_Challenge5_8_3</v>
      </c>
      <c r="M1202" s="3" t="str">
        <f t="shared" si="149"/>
        <v>DeathShow_1</v>
      </c>
      <c r="N1202" s="3" t="str">
        <f t="shared" si="150"/>
        <v>Timeline_Idle1</v>
      </c>
      <c r="O1202" s="3" t="str">
        <f t="shared" si="151"/>
        <v>Timeline_Move1</v>
      </c>
      <c r="S1202" s="3" t="str">
        <f>IF(B1202="","",IF(VLOOKUP(D1202,[1]怪物!$C:$I,7,FALSE)="","",VLOOKUP(D1202,[1]怪物!$C:$I,7,FALSE)))</f>
        <v>Skill_Monster_Dan2,NormalAttack</v>
      </c>
      <c r="X1202" s="3">
        <v>3</v>
      </c>
      <c r="Y1202" s="3">
        <v>5</v>
      </c>
      <c r="Z1202" s="3">
        <v>8</v>
      </c>
      <c r="AA1202" s="3">
        <v>3</v>
      </c>
    </row>
    <row r="1203" spans="2:27" x14ac:dyDescent="0.2">
      <c r="B1203" t="str">
        <f>IF(ISNA(VLOOKUP(X1203&amp;"_"&amp;Y1203&amp;"_"&amp;Z1203,[1]挑战模式!$A:$AS,1,FALSE)),"",IF(VLOOKUP(X1203&amp;"_"&amp;Y1203&amp;"_"&amp;Z1203,[1]挑战模式!$A:$AS,14+AA1203,FALSE)="","","Unit_Monster_Season"&amp;X1203&amp;"_Challenge"&amp;Y1203&amp;"_"&amp;Z1203&amp;"_"&amp;AA1203))</f>
        <v>Unit_Monster_Season3_Challenge5_8_4</v>
      </c>
      <c r="D1203" s="3" t="str">
        <f>IF(B1203="","",VLOOKUP(VLOOKUP(X1203&amp;"_"&amp;Y1203&amp;"_"&amp;Z1203,[1]挑战模式!$A:$AS,14+AA1203,FALSE),[1]怪物!$B:$J,2,FALSE))</f>
        <v>ResUnit_Dan1</v>
      </c>
      <c r="E1203" s="3">
        <f>IF(B1203="","",VLOOKUP(VLOOKUP(X1203&amp;"_"&amp;Y1203&amp;"_"&amp;Z1203,[1]挑战模式!$A:$AS,14+AA1203,FALSE),[1]怪物!$B:$J,6,FALSE)*VLOOKUP(X1203&amp;"_"&amp;Y1203&amp;"_"&amp;Z1203,[1]挑战模式!$A:$AS,10,FALSE))</f>
        <v>3</v>
      </c>
      <c r="F1203" s="3">
        <f t="shared" si="144"/>
        <v>400</v>
      </c>
      <c r="G1203" s="3" t="str">
        <f t="shared" si="145"/>
        <v>TRUE</v>
      </c>
      <c r="H1203" s="3" t="str">
        <f t="shared" si="146"/>
        <v>1</v>
      </c>
      <c r="I1203" s="3">
        <f>IF(D1203="","",VLOOKUP(D1203,[1]怪物!$C:$M,11,FALSE))</f>
        <v>1</v>
      </c>
      <c r="J1203" s="3" t="str">
        <f t="shared" si="147"/>
        <v>0.5</v>
      </c>
      <c r="K1203" s="3">
        <f>IF(B1203="","",VLOOKUP(VLOOKUP(X1203&amp;"_"&amp;Y1203&amp;"_"&amp;Z1203,[1]挑战模式!$A:$AS,14+AA1203,FALSE),[1]怪物!$B:$J,7,FALSE))</f>
        <v>1</v>
      </c>
      <c r="L1203" s="10" t="str">
        <f t="shared" si="148"/>
        <v>Monster_Season3_Challenge5_8_4</v>
      </c>
      <c r="M1203" s="3" t="str">
        <f t="shared" si="149"/>
        <v>DeathShow_1</v>
      </c>
      <c r="N1203" s="3" t="str">
        <f t="shared" si="150"/>
        <v>Timeline_Idle1</v>
      </c>
      <c r="O1203" s="3" t="str">
        <f t="shared" si="151"/>
        <v>Timeline_Move1</v>
      </c>
      <c r="S1203" s="3" t="str">
        <f>IF(B1203="","",IF(VLOOKUP(D1203,[1]怪物!$C:$I,7,FALSE)="","",VLOOKUP(D1203,[1]怪物!$C:$I,7,FALSE)))</f>
        <v>Skill_Monster_Dan1,NormalAttack</v>
      </c>
      <c r="X1203" s="3">
        <v>3</v>
      </c>
      <c r="Y1203" s="3">
        <v>5</v>
      </c>
      <c r="Z1203" s="3">
        <v>8</v>
      </c>
      <c r="AA1203" s="3">
        <v>4</v>
      </c>
    </row>
    <row r="1204" spans="2:27" x14ac:dyDescent="0.2">
      <c r="B1204" t="str">
        <f>IF(ISNA(VLOOKUP(X1204&amp;"_"&amp;Y1204&amp;"_"&amp;Z1204,[1]挑战模式!$A:$AS,1,FALSE)),"",IF(VLOOKUP(X1204&amp;"_"&amp;Y1204&amp;"_"&amp;Z1204,[1]挑战模式!$A:$AS,14+AA1204,FALSE)="","","Unit_Monster_Season"&amp;X1204&amp;"_Challenge"&amp;Y1204&amp;"_"&amp;Z1204&amp;"_"&amp;AA1204))</f>
        <v>Unit_Monster_Season3_Challenge5_8_5</v>
      </c>
      <c r="D1204" s="3" t="str">
        <f>IF(B1204="","",VLOOKUP(VLOOKUP(X1204&amp;"_"&amp;Y1204&amp;"_"&amp;Z1204,[1]挑战模式!$A:$AS,14+AA1204,FALSE),[1]怪物!$B:$J,2,FALSE))</f>
        <v>ResUnit_XueRen3</v>
      </c>
      <c r="E1204" s="3">
        <f>IF(B1204="","",VLOOKUP(VLOOKUP(X1204&amp;"_"&amp;Y1204&amp;"_"&amp;Z1204,[1]挑战模式!$A:$AS,14+AA1204,FALSE),[1]怪物!$B:$J,6,FALSE)*VLOOKUP(X1204&amp;"_"&amp;Y1204&amp;"_"&amp;Z1204,[1]挑战模式!$A:$AS,10,FALSE))</f>
        <v>1.875</v>
      </c>
      <c r="F1204" s="3">
        <f t="shared" si="144"/>
        <v>400</v>
      </c>
      <c r="G1204" s="3" t="str">
        <f t="shared" si="145"/>
        <v>TRUE</v>
      </c>
      <c r="H1204" s="3" t="str">
        <f t="shared" si="146"/>
        <v>1</v>
      </c>
      <c r="I1204" s="3">
        <f>IF(D1204="","",VLOOKUP(D1204,[1]怪物!$C:$M,11,FALSE))</f>
        <v>1.5</v>
      </c>
      <c r="J1204" s="3" t="str">
        <f t="shared" si="147"/>
        <v>0.5</v>
      </c>
      <c r="K1204" s="3">
        <f>IF(B1204="","",VLOOKUP(VLOOKUP(X1204&amp;"_"&amp;Y1204&amp;"_"&amp;Z1204,[1]挑战模式!$A:$AS,14+AA1204,FALSE),[1]怪物!$B:$J,7,FALSE))</f>
        <v>2.5</v>
      </c>
      <c r="L1204" s="10" t="str">
        <f t="shared" si="148"/>
        <v>Monster_Season3_Challenge5_8_5</v>
      </c>
      <c r="M1204" s="3" t="str">
        <f t="shared" si="149"/>
        <v>DeathShow_1</v>
      </c>
      <c r="N1204" s="3" t="str">
        <f t="shared" si="150"/>
        <v>Timeline_Idle1</v>
      </c>
      <c r="O1204" s="3" t="str">
        <f t="shared" si="151"/>
        <v>Timeline_Move1</v>
      </c>
      <c r="S1204" s="3" t="str">
        <f>IF(B1204="","",IF(VLOOKUP(D1204,[1]怪物!$C:$I,7,FALSE)="","",VLOOKUP(D1204,[1]怪物!$C:$I,7,FALSE)))</f>
        <v>Skill_Monster_XueRen3,InitiativeSkill</v>
      </c>
      <c r="X1204" s="3">
        <v>3</v>
      </c>
      <c r="Y1204" s="3">
        <v>5</v>
      </c>
      <c r="Z1204" s="3">
        <v>8</v>
      </c>
      <c r="AA1204" s="3">
        <v>5</v>
      </c>
    </row>
    <row r="1205" spans="2:27" x14ac:dyDescent="0.2">
      <c r="B1205" t="str">
        <f>IF(ISNA(VLOOKUP(X1205&amp;"_"&amp;Y1205&amp;"_"&amp;Z1205,[1]挑战模式!$A:$AS,1,FALSE)),"",IF(VLOOKUP(X1205&amp;"_"&amp;Y1205&amp;"_"&amp;Z1205,[1]挑战模式!$A:$AS,14+AA1205,FALSE)="","","Unit_Monster_Season"&amp;X1205&amp;"_Challenge"&amp;Y1205&amp;"_"&amp;Z1205&amp;"_"&amp;AA1205))</f>
        <v/>
      </c>
      <c r="D1205" s="3" t="str">
        <f>IF(B1205="","",VLOOKUP(VLOOKUP(X1205&amp;"_"&amp;Y1205&amp;"_"&amp;Z1205,[1]挑战模式!$A:$AS,14+AA1205,FALSE),[1]怪物!$B:$J,2,FALSE))</f>
        <v/>
      </c>
      <c r="E1205" s="3" t="str">
        <f>IF(B1205="","",VLOOKUP(VLOOKUP(X1205&amp;"_"&amp;Y1205&amp;"_"&amp;Z1205,[1]挑战模式!$A:$AS,14+AA1205,FALSE),[1]怪物!$B:$J,6,FALSE)*VLOOKUP(X1205&amp;"_"&amp;Y1205&amp;"_"&amp;Z1205,[1]挑战模式!$A:$AS,10,FALSE))</f>
        <v/>
      </c>
      <c r="F1205" s="3" t="str">
        <f t="shared" si="144"/>
        <v/>
      </c>
      <c r="G1205" s="3" t="str">
        <f t="shared" si="145"/>
        <v/>
      </c>
      <c r="H1205" s="3" t="str">
        <f t="shared" si="146"/>
        <v/>
      </c>
      <c r="I1205" s="3" t="str">
        <f>IF(D1205="","",VLOOKUP(D1205,[1]怪物!$C:$M,11,FALSE))</f>
        <v/>
      </c>
      <c r="J1205" s="3" t="str">
        <f t="shared" si="147"/>
        <v/>
      </c>
      <c r="K1205" s="3" t="str">
        <f>IF(B1205="","",VLOOKUP(VLOOKUP(X1205&amp;"_"&amp;Y1205&amp;"_"&amp;Z1205,[1]挑战模式!$A:$AS,14+AA1205,FALSE),[1]怪物!$B:$J,7,FALSE))</f>
        <v/>
      </c>
      <c r="L1205" s="10" t="str">
        <f t="shared" si="148"/>
        <v/>
      </c>
      <c r="M1205" s="3" t="str">
        <f t="shared" si="149"/>
        <v/>
      </c>
      <c r="N1205" s="3" t="str">
        <f t="shared" si="150"/>
        <v/>
      </c>
      <c r="O1205" s="3" t="str">
        <f t="shared" si="151"/>
        <v/>
      </c>
      <c r="S1205" s="3" t="str">
        <f>IF(B1205="","",IF(VLOOKUP(D1205,[1]怪物!$C:$I,7,FALSE)="","",VLOOKUP(D1205,[1]怪物!$C:$I,7,FALSE)))</f>
        <v/>
      </c>
      <c r="X1205" s="3">
        <v>3</v>
      </c>
      <c r="Y1205" s="3">
        <v>5</v>
      </c>
      <c r="Z1205" s="3">
        <v>8</v>
      </c>
      <c r="AA1205" s="3">
        <v>6</v>
      </c>
    </row>
    <row r="1206" spans="2:27" x14ac:dyDescent="0.2">
      <c r="B1206" t="str">
        <f>IF(ISNA(VLOOKUP(X1206&amp;"_"&amp;Y1206&amp;"_"&amp;Z1206,[1]挑战模式!$A:$AS,1,FALSE)),"",IF(VLOOKUP(X1206&amp;"_"&amp;Y1206&amp;"_"&amp;Z1206,[1]挑战模式!$A:$AS,14+AA1206,FALSE)="","","Unit_Monster_Season"&amp;X1206&amp;"_Challenge"&amp;Y1206&amp;"_"&amp;Z1206&amp;"_"&amp;AA1206))</f>
        <v>Unit_Monster_Season4_Challenge1_1_1</v>
      </c>
      <c r="D1206" s="3" t="str">
        <f>IF(B1206="","",VLOOKUP(VLOOKUP(X1206&amp;"_"&amp;Y1206&amp;"_"&amp;Z1206,[1]挑战模式!$A:$AS,14+AA1206,FALSE),[1]怪物!$B:$J,2,FALSE))</f>
        <v>ResUnit_ZhiZhu1</v>
      </c>
      <c r="E1206" s="3">
        <f>IF(B1206="","",VLOOKUP(VLOOKUP(X1206&amp;"_"&amp;Y1206&amp;"_"&amp;Z1206,[1]挑战模式!$A:$AS,14+AA1206,FALSE),[1]怪物!$B:$J,6,FALSE)*VLOOKUP(X1206&amp;"_"&amp;Y1206&amp;"_"&amp;Z1206,[1]挑战模式!$A:$AS,10,FALSE))</f>
        <v>4</v>
      </c>
      <c r="F1206" s="3">
        <f t="shared" si="144"/>
        <v>400</v>
      </c>
      <c r="G1206" s="3" t="str">
        <f t="shared" si="145"/>
        <v>TRUE</v>
      </c>
      <c r="H1206" s="3" t="str">
        <f t="shared" si="146"/>
        <v>1</v>
      </c>
      <c r="I1206" s="3">
        <f>IF(D1206="","",VLOOKUP(D1206,[1]怪物!$C:$M,11,FALSE))</f>
        <v>1</v>
      </c>
      <c r="J1206" s="3" t="str">
        <f t="shared" si="147"/>
        <v>0.5</v>
      </c>
      <c r="K1206" s="3">
        <f>IF(B1206="","",VLOOKUP(VLOOKUP(X1206&amp;"_"&amp;Y1206&amp;"_"&amp;Z1206,[1]挑战模式!$A:$AS,14+AA1206,FALSE),[1]怪物!$B:$J,7,FALSE))</f>
        <v>1</v>
      </c>
      <c r="L1206" s="10" t="str">
        <f t="shared" si="148"/>
        <v>Monster_Season4_Challenge1_1_1</v>
      </c>
      <c r="M1206" s="3" t="str">
        <f t="shared" si="149"/>
        <v>DeathShow_1</v>
      </c>
      <c r="N1206" s="3" t="str">
        <f t="shared" si="150"/>
        <v>Timeline_Idle1</v>
      </c>
      <c r="O1206" s="3" t="str">
        <f t="shared" si="151"/>
        <v>Timeline_Move1</v>
      </c>
      <c r="S1206" s="3" t="str">
        <f>IF(B1206="","",IF(VLOOKUP(D1206,[1]怪物!$C:$I,7,FALSE)="","",VLOOKUP(D1206,[1]怪物!$C:$I,7,FALSE)))</f>
        <v/>
      </c>
      <c r="X1206" s="3">
        <v>4</v>
      </c>
      <c r="Y1206" s="3">
        <v>1</v>
      </c>
      <c r="Z1206" s="3">
        <v>1</v>
      </c>
      <c r="AA1206" s="3">
        <v>1</v>
      </c>
    </row>
    <row r="1207" spans="2:27" x14ac:dyDescent="0.2">
      <c r="B1207" t="str">
        <f>IF(ISNA(VLOOKUP(X1207&amp;"_"&amp;Y1207&amp;"_"&amp;Z1207,[1]挑战模式!$A:$AS,1,FALSE)),"",IF(VLOOKUP(X1207&amp;"_"&amp;Y1207&amp;"_"&amp;Z1207,[1]挑战模式!$A:$AS,14+AA1207,FALSE)="","","Unit_Monster_Season"&amp;X1207&amp;"_Challenge"&amp;Y1207&amp;"_"&amp;Z1207&amp;"_"&amp;AA1207))</f>
        <v>Unit_Monster_Season4_Challenge1_1_2</v>
      </c>
      <c r="D1207" s="3" t="str">
        <f>IF(B1207="","",VLOOKUP(VLOOKUP(X1207&amp;"_"&amp;Y1207&amp;"_"&amp;Z1207,[1]挑战模式!$A:$AS,14+AA1207,FALSE),[1]怪物!$B:$J,2,FALSE))</f>
        <v>ResUnit_WuGui1</v>
      </c>
      <c r="E1207" s="3">
        <f>IF(B1207="","",VLOOKUP(VLOOKUP(X1207&amp;"_"&amp;Y1207&amp;"_"&amp;Z1207,[1]挑战模式!$A:$AS,14+AA1207,FALSE),[1]怪物!$B:$J,6,FALSE)*VLOOKUP(X1207&amp;"_"&amp;Y1207&amp;"_"&amp;Z1207,[1]挑战模式!$A:$AS,10,FALSE))</f>
        <v>2</v>
      </c>
      <c r="F1207" s="3">
        <f t="shared" si="144"/>
        <v>400</v>
      </c>
      <c r="G1207" s="3" t="str">
        <f t="shared" si="145"/>
        <v>TRUE</v>
      </c>
      <c r="H1207" s="3" t="str">
        <f t="shared" si="146"/>
        <v>1</v>
      </c>
      <c r="I1207" s="3">
        <f>IF(D1207="","",VLOOKUP(D1207,[1]怪物!$C:$M,11,FALSE))</f>
        <v>1</v>
      </c>
      <c r="J1207" s="3" t="str">
        <f t="shared" si="147"/>
        <v>0.5</v>
      </c>
      <c r="K1207" s="3">
        <f>IF(B1207="","",VLOOKUP(VLOOKUP(X1207&amp;"_"&amp;Y1207&amp;"_"&amp;Z1207,[1]挑战模式!$A:$AS,14+AA1207,FALSE),[1]怪物!$B:$J,7,FALSE))</f>
        <v>1</v>
      </c>
      <c r="L1207" s="10" t="str">
        <f t="shared" si="148"/>
        <v>Monster_Season4_Challenge1_1_2</v>
      </c>
      <c r="M1207" s="3" t="str">
        <f t="shared" si="149"/>
        <v>DeathShow_1</v>
      </c>
      <c r="N1207" s="3" t="str">
        <f t="shared" si="150"/>
        <v>Timeline_Idle1</v>
      </c>
      <c r="O1207" s="3" t="str">
        <f t="shared" si="151"/>
        <v>Timeline_Move1</v>
      </c>
      <c r="S1207" s="3" t="str">
        <f>IF(B1207="","",IF(VLOOKUP(D1207,[1]怪物!$C:$I,7,FALSE)="","",VLOOKUP(D1207,[1]怪物!$C:$I,7,FALSE)))</f>
        <v>Skill_Monster_WuGui1,NormalAttack</v>
      </c>
      <c r="X1207" s="3">
        <v>4</v>
      </c>
      <c r="Y1207" s="3">
        <v>1</v>
      </c>
      <c r="Z1207" s="3">
        <v>1</v>
      </c>
      <c r="AA1207" s="3">
        <v>2</v>
      </c>
    </row>
    <row r="1208" spans="2:27" x14ac:dyDescent="0.2">
      <c r="B1208" t="str">
        <f>IF(ISNA(VLOOKUP(X1208&amp;"_"&amp;Y1208&amp;"_"&amp;Z1208,[1]挑战模式!$A:$AS,1,FALSE)),"",IF(VLOOKUP(X1208&amp;"_"&amp;Y1208&amp;"_"&amp;Z1208,[1]挑战模式!$A:$AS,14+AA1208,FALSE)="","","Unit_Monster_Season"&amp;X1208&amp;"_Challenge"&amp;Y1208&amp;"_"&amp;Z1208&amp;"_"&amp;AA1208))</f>
        <v/>
      </c>
      <c r="D1208" s="3" t="str">
        <f>IF(B1208="","",VLOOKUP(VLOOKUP(X1208&amp;"_"&amp;Y1208&amp;"_"&amp;Z1208,[1]挑战模式!$A:$AS,14+AA1208,FALSE),[1]怪物!$B:$J,2,FALSE))</f>
        <v/>
      </c>
      <c r="E1208" s="3" t="str">
        <f>IF(B1208="","",VLOOKUP(VLOOKUP(X1208&amp;"_"&amp;Y1208&amp;"_"&amp;Z1208,[1]挑战模式!$A:$AS,14+AA1208,FALSE),[1]怪物!$B:$J,6,FALSE)*VLOOKUP(X1208&amp;"_"&amp;Y1208&amp;"_"&amp;Z1208,[1]挑战模式!$A:$AS,10,FALSE))</f>
        <v/>
      </c>
      <c r="F1208" s="3" t="str">
        <f t="shared" si="144"/>
        <v/>
      </c>
      <c r="G1208" s="3" t="str">
        <f t="shared" si="145"/>
        <v/>
      </c>
      <c r="H1208" s="3" t="str">
        <f t="shared" si="146"/>
        <v/>
      </c>
      <c r="I1208" s="3" t="str">
        <f>IF(D1208="","",VLOOKUP(D1208,[1]怪物!$C:$M,11,FALSE))</f>
        <v/>
      </c>
      <c r="J1208" s="3" t="str">
        <f t="shared" si="147"/>
        <v/>
      </c>
      <c r="K1208" s="3" t="str">
        <f>IF(B1208="","",VLOOKUP(VLOOKUP(X1208&amp;"_"&amp;Y1208&amp;"_"&amp;Z1208,[1]挑战模式!$A:$AS,14+AA1208,FALSE),[1]怪物!$B:$J,7,FALSE))</f>
        <v/>
      </c>
      <c r="L1208" s="10" t="str">
        <f t="shared" si="148"/>
        <v/>
      </c>
      <c r="M1208" s="3" t="str">
        <f t="shared" si="149"/>
        <v/>
      </c>
      <c r="N1208" s="3" t="str">
        <f t="shared" si="150"/>
        <v/>
      </c>
      <c r="O1208" s="3" t="str">
        <f t="shared" si="151"/>
        <v/>
      </c>
      <c r="S1208" s="3" t="str">
        <f>IF(B1208="","",IF(VLOOKUP(D1208,[1]怪物!$C:$I,7,FALSE)="","",VLOOKUP(D1208,[1]怪物!$C:$I,7,FALSE)))</f>
        <v/>
      </c>
      <c r="X1208" s="3">
        <v>4</v>
      </c>
      <c r="Y1208" s="3">
        <v>1</v>
      </c>
      <c r="Z1208" s="3">
        <v>1</v>
      </c>
      <c r="AA1208" s="3">
        <v>3</v>
      </c>
    </row>
    <row r="1209" spans="2:27" x14ac:dyDescent="0.2">
      <c r="B1209" t="str">
        <f>IF(ISNA(VLOOKUP(X1209&amp;"_"&amp;Y1209&amp;"_"&amp;Z1209,[1]挑战模式!$A:$AS,1,FALSE)),"",IF(VLOOKUP(X1209&amp;"_"&amp;Y1209&amp;"_"&amp;Z1209,[1]挑战模式!$A:$AS,14+AA1209,FALSE)="","","Unit_Monster_Season"&amp;X1209&amp;"_Challenge"&amp;Y1209&amp;"_"&amp;Z1209&amp;"_"&amp;AA1209))</f>
        <v/>
      </c>
      <c r="D1209" s="3" t="str">
        <f>IF(B1209="","",VLOOKUP(VLOOKUP(X1209&amp;"_"&amp;Y1209&amp;"_"&amp;Z1209,[1]挑战模式!$A:$AS,14+AA1209,FALSE),[1]怪物!$B:$J,2,FALSE))</f>
        <v/>
      </c>
      <c r="E1209" s="3" t="str">
        <f>IF(B1209="","",VLOOKUP(VLOOKUP(X1209&amp;"_"&amp;Y1209&amp;"_"&amp;Z1209,[1]挑战模式!$A:$AS,14+AA1209,FALSE),[1]怪物!$B:$J,6,FALSE)*VLOOKUP(X1209&amp;"_"&amp;Y1209&amp;"_"&amp;Z1209,[1]挑战模式!$A:$AS,10,FALSE))</f>
        <v/>
      </c>
      <c r="F1209" s="3" t="str">
        <f t="shared" si="144"/>
        <v/>
      </c>
      <c r="G1209" s="3" t="str">
        <f t="shared" si="145"/>
        <v/>
      </c>
      <c r="H1209" s="3" t="str">
        <f t="shared" si="146"/>
        <v/>
      </c>
      <c r="I1209" s="3" t="str">
        <f>IF(D1209="","",VLOOKUP(D1209,[1]怪物!$C:$M,11,FALSE))</f>
        <v/>
      </c>
      <c r="J1209" s="3" t="str">
        <f t="shared" si="147"/>
        <v/>
      </c>
      <c r="K1209" s="3" t="str">
        <f>IF(B1209="","",VLOOKUP(VLOOKUP(X1209&amp;"_"&amp;Y1209&amp;"_"&amp;Z1209,[1]挑战模式!$A:$AS,14+AA1209,FALSE),[1]怪物!$B:$J,7,FALSE))</f>
        <v/>
      </c>
      <c r="L1209" s="10" t="str">
        <f t="shared" si="148"/>
        <v/>
      </c>
      <c r="M1209" s="3" t="str">
        <f t="shared" si="149"/>
        <v/>
      </c>
      <c r="N1209" s="3" t="str">
        <f t="shared" si="150"/>
        <v/>
      </c>
      <c r="O1209" s="3" t="str">
        <f t="shared" si="151"/>
        <v/>
      </c>
      <c r="S1209" s="3" t="str">
        <f>IF(B1209="","",IF(VLOOKUP(D1209,[1]怪物!$C:$I,7,FALSE)="","",VLOOKUP(D1209,[1]怪物!$C:$I,7,FALSE)))</f>
        <v/>
      </c>
      <c r="X1209" s="3">
        <v>4</v>
      </c>
      <c r="Y1209" s="3">
        <v>1</v>
      </c>
      <c r="Z1209" s="3">
        <v>1</v>
      </c>
      <c r="AA1209" s="3">
        <v>4</v>
      </c>
    </row>
    <row r="1210" spans="2:27" x14ac:dyDescent="0.2">
      <c r="B1210" t="str">
        <f>IF(ISNA(VLOOKUP(X1210&amp;"_"&amp;Y1210&amp;"_"&amp;Z1210,[1]挑战模式!$A:$AS,1,FALSE)),"",IF(VLOOKUP(X1210&amp;"_"&amp;Y1210&amp;"_"&amp;Z1210,[1]挑战模式!$A:$AS,14+AA1210,FALSE)="","","Unit_Monster_Season"&amp;X1210&amp;"_Challenge"&amp;Y1210&amp;"_"&amp;Z1210&amp;"_"&amp;AA1210))</f>
        <v/>
      </c>
      <c r="D1210" s="3" t="str">
        <f>IF(B1210="","",VLOOKUP(VLOOKUP(X1210&amp;"_"&amp;Y1210&amp;"_"&amp;Z1210,[1]挑战模式!$A:$AS,14+AA1210,FALSE),[1]怪物!$B:$J,2,FALSE))</f>
        <v/>
      </c>
      <c r="E1210" s="3" t="str">
        <f>IF(B1210="","",VLOOKUP(VLOOKUP(X1210&amp;"_"&amp;Y1210&amp;"_"&amp;Z1210,[1]挑战模式!$A:$AS,14+AA1210,FALSE),[1]怪物!$B:$J,6,FALSE)*VLOOKUP(X1210&amp;"_"&amp;Y1210&amp;"_"&amp;Z1210,[1]挑战模式!$A:$AS,10,FALSE))</f>
        <v/>
      </c>
      <c r="F1210" s="3" t="str">
        <f t="shared" si="144"/>
        <v/>
      </c>
      <c r="G1210" s="3" t="str">
        <f t="shared" si="145"/>
        <v/>
      </c>
      <c r="H1210" s="3" t="str">
        <f t="shared" si="146"/>
        <v/>
      </c>
      <c r="I1210" s="3" t="str">
        <f>IF(D1210="","",VLOOKUP(D1210,[1]怪物!$C:$M,11,FALSE))</f>
        <v/>
      </c>
      <c r="J1210" s="3" t="str">
        <f t="shared" si="147"/>
        <v/>
      </c>
      <c r="K1210" s="3" t="str">
        <f>IF(B1210="","",VLOOKUP(VLOOKUP(X1210&amp;"_"&amp;Y1210&amp;"_"&amp;Z1210,[1]挑战模式!$A:$AS,14+AA1210,FALSE),[1]怪物!$B:$J,7,FALSE))</f>
        <v/>
      </c>
      <c r="L1210" s="10" t="str">
        <f t="shared" si="148"/>
        <v/>
      </c>
      <c r="M1210" s="3" t="str">
        <f t="shared" si="149"/>
        <v/>
      </c>
      <c r="N1210" s="3" t="str">
        <f t="shared" si="150"/>
        <v/>
      </c>
      <c r="O1210" s="3" t="str">
        <f t="shared" si="151"/>
        <v/>
      </c>
      <c r="S1210" s="3" t="str">
        <f>IF(B1210="","",IF(VLOOKUP(D1210,[1]怪物!$C:$I,7,FALSE)="","",VLOOKUP(D1210,[1]怪物!$C:$I,7,FALSE)))</f>
        <v/>
      </c>
      <c r="X1210" s="3">
        <v>4</v>
      </c>
      <c r="Y1210" s="3">
        <v>1</v>
      </c>
      <c r="Z1210" s="3">
        <v>1</v>
      </c>
      <c r="AA1210" s="3">
        <v>5</v>
      </c>
    </row>
    <row r="1211" spans="2:27" x14ac:dyDescent="0.2">
      <c r="B1211" t="str">
        <f>IF(ISNA(VLOOKUP(X1211&amp;"_"&amp;Y1211&amp;"_"&amp;Z1211,[1]挑战模式!$A:$AS,1,FALSE)),"",IF(VLOOKUP(X1211&amp;"_"&amp;Y1211&amp;"_"&amp;Z1211,[1]挑战模式!$A:$AS,14+AA1211,FALSE)="","","Unit_Monster_Season"&amp;X1211&amp;"_Challenge"&amp;Y1211&amp;"_"&amp;Z1211&amp;"_"&amp;AA1211))</f>
        <v/>
      </c>
      <c r="D1211" s="3" t="str">
        <f>IF(B1211="","",VLOOKUP(VLOOKUP(X1211&amp;"_"&amp;Y1211&amp;"_"&amp;Z1211,[1]挑战模式!$A:$AS,14+AA1211,FALSE),[1]怪物!$B:$J,2,FALSE))</f>
        <v/>
      </c>
      <c r="E1211" s="3" t="str">
        <f>IF(B1211="","",VLOOKUP(VLOOKUP(X1211&amp;"_"&amp;Y1211&amp;"_"&amp;Z1211,[1]挑战模式!$A:$AS,14+AA1211,FALSE),[1]怪物!$B:$J,6,FALSE)*VLOOKUP(X1211&amp;"_"&amp;Y1211&amp;"_"&amp;Z1211,[1]挑战模式!$A:$AS,10,FALSE))</f>
        <v/>
      </c>
      <c r="F1211" s="3" t="str">
        <f t="shared" si="144"/>
        <v/>
      </c>
      <c r="G1211" s="3" t="str">
        <f t="shared" si="145"/>
        <v/>
      </c>
      <c r="H1211" s="3" t="str">
        <f t="shared" si="146"/>
        <v/>
      </c>
      <c r="I1211" s="3" t="str">
        <f>IF(D1211="","",VLOOKUP(D1211,[1]怪物!$C:$M,11,FALSE))</f>
        <v/>
      </c>
      <c r="J1211" s="3" t="str">
        <f t="shared" si="147"/>
        <v/>
      </c>
      <c r="K1211" s="3" t="str">
        <f>IF(B1211="","",VLOOKUP(VLOOKUP(X1211&amp;"_"&amp;Y1211&amp;"_"&amp;Z1211,[1]挑战模式!$A:$AS,14+AA1211,FALSE),[1]怪物!$B:$J,7,FALSE))</f>
        <v/>
      </c>
      <c r="L1211" s="10" t="str">
        <f t="shared" si="148"/>
        <v/>
      </c>
      <c r="M1211" s="3" t="str">
        <f t="shared" si="149"/>
        <v/>
      </c>
      <c r="N1211" s="3" t="str">
        <f t="shared" si="150"/>
        <v/>
      </c>
      <c r="O1211" s="3" t="str">
        <f t="shared" si="151"/>
        <v/>
      </c>
      <c r="S1211" s="3" t="str">
        <f>IF(B1211="","",IF(VLOOKUP(D1211,[1]怪物!$C:$I,7,FALSE)="","",VLOOKUP(D1211,[1]怪物!$C:$I,7,FALSE)))</f>
        <v/>
      </c>
      <c r="X1211" s="3">
        <v>4</v>
      </c>
      <c r="Y1211" s="3">
        <v>1</v>
      </c>
      <c r="Z1211" s="3">
        <v>1</v>
      </c>
      <c r="AA1211" s="3">
        <v>6</v>
      </c>
    </row>
    <row r="1212" spans="2:27" x14ac:dyDescent="0.2">
      <c r="B1212" t="str">
        <f>IF(ISNA(VLOOKUP(X1212&amp;"_"&amp;Y1212&amp;"_"&amp;Z1212,[1]挑战模式!$A:$AS,1,FALSE)),"",IF(VLOOKUP(X1212&amp;"_"&amp;Y1212&amp;"_"&amp;Z1212,[1]挑战模式!$A:$AS,14+AA1212,FALSE)="","","Unit_Monster_Season"&amp;X1212&amp;"_Challenge"&amp;Y1212&amp;"_"&amp;Z1212&amp;"_"&amp;AA1212))</f>
        <v>Unit_Monster_Season4_Challenge1_2_1</v>
      </c>
      <c r="D1212" s="3" t="str">
        <f>IF(B1212="","",VLOOKUP(VLOOKUP(X1212&amp;"_"&amp;Y1212&amp;"_"&amp;Z1212,[1]挑战模式!$A:$AS,14+AA1212,FALSE),[1]怪物!$B:$J,2,FALSE))</f>
        <v>ResUnit_ZhiZhu1</v>
      </c>
      <c r="E1212" s="3">
        <f>IF(B1212="","",VLOOKUP(VLOOKUP(X1212&amp;"_"&amp;Y1212&amp;"_"&amp;Z1212,[1]挑战模式!$A:$AS,14+AA1212,FALSE),[1]怪物!$B:$J,6,FALSE)*VLOOKUP(X1212&amp;"_"&amp;Y1212&amp;"_"&amp;Z1212,[1]挑战模式!$A:$AS,10,FALSE))</f>
        <v>4</v>
      </c>
      <c r="F1212" s="3">
        <f t="shared" si="144"/>
        <v>400</v>
      </c>
      <c r="G1212" s="3" t="str">
        <f t="shared" si="145"/>
        <v>TRUE</v>
      </c>
      <c r="H1212" s="3" t="str">
        <f t="shared" si="146"/>
        <v>1</v>
      </c>
      <c r="I1212" s="3">
        <f>IF(D1212="","",VLOOKUP(D1212,[1]怪物!$C:$M,11,FALSE))</f>
        <v>1</v>
      </c>
      <c r="J1212" s="3" t="str">
        <f t="shared" si="147"/>
        <v>0.5</v>
      </c>
      <c r="K1212" s="3">
        <f>IF(B1212="","",VLOOKUP(VLOOKUP(X1212&amp;"_"&amp;Y1212&amp;"_"&amp;Z1212,[1]挑战模式!$A:$AS,14+AA1212,FALSE),[1]怪物!$B:$J,7,FALSE))</f>
        <v>1</v>
      </c>
      <c r="L1212" s="10" t="str">
        <f t="shared" si="148"/>
        <v>Monster_Season4_Challenge1_2_1</v>
      </c>
      <c r="M1212" s="3" t="str">
        <f t="shared" si="149"/>
        <v>DeathShow_1</v>
      </c>
      <c r="N1212" s="3" t="str">
        <f t="shared" si="150"/>
        <v>Timeline_Idle1</v>
      </c>
      <c r="O1212" s="3" t="str">
        <f t="shared" si="151"/>
        <v>Timeline_Move1</v>
      </c>
      <c r="S1212" s="3" t="str">
        <f>IF(B1212="","",IF(VLOOKUP(D1212,[1]怪物!$C:$I,7,FALSE)="","",VLOOKUP(D1212,[1]怪物!$C:$I,7,FALSE)))</f>
        <v/>
      </c>
      <c r="X1212" s="3">
        <v>4</v>
      </c>
      <c r="Y1212" s="3">
        <v>1</v>
      </c>
      <c r="Z1212" s="3">
        <v>2</v>
      </c>
      <c r="AA1212" s="3">
        <v>1</v>
      </c>
    </row>
    <row r="1213" spans="2:27" x14ac:dyDescent="0.2">
      <c r="B1213" t="str">
        <f>IF(ISNA(VLOOKUP(X1213&amp;"_"&amp;Y1213&amp;"_"&amp;Z1213,[1]挑战模式!$A:$AS,1,FALSE)),"",IF(VLOOKUP(X1213&amp;"_"&amp;Y1213&amp;"_"&amp;Z1213,[1]挑战模式!$A:$AS,14+AA1213,FALSE)="","","Unit_Monster_Season"&amp;X1213&amp;"_Challenge"&amp;Y1213&amp;"_"&amp;Z1213&amp;"_"&amp;AA1213))</f>
        <v>Unit_Monster_Season4_Challenge1_2_2</v>
      </c>
      <c r="D1213" s="3" t="str">
        <f>IF(B1213="","",VLOOKUP(VLOOKUP(X1213&amp;"_"&amp;Y1213&amp;"_"&amp;Z1213,[1]挑战模式!$A:$AS,14+AA1213,FALSE),[1]怪物!$B:$J,2,FALSE))</f>
        <v>ResUnit_MiFeng1</v>
      </c>
      <c r="E1213" s="3">
        <f>IF(B1213="","",VLOOKUP(VLOOKUP(X1213&amp;"_"&amp;Y1213&amp;"_"&amp;Z1213,[1]挑战模式!$A:$AS,14+AA1213,FALSE),[1]怪物!$B:$J,6,FALSE)*VLOOKUP(X1213&amp;"_"&amp;Y1213&amp;"_"&amp;Z1213,[1]挑战模式!$A:$AS,10,FALSE))</f>
        <v>2</v>
      </c>
      <c r="F1213" s="3">
        <f t="shared" si="144"/>
        <v>400</v>
      </c>
      <c r="G1213" s="3" t="str">
        <f t="shared" si="145"/>
        <v>TRUE</v>
      </c>
      <c r="H1213" s="3" t="str">
        <f t="shared" si="146"/>
        <v>1</v>
      </c>
      <c r="I1213" s="3">
        <f>IF(D1213="","",VLOOKUP(D1213,[1]怪物!$C:$M,11,FALSE))</f>
        <v>1</v>
      </c>
      <c r="J1213" s="3" t="str">
        <f t="shared" si="147"/>
        <v>0.5</v>
      </c>
      <c r="K1213" s="3">
        <f>IF(B1213="","",VLOOKUP(VLOOKUP(X1213&amp;"_"&amp;Y1213&amp;"_"&amp;Z1213,[1]挑战模式!$A:$AS,14+AA1213,FALSE),[1]怪物!$B:$J,7,FALSE))</f>
        <v>1</v>
      </c>
      <c r="L1213" s="10" t="str">
        <f t="shared" si="148"/>
        <v>Monster_Season4_Challenge1_2_2</v>
      </c>
      <c r="M1213" s="3" t="str">
        <f t="shared" si="149"/>
        <v>DeathShow_1</v>
      </c>
      <c r="N1213" s="3" t="str">
        <f t="shared" si="150"/>
        <v>Timeline_Idle1</v>
      </c>
      <c r="O1213" s="3" t="str">
        <f t="shared" si="151"/>
        <v>Timeline_Move1</v>
      </c>
      <c r="S1213" s="3" t="str">
        <f>IF(B1213="","",IF(VLOOKUP(D1213,[1]怪物!$C:$I,7,FALSE)="","",VLOOKUP(D1213,[1]怪物!$C:$I,7,FALSE)))</f>
        <v/>
      </c>
      <c r="X1213" s="3">
        <v>4</v>
      </c>
      <c r="Y1213" s="3">
        <v>1</v>
      </c>
      <c r="Z1213" s="3">
        <v>2</v>
      </c>
      <c r="AA1213" s="3">
        <v>2</v>
      </c>
    </row>
    <row r="1214" spans="2:27" x14ac:dyDescent="0.2">
      <c r="B1214" t="str">
        <f>IF(ISNA(VLOOKUP(X1214&amp;"_"&amp;Y1214&amp;"_"&amp;Z1214,[1]挑战模式!$A:$AS,1,FALSE)),"",IF(VLOOKUP(X1214&amp;"_"&amp;Y1214&amp;"_"&amp;Z1214,[1]挑战模式!$A:$AS,14+AA1214,FALSE)="","","Unit_Monster_Season"&amp;X1214&amp;"_Challenge"&amp;Y1214&amp;"_"&amp;Z1214&amp;"_"&amp;AA1214))</f>
        <v/>
      </c>
      <c r="D1214" s="3" t="str">
        <f>IF(B1214="","",VLOOKUP(VLOOKUP(X1214&amp;"_"&amp;Y1214&amp;"_"&amp;Z1214,[1]挑战模式!$A:$AS,14+AA1214,FALSE),[1]怪物!$B:$J,2,FALSE))</f>
        <v/>
      </c>
      <c r="E1214" s="3" t="str">
        <f>IF(B1214="","",VLOOKUP(VLOOKUP(X1214&amp;"_"&amp;Y1214&amp;"_"&amp;Z1214,[1]挑战模式!$A:$AS,14+AA1214,FALSE),[1]怪物!$B:$J,6,FALSE)*VLOOKUP(X1214&amp;"_"&amp;Y1214&amp;"_"&amp;Z1214,[1]挑战模式!$A:$AS,10,FALSE))</f>
        <v/>
      </c>
      <c r="F1214" s="3" t="str">
        <f t="shared" si="144"/>
        <v/>
      </c>
      <c r="G1214" s="3" t="str">
        <f t="shared" si="145"/>
        <v/>
      </c>
      <c r="H1214" s="3" t="str">
        <f t="shared" si="146"/>
        <v/>
      </c>
      <c r="I1214" s="3" t="str">
        <f>IF(D1214="","",VLOOKUP(D1214,[1]怪物!$C:$M,11,FALSE))</f>
        <v/>
      </c>
      <c r="J1214" s="3" t="str">
        <f t="shared" si="147"/>
        <v/>
      </c>
      <c r="K1214" s="3" t="str">
        <f>IF(B1214="","",VLOOKUP(VLOOKUP(X1214&amp;"_"&amp;Y1214&amp;"_"&amp;Z1214,[1]挑战模式!$A:$AS,14+AA1214,FALSE),[1]怪物!$B:$J,7,FALSE))</f>
        <v/>
      </c>
      <c r="L1214" s="10" t="str">
        <f t="shared" si="148"/>
        <v/>
      </c>
      <c r="M1214" s="3" t="str">
        <f t="shared" si="149"/>
        <v/>
      </c>
      <c r="N1214" s="3" t="str">
        <f t="shared" si="150"/>
        <v/>
      </c>
      <c r="O1214" s="3" t="str">
        <f t="shared" si="151"/>
        <v/>
      </c>
      <c r="S1214" s="3" t="str">
        <f>IF(B1214="","",IF(VLOOKUP(D1214,[1]怪物!$C:$I,7,FALSE)="","",VLOOKUP(D1214,[1]怪物!$C:$I,7,FALSE)))</f>
        <v/>
      </c>
      <c r="X1214" s="3">
        <v>4</v>
      </c>
      <c r="Y1214" s="3">
        <v>1</v>
      </c>
      <c r="Z1214" s="3">
        <v>2</v>
      </c>
      <c r="AA1214" s="3">
        <v>3</v>
      </c>
    </row>
    <row r="1215" spans="2:27" x14ac:dyDescent="0.2">
      <c r="B1215" t="str">
        <f>IF(ISNA(VLOOKUP(X1215&amp;"_"&amp;Y1215&amp;"_"&amp;Z1215,[1]挑战模式!$A:$AS,1,FALSE)),"",IF(VLOOKUP(X1215&amp;"_"&amp;Y1215&amp;"_"&amp;Z1215,[1]挑战模式!$A:$AS,14+AA1215,FALSE)="","","Unit_Monster_Season"&amp;X1215&amp;"_Challenge"&amp;Y1215&amp;"_"&amp;Z1215&amp;"_"&amp;AA1215))</f>
        <v/>
      </c>
      <c r="D1215" s="3" t="str">
        <f>IF(B1215="","",VLOOKUP(VLOOKUP(X1215&amp;"_"&amp;Y1215&amp;"_"&amp;Z1215,[1]挑战模式!$A:$AS,14+AA1215,FALSE),[1]怪物!$B:$J,2,FALSE))</f>
        <v/>
      </c>
      <c r="E1215" s="3" t="str">
        <f>IF(B1215="","",VLOOKUP(VLOOKUP(X1215&amp;"_"&amp;Y1215&amp;"_"&amp;Z1215,[1]挑战模式!$A:$AS,14+AA1215,FALSE),[1]怪物!$B:$J,6,FALSE)*VLOOKUP(X1215&amp;"_"&amp;Y1215&amp;"_"&amp;Z1215,[1]挑战模式!$A:$AS,10,FALSE))</f>
        <v/>
      </c>
      <c r="F1215" s="3" t="str">
        <f t="shared" si="144"/>
        <v/>
      </c>
      <c r="G1215" s="3" t="str">
        <f t="shared" si="145"/>
        <v/>
      </c>
      <c r="H1215" s="3" t="str">
        <f t="shared" si="146"/>
        <v/>
      </c>
      <c r="I1215" s="3" t="str">
        <f>IF(D1215="","",VLOOKUP(D1215,[1]怪物!$C:$M,11,FALSE))</f>
        <v/>
      </c>
      <c r="J1215" s="3" t="str">
        <f t="shared" si="147"/>
        <v/>
      </c>
      <c r="K1215" s="3" t="str">
        <f>IF(B1215="","",VLOOKUP(VLOOKUP(X1215&amp;"_"&amp;Y1215&amp;"_"&amp;Z1215,[1]挑战模式!$A:$AS,14+AA1215,FALSE),[1]怪物!$B:$J,7,FALSE))</f>
        <v/>
      </c>
      <c r="L1215" s="10" t="str">
        <f t="shared" si="148"/>
        <v/>
      </c>
      <c r="M1215" s="3" t="str">
        <f t="shared" si="149"/>
        <v/>
      </c>
      <c r="N1215" s="3" t="str">
        <f t="shared" si="150"/>
        <v/>
      </c>
      <c r="O1215" s="3" t="str">
        <f t="shared" si="151"/>
        <v/>
      </c>
      <c r="S1215" s="3" t="str">
        <f>IF(B1215="","",IF(VLOOKUP(D1215,[1]怪物!$C:$I,7,FALSE)="","",VLOOKUP(D1215,[1]怪物!$C:$I,7,FALSE)))</f>
        <v/>
      </c>
      <c r="X1215" s="3">
        <v>4</v>
      </c>
      <c r="Y1215" s="3">
        <v>1</v>
      </c>
      <c r="Z1215" s="3">
        <v>2</v>
      </c>
      <c r="AA1215" s="3">
        <v>4</v>
      </c>
    </row>
    <row r="1216" spans="2:27" x14ac:dyDescent="0.2">
      <c r="B1216" t="str">
        <f>IF(ISNA(VLOOKUP(X1216&amp;"_"&amp;Y1216&amp;"_"&amp;Z1216,[1]挑战模式!$A:$AS,1,FALSE)),"",IF(VLOOKUP(X1216&amp;"_"&amp;Y1216&amp;"_"&amp;Z1216,[1]挑战模式!$A:$AS,14+AA1216,FALSE)="","","Unit_Monster_Season"&amp;X1216&amp;"_Challenge"&amp;Y1216&amp;"_"&amp;Z1216&amp;"_"&amp;AA1216))</f>
        <v/>
      </c>
      <c r="D1216" s="3" t="str">
        <f>IF(B1216="","",VLOOKUP(VLOOKUP(X1216&amp;"_"&amp;Y1216&amp;"_"&amp;Z1216,[1]挑战模式!$A:$AS,14+AA1216,FALSE),[1]怪物!$B:$J,2,FALSE))</f>
        <v/>
      </c>
      <c r="E1216" s="3" t="str">
        <f>IF(B1216="","",VLOOKUP(VLOOKUP(X1216&amp;"_"&amp;Y1216&amp;"_"&amp;Z1216,[1]挑战模式!$A:$AS,14+AA1216,FALSE),[1]怪物!$B:$J,6,FALSE)*VLOOKUP(X1216&amp;"_"&amp;Y1216&amp;"_"&amp;Z1216,[1]挑战模式!$A:$AS,10,FALSE))</f>
        <v/>
      </c>
      <c r="F1216" s="3" t="str">
        <f t="shared" si="144"/>
        <v/>
      </c>
      <c r="G1216" s="3" t="str">
        <f t="shared" si="145"/>
        <v/>
      </c>
      <c r="H1216" s="3" t="str">
        <f t="shared" si="146"/>
        <v/>
      </c>
      <c r="I1216" s="3" t="str">
        <f>IF(D1216="","",VLOOKUP(D1216,[1]怪物!$C:$M,11,FALSE))</f>
        <v/>
      </c>
      <c r="J1216" s="3" t="str">
        <f t="shared" si="147"/>
        <v/>
      </c>
      <c r="K1216" s="3" t="str">
        <f>IF(B1216="","",VLOOKUP(VLOOKUP(X1216&amp;"_"&amp;Y1216&amp;"_"&amp;Z1216,[1]挑战模式!$A:$AS,14+AA1216,FALSE),[1]怪物!$B:$J,7,FALSE))</f>
        <v/>
      </c>
      <c r="L1216" s="10" t="str">
        <f t="shared" si="148"/>
        <v/>
      </c>
      <c r="M1216" s="3" t="str">
        <f t="shared" si="149"/>
        <v/>
      </c>
      <c r="N1216" s="3" t="str">
        <f t="shared" si="150"/>
        <v/>
      </c>
      <c r="O1216" s="3" t="str">
        <f t="shared" si="151"/>
        <v/>
      </c>
      <c r="S1216" s="3" t="str">
        <f>IF(B1216="","",IF(VLOOKUP(D1216,[1]怪物!$C:$I,7,FALSE)="","",VLOOKUP(D1216,[1]怪物!$C:$I,7,FALSE)))</f>
        <v/>
      </c>
      <c r="X1216" s="3">
        <v>4</v>
      </c>
      <c r="Y1216" s="3">
        <v>1</v>
      </c>
      <c r="Z1216" s="3">
        <v>2</v>
      </c>
      <c r="AA1216" s="3">
        <v>5</v>
      </c>
    </row>
    <row r="1217" spans="2:27" x14ac:dyDescent="0.2">
      <c r="B1217" t="str">
        <f>IF(ISNA(VLOOKUP(X1217&amp;"_"&amp;Y1217&amp;"_"&amp;Z1217,[1]挑战模式!$A:$AS,1,FALSE)),"",IF(VLOOKUP(X1217&amp;"_"&amp;Y1217&amp;"_"&amp;Z1217,[1]挑战模式!$A:$AS,14+AA1217,FALSE)="","","Unit_Monster_Season"&amp;X1217&amp;"_Challenge"&amp;Y1217&amp;"_"&amp;Z1217&amp;"_"&amp;AA1217))</f>
        <v/>
      </c>
      <c r="D1217" s="3" t="str">
        <f>IF(B1217="","",VLOOKUP(VLOOKUP(X1217&amp;"_"&amp;Y1217&amp;"_"&amp;Z1217,[1]挑战模式!$A:$AS,14+AA1217,FALSE),[1]怪物!$B:$J,2,FALSE))</f>
        <v/>
      </c>
      <c r="E1217" s="3" t="str">
        <f>IF(B1217="","",VLOOKUP(VLOOKUP(X1217&amp;"_"&amp;Y1217&amp;"_"&amp;Z1217,[1]挑战模式!$A:$AS,14+AA1217,FALSE),[1]怪物!$B:$J,6,FALSE)*VLOOKUP(X1217&amp;"_"&amp;Y1217&amp;"_"&amp;Z1217,[1]挑战模式!$A:$AS,10,FALSE))</f>
        <v/>
      </c>
      <c r="F1217" s="3" t="str">
        <f t="shared" si="144"/>
        <v/>
      </c>
      <c r="G1217" s="3" t="str">
        <f t="shared" si="145"/>
        <v/>
      </c>
      <c r="H1217" s="3" t="str">
        <f t="shared" si="146"/>
        <v/>
      </c>
      <c r="I1217" s="3" t="str">
        <f>IF(D1217="","",VLOOKUP(D1217,[1]怪物!$C:$M,11,FALSE))</f>
        <v/>
      </c>
      <c r="J1217" s="3" t="str">
        <f t="shared" si="147"/>
        <v/>
      </c>
      <c r="K1217" s="3" t="str">
        <f>IF(B1217="","",VLOOKUP(VLOOKUP(X1217&amp;"_"&amp;Y1217&amp;"_"&amp;Z1217,[1]挑战模式!$A:$AS,14+AA1217,FALSE),[1]怪物!$B:$J,7,FALSE))</f>
        <v/>
      </c>
      <c r="L1217" s="10" t="str">
        <f t="shared" si="148"/>
        <v/>
      </c>
      <c r="M1217" s="3" t="str">
        <f t="shared" si="149"/>
        <v/>
      </c>
      <c r="N1217" s="3" t="str">
        <f t="shared" si="150"/>
        <v/>
      </c>
      <c r="O1217" s="3" t="str">
        <f t="shared" si="151"/>
        <v/>
      </c>
      <c r="S1217" s="3" t="str">
        <f>IF(B1217="","",IF(VLOOKUP(D1217,[1]怪物!$C:$I,7,FALSE)="","",VLOOKUP(D1217,[1]怪物!$C:$I,7,FALSE)))</f>
        <v/>
      </c>
      <c r="X1217" s="3">
        <v>4</v>
      </c>
      <c r="Y1217" s="3">
        <v>1</v>
      </c>
      <c r="Z1217" s="3">
        <v>2</v>
      </c>
      <c r="AA1217" s="3">
        <v>6</v>
      </c>
    </row>
    <row r="1218" spans="2:27" x14ac:dyDescent="0.2">
      <c r="B1218" t="str">
        <f>IF(ISNA(VLOOKUP(X1218&amp;"_"&amp;Y1218&amp;"_"&amp;Z1218,[1]挑战模式!$A:$AS,1,FALSE)),"",IF(VLOOKUP(X1218&amp;"_"&amp;Y1218&amp;"_"&amp;Z1218,[1]挑战模式!$A:$AS,14+AA1218,FALSE)="","","Unit_Monster_Season"&amp;X1218&amp;"_Challenge"&amp;Y1218&amp;"_"&amp;Z1218&amp;"_"&amp;AA1218))</f>
        <v>Unit_Monster_Season4_Challenge1_3_1</v>
      </c>
      <c r="D1218" s="3" t="str">
        <f>IF(B1218="","",VLOOKUP(VLOOKUP(X1218&amp;"_"&amp;Y1218&amp;"_"&amp;Z1218,[1]挑战模式!$A:$AS,14+AA1218,FALSE),[1]怪物!$B:$J,2,FALSE))</f>
        <v>ResUnit_MiFeng1</v>
      </c>
      <c r="E1218" s="3">
        <f>IF(B1218="","",VLOOKUP(VLOOKUP(X1218&amp;"_"&amp;Y1218&amp;"_"&amp;Z1218,[1]挑战模式!$A:$AS,14+AA1218,FALSE),[1]怪物!$B:$J,6,FALSE)*VLOOKUP(X1218&amp;"_"&amp;Y1218&amp;"_"&amp;Z1218,[1]挑战模式!$A:$AS,10,FALSE))</f>
        <v>2</v>
      </c>
      <c r="F1218" s="3">
        <f t="shared" si="144"/>
        <v>400</v>
      </c>
      <c r="G1218" s="3" t="str">
        <f t="shared" si="145"/>
        <v>TRUE</v>
      </c>
      <c r="H1218" s="3" t="str">
        <f t="shared" si="146"/>
        <v>1</v>
      </c>
      <c r="I1218" s="3">
        <f>IF(D1218="","",VLOOKUP(D1218,[1]怪物!$C:$M,11,FALSE))</f>
        <v>1</v>
      </c>
      <c r="J1218" s="3" t="str">
        <f t="shared" si="147"/>
        <v>0.5</v>
      </c>
      <c r="K1218" s="3">
        <f>IF(B1218="","",VLOOKUP(VLOOKUP(X1218&amp;"_"&amp;Y1218&amp;"_"&amp;Z1218,[1]挑战模式!$A:$AS,14+AA1218,FALSE),[1]怪物!$B:$J,7,FALSE))</f>
        <v>1</v>
      </c>
      <c r="L1218" s="10" t="str">
        <f t="shared" si="148"/>
        <v>Monster_Season4_Challenge1_3_1</v>
      </c>
      <c r="M1218" s="3" t="str">
        <f t="shared" si="149"/>
        <v>DeathShow_1</v>
      </c>
      <c r="N1218" s="3" t="str">
        <f t="shared" si="150"/>
        <v>Timeline_Idle1</v>
      </c>
      <c r="O1218" s="3" t="str">
        <f t="shared" si="151"/>
        <v>Timeline_Move1</v>
      </c>
      <c r="S1218" s="3" t="str">
        <f>IF(B1218="","",IF(VLOOKUP(D1218,[1]怪物!$C:$I,7,FALSE)="","",VLOOKUP(D1218,[1]怪物!$C:$I,7,FALSE)))</f>
        <v/>
      </c>
      <c r="X1218" s="3">
        <v>4</v>
      </c>
      <c r="Y1218" s="3">
        <v>1</v>
      </c>
      <c r="Z1218" s="3">
        <v>3</v>
      </c>
      <c r="AA1218" s="3">
        <v>1</v>
      </c>
    </row>
    <row r="1219" spans="2:27" x14ac:dyDescent="0.2">
      <c r="B1219" t="str">
        <f>IF(ISNA(VLOOKUP(X1219&amp;"_"&amp;Y1219&amp;"_"&amp;Z1219,[1]挑战模式!$A:$AS,1,FALSE)),"",IF(VLOOKUP(X1219&amp;"_"&amp;Y1219&amp;"_"&amp;Z1219,[1]挑战模式!$A:$AS,14+AA1219,FALSE)="","","Unit_Monster_Season"&amp;X1219&amp;"_Challenge"&amp;Y1219&amp;"_"&amp;Z1219&amp;"_"&amp;AA1219))</f>
        <v>Unit_Monster_Season4_Challenge1_3_2</v>
      </c>
      <c r="D1219" s="3" t="str">
        <f>IF(B1219="","",VLOOKUP(VLOOKUP(X1219&amp;"_"&amp;Y1219&amp;"_"&amp;Z1219,[1]挑战模式!$A:$AS,14+AA1219,FALSE),[1]怪物!$B:$J,2,FALSE))</f>
        <v>ResUnit_MiFeng2</v>
      </c>
      <c r="E1219" s="3">
        <f>IF(B1219="","",VLOOKUP(VLOOKUP(X1219&amp;"_"&amp;Y1219&amp;"_"&amp;Z1219,[1]挑战模式!$A:$AS,14+AA1219,FALSE),[1]怪物!$B:$J,6,FALSE)*VLOOKUP(X1219&amp;"_"&amp;Y1219&amp;"_"&amp;Z1219,[1]挑战模式!$A:$AS,10,FALSE))</f>
        <v>2</v>
      </c>
      <c r="F1219" s="3">
        <f t="shared" si="144"/>
        <v>400</v>
      </c>
      <c r="G1219" s="3" t="str">
        <f t="shared" si="145"/>
        <v>TRUE</v>
      </c>
      <c r="H1219" s="3" t="str">
        <f t="shared" si="146"/>
        <v>1</v>
      </c>
      <c r="I1219" s="3">
        <f>IF(D1219="","",VLOOKUP(D1219,[1]怪物!$C:$M,11,FALSE))</f>
        <v>1</v>
      </c>
      <c r="J1219" s="3" t="str">
        <f t="shared" si="147"/>
        <v>0.5</v>
      </c>
      <c r="K1219" s="3">
        <f>IF(B1219="","",VLOOKUP(VLOOKUP(X1219&amp;"_"&amp;Y1219&amp;"_"&amp;Z1219,[1]挑战模式!$A:$AS,14+AA1219,FALSE),[1]怪物!$B:$J,7,FALSE))</f>
        <v>1.5</v>
      </c>
      <c r="L1219" s="10" t="str">
        <f t="shared" si="148"/>
        <v>Monster_Season4_Challenge1_3_2</v>
      </c>
      <c r="M1219" s="3" t="str">
        <f t="shared" si="149"/>
        <v>DeathShow_1</v>
      </c>
      <c r="N1219" s="3" t="str">
        <f t="shared" si="150"/>
        <v>Timeline_Idle1</v>
      </c>
      <c r="O1219" s="3" t="str">
        <f t="shared" si="151"/>
        <v>Timeline_Move1</v>
      </c>
      <c r="S1219" s="3" t="str">
        <f>IF(B1219="","",IF(VLOOKUP(D1219,[1]怪物!$C:$I,7,FALSE)="","",VLOOKUP(D1219,[1]怪物!$C:$I,7,FALSE)))</f>
        <v/>
      </c>
      <c r="X1219" s="3">
        <v>4</v>
      </c>
      <c r="Y1219" s="3">
        <v>1</v>
      </c>
      <c r="Z1219" s="3">
        <v>3</v>
      </c>
      <c r="AA1219" s="3">
        <v>2</v>
      </c>
    </row>
    <row r="1220" spans="2:27" x14ac:dyDescent="0.2">
      <c r="B1220" t="str">
        <f>IF(ISNA(VLOOKUP(X1220&amp;"_"&amp;Y1220&amp;"_"&amp;Z1220,[1]挑战模式!$A:$AS,1,FALSE)),"",IF(VLOOKUP(X1220&amp;"_"&amp;Y1220&amp;"_"&amp;Z1220,[1]挑战模式!$A:$AS,14+AA1220,FALSE)="","","Unit_Monster_Season"&amp;X1220&amp;"_Challenge"&amp;Y1220&amp;"_"&amp;Z1220&amp;"_"&amp;AA1220))</f>
        <v>Unit_Monster_Season4_Challenge1_3_3</v>
      </c>
      <c r="D1220" s="3" t="str">
        <f>IF(B1220="","",VLOOKUP(VLOOKUP(X1220&amp;"_"&amp;Y1220&amp;"_"&amp;Z1220,[1]挑战模式!$A:$AS,14+AA1220,FALSE),[1]怪物!$B:$J,2,FALSE))</f>
        <v>ResUnit_WuGui1</v>
      </c>
      <c r="E1220" s="3">
        <f>IF(B1220="","",VLOOKUP(VLOOKUP(X1220&amp;"_"&amp;Y1220&amp;"_"&amp;Z1220,[1]挑战模式!$A:$AS,14+AA1220,FALSE),[1]怪物!$B:$J,6,FALSE)*VLOOKUP(X1220&amp;"_"&amp;Y1220&amp;"_"&amp;Z1220,[1]挑战模式!$A:$AS,10,FALSE))</f>
        <v>2</v>
      </c>
      <c r="F1220" s="3">
        <f t="shared" si="144"/>
        <v>400</v>
      </c>
      <c r="G1220" s="3" t="str">
        <f t="shared" si="145"/>
        <v>TRUE</v>
      </c>
      <c r="H1220" s="3" t="str">
        <f t="shared" si="146"/>
        <v>1</v>
      </c>
      <c r="I1220" s="3">
        <f>IF(D1220="","",VLOOKUP(D1220,[1]怪物!$C:$M,11,FALSE))</f>
        <v>1</v>
      </c>
      <c r="J1220" s="3" t="str">
        <f t="shared" si="147"/>
        <v>0.5</v>
      </c>
      <c r="K1220" s="3">
        <f>IF(B1220="","",VLOOKUP(VLOOKUP(X1220&amp;"_"&amp;Y1220&amp;"_"&amp;Z1220,[1]挑战模式!$A:$AS,14+AA1220,FALSE),[1]怪物!$B:$J,7,FALSE))</f>
        <v>1</v>
      </c>
      <c r="L1220" s="10" t="str">
        <f t="shared" si="148"/>
        <v>Monster_Season4_Challenge1_3_3</v>
      </c>
      <c r="M1220" s="3" t="str">
        <f t="shared" si="149"/>
        <v>DeathShow_1</v>
      </c>
      <c r="N1220" s="3" t="str">
        <f t="shared" si="150"/>
        <v>Timeline_Idle1</v>
      </c>
      <c r="O1220" s="3" t="str">
        <f t="shared" si="151"/>
        <v>Timeline_Move1</v>
      </c>
      <c r="S1220" s="3" t="str">
        <f>IF(B1220="","",IF(VLOOKUP(D1220,[1]怪物!$C:$I,7,FALSE)="","",VLOOKUP(D1220,[1]怪物!$C:$I,7,FALSE)))</f>
        <v>Skill_Monster_WuGui1,NormalAttack</v>
      </c>
      <c r="X1220" s="3">
        <v>4</v>
      </c>
      <c r="Y1220" s="3">
        <v>1</v>
      </c>
      <c r="Z1220" s="3">
        <v>3</v>
      </c>
      <c r="AA1220" s="3">
        <v>3</v>
      </c>
    </row>
    <row r="1221" spans="2:27" x14ac:dyDescent="0.2">
      <c r="B1221" t="str">
        <f>IF(ISNA(VLOOKUP(X1221&amp;"_"&amp;Y1221&amp;"_"&amp;Z1221,[1]挑战模式!$A:$AS,1,FALSE)),"",IF(VLOOKUP(X1221&amp;"_"&amp;Y1221&amp;"_"&amp;Z1221,[1]挑战模式!$A:$AS,14+AA1221,FALSE)="","","Unit_Monster_Season"&amp;X1221&amp;"_Challenge"&amp;Y1221&amp;"_"&amp;Z1221&amp;"_"&amp;AA1221))</f>
        <v/>
      </c>
      <c r="D1221" s="3" t="str">
        <f>IF(B1221="","",VLOOKUP(VLOOKUP(X1221&amp;"_"&amp;Y1221&amp;"_"&amp;Z1221,[1]挑战模式!$A:$AS,14+AA1221,FALSE),[1]怪物!$B:$J,2,FALSE))</f>
        <v/>
      </c>
      <c r="E1221" s="3" t="str">
        <f>IF(B1221="","",VLOOKUP(VLOOKUP(X1221&amp;"_"&amp;Y1221&amp;"_"&amp;Z1221,[1]挑战模式!$A:$AS,14+AA1221,FALSE),[1]怪物!$B:$J,6,FALSE)*VLOOKUP(X1221&amp;"_"&amp;Y1221&amp;"_"&amp;Z1221,[1]挑战模式!$A:$AS,10,FALSE))</f>
        <v/>
      </c>
      <c r="F1221" s="3" t="str">
        <f t="shared" si="144"/>
        <v/>
      </c>
      <c r="G1221" s="3" t="str">
        <f t="shared" si="145"/>
        <v/>
      </c>
      <c r="H1221" s="3" t="str">
        <f t="shared" si="146"/>
        <v/>
      </c>
      <c r="I1221" s="3" t="str">
        <f>IF(D1221="","",VLOOKUP(D1221,[1]怪物!$C:$M,11,FALSE))</f>
        <v/>
      </c>
      <c r="J1221" s="3" t="str">
        <f t="shared" si="147"/>
        <v/>
      </c>
      <c r="K1221" s="3" t="str">
        <f>IF(B1221="","",VLOOKUP(VLOOKUP(X1221&amp;"_"&amp;Y1221&amp;"_"&amp;Z1221,[1]挑战模式!$A:$AS,14+AA1221,FALSE),[1]怪物!$B:$J,7,FALSE))</f>
        <v/>
      </c>
      <c r="L1221" s="10" t="str">
        <f t="shared" si="148"/>
        <v/>
      </c>
      <c r="M1221" s="3" t="str">
        <f t="shared" si="149"/>
        <v/>
      </c>
      <c r="N1221" s="3" t="str">
        <f t="shared" si="150"/>
        <v/>
      </c>
      <c r="O1221" s="3" t="str">
        <f t="shared" si="151"/>
        <v/>
      </c>
      <c r="S1221" s="3" t="str">
        <f>IF(B1221="","",IF(VLOOKUP(D1221,[1]怪物!$C:$I,7,FALSE)="","",VLOOKUP(D1221,[1]怪物!$C:$I,7,FALSE)))</f>
        <v/>
      </c>
      <c r="X1221" s="3">
        <v>4</v>
      </c>
      <c r="Y1221" s="3">
        <v>1</v>
      </c>
      <c r="Z1221" s="3">
        <v>3</v>
      </c>
      <c r="AA1221" s="3">
        <v>4</v>
      </c>
    </row>
    <row r="1222" spans="2:27" x14ac:dyDescent="0.2">
      <c r="B1222" t="str">
        <f>IF(ISNA(VLOOKUP(X1222&amp;"_"&amp;Y1222&amp;"_"&amp;Z1222,[1]挑战模式!$A:$AS,1,FALSE)),"",IF(VLOOKUP(X1222&amp;"_"&amp;Y1222&amp;"_"&amp;Z1222,[1]挑战模式!$A:$AS,14+AA1222,FALSE)="","","Unit_Monster_Season"&amp;X1222&amp;"_Challenge"&amp;Y1222&amp;"_"&amp;Z1222&amp;"_"&amp;AA1222))</f>
        <v/>
      </c>
      <c r="D1222" s="3" t="str">
        <f>IF(B1222="","",VLOOKUP(VLOOKUP(X1222&amp;"_"&amp;Y1222&amp;"_"&amp;Z1222,[1]挑战模式!$A:$AS,14+AA1222,FALSE),[1]怪物!$B:$J,2,FALSE))</f>
        <v/>
      </c>
      <c r="E1222" s="3" t="str">
        <f>IF(B1222="","",VLOOKUP(VLOOKUP(X1222&amp;"_"&amp;Y1222&amp;"_"&amp;Z1222,[1]挑战模式!$A:$AS,14+AA1222,FALSE),[1]怪物!$B:$J,6,FALSE)*VLOOKUP(X1222&amp;"_"&amp;Y1222&amp;"_"&amp;Z1222,[1]挑战模式!$A:$AS,10,FALSE))</f>
        <v/>
      </c>
      <c r="F1222" s="3" t="str">
        <f t="shared" si="144"/>
        <v/>
      </c>
      <c r="G1222" s="3" t="str">
        <f t="shared" si="145"/>
        <v/>
      </c>
      <c r="H1222" s="3" t="str">
        <f t="shared" si="146"/>
        <v/>
      </c>
      <c r="I1222" s="3" t="str">
        <f>IF(D1222="","",VLOOKUP(D1222,[1]怪物!$C:$M,11,FALSE))</f>
        <v/>
      </c>
      <c r="J1222" s="3" t="str">
        <f t="shared" si="147"/>
        <v/>
      </c>
      <c r="K1222" s="3" t="str">
        <f>IF(B1222="","",VLOOKUP(VLOOKUP(X1222&amp;"_"&amp;Y1222&amp;"_"&amp;Z1222,[1]挑战模式!$A:$AS,14+AA1222,FALSE),[1]怪物!$B:$J,7,FALSE))</f>
        <v/>
      </c>
      <c r="L1222" s="10" t="str">
        <f t="shared" si="148"/>
        <v/>
      </c>
      <c r="M1222" s="3" t="str">
        <f t="shared" si="149"/>
        <v/>
      </c>
      <c r="N1222" s="3" t="str">
        <f t="shared" si="150"/>
        <v/>
      </c>
      <c r="O1222" s="3" t="str">
        <f t="shared" si="151"/>
        <v/>
      </c>
      <c r="S1222" s="3" t="str">
        <f>IF(B1222="","",IF(VLOOKUP(D1222,[1]怪物!$C:$I,7,FALSE)="","",VLOOKUP(D1222,[1]怪物!$C:$I,7,FALSE)))</f>
        <v/>
      </c>
      <c r="X1222" s="3">
        <v>4</v>
      </c>
      <c r="Y1222" s="3">
        <v>1</v>
      </c>
      <c r="Z1222" s="3">
        <v>3</v>
      </c>
      <c r="AA1222" s="3">
        <v>5</v>
      </c>
    </row>
    <row r="1223" spans="2:27" x14ac:dyDescent="0.2">
      <c r="B1223" t="str">
        <f>IF(ISNA(VLOOKUP(X1223&amp;"_"&amp;Y1223&amp;"_"&amp;Z1223,[1]挑战模式!$A:$AS,1,FALSE)),"",IF(VLOOKUP(X1223&amp;"_"&amp;Y1223&amp;"_"&amp;Z1223,[1]挑战模式!$A:$AS,14+AA1223,FALSE)="","","Unit_Monster_Season"&amp;X1223&amp;"_Challenge"&amp;Y1223&amp;"_"&amp;Z1223&amp;"_"&amp;AA1223))</f>
        <v/>
      </c>
      <c r="D1223" s="3" t="str">
        <f>IF(B1223="","",VLOOKUP(VLOOKUP(X1223&amp;"_"&amp;Y1223&amp;"_"&amp;Z1223,[1]挑战模式!$A:$AS,14+AA1223,FALSE),[1]怪物!$B:$J,2,FALSE))</f>
        <v/>
      </c>
      <c r="E1223" s="3" t="str">
        <f>IF(B1223="","",VLOOKUP(VLOOKUP(X1223&amp;"_"&amp;Y1223&amp;"_"&amp;Z1223,[1]挑战模式!$A:$AS,14+AA1223,FALSE),[1]怪物!$B:$J,6,FALSE)*VLOOKUP(X1223&amp;"_"&amp;Y1223&amp;"_"&amp;Z1223,[1]挑战模式!$A:$AS,10,FALSE))</f>
        <v/>
      </c>
      <c r="F1223" s="3" t="str">
        <f t="shared" ref="F1223:F1286" si="152">IF(B1223="","",400)</f>
        <v/>
      </c>
      <c r="G1223" s="3" t="str">
        <f t="shared" ref="G1223:G1286" si="153">IF(B1223="","","TRUE")</f>
        <v/>
      </c>
      <c r="H1223" s="3" t="str">
        <f t="shared" ref="H1223:H1286" si="154">IF(B1223="","","1")</f>
        <v/>
      </c>
      <c r="I1223" s="3" t="str">
        <f>IF(D1223="","",VLOOKUP(D1223,[1]怪物!$C:$M,11,FALSE))</f>
        <v/>
      </c>
      <c r="J1223" s="3" t="str">
        <f t="shared" ref="J1223:J1286" si="155">IF(B1223="","","0.5")</f>
        <v/>
      </c>
      <c r="K1223" s="3" t="str">
        <f>IF(B1223="","",VLOOKUP(VLOOKUP(X1223&amp;"_"&amp;Y1223&amp;"_"&amp;Z1223,[1]挑战模式!$A:$AS,14+AA1223,FALSE),[1]怪物!$B:$J,7,FALSE))</f>
        <v/>
      </c>
      <c r="L1223" s="10" t="str">
        <f t="shared" ref="L1223:L1286" si="156">IF(B1223="","",RIGHT(B1223,LEN(B1223)-5))</f>
        <v/>
      </c>
      <c r="M1223" s="3" t="str">
        <f t="shared" ref="M1223:M1286" si="157">IF(B1223="","","DeathShow_1")</f>
        <v/>
      </c>
      <c r="N1223" s="3" t="str">
        <f t="shared" ref="N1223:N1286" si="158">IF(B1223="","","Timeline_Idle1")</f>
        <v/>
      </c>
      <c r="O1223" s="3" t="str">
        <f t="shared" ref="O1223:O1286" si="159">IF(B1223="","","Timeline_Move1")</f>
        <v/>
      </c>
      <c r="S1223" s="3" t="str">
        <f>IF(B1223="","",IF(VLOOKUP(D1223,[1]怪物!$C:$I,7,FALSE)="","",VLOOKUP(D1223,[1]怪物!$C:$I,7,FALSE)))</f>
        <v/>
      </c>
      <c r="X1223" s="3">
        <v>4</v>
      </c>
      <c r="Y1223" s="3">
        <v>1</v>
      </c>
      <c r="Z1223" s="3">
        <v>3</v>
      </c>
      <c r="AA1223" s="3">
        <v>6</v>
      </c>
    </row>
    <row r="1224" spans="2:27" x14ac:dyDescent="0.2">
      <c r="B1224" t="str">
        <f>IF(ISNA(VLOOKUP(X1224&amp;"_"&amp;Y1224&amp;"_"&amp;Z1224,[1]挑战模式!$A:$AS,1,FALSE)),"",IF(VLOOKUP(X1224&amp;"_"&amp;Y1224&amp;"_"&amp;Z1224,[1]挑战模式!$A:$AS,14+AA1224,FALSE)="","","Unit_Monster_Season"&amp;X1224&amp;"_Challenge"&amp;Y1224&amp;"_"&amp;Z1224&amp;"_"&amp;AA1224))</f>
        <v>Unit_Monster_Season4_Challenge1_4_1</v>
      </c>
      <c r="D1224" s="3" t="str">
        <f>IF(B1224="","",VLOOKUP(VLOOKUP(X1224&amp;"_"&amp;Y1224&amp;"_"&amp;Z1224,[1]挑战模式!$A:$AS,14+AA1224,FALSE),[1]怪物!$B:$J,2,FALSE))</f>
        <v>ResUnit_ZhiZhu1</v>
      </c>
      <c r="E1224" s="3">
        <f>IF(B1224="","",VLOOKUP(VLOOKUP(X1224&amp;"_"&amp;Y1224&amp;"_"&amp;Z1224,[1]挑战模式!$A:$AS,14+AA1224,FALSE),[1]怪物!$B:$J,6,FALSE)*VLOOKUP(X1224&amp;"_"&amp;Y1224&amp;"_"&amp;Z1224,[1]挑战模式!$A:$AS,10,FALSE))</f>
        <v>4</v>
      </c>
      <c r="F1224" s="3">
        <f t="shared" si="152"/>
        <v>400</v>
      </c>
      <c r="G1224" s="3" t="str">
        <f t="shared" si="153"/>
        <v>TRUE</v>
      </c>
      <c r="H1224" s="3" t="str">
        <f t="shared" si="154"/>
        <v>1</v>
      </c>
      <c r="I1224" s="3">
        <f>IF(D1224="","",VLOOKUP(D1224,[1]怪物!$C:$M,11,FALSE))</f>
        <v>1</v>
      </c>
      <c r="J1224" s="3" t="str">
        <f t="shared" si="155"/>
        <v>0.5</v>
      </c>
      <c r="K1224" s="3">
        <f>IF(B1224="","",VLOOKUP(VLOOKUP(X1224&amp;"_"&amp;Y1224&amp;"_"&amp;Z1224,[1]挑战模式!$A:$AS,14+AA1224,FALSE),[1]怪物!$B:$J,7,FALSE))</f>
        <v>1</v>
      </c>
      <c r="L1224" s="10" t="str">
        <f t="shared" si="156"/>
        <v>Monster_Season4_Challenge1_4_1</v>
      </c>
      <c r="M1224" s="3" t="str">
        <f t="shared" si="157"/>
        <v>DeathShow_1</v>
      </c>
      <c r="N1224" s="3" t="str">
        <f t="shared" si="158"/>
        <v>Timeline_Idle1</v>
      </c>
      <c r="O1224" s="3" t="str">
        <f t="shared" si="159"/>
        <v>Timeline_Move1</v>
      </c>
      <c r="S1224" s="3" t="str">
        <f>IF(B1224="","",IF(VLOOKUP(D1224,[1]怪物!$C:$I,7,FALSE)="","",VLOOKUP(D1224,[1]怪物!$C:$I,7,FALSE)))</f>
        <v/>
      </c>
      <c r="X1224" s="3">
        <v>4</v>
      </c>
      <c r="Y1224" s="3">
        <v>1</v>
      </c>
      <c r="Z1224" s="3">
        <v>4</v>
      </c>
      <c r="AA1224" s="3">
        <v>1</v>
      </c>
    </row>
    <row r="1225" spans="2:27" x14ac:dyDescent="0.2">
      <c r="B1225" t="str">
        <f>IF(ISNA(VLOOKUP(X1225&amp;"_"&amp;Y1225&amp;"_"&amp;Z1225,[1]挑战模式!$A:$AS,1,FALSE)),"",IF(VLOOKUP(X1225&amp;"_"&amp;Y1225&amp;"_"&amp;Z1225,[1]挑战模式!$A:$AS,14+AA1225,FALSE)="","","Unit_Monster_Season"&amp;X1225&amp;"_Challenge"&amp;Y1225&amp;"_"&amp;Z1225&amp;"_"&amp;AA1225))</f>
        <v>Unit_Monster_Season4_Challenge1_4_2</v>
      </c>
      <c r="D1225" s="3" t="str">
        <f>IF(B1225="","",VLOOKUP(VLOOKUP(X1225&amp;"_"&amp;Y1225&amp;"_"&amp;Z1225,[1]挑战模式!$A:$AS,14+AA1225,FALSE),[1]怪物!$B:$J,2,FALSE))</f>
        <v>ResUnit_MiFeng2</v>
      </c>
      <c r="E1225" s="3">
        <f>IF(B1225="","",VLOOKUP(VLOOKUP(X1225&amp;"_"&amp;Y1225&amp;"_"&amp;Z1225,[1]挑战模式!$A:$AS,14+AA1225,FALSE),[1]怪物!$B:$J,6,FALSE)*VLOOKUP(X1225&amp;"_"&amp;Y1225&amp;"_"&amp;Z1225,[1]挑战模式!$A:$AS,10,FALSE))</f>
        <v>2</v>
      </c>
      <c r="F1225" s="3">
        <f t="shared" si="152"/>
        <v>400</v>
      </c>
      <c r="G1225" s="3" t="str">
        <f t="shared" si="153"/>
        <v>TRUE</v>
      </c>
      <c r="H1225" s="3" t="str">
        <f t="shared" si="154"/>
        <v>1</v>
      </c>
      <c r="I1225" s="3">
        <f>IF(D1225="","",VLOOKUP(D1225,[1]怪物!$C:$M,11,FALSE))</f>
        <v>1</v>
      </c>
      <c r="J1225" s="3" t="str">
        <f t="shared" si="155"/>
        <v>0.5</v>
      </c>
      <c r="K1225" s="3">
        <f>IF(B1225="","",VLOOKUP(VLOOKUP(X1225&amp;"_"&amp;Y1225&amp;"_"&amp;Z1225,[1]挑战模式!$A:$AS,14+AA1225,FALSE),[1]怪物!$B:$J,7,FALSE))</f>
        <v>1.5</v>
      </c>
      <c r="L1225" s="10" t="str">
        <f t="shared" si="156"/>
        <v>Monster_Season4_Challenge1_4_2</v>
      </c>
      <c r="M1225" s="3" t="str">
        <f t="shared" si="157"/>
        <v>DeathShow_1</v>
      </c>
      <c r="N1225" s="3" t="str">
        <f t="shared" si="158"/>
        <v>Timeline_Idle1</v>
      </c>
      <c r="O1225" s="3" t="str">
        <f t="shared" si="159"/>
        <v>Timeline_Move1</v>
      </c>
      <c r="S1225" s="3" t="str">
        <f>IF(B1225="","",IF(VLOOKUP(D1225,[1]怪物!$C:$I,7,FALSE)="","",VLOOKUP(D1225,[1]怪物!$C:$I,7,FALSE)))</f>
        <v/>
      </c>
      <c r="X1225" s="3">
        <v>4</v>
      </c>
      <c r="Y1225" s="3">
        <v>1</v>
      </c>
      <c r="Z1225" s="3">
        <v>4</v>
      </c>
      <c r="AA1225" s="3">
        <v>2</v>
      </c>
    </row>
    <row r="1226" spans="2:27" x14ac:dyDescent="0.2">
      <c r="B1226" t="str">
        <f>IF(ISNA(VLOOKUP(X1226&amp;"_"&amp;Y1226&amp;"_"&amp;Z1226,[1]挑战模式!$A:$AS,1,FALSE)),"",IF(VLOOKUP(X1226&amp;"_"&amp;Y1226&amp;"_"&amp;Z1226,[1]挑战模式!$A:$AS,14+AA1226,FALSE)="","","Unit_Monster_Season"&amp;X1226&amp;"_Challenge"&amp;Y1226&amp;"_"&amp;Z1226&amp;"_"&amp;AA1226))</f>
        <v/>
      </c>
      <c r="D1226" s="3" t="str">
        <f>IF(B1226="","",VLOOKUP(VLOOKUP(X1226&amp;"_"&amp;Y1226&amp;"_"&amp;Z1226,[1]挑战模式!$A:$AS,14+AA1226,FALSE),[1]怪物!$B:$J,2,FALSE))</f>
        <v/>
      </c>
      <c r="E1226" s="3" t="str">
        <f>IF(B1226="","",VLOOKUP(VLOOKUP(X1226&amp;"_"&amp;Y1226&amp;"_"&amp;Z1226,[1]挑战模式!$A:$AS,14+AA1226,FALSE),[1]怪物!$B:$J,6,FALSE)*VLOOKUP(X1226&amp;"_"&amp;Y1226&amp;"_"&amp;Z1226,[1]挑战模式!$A:$AS,10,FALSE))</f>
        <v/>
      </c>
      <c r="F1226" s="3" t="str">
        <f t="shared" si="152"/>
        <v/>
      </c>
      <c r="G1226" s="3" t="str">
        <f t="shared" si="153"/>
        <v/>
      </c>
      <c r="H1226" s="3" t="str">
        <f t="shared" si="154"/>
        <v/>
      </c>
      <c r="I1226" s="3" t="str">
        <f>IF(D1226="","",VLOOKUP(D1226,[1]怪物!$C:$M,11,FALSE))</f>
        <v/>
      </c>
      <c r="J1226" s="3" t="str">
        <f t="shared" si="155"/>
        <v/>
      </c>
      <c r="K1226" s="3" t="str">
        <f>IF(B1226="","",VLOOKUP(VLOOKUP(X1226&amp;"_"&amp;Y1226&amp;"_"&amp;Z1226,[1]挑战模式!$A:$AS,14+AA1226,FALSE),[1]怪物!$B:$J,7,FALSE))</f>
        <v/>
      </c>
      <c r="L1226" s="10" t="str">
        <f t="shared" si="156"/>
        <v/>
      </c>
      <c r="M1226" s="3" t="str">
        <f t="shared" si="157"/>
        <v/>
      </c>
      <c r="N1226" s="3" t="str">
        <f t="shared" si="158"/>
        <v/>
      </c>
      <c r="O1226" s="3" t="str">
        <f t="shared" si="159"/>
        <v/>
      </c>
      <c r="S1226" s="3" t="str">
        <f>IF(B1226="","",IF(VLOOKUP(D1226,[1]怪物!$C:$I,7,FALSE)="","",VLOOKUP(D1226,[1]怪物!$C:$I,7,FALSE)))</f>
        <v/>
      </c>
      <c r="X1226" s="3">
        <v>4</v>
      </c>
      <c r="Y1226" s="3">
        <v>1</v>
      </c>
      <c r="Z1226" s="3">
        <v>4</v>
      </c>
      <c r="AA1226" s="3">
        <v>3</v>
      </c>
    </row>
    <row r="1227" spans="2:27" x14ac:dyDescent="0.2">
      <c r="B1227" t="str">
        <f>IF(ISNA(VLOOKUP(X1227&amp;"_"&amp;Y1227&amp;"_"&amp;Z1227,[1]挑战模式!$A:$AS,1,FALSE)),"",IF(VLOOKUP(X1227&amp;"_"&amp;Y1227&amp;"_"&amp;Z1227,[1]挑战模式!$A:$AS,14+AA1227,FALSE)="","","Unit_Monster_Season"&amp;X1227&amp;"_Challenge"&amp;Y1227&amp;"_"&amp;Z1227&amp;"_"&amp;AA1227))</f>
        <v/>
      </c>
      <c r="D1227" s="3" t="str">
        <f>IF(B1227="","",VLOOKUP(VLOOKUP(X1227&amp;"_"&amp;Y1227&amp;"_"&amp;Z1227,[1]挑战模式!$A:$AS,14+AA1227,FALSE),[1]怪物!$B:$J,2,FALSE))</f>
        <v/>
      </c>
      <c r="E1227" s="3" t="str">
        <f>IF(B1227="","",VLOOKUP(VLOOKUP(X1227&amp;"_"&amp;Y1227&amp;"_"&amp;Z1227,[1]挑战模式!$A:$AS,14+AA1227,FALSE),[1]怪物!$B:$J,6,FALSE)*VLOOKUP(X1227&amp;"_"&amp;Y1227&amp;"_"&amp;Z1227,[1]挑战模式!$A:$AS,10,FALSE))</f>
        <v/>
      </c>
      <c r="F1227" s="3" t="str">
        <f t="shared" si="152"/>
        <v/>
      </c>
      <c r="G1227" s="3" t="str">
        <f t="shared" si="153"/>
        <v/>
      </c>
      <c r="H1227" s="3" t="str">
        <f t="shared" si="154"/>
        <v/>
      </c>
      <c r="I1227" s="3" t="str">
        <f>IF(D1227="","",VLOOKUP(D1227,[1]怪物!$C:$M,11,FALSE))</f>
        <v/>
      </c>
      <c r="J1227" s="3" t="str">
        <f t="shared" si="155"/>
        <v/>
      </c>
      <c r="K1227" s="3" t="str">
        <f>IF(B1227="","",VLOOKUP(VLOOKUP(X1227&amp;"_"&amp;Y1227&amp;"_"&amp;Z1227,[1]挑战模式!$A:$AS,14+AA1227,FALSE),[1]怪物!$B:$J,7,FALSE))</f>
        <v/>
      </c>
      <c r="L1227" s="10" t="str">
        <f t="shared" si="156"/>
        <v/>
      </c>
      <c r="M1227" s="3" t="str">
        <f t="shared" si="157"/>
        <v/>
      </c>
      <c r="N1227" s="3" t="str">
        <f t="shared" si="158"/>
        <v/>
      </c>
      <c r="O1227" s="3" t="str">
        <f t="shared" si="159"/>
        <v/>
      </c>
      <c r="S1227" s="3" t="str">
        <f>IF(B1227="","",IF(VLOOKUP(D1227,[1]怪物!$C:$I,7,FALSE)="","",VLOOKUP(D1227,[1]怪物!$C:$I,7,FALSE)))</f>
        <v/>
      </c>
      <c r="X1227" s="3">
        <v>4</v>
      </c>
      <c r="Y1227" s="3">
        <v>1</v>
      </c>
      <c r="Z1227" s="3">
        <v>4</v>
      </c>
      <c r="AA1227" s="3">
        <v>4</v>
      </c>
    </row>
    <row r="1228" spans="2:27" x14ac:dyDescent="0.2">
      <c r="B1228" t="str">
        <f>IF(ISNA(VLOOKUP(X1228&amp;"_"&amp;Y1228&amp;"_"&amp;Z1228,[1]挑战模式!$A:$AS,1,FALSE)),"",IF(VLOOKUP(X1228&amp;"_"&amp;Y1228&amp;"_"&amp;Z1228,[1]挑战模式!$A:$AS,14+AA1228,FALSE)="","","Unit_Monster_Season"&amp;X1228&amp;"_Challenge"&amp;Y1228&amp;"_"&amp;Z1228&amp;"_"&amp;AA1228))</f>
        <v/>
      </c>
      <c r="D1228" s="3" t="str">
        <f>IF(B1228="","",VLOOKUP(VLOOKUP(X1228&amp;"_"&amp;Y1228&amp;"_"&amp;Z1228,[1]挑战模式!$A:$AS,14+AA1228,FALSE),[1]怪物!$B:$J,2,FALSE))</f>
        <v/>
      </c>
      <c r="E1228" s="3" t="str">
        <f>IF(B1228="","",VLOOKUP(VLOOKUP(X1228&amp;"_"&amp;Y1228&amp;"_"&amp;Z1228,[1]挑战模式!$A:$AS,14+AA1228,FALSE),[1]怪物!$B:$J,6,FALSE)*VLOOKUP(X1228&amp;"_"&amp;Y1228&amp;"_"&amp;Z1228,[1]挑战模式!$A:$AS,10,FALSE))</f>
        <v/>
      </c>
      <c r="F1228" s="3" t="str">
        <f t="shared" si="152"/>
        <v/>
      </c>
      <c r="G1228" s="3" t="str">
        <f t="shared" si="153"/>
        <v/>
      </c>
      <c r="H1228" s="3" t="str">
        <f t="shared" si="154"/>
        <v/>
      </c>
      <c r="I1228" s="3" t="str">
        <f>IF(D1228="","",VLOOKUP(D1228,[1]怪物!$C:$M,11,FALSE))</f>
        <v/>
      </c>
      <c r="J1228" s="3" t="str">
        <f t="shared" si="155"/>
        <v/>
      </c>
      <c r="K1228" s="3" t="str">
        <f>IF(B1228="","",VLOOKUP(VLOOKUP(X1228&amp;"_"&amp;Y1228&amp;"_"&amp;Z1228,[1]挑战模式!$A:$AS,14+AA1228,FALSE),[1]怪物!$B:$J,7,FALSE))</f>
        <v/>
      </c>
      <c r="L1228" s="10" t="str">
        <f t="shared" si="156"/>
        <v/>
      </c>
      <c r="M1228" s="3" t="str">
        <f t="shared" si="157"/>
        <v/>
      </c>
      <c r="N1228" s="3" t="str">
        <f t="shared" si="158"/>
        <v/>
      </c>
      <c r="O1228" s="3" t="str">
        <f t="shared" si="159"/>
        <v/>
      </c>
      <c r="S1228" s="3" t="str">
        <f>IF(B1228="","",IF(VLOOKUP(D1228,[1]怪物!$C:$I,7,FALSE)="","",VLOOKUP(D1228,[1]怪物!$C:$I,7,FALSE)))</f>
        <v/>
      </c>
      <c r="X1228" s="3">
        <v>4</v>
      </c>
      <c r="Y1228" s="3">
        <v>1</v>
      </c>
      <c r="Z1228" s="3">
        <v>4</v>
      </c>
      <c r="AA1228" s="3">
        <v>5</v>
      </c>
    </row>
    <row r="1229" spans="2:27" x14ac:dyDescent="0.2">
      <c r="B1229" t="str">
        <f>IF(ISNA(VLOOKUP(X1229&amp;"_"&amp;Y1229&amp;"_"&amp;Z1229,[1]挑战模式!$A:$AS,1,FALSE)),"",IF(VLOOKUP(X1229&amp;"_"&amp;Y1229&amp;"_"&amp;Z1229,[1]挑战模式!$A:$AS,14+AA1229,FALSE)="","","Unit_Monster_Season"&amp;X1229&amp;"_Challenge"&amp;Y1229&amp;"_"&amp;Z1229&amp;"_"&amp;AA1229))</f>
        <v/>
      </c>
      <c r="D1229" s="3" t="str">
        <f>IF(B1229="","",VLOOKUP(VLOOKUP(X1229&amp;"_"&amp;Y1229&amp;"_"&amp;Z1229,[1]挑战模式!$A:$AS,14+AA1229,FALSE),[1]怪物!$B:$J,2,FALSE))</f>
        <v/>
      </c>
      <c r="E1229" s="3" t="str">
        <f>IF(B1229="","",VLOOKUP(VLOOKUP(X1229&amp;"_"&amp;Y1229&amp;"_"&amp;Z1229,[1]挑战模式!$A:$AS,14+AA1229,FALSE),[1]怪物!$B:$J,6,FALSE)*VLOOKUP(X1229&amp;"_"&amp;Y1229&amp;"_"&amp;Z1229,[1]挑战模式!$A:$AS,10,FALSE))</f>
        <v/>
      </c>
      <c r="F1229" s="3" t="str">
        <f t="shared" si="152"/>
        <v/>
      </c>
      <c r="G1229" s="3" t="str">
        <f t="shared" si="153"/>
        <v/>
      </c>
      <c r="H1229" s="3" t="str">
        <f t="shared" si="154"/>
        <v/>
      </c>
      <c r="I1229" s="3" t="str">
        <f>IF(D1229="","",VLOOKUP(D1229,[1]怪物!$C:$M,11,FALSE))</f>
        <v/>
      </c>
      <c r="J1229" s="3" t="str">
        <f t="shared" si="155"/>
        <v/>
      </c>
      <c r="K1229" s="3" t="str">
        <f>IF(B1229="","",VLOOKUP(VLOOKUP(X1229&amp;"_"&amp;Y1229&amp;"_"&amp;Z1229,[1]挑战模式!$A:$AS,14+AA1229,FALSE),[1]怪物!$B:$J,7,FALSE))</f>
        <v/>
      </c>
      <c r="L1229" s="10" t="str">
        <f t="shared" si="156"/>
        <v/>
      </c>
      <c r="M1229" s="3" t="str">
        <f t="shared" si="157"/>
        <v/>
      </c>
      <c r="N1229" s="3" t="str">
        <f t="shared" si="158"/>
        <v/>
      </c>
      <c r="O1229" s="3" t="str">
        <f t="shared" si="159"/>
        <v/>
      </c>
      <c r="S1229" s="3" t="str">
        <f>IF(B1229="","",IF(VLOOKUP(D1229,[1]怪物!$C:$I,7,FALSE)="","",VLOOKUP(D1229,[1]怪物!$C:$I,7,FALSE)))</f>
        <v/>
      </c>
      <c r="X1229" s="3">
        <v>4</v>
      </c>
      <c r="Y1229" s="3">
        <v>1</v>
      </c>
      <c r="Z1229" s="3">
        <v>4</v>
      </c>
      <c r="AA1229" s="3">
        <v>6</v>
      </c>
    </row>
    <row r="1230" spans="2:27" x14ac:dyDescent="0.2">
      <c r="B1230" t="str">
        <f>IF(ISNA(VLOOKUP(X1230&amp;"_"&amp;Y1230&amp;"_"&amp;Z1230,[1]挑战模式!$A:$AS,1,FALSE)),"",IF(VLOOKUP(X1230&amp;"_"&amp;Y1230&amp;"_"&amp;Z1230,[1]挑战模式!$A:$AS,14+AA1230,FALSE)="","","Unit_Monster_Season"&amp;X1230&amp;"_Challenge"&amp;Y1230&amp;"_"&amp;Z1230&amp;"_"&amp;AA1230))</f>
        <v>Unit_Monster_Season4_Challenge1_5_1</v>
      </c>
      <c r="D1230" s="3" t="str">
        <f>IF(B1230="","",VLOOKUP(VLOOKUP(X1230&amp;"_"&amp;Y1230&amp;"_"&amp;Z1230,[1]挑战模式!$A:$AS,14+AA1230,FALSE),[1]怪物!$B:$J,2,FALSE))</f>
        <v>ResUnit_ZhiZhu1</v>
      </c>
      <c r="E1230" s="3">
        <f>IF(B1230="","",VLOOKUP(VLOOKUP(X1230&amp;"_"&amp;Y1230&amp;"_"&amp;Z1230,[1]挑战模式!$A:$AS,14+AA1230,FALSE),[1]怪物!$B:$J,6,FALSE)*VLOOKUP(X1230&amp;"_"&amp;Y1230&amp;"_"&amp;Z1230,[1]挑战模式!$A:$AS,10,FALSE))</f>
        <v>4</v>
      </c>
      <c r="F1230" s="3">
        <f t="shared" si="152"/>
        <v>400</v>
      </c>
      <c r="G1230" s="3" t="str">
        <f t="shared" si="153"/>
        <v>TRUE</v>
      </c>
      <c r="H1230" s="3" t="str">
        <f t="shared" si="154"/>
        <v>1</v>
      </c>
      <c r="I1230" s="3">
        <f>IF(D1230="","",VLOOKUP(D1230,[1]怪物!$C:$M,11,FALSE))</f>
        <v>1</v>
      </c>
      <c r="J1230" s="3" t="str">
        <f t="shared" si="155"/>
        <v>0.5</v>
      </c>
      <c r="K1230" s="3">
        <f>IF(B1230="","",VLOOKUP(VLOOKUP(X1230&amp;"_"&amp;Y1230&amp;"_"&amp;Z1230,[1]挑战模式!$A:$AS,14+AA1230,FALSE),[1]怪物!$B:$J,7,FALSE))</f>
        <v>1</v>
      </c>
      <c r="L1230" s="10" t="str">
        <f t="shared" si="156"/>
        <v>Monster_Season4_Challenge1_5_1</v>
      </c>
      <c r="M1230" s="3" t="str">
        <f t="shared" si="157"/>
        <v>DeathShow_1</v>
      </c>
      <c r="N1230" s="3" t="str">
        <f t="shared" si="158"/>
        <v>Timeline_Idle1</v>
      </c>
      <c r="O1230" s="3" t="str">
        <f t="shared" si="159"/>
        <v>Timeline_Move1</v>
      </c>
      <c r="S1230" s="3" t="str">
        <f>IF(B1230="","",IF(VLOOKUP(D1230,[1]怪物!$C:$I,7,FALSE)="","",VLOOKUP(D1230,[1]怪物!$C:$I,7,FALSE)))</f>
        <v/>
      </c>
      <c r="X1230" s="3">
        <v>4</v>
      </c>
      <c r="Y1230" s="3">
        <v>1</v>
      </c>
      <c r="Z1230" s="3">
        <v>5</v>
      </c>
      <c r="AA1230" s="3">
        <v>1</v>
      </c>
    </row>
    <row r="1231" spans="2:27" x14ac:dyDescent="0.2">
      <c r="B1231" t="str">
        <f>IF(ISNA(VLOOKUP(X1231&amp;"_"&amp;Y1231&amp;"_"&amp;Z1231,[1]挑战模式!$A:$AS,1,FALSE)),"",IF(VLOOKUP(X1231&amp;"_"&amp;Y1231&amp;"_"&amp;Z1231,[1]挑战模式!$A:$AS,14+AA1231,FALSE)="","","Unit_Monster_Season"&amp;X1231&amp;"_Challenge"&amp;Y1231&amp;"_"&amp;Z1231&amp;"_"&amp;AA1231))</f>
        <v>Unit_Monster_Season4_Challenge1_5_2</v>
      </c>
      <c r="D1231" s="3" t="str">
        <f>IF(B1231="","",VLOOKUP(VLOOKUP(X1231&amp;"_"&amp;Y1231&amp;"_"&amp;Z1231,[1]挑战模式!$A:$AS,14+AA1231,FALSE),[1]怪物!$B:$J,2,FALSE))</f>
        <v>ResUnit_MiFeng1</v>
      </c>
      <c r="E1231" s="3">
        <f>IF(B1231="","",VLOOKUP(VLOOKUP(X1231&amp;"_"&amp;Y1231&amp;"_"&amp;Z1231,[1]挑战模式!$A:$AS,14+AA1231,FALSE),[1]怪物!$B:$J,6,FALSE)*VLOOKUP(X1231&amp;"_"&amp;Y1231&amp;"_"&amp;Z1231,[1]挑战模式!$A:$AS,10,FALSE))</f>
        <v>2</v>
      </c>
      <c r="F1231" s="3">
        <f t="shared" si="152"/>
        <v>400</v>
      </c>
      <c r="G1231" s="3" t="str">
        <f t="shared" si="153"/>
        <v>TRUE</v>
      </c>
      <c r="H1231" s="3" t="str">
        <f t="shared" si="154"/>
        <v>1</v>
      </c>
      <c r="I1231" s="3">
        <f>IF(D1231="","",VLOOKUP(D1231,[1]怪物!$C:$M,11,FALSE))</f>
        <v>1</v>
      </c>
      <c r="J1231" s="3" t="str">
        <f t="shared" si="155"/>
        <v>0.5</v>
      </c>
      <c r="K1231" s="3">
        <f>IF(B1231="","",VLOOKUP(VLOOKUP(X1231&amp;"_"&amp;Y1231&amp;"_"&amp;Z1231,[1]挑战模式!$A:$AS,14+AA1231,FALSE),[1]怪物!$B:$J,7,FALSE))</f>
        <v>1</v>
      </c>
      <c r="L1231" s="10" t="str">
        <f t="shared" si="156"/>
        <v>Monster_Season4_Challenge1_5_2</v>
      </c>
      <c r="M1231" s="3" t="str">
        <f t="shared" si="157"/>
        <v>DeathShow_1</v>
      </c>
      <c r="N1231" s="3" t="str">
        <f t="shared" si="158"/>
        <v>Timeline_Idle1</v>
      </c>
      <c r="O1231" s="3" t="str">
        <f t="shared" si="159"/>
        <v>Timeline_Move1</v>
      </c>
      <c r="S1231" s="3" t="str">
        <f>IF(B1231="","",IF(VLOOKUP(D1231,[1]怪物!$C:$I,7,FALSE)="","",VLOOKUP(D1231,[1]怪物!$C:$I,7,FALSE)))</f>
        <v/>
      </c>
      <c r="X1231" s="3">
        <v>4</v>
      </c>
      <c r="Y1231" s="3">
        <v>1</v>
      </c>
      <c r="Z1231" s="3">
        <v>5</v>
      </c>
      <c r="AA1231" s="3">
        <v>2</v>
      </c>
    </row>
    <row r="1232" spans="2:27" x14ac:dyDescent="0.2">
      <c r="B1232" t="str">
        <f>IF(ISNA(VLOOKUP(X1232&amp;"_"&amp;Y1232&amp;"_"&amp;Z1232,[1]挑战模式!$A:$AS,1,FALSE)),"",IF(VLOOKUP(X1232&amp;"_"&amp;Y1232&amp;"_"&amp;Z1232,[1]挑战模式!$A:$AS,14+AA1232,FALSE)="","","Unit_Monster_Season"&amp;X1232&amp;"_Challenge"&amp;Y1232&amp;"_"&amp;Z1232&amp;"_"&amp;AA1232))</f>
        <v>Unit_Monster_Season4_Challenge1_5_3</v>
      </c>
      <c r="D1232" s="3" t="str">
        <f>IF(B1232="","",VLOOKUP(VLOOKUP(X1232&amp;"_"&amp;Y1232&amp;"_"&amp;Z1232,[1]挑战模式!$A:$AS,14+AA1232,FALSE),[1]怪物!$B:$J,2,FALSE))</f>
        <v>ResUnit_MiFeng2</v>
      </c>
      <c r="E1232" s="3">
        <f>IF(B1232="","",VLOOKUP(VLOOKUP(X1232&amp;"_"&amp;Y1232&amp;"_"&amp;Z1232,[1]挑战模式!$A:$AS,14+AA1232,FALSE),[1]怪物!$B:$J,6,FALSE)*VLOOKUP(X1232&amp;"_"&amp;Y1232&amp;"_"&amp;Z1232,[1]挑战模式!$A:$AS,10,FALSE))</f>
        <v>2</v>
      </c>
      <c r="F1232" s="3">
        <f t="shared" si="152"/>
        <v>400</v>
      </c>
      <c r="G1232" s="3" t="str">
        <f t="shared" si="153"/>
        <v>TRUE</v>
      </c>
      <c r="H1232" s="3" t="str">
        <f t="shared" si="154"/>
        <v>1</v>
      </c>
      <c r="I1232" s="3">
        <f>IF(D1232="","",VLOOKUP(D1232,[1]怪物!$C:$M,11,FALSE))</f>
        <v>1</v>
      </c>
      <c r="J1232" s="3" t="str">
        <f t="shared" si="155"/>
        <v>0.5</v>
      </c>
      <c r="K1232" s="3">
        <f>IF(B1232="","",VLOOKUP(VLOOKUP(X1232&amp;"_"&amp;Y1232&amp;"_"&amp;Z1232,[1]挑战模式!$A:$AS,14+AA1232,FALSE),[1]怪物!$B:$J,7,FALSE))</f>
        <v>1.5</v>
      </c>
      <c r="L1232" s="10" t="str">
        <f t="shared" si="156"/>
        <v>Monster_Season4_Challenge1_5_3</v>
      </c>
      <c r="M1232" s="3" t="str">
        <f t="shared" si="157"/>
        <v>DeathShow_1</v>
      </c>
      <c r="N1232" s="3" t="str">
        <f t="shared" si="158"/>
        <v>Timeline_Idle1</v>
      </c>
      <c r="O1232" s="3" t="str">
        <f t="shared" si="159"/>
        <v>Timeline_Move1</v>
      </c>
      <c r="S1232" s="3" t="str">
        <f>IF(B1232="","",IF(VLOOKUP(D1232,[1]怪物!$C:$I,7,FALSE)="","",VLOOKUP(D1232,[1]怪物!$C:$I,7,FALSE)))</f>
        <v/>
      </c>
      <c r="X1232" s="3">
        <v>4</v>
      </c>
      <c r="Y1232" s="3">
        <v>1</v>
      </c>
      <c r="Z1232" s="3">
        <v>5</v>
      </c>
      <c r="AA1232" s="3">
        <v>3</v>
      </c>
    </row>
    <row r="1233" spans="2:27" x14ac:dyDescent="0.2">
      <c r="B1233" t="str">
        <f>IF(ISNA(VLOOKUP(X1233&amp;"_"&amp;Y1233&amp;"_"&amp;Z1233,[1]挑战模式!$A:$AS,1,FALSE)),"",IF(VLOOKUP(X1233&amp;"_"&amp;Y1233&amp;"_"&amp;Z1233,[1]挑战模式!$A:$AS,14+AA1233,FALSE)="","","Unit_Monster_Season"&amp;X1233&amp;"_Challenge"&amp;Y1233&amp;"_"&amp;Z1233&amp;"_"&amp;AA1233))</f>
        <v>Unit_Monster_Season4_Challenge1_5_4</v>
      </c>
      <c r="D1233" s="3" t="str">
        <f>IF(B1233="","",VLOOKUP(VLOOKUP(X1233&amp;"_"&amp;Y1233&amp;"_"&amp;Z1233,[1]挑战模式!$A:$AS,14+AA1233,FALSE),[1]怪物!$B:$J,2,FALSE))</f>
        <v>ResUnit_WuGui1</v>
      </c>
      <c r="E1233" s="3">
        <f>IF(B1233="","",VLOOKUP(VLOOKUP(X1233&amp;"_"&amp;Y1233&amp;"_"&amp;Z1233,[1]挑战模式!$A:$AS,14+AA1233,FALSE),[1]怪物!$B:$J,6,FALSE)*VLOOKUP(X1233&amp;"_"&amp;Y1233&amp;"_"&amp;Z1233,[1]挑战模式!$A:$AS,10,FALSE))</f>
        <v>2</v>
      </c>
      <c r="F1233" s="3">
        <f t="shared" si="152"/>
        <v>400</v>
      </c>
      <c r="G1233" s="3" t="str">
        <f t="shared" si="153"/>
        <v>TRUE</v>
      </c>
      <c r="H1233" s="3" t="str">
        <f t="shared" si="154"/>
        <v>1</v>
      </c>
      <c r="I1233" s="3">
        <f>IF(D1233="","",VLOOKUP(D1233,[1]怪物!$C:$M,11,FALSE))</f>
        <v>1</v>
      </c>
      <c r="J1233" s="3" t="str">
        <f t="shared" si="155"/>
        <v>0.5</v>
      </c>
      <c r="K1233" s="3">
        <f>IF(B1233="","",VLOOKUP(VLOOKUP(X1233&amp;"_"&amp;Y1233&amp;"_"&amp;Z1233,[1]挑战模式!$A:$AS,14+AA1233,FALSE),[1]怪物!$B:$J,7,FALSE))</f>
        <v>1</v>
      </c>
      <c r="L1233" s="10" t="str">
        <f t="shared" si="156"/>
        <v>Monster_Season4_Challenge1_5_4</v>
      </c>
      <c r="M1233" s="3" t="str">
        <f t="shared" si="157"/>
        <v>DeathShow_1</v>
      </c>
      <c r="N1233" s="3" t="str">
        <f t="shared" si="158"/>
        <v>Timeline_Idle1</v>
      </c>
      <c r="O1233" s="3" t="str">
        <f t="shared" si="159"/>
        <v>Timeline_Move1</v>
      </c>
      <c r="S1233" s="3" t="str">
        <f>IF(B1233="","",IF(VLOOKUP(D1233,[1]怪物!$C:$I,7,FALSE)="","",VLOOKUP(D1233,[1]怪物!$C:$I,7,FALSE)))</f>
        <v>Skill_Monster_WuGui1,NormalAttack</v>
      </c>
      <c r="X1233" s="3">
        <v>4</v>
      </c>
      <c r="Y1233" s="3">
        <v>1</v>
      </c>
      <c r="Z1233" s="3">
        <v>5</v>
      </c>
      <c r="AA1233" s="3">
        <v>4</v>
      </c>
    </row>
    <row r="1234" spans="2:27" x14ac:dyDescent="0.2">
      <c r="B1234" t="str">
        <f>IF(ISNA(VLOOKUP(X1234&amp;"_"&amp;Y1234&amp;"_"&amp;Z1234,[1]挑战模式!$A:$AS,1,FALSE)),"",IF(VLOOKUP(X1234&amp;"_"&amp;Y1234&amp;"_"&amp;Z1234,[1]挑战模式!$A:$AS,14+AA1234,FALSE)="","","Unit_Monster_Season"&amp;X1234&amp;"_Challenge"&amp;Y1234&amp;"_"&amp;Z1234&amp;"_"&amp;AA1234))</f>
        <v/>
      </c>
      <c r="D1234" s="3" t="str">
        <f>IF(B1234="","",VLOOKUP(VLOOKUP(X1234&amp;"_"&amp;Y1234&amp;"_"&amp;Z1234,[1]挑战模式!$A:$AS,14+AA1234,FALSE),[1]怪物!$B:$J,2,FALSE))</f>
        <v/>
      </c>
      <c r="E1234" s="3" t="str">
        <f>IF(B1234="","",VLOOKUP(VLOOKUP(X1234&amp;"_"&amp;Y1234&amp;"_"&amp;Z1234,[1]挑战模式!$A:$AS,14+AA1234,FALSE),[1]怪物!$B:$J,6,FALSE)*VLOOKUP(X1234&amp;"_"&amp;Y1234&amp;"_"&amp;Z1234,[1]挑战模式!$A:$AS,10,FALSE))</f>
        <v/>
      </c>
      <c r="F1234" s="3" t="str">
        <f t="shared" si="152"/>
        <v/>
      </c>
      <c r="G1234" s="3" t="str">
        <f t="shared" si="153"/>
        <v/>
      </c>
      <c r="H1234" s="3" t="str">
        <f t="shared" si="154"/>
        <v/>
      </c>
      <c r="I1234" s="3" t="str">
        <f>IF(D1234="","",VLOOKUP(D1234,[1]怪物!$C:$M,11,FALSE))</f>
        <v/>
      </c>
      <c r="J1234" s="3" t="str">
        <f t="shared" si="155"/>
        <v/>
      </c>
      <c r="K1234" s="3" t="str">
        <f>IF(B1234="","",VLOOKUP(VLOOKUP(X1234&amp;"_"&amp;Y1234&amp;"_"&amp;Z1234,[1]挑战模式!$A:$AS,14+AA1234,FALSE),[1]怪物!$B:$J,7,FALSE))</f>
        <v/>
      </c>
      <c r="L1234" s="10" t="str">
        <f t="shared" si="156"/>
        <v/>
      </c>
      <c r="M1234" s="3" t="str">
        <f t="shared" si="157"/>
        <v/>
      </c>
      <c r="N1234" s="3" t="str">
        <f t="shared" si="158"/>
        <v/>
      </c>
      <c r="O1234" s="3" t="str">
        <f t="shared" si="159"/>
        <v/>
      </c>
      <c r="S1234" s="3" t="str">
        <f>IF(B1234="","",IF(VLOOKUP(D1234,[1]怪物!$C:$I,7,FALSE)="","",VLOOKUP(D1234,[1]怪物!$C:$I,7,FALSE)))</f>
        <v/>
      </c>
      <c r="X1234" s="3">
        <v>4</v>
      </c>
      <c r="Y1234" s="3">
        <v>1</v>
      </c>
      <c r="Z1234" s="3">
        <v>5</v>
      </c>
      <c r="AA1234" s="3">
        <v>5</v>
      </c>
    </row>
    <row r="1235" spans="2:27" x14ac:dyDescent="0.2">
      <c r="B1235" t="str">
        <f>IF(ISNA(VLOOKUP(X1235&amp;"_"&amp;Y1235&amp;"_"&amp;Z1235,[1]挑战模式!$A:$AS,1,FALSE)),"",IF(VLOOKUP(X1235&amp;"_"&amp;Y1235&amp;"_"&amp;Z1235,[1]挑战模式!$A:$AS,14+AA1235,FALSE)="","","Unit_Monster_Season"&amp;X1235&amp;"_Challenge"&amp;Y1235&amp;"_"&amp;Z1235&amp;"_"&amp;AA1235))</f>
        <v/>
      </c>
      <c r="D1235" s="3" t="str">
        <f>IF(B1235="","",VLOOKUP(VLOOKUP(X1235&amp;"_"&amp;Y1235&amp;"_"&amp;Z1235,[1]挑战模式!$A:$AS,14+AA1235,FALSE),[1]怪物!$B:$J,2,FALSE))</f>
        <v/>
      </c>
      <c r="E1235" s="3" t="str">
        <f>IF(B1235="","",VLOOKUP(VLOOKUP(X1235&amp;"_"&amp;Y1235&amp;"_"&amp;Z1235,[1]挑战模式!$A:$AS,14+AA1235,FALSE),[1]怪物!$B:$J,6,FALSE)*VLOOKUP(X1235&amp;"_"&amp;Y1235&amp;"_"&amp;Z1235,[1]挑战模式!$A:$AS,10,FALSE))</f>
        <v/>
      </c>
      <c r="F1235" s="3" t="str">
        <f t="shared" si="152"/>
        <v/>
      </c>
      <c r="G1235" s="3" t="str">
        <f t="shared" si="153"/>
        <v/>
      </c>
      <c r="H1235" s="3" t="str">
        <f t="shared" si="154"/>
        <v/>
      </c>
      <c r="I1235" s="3" t="str">
        <f>IF(D1235="","",VLOOKUP(D1235,[1]怪物!$C:$M,11,FALSE))</f>
        <v/>
      </c>
      <c r="J1235" s="3" t="str">
        <f t="shared" si="155"/>
        <v/>
      </c>
      <c r="K1235" s="3" t="str">
        <f>IF(B1235="","",VLOOKUP(VLOOKUP(X1235&amp;"_"&amp;Y1235&amp;"_"&amp;Z1235,[1]挑战模式!$A:$AS,14+AA1235,FALSE),[1]怪物!$B:$J,7,FALSE))</f>
        <v/>
      </c>
      <c r="L1235" s="10" t="str">
        <f t="shared" si="156"/>
        <v/>
      </c>
      <c r="M1235" s="3" t="str">
        <f t="shared" si="157"/>
        <v/>
      </c>
      <c r="N1235" s="3" t="str">
        <f t="shared" si="158"/>
        <v/>
      </c>
      <c r="O1235" s="3" t="str">
        <f t="shared" si="159"/>
        <v/>
      </c>
      <c r="S1235" s="3" t="str">
        <f>IF(B1235="","",IF(VLOOKUP(D1235,[1]怪物!$C:$I,7,FALSE)="","",VLOOKUP(D1235,[1]怪物!$C:$I,7,FALSE)))</f>
        <v/>
      </c>
      <c r="X1235" s="3">
        <v>4</v>
      </c>
      <c r="Y1235" s="3">
        <v>1</v>
      </c>
      <c r="Z1235" s="3">
        <v>5</v>
      </c>
      <c r="AA1235" s="3">
        <v>6</v>
      </c>
    </row>
    <row r="1236" spans="2:27" x14ac:dyDescent="0.2">
      <c r="B1236" t="str">
        <f>IF(ISNA(VLOOKUP(X1236&amp;"_"&amp;Y1236&amp;"_"&amp;Z1236,[1]挑战模式!$A:$AS,1,FALSE)),"",IF(VLOOKUP(X1236&amp;"_"&amp;Y1236&amp;"_"&amp;Z1236,[1]挑战模式!$A:$AS,14+AA1236,FALSE)="","","Unit_Monster_Season"&amp;X1236&amp;"_Challenge"&amp;Y1236&amp;"_"&amp;Z1236&amp;"_"&amp;AA1236))</f>
        <v/>
      </c>
      <c r="D1236" s="3" t="str">
        <f>IF(B1236="","",VLOOKUP(VLOOKUP(X1236&amp;"_"&amp;Y1236&amp;"_"&amp;Z1236,[1]挑战模式!$A:$AS,14+AA1236,FALSE),[1]怪物!$B:$J,2,FALSE))</f>
        <v/>
      </c>
      <c r="E1236" s="3" t="str">
        <f>IF(B1236="","",VLOOKUP(VLOOKUP(X1236&amp;"_"&amp;Y1236&amp;"_"&amp;Z1236,[1]挑战模式!$A:$AS,14+AA1236,FALSE),[1]怪物!$B:$J,6,FALSE)*VLOOKUP(X1236&amp;"_"&amp;Y1236&amp;"_"&amp;Z1236,[1]挑战模式!$A:$AS,10,FALSE))</f>
        <v/>
      </c>
      <c r="F1236" s="3" t="str">
        <f t="shared" si="152"/>
        <v/>
      </c>
      <c r="G1236" s="3" t="str">
        <f t="shared" si="153"/>
        <v/>
      </c>
      <c r="H1236" s="3" t="str">
        <f t="shared" si="154"/>
        <v/>
      </c>
      <c r="I1236" s="3" t="str">
        <f>IF(D1236="","",VLOOKUP(D1236,[1]怪物!$C:$M,11,FALSE))</f>
        <v/>
      </c>
      <c r="J1236" s="3" t="str">
        <f t="shared" si="155"/>
        <v/>
      </c>
      <c r="K1236" s="3" t="str">
        <f>IF(B1236="","",VLOOKUP(VLOOKUP(X1236&amp;"_"&amp;Y1236&amp;"_"&amp;Z1236,[1]挑战模式!$A:$AS,14+AA1236,FALSE),[1]怪物!$B:$J,7,FALSE))</f>
        <v/>
      </c>
      <c r="L1236" s="10" t="str">
        <f t="shared" si="156"/>
        <v/>
      </c>
      <c r="M1236" s="3" t="str">
        <f t="shared" si="157"/>
        <v/>
      </c>
      <c r="N1236" s="3" t="str">
        <f t="shared" si="158"/>
        <v/>
      </c>
      <c r="O1236" s="3" t="str">
        <f t="shared" si="159"/>
        <v/>
      </c>
      <c r="S1236" s="3" t="str">
        <f>IF(B1236="","",IF(VLOOKUP(D1236,[1]怪物!$C:$I,7,FALSE)="","",VLOOKUP(D1236,[1]怪物!$C:$I,7,FALSE)))</f>
        <v/>
      </c>
      <c r="X1236" s="3">
        <v>4</v>
      </c>
      <c r="Y1236" s="3">
        <v>1</v>
      </c>
      <c r="Z1236" s="3">
        <v>6</v>
      </c>
      <c r="AA1236" s="3">
        <v>1</v>
      </c>
    </row>
    <row r="1237" spans="2:27" x14ac:dyDescent="0.2">
      <c r="B1237" t="str">
        <f>IF(ISNA(VLOOKUP(X1237&amp;"_"&amp;Y1237&amp;"_"&amp;Z1237,[1]挑战模式!$A:$AS,1,FALSE)),"",IF(VLOOKUP(X1237&amp;"_"&amp;Y1237&amp;"_"&amp;Z1237,[1]挑战模式!$A:$AS,14+AA1237,FALSE)="","","Unit_Monster_Season"&amp;X1237&amp;"_Challenge"&amp;Y1237&amp;"_"&amp;Z1237&amp;"_"&amp;AA1237))</f>
        <v/>
      </c>
      <c r="D1237" s="3" t="str">
        <f>IF(B1237="","",VLOOKUP(VLOOKUP(X1237&amp;"_"&amp;Y1237&amp;"_"&amp;Z1237,[1]挑战模式!$A:$AS,14+AA1237,FALSE),[1]怪物!$B:$J,2,FALSE))</f>
        <v/>
      </c>
      <c r="E1237" s="3" t="str">
        <f>IF(B1237="","",VLOOKUP(VLOOKUP(X1237&amp;"_"&amp;Y1237&amp;"_"&amp;Z1237,[1]挑战模式!$A:$AS,14+AA1237,FALSE),[1]怪物!$B:$J,6,FALSE)*VLOOKUP(X1237&amp;"_"&amp;Y1237&amp;"_"&amp;Z1237,[1]挑战模式!$A:$AS,10,FALSE))</f>
        <v/>
      </c>
      <c r="F1237" s="3" t="str">
        <f t="shared" si="152"/>
        <v/>
      </c>
      <c r="G1237" s="3" t="str">
        <f t="shared" si="153"/>
        <v/>
      </c>
      <c r="H1237" s="3" t="str">
        <f t="shared" si="154"/>
        <v/>
      </c>
      <c r="I1237" s="3" t="str">
        <f>IF(D1237="","",VLOOKUP(D1237,[1]怪物!$C:$M,11,FALSE))</f>
        <v/>
      </c>
      <c r="J1237" s="3" t="str">
        <f t="shared" si="155"/>
        <v/>
      </c>
      <c r="K1237" s="3" t="str">
        <f>IF(B1237="","",VLOOKUP(VLOOKUP(X1237&amp;"_"&amp;Y1237&amp;"_"&amp;Z1237,[1]挑战模式!$A:$AS,14+AA1237,FALSE),[1]怪物!$B:$J,7,FALSE))</f>
        <v/>
      </c>
      <c r="L1237" s="10" t="str">
        <f t="shared" si="156"/>
        <v/>
      </c>
      <c r="M1237" s="3" t="str">
        <f t="shared" si="157"/>
        <v/>
      </c>
      <c r="N1237" s="3" t="str">
        <f t="shared" si="158"/>
        <v/>
      </c>
      <c r="O1237" s="3" t="str">
        <f t="shared" si="159"/>
        <v/>
      </c>
      <c r="S1237" s="3" t="str">
        <f>IF(B1237="","",IF(VLOOKUP(D1237,[1]怪物!$C:$I,7,FALSE)="","",VLOOKUP(D1237,[1]怪物!$C:$I,7,FALSE)))</f>
        <v/>
      </c>
      <c r="X1237" s="3">
        <v>4</v>
      </c>
      <c r="Y1237" s="3">
        <v>1</v>
      </c>
      <c r="Z1237" s="3">
        <v>6</v>
      </c>
      <c r="AA1237" s="3">
        <v>2</v>
      </c>
    </row>
    <row r="1238" spans="2:27" x14ac:dyDescent="0.2">
      <c r="B1238" t="str">
        <f>IF(ISNA(VLOOKUP(X1238&amp;"_"&amp;Y1238&amp;"_"&amp;Z1238,[1]挑战模式!$A:$AS,1,FALSE)),"",IF(VLOOKUP(X1238&amp;"_"&amp;Y1238&amp;"_"&amp;Z1238,[1]挑战模式!$A:$AS,14+AA1238,FALSE)="","","Unit_Monster_Season"&amp;X1238&amp;"_Challenge"&amp;Y1238&amp;"_"&amp;Z1238&amp;"_"&amp;AA1238))</f>
        <v/>
      </c>
      <c r="D1238" s="3" t="str">
        <f>IF(B1238="","",VLOOKUP(VLOOKUP(X1238&amp;"_"&amp;Y1238&amp;"_"&amp;Z1238,[1]挑战模式!$A:$AS,14+AA1238,FALSE),[1]怪物!$B:$J,2,FALSE))</f>
        <v/>
      </c>
      <c r="E1238" s="3" t="str">
        <f>IF(B1238="","",VLOOKUP(VLOOKUP(X1238&amp;"_"&amp;Y1238&amp;"_"&amp;Z1238,[1]挑战模式!$A:$AS,14+AA1238,FALSE),[1]怪物!$B:$J,6,FALSE)*VLOOKUP(X1238&amp;"_"&amp;Y1238&amp;"_"&amp;Z1238,[1]挑战模式!$A:$AS,10,FALSE))</f>
        <v/>
      </c>
      <c r="F1238" s="3" t="str">
        <f t="shared" si="152"/>
        <v/>
      </c>
      <c r="G1238" s="3" t="str">
        <f t="shared" si="153"/>
        <v/>
      </c>
      <c r="H1238" s="3" t="str">
        <f t="shared" si="154"/>
        <v/>
      </c>
      <c r="I1238" s="3" t="str">
        <f>IF(D1238="","",VLOOKUP(D1238,[1]怪物!$C:$M,11,FALSE))</f>
        <v/>
      </c>
      <c r="J1238" s="3" t="str">
        <f t="shared" si="155"/>
        <v/>
      </c>
      <c r="K1238" s="3" t="str">
        <f>IF(B1238="","",VLOOKUP(VLOOKUP(X1238&amp;"_"&amp;Y1238&amp;"_"&amp;Z1238,[1]挑战模式!$A:$AS,14+AA1238,FALSE),[1]怪物!$B:$J,7,FALSE))</f>
        <v/>
      </c>
      <c r="L1238" s="10" t="str">
        <f t="shared" si="156"/>
        <v/>
      </c>
      <c r="M1238" s="3" t="str">
        <f t="shared" si="157"/>
        <v/>
      </c>
      <c r="N1238" s="3" t="str">
        <f t="shared" si="158"/>
        <v/>
      </c>
      <c r="O1238" s="3" t="str">
        <f t="shared" si="159"/>
        <v/>
      </c>
      <c r="S1238" s="3" t="str">
        <f>IF(B1238="","",IF(VLOOKUP(D1238,[1]怪物!$C:$I,7,FALSE)="","",VLOOKUP(D1238,[1]怪物!$C:$I,7,FALSE)))</f>
        <v/>
      </c>
      <c r="X1238" s="3">
        <v>4</v>
      </c>
      <c r="Y1238" s="3">
        <v>1</v>
      </c>
      <c r="Z1238" s="3">
        <v>6</v>
      </c>
      <c r="AA1238" s="3">
        <v>3</v>
      </c>
    </row>
    <row r="1239" spans="2:27" x14ac:dyDescent="0.2">
      <c r="B1239" t="str">
        <f>IF(ISNA(VLOOKUP(X1239&amp;"_"&amp;Y1239&amp;"_"&amp;Z1239,[1]挑战模式!$A:$AS,1,FALSE)),"",IF(VLOOKUP(X1239&amp;"_"&amp;Y1239&amp;"_"&amp;Z1239,[1]挑战模式!$A:$AS,14+AA1239,FALSE)="","","Unit_Monster_Season"&amp;X1239&amp;"_Challenge"&amp;Y1239&amp;"_"&amp;Z1239&amp;"_"&amp;AA1239))</f>
        <v/>
      </c>
      <c r="D1239" s="3" t="str">
        <f>IF(B1239="","",VLOOKUP(VLOOKUP(X1239&amp;"_"&amp;Y1239&amp;"_"&amp;Z1239,[1]挑战模式!$A:$AS,14+AA1239,FALSE),[1]怪物!$B:$J,2,FALSE))</f>
        <v/>
      </c>
      <c r="E1239" s="3" t="str">
        <f>IF(B1239="","",VLOOKUP(VLOOKUP(X1239&amp;"_"&amp;Y1239&amp;"_"&amp;Z1239,[1]挑战模式!$A:$AS,14+AA1239,FALSE),[1]怪物!$B:$J,6,FALSE)*VLOOKUP(X1239&amp;"_"&amp;Y1239&amp;"_"&amp;Z1239,[1]挑战模式!$A:$AS,10,FALSE))</f>
        <v/>
      </c>
      <c r="F1239" s="3" t="str">
        <f t="shared" si="152"/>
        <v/>
      </c>
      <c r="G1239" s="3" t="str">
        <f t="shared" si="153"/>
        <v/>
      </c>
      <c r="H1239" s="3" t="str">
        <f t="shared" si="154"/>
        <v/>
      </c>
      <c r="I1239" s="3" t="str">
        <f>IF(D1239="","",VLOOKUP(D1239,[1]怪物!$C:$M,11,FALSE))</f>
        <v/>
      </c>
      <c r="J1239" s="3" t="str">
        <f t="shared" si="155"/>
        <v/>
      </c>
      <c r="K1239" s="3" t="str">
        <f>IF(B1239="","",VLOOKUP(VLOOKUP(X1239&amp;"_"&amp;Y1239&amp;"_"&amp;Z1239,[1]挑战模式!$A:$AS,14+AA1239,FALSE),[1]怪物!$B:$J,7,FALSE))</f>
        <v/>
      </c>
      <c r="L1239" s="10" t="str">
        <f t="shared" si="156"/>
        <v/>
      </c>
      <c r="M1239" s="3" t="str">
        <f t="shared" si="157"/>
        <v/>
      </c>
      <c r="N1239" s="3" t="str">
        <f t="shared" si="158"/>
        <v/>
      </c>
      <c r="O1239" s="3" t="str">
        <f t="shared" si="159"/>
        <v/>
      </c>
      <c r="S1239" s="3" t="str">
        <f>IF(B1239="","",IF(VLOOKUP(D1239,[1]怪物!$C:$I,7,FALSE)="","",VLOOKUP(D1239,[1]怪物!$C:$I,7,FALSE)))</f>
        <v/>
      </c>
      <c r="X1239" s="3">
        <v>4</v>
      </c>
      <c r="Y1239" s="3">
        <v>1</v>
      </c>
      <c r="Z1239" s="3">
        <v>6</v>
      </c>
      <c r="AA1239" s="3">
        <v>4</v>
      </c>
    </row>
    <row r="1240" spans="2:27" x14ac:dyDescent="0.2">
      <c r="B1240" t="str">
        <f>IF(ISNA(VLOOKUP(X1240&amp;"_"&amp;Y1240&amp;"_"&amp;Z1240,[1]挑战模式!$A:$AS,1,FALSE)),"",IF(VLOOKUP(X1240&amp;"_"&amp;Y1240&amp;"_"&amp;Z1240,[1]挑战模式!$A:$AS,14+AA1240,FALSE)="","","Unit_Monster_Season"&amp;X1240&amp;"_Challenge"&amp;Y1240&amp;"_"&amp;Z1240&amp;"_"&amp;AA1240))</f>
        <v/>
      </c>
      <c r="D1240" s="3" t="str">
        <f>IF(B1240="","",VLOOKUP(VLOOKUP(X1240&amp;"_"&amp;Y1240&amp;"_"&amp;Z1240,[1]挑战模式!$A:$AS,14+AA1240,FALSE),[1]怪物!$B:$J,2,FALSE))</f>
        <v/>
      </c>
      <c r="E1240" s="3" t="str">
        <f>IF(B1240="","",VLOOKUP(VLOOKUP(X1240&amp;"_"&amp;Y1240&amp;"_"&amp;Z1240,[1]挑战模式!$A:$AS,14+AA1240,FALSE),[1]怪物!$B:$J,6,FALSE)*VLOOKUP(X1240&amp;"_"&amp;Y1240&amp;"_"&amp;Z1240,[1]挑战模式!$A:$AS,10,FALSE))</f>
        <v/>
      </c>
      <c r="F1240" s="3" t="str">
        <f t="shared" si="152"/>
        <v/>
      </c>
      <c r="G1240" s="3" t="str">
        <f t="shared" si="153"/>
        <v/>
      </c>
      <c r="H1240" s="3" t="str">
        <f t="shared" si="154"/>
        <v/>
      </c>
      <c r="I1240" s="3" t="str">
        <f>IF(D1240="","",VLOOKUP(D1240,[1]怪物!$C:$M,11,FALSE))</f>
        <v/>
      </c>
      <c r="J1240" s="3" t="str">
        <f t="shared" si="155"/>
        <v/>
      </c>
      <c r="K1240" s="3" t="str">
        <f>IF(B1240="","",VLOOKUP(VLOOKUP(X1240&amp;"_"&amp;Y1240&amp;"_"&amp;Z1240,[1]挑战模式!$A:$AS,14+AA1240,FALSE),[1]怪物!$B:$J,7,FALSE))</f>
        <v/>
      </c>
      <c r="L1240" s="10" t="str">
        <f t="shared" si="156"/>
        <v/>
      </c>
      <c r="M1240" s="3" t="str">
        <f t="shared" si="157"/>
        <v/>
      </c>
      <c r="N1240" s="3" t="str">
        <f t="shared" si="158"/>
        <v/>
      </c>
      <c r="O1240" s="3" t="str">
        <f t="shared" si="159"/>
        <v/>
      </c>
      <c r="S1240" s="3" t="str">
        <f>IF(B1240="","",IF(VLOOKUP(D1240,[1]怪物!$C:$I,7,FALSE)="","",VLOOKUP(D1240,[1]怪物!$C:$I,7,FALSE)))</f>
        <v/>
      </c>
      <c r="X1240" s="3">
        <v>4</v>
      </c>
      <c r="Y1240" s="3">
        <v>1</v>
      </c>
      <c r="Z1240" s="3">
        <v>6</v>
      </c>
      <c r="AA1240" s="3">
        <v>5</v>
      </c>
    </row>
    <row r="1241" spans="2:27" x14ac:dyDescent="0.2">
      <c r="B1241" t="str">
        <f>IF(ISNA(VLOOKUP(X1241&amp;"_"&amp;Y1241&amp;"_"&amp;Z1241,[1]挑战模式!$A:$AS,1,FALSE)),"",IF(VLOOKUP(X1241&amp;"_"&amp;Y1241&amp;"_"&amp;Z1241,[1]挑战模式!$A:$AS,14+AA1241,FALSE)="","","Unit_Monster_Season"&amp;X1241&amp;"_Challenge"&amp;Y1241&amp;"_"&amp;Z1241&amp;"_"&amp;AA1241))</f>
        <v/>
      </c>
      <c r="D1241" s="3" t="str">
        <f>IF(B1241="","",VLOOKUP(VLOOKUP(X1241&amp;"_"&amp;Y1241&amp;"_"&amp;Z1241,[1]挑战模式!$A:$AS,14+AA1241,FALSE),[1]怪物!$B:$J,2,FALSE))</f>
        <v/>
      </c>
      <c r="E1241" s="3" t="str">
        <f>IF(B1241="","",VLOOKUP(VLOOKUP(X1241&amp;"_"&amp;Y1241&amp;"_"&amp;Z1241,[1]挑战模式!$A:$AS,14+AA1241,FALSE),[1]怪物!$B:$J,6,FALSE)*VLOOKUP(X1241&amp;"_"&amp;Y1241&amp;"_"&amp;Z1241,[1]挑战模式!$A:$AS,10,FALSE))</f>
        <v/>
      </c>
      <c r="F1241" s="3" t="str">
        <f t="shared" si="152"/>
        <v/>
      </c>
      <c r="G1241" s="3" t="str">
        <f t="shared" si="153"/>
        <v/>
      </c>
      <c r="H1241" s="3" t="str">
        <f t="shared" si="154"/>
        <v/>
      </c>
      <c r="I1241" s="3" t="str">
        <f>IF(D1241="","",VLOOKUP(D1241,[1]怪物!$C:$M,11,FALSE))</f>
        <v/>
      </c>
      <c r="J1241" s="3" t="str">
        <f t="shared" si="155"/>
        <v/>
      </c>
      <c r="K1241" s="3" t="str">
        <f>IF(B1241="","",VLOOKUP(VLOOKUP(X1241&amp;"_"&amp;Y1241&amp;"_"&amp;Z1241,[1]挑战模式!$A:$AS,14+AA1241,FALSE),[1]怪物!$B:$J,7,FALSE))</f>
        <v/>
      </c>
      <c r="L1241" s="10" t="str">
        <f t="shared" si="156"/>
        <v/>
      </c>
      <c r="M1241" s="3" t="str">
        <f t="shared" si="157"/>
        <v/>
      </c>
      <c r="N1241" s="3" t="str">
        <f t="shared" si="158"/>
        <v/>
      </c>
      <c r="O1241" s="3" t="str">
        <f t="shared" si="159"/>
        <v/>
      </c>
      <c r="S1241" s="3" t="str">
        <f>IF(B1241="","",IF(VLOOKUP(D1241,[1]怪物!$C:$I,7,FALSE)="","",VLOOKUP(D1241,[1]怪物!$C:$I,7,FALSE)))</f>
        <v/>
      </c>
      <c r="X1241" s="3">
        <v>4</v>
      </c>
      <c r="Y1241" s="3">
        <v>1</v>
      </c>
      <c r="Z1241" s="3">
        <v>6</v>
      </c>
      <c r="AA1241" s="3">
        <v>6</v>
      </c>
    </row>
    <row r="1242" spans="2:27" x14ac:dyDescent="0.2">
      <c r="B1242" t="str">
        <f>IF(ISNA(VLOOKUP(X1242&amp;"_"&amp;Y1242&amp;"_"&amp;Z1242,[1]挑战模式!$A:$AS,1,FALSE)),"",IF(VLOOKUP(X1242&amp;"_"&amp;Y1242&amp;"_"&amp;Z1242,[1]挑战模式!$A:$AS,14+AA1242,FALSE)="","","Unit_Monster_Season"&amp;X1242&amp;"_Challenge"&amp;Y1242&amp;"_"&amp;Z1242&amp;"_"&amp;AA1242))</f>
        <v/>
      </c>
      <c r="D1242" s="3" t="str">
        <f>IF(B1242="","",VLOOKUP(VLOOKUP(X1242&amp;"_"&amp;Y1242&amp;"_"&amp;Z1242,[1]挑战模式!$A:$AS,14+AA1242,FALSE),[1]怪物!$B:$J,2,FALSE))</f>
        <v/>
      </c>
      <c r="E1242" s="3" t="str">
        <f>IF(B1242="","",VLOOKUP(VLOOKUP(X1242&amp;"_"&amp;Y1242&amp;"_"&amp;Z1242,[1]挑战模式!$A:$AS,14+AA1242,FALSE),[1]怪物!$B:$J,6,FALSE)*VLOOKUP(X1242&amp;"_"&amp;Y1242&amp;"_"&amp;Z1242,[1]挑战模式!$A:$AS,10,FALSE))</f>
        <v/>
      </c>
      <c r="F1242" s="3" t="str">
        <f t="shared" si="152"/>
        <v/>
      </c>
      <c r="G1242" s="3" t="str">
        <f t="shared" si="153"/>
        <v/>
      </c>
      <c r="H1242" s="3" t="str">
        <f t="shared" si="154"/>
        <v/>
      </c>
      <c r="I1242" s="3" t="str">
        <f>IF(D1242="","",VLOOKUP(D1242,[1]怪物!$C:$M,11,FALSE))</f>
        <v/>
      </c>
      <c r="J1242" s="3" t="str">
        <f t="shared" si="155"/>
        <v/>
      </c>
      <c r="K1242" s="3" t="str">
        <f>IF(B1242="","",VLOOKUP(VLOOKUP(X1242&amp;"_"&amp;Y1242&amp;"_"&amp;Z1242,[1]挑战模式!$A:$AS,14+AA1242,FALSE),[1]怪物!$B:$J,7,FALSE))</f>
        <v/>
      </c>
      <c r="L1242" s="10" t="str">
        <f t="shared" si="156"/>
        <v/>
      </c>
      <c r="M1242" s="3" t="str">
        <f t="shared" si="157"/>
        <v/>
      </c>
      <c r="N1242" s="3" t="str">
        <f t="shared" si="158"/>
        <v/>
      </c>
      <c r="O1242" s="3" t="str">
        <f t="shared" si="159"/>
        <v/>
      </c>
      <c r="S1242" s="3" t="str">
        <f>IF(B1242="","",IF(VLOOKUP(D1242,[1]怪物!$C:$I,7,FALSE)="","",VLOOKUP(D1242,[1]怪物!$C:$I,7,FALSE)))</f>
        <v/>
      </c>
      <c r="X1242" s="3">
        <v>4</v>
      </c>
      <c r="Y1242" s="3">
        <v>1</v>
      </c>
      <c r="Z1242" s="3">
        <v>7</v>
      </c>
      <c r="AA1242" s="3">
        <v>1</v>
      </c>
    </row>
    <row r="1243" spans="2:27" x14ac:dyDescent="0.2">
      <c r="B1243" t="str">
        <f>IF(ISNA(VLOOKUP(X1243&amp;"_"&amp;Y1243&amp;"_"&amp;Z1243,[1]挑战模式!$A:$AS,1,FALSE)),"",IF(VLOOKUP(X1243&amp;"_"&amp;Y1243&amp;"_"&amp;Z1243,[1]挑战模式!$A:$AS,14+AA1243,FALSE)="","","Unit_Monster_Season"&amp;X1243&amp;"_Challenge"&amp;Y1243&amp;"_"&amp;Z1243&amp;"_"&amp;AA1243))</f>
        <v/>
      </c>
      <c r="D1243" s="3" t="str">
        <f>IF(B1243="","",VLOOKUP(VLOOKUP(X1243&amp;"_"&amp;Y1243&amp;"_"&amp;Z1243,[1]挑战模式!$A:$AS,14+AA1243,FALSE),[1]怪物!$B:$J,2,FALSE))</f>
        <v/>
      </c>
      <c r="E1243" s="3" t="str">
        <f>IF(B1243="","",VLOOKUP(VLOOKUP(X1243&amp;"_"&amp;Y1243&amp;"_"&amp;Z1243,[1]挑战模式!$A:$AS,14+AA1243,FALSE),[1]怪物!$B:$J,6,FALSE)*VLOOKUP(X1243&amp;"_"&amp;Y1243&amp;"_"&amp;Z1243,[1]挑战模式!$A:$AS,10,FALSE))</f>
        <v/>
      </c>
      <c r="F1243" s="3" t="str">
        <f t="shared" si="152"/>
        <v/>
      </c>
      <c r="G1243" s="3" t="str">
        <f t="shared" si="153"/>
        <v/>
      </c>
      <c r="H1243" s="3" t="str">
        <f t="shared" si="154"/>
        <v/>
      </c>
      <c r="I1243" s="3" t="str">
        <f>IF(D1243="","",VLOOKUP(D1243,[1]怪物!$C:$M,11,FALSE))</f>
        <v/>
      </c>
      <c r="J1243" s="3" t="str">
        <f t="shared" si="155"/>
        <v/>
      </c>
      <c r="K1243" s="3" t="str">
        <f>IF(B1243="","",VLOOKUP(VLOOKUP(X1243&amp;"_"&amp;Y1243&amp;"_"&amp;Z1243,[1]挑战模式!$A:$AS,14+AA1243,FALSE),[1]怪物!$B:$J,7,FALSE))</f>
        <v/>
      </c>
      <c r="L1243" s="10" t="str">
        <f t="shared" si="156"/>
        <v/>
      </c>
      <c r="M1243" s="3" t="str">
        <f t="shared" si="157"/>
        <v/>
      </c>
      <c r="N1243" s="3" t="str">
        <f t="shared" si="158"/>
        <v/>
      </c>
      <c r="O1243" s="3" t="str">
        <f t="shared" si="159"/>
        <v/>
      </c>
      <c r="S1243" s="3" t="str">
        <f>IF(B1243="","",IF(VLOOKUP(D1243,[1]怪物!$C:$I,7,FALSE)="","",VLOOKUP(D1243,[1]怪物!$C:$I,7,FALSE)))</f>
        <v/>
      </c>
      <c r="X1243" s="3">
        <v>4</v>
      </c>
      <c r="Y1243" s="3">
        <v>1</v>
      </c>
      <c r="Z1243" s="3">
        <v>7</v>
      </c>
      <c r="AA1243" s="3">
        <v>2</v>
      </c>
    </row>
    <row r="1244" spans="2:27" x14ac:dyDescent="0.2">
      <c r="B1244" t="str">
        <f>IF(ISNA(VLOOKUP(X1244&amp;"_"&amp;Y1244&amp;"_"&amp;Z1244,[1]挑战模式!$A:$AS,1,FALSE)),"",IF(VLOOKUP(X1244&amp;"_"&amp;Y1244&amp;"_"&amp;Z1244,[1]挑战模式!$A:$AS,14+AA1244,FALSE)="","","Unit_Monster_Season"&amp;X1244&amp;"_Challenge"&amp;Y1244&amp;"_"&amp;Z1244&amp;"_"&amp;AA1244))</f>
        <v/>
      </c>
      <c r="D1244" s="3" t="str">
        <f>IF(B1244="","",VLOOKUP(VLOOKUP(X1244&amp;"_"&amp;Y1244&amp;"_"&amp;Z1244,[1]挑战模式!$A:$AS,14+AA1244,FALSE),[1]怪物!$B:$J,2,FALSE))</f>
        <v/>
      </c>
      <c r="E1244" s="3" t="str">
        <f>IF(B1244="","",VLOOKUP(VLOOKUP(X1244&amp;"_"&amp;Y1244&amp;"_"&amp;Z1244,[1]挑战模式!$A:$AS,14+AA1244,FALSE),[1]怪物!$B:$J,6,FALSE)*VLOOKUP(X1244&amp;"_"&amp;Y1244&amp;"_"&amp;Z1244,[1]挑战模式!$A:$AS,10,FALSE))</f>
        <v/>
      </c>
      <c r="F1244" s="3" t="str">
        <f t="shared" si="152"/>
        <v/>
      </c>
      <c r="G1244" s="3" t="str">
        <f t="shared" si="153"/>
        <v/>
      </c>
      <c r="H1244" s="3" t="str">
        <f t="shared" si="154"/>
        <v/>
      </c>
      <c r="I1244" s="3" t="str">
        <f>IF(D1244="","",VLOOKUP(D1244,[1]怪物!$C:$M,11,FALSE))</f>
        <v/>
      </c>
      <c r="J1244" s="3" t="str">
        <f t="shared" si="155"/>
        <v/>
      </c>
      <c r="K1244" s="3" t="str">
        <f>IF(B1244="","",VLOOKUP(VLOOKUP(X1244&amp;"_"&amp;Y1244&amp;"_"&amp;Z1244,[1]挑战模式!$A:$AS,14+AA1244,FALSE),[1]怪物!$B:$J,7,FALSE))</f>
        <v/>
      </c>
      <c r="L1244" s="10" t="str">
        <f t="shared" si="156"/>
        <v/>
      </c>
      <c r="M1244" s="3" t="str">
        <f t="shared" si="157"/>
        <v/>
      </c>
      <c r="N1244" s="3" t="str">
        <f t="shared" si="158"/>
        <v/>
      </c>
      <c r="O1244" s="3" t="str">
        <f t="shared" si="159"/>
        <v/>
      </c>
      <c r="S1244" s="3" t="str">
        <f>IF(B1244="","",IF(VLOOKUP(D1244,[1]怪物!$C:$I,7,FALSE)="","",VLOOKUP(D1244,[1]怪物!$C:$I,7,FALSE)))</f>
        <v/>
      </c>
      <c r="X1244" s="3">
        <v>4</v>
      </c>
      <c r="Y1244" s="3">
        <v>1</v>
      </c>
      <c r="Z1244" s="3">
        <v>7</v>
      </c>
      <c r="AA1244" s="3">
        <v>3</v>
      </c>
    </row>
    <row r="1245" spans="2:27" x14ac:dyDescent="0.2">
      <c r="B1245" t="str">
        <f>IF(ISNA(VLOOKUP(X1245&amp;"_"&amp;Y1245&amp;"_"&amp;Z1245,[1]挑战模式!$A:$AS,1,FALSE)),"",IF(VLOOKUP(X1245&amp;"_"&amp;Y1245&amp;"_"&amp;Z1245,[1]挑战模式!$A:$AS,14+AA1245,FALSE)="","","Unit_Monster_Season"&amp;X1245&amp;"_Challenge"&amp;Y1245&amp;"_"&amp;Z1245&amp;"_"&amp;AA1245))</f>
        <v/>
      </c>
      <c r="D1245" s="3" t="str">
        <f>IF(B1245="","",VLOOKUP(VLOOKUP(X1245&amp;"_"&amp;Y1245&amp;"_"&amp;Z1245,[1]挑战模式!$A:$AS,14+AA1245,FALSE),[1]怪物!$B:$J,2,FALSE))</f>
        <v/>
      </c>
      <c r="E1245" s="3" t="str">
        <f>IF(B1245="","",VLOOKUP(VLOOKUP(X1245&amp;"_"&amp;Y1245&amp;"_"&amp;Z1245,[1]挑战模式!$A:$AS,14+AA1245,FALSE),[1]怪物!$B:$J,6,FALSE)*VLOOKUP(X1245&amp;"_"&amp;Y1245&amp;"_"&amp;Z1245,[1]挑战模式!$A:$AS,10,FALSE))</f>
        <v/>
      </c>
      <c r="F1245" s="3" t="str">
        <f t="shared" si="152"/>
        <v/>
      </c>
      <c r="G1245" s="3" t="str">
        <f t="shared" si="153"/>
        <v/>
      </c>
      <c r="H1245" s="3" t="str">
        <f t="shared" si="154"/>
        <v/>
      </c>
      <c r="I1245" s="3" t="str">
        <f>IF(D1245="","",VLOOKUP(D1245,[1]怪物!$C:$M,11,FALSE))</f>
        <v/>
      </c>
      <c r="J1245" s="3" t="str">
        <f t="shared" si="155"/>
        <v/>
      </c>
      <c r="K1245" s="3" t="str">
        <f>IF(B1245="","",VLOOKUP(VLOOKUP(X1245&amp;"_"&amp;Y1245&amp;"_"&amp;Z1245,[1]挑战模式!$A:$AS,14+AA1245,FALSE),[1]怪物!$B:$J,7,FALSE))</f>
        <v/>
      </c>
      <c r="L1245" s="10" t="str">
        <f t="shared" si="156"/>
        <v/>
      </c>
      <c r="M1245" s="3" t="str">
        <f t="shared" si="157"/>
        <v/>
      </c>
      <c r="N1245" s="3" t="str">
        <f t="shared" si="158"/>
        <v/>
      </c>
      <c r="O1245" s="3" t="str">
        <f t="shared" si="159"/>
        <v/>
      </c>
      <c r="S1245" s="3" t="str">
        <f>IF(B1245="","",IF(VLOOKUP(D1245,[1]怪物!$C:$I,7,FALSE)="","",VLOOKUP(D1245,[1]怪物!$C:$I,7,FALSE)))</f>
        <v/>
      </c>
      <c r="X1245" s="3">
        <v>4</v>
      </c>
      <c r="Y1245" s="3">
        <v>1</v>
      </c>
      <c r="Z1245" s="3">
        <v>7</v>
      </c>
      <c r="AA1245" s="3">
        <v>4</v>
      </c>
    </row>
    <row r="1246" spans="2:27" x14ac:dyDescent="0.2">
      <c r="B1246" t="str">
        <f>IF(ISNA(VLOOKUP(X1246&amp;"_"&amp;Y1246&amp;"_"&amp;Z1246,[1]挑战模式!$A:$AS,1,FALSE)),"",IF(VLOOKUP(X1246&amp;"_"&amp;Y1246&amp;"_"&amp;Z1246,[1]挑战模式!$A:$AS,14+AA1246,FALSE)="","","Unit_Monster_Season"&amp;X1246&amp;"_Challenge"&amp;Y1246&amp;"_"&amp;Z1246&amp;"_"&amp;AA1246))</f>
        <v/>
      </c>
      <c r="D1246" s="3" t="str">
        <f>IF(B1246="","",VLOOKUP(VLOOKUP(X1246&amp;"_"&amp;Y1246&amp;"_"&amp;Z1246,[1]挑战模式!$A:$AS,14+AA1246,FALSE),[1]怪物!$B:$J,2,FALSE))</f>
        <v/>
      </c>
      <c r="E1246" s="3" t="str">
        <f>IF(B1246="","",VLOOKUP(VLOOKUP(X1246&amp;"_"&amp;Y1246&amp;"_"&amp;Z1246,[1]挑战模式!$A:$AS,14+AA1246,FALSE),[1]怪物!$B:$J,6,FALSE)*VLOOKUP(X1246&amp;"_"&amp;Y1246&amp;"_"&amp;Z1246,[1]挑战模式!$A:$AS,10,FALSE))</f>
        <v/>
      </c>
      <c r="F1246" s="3" t="str">
        <f t="shared" si="152"/>
        <v/>
      </c>
      <c r="G1246" s="3" t="str">
        <f t="shared" si="153"/>
        <v/>
      </c>
      <c r="H1246" s="3" t="str">
        <f t="shared" si="154"/>
        <v/>
      </c>
      <c r="I1246" s="3" t="str">
        <f>IF(D1246="","",VLOOKUP(D1246,[1]怪物!$C:$M,11,FALSE))</f>
        <v/>
      </c>
      <c r="J1246" s="3" t="str">
        <f t="shared" si="155"/>
        <v/>
      </c>
      <c r="K1246" s="3" t="str">
        <f>IF(B1246="","",VLOOKUP(VLOOKUP(X1246&amp;"_"&amp;Y1246&amp;"_"&amp;Z1246,[1]挑战模式!$A:$AS,14+AA1246,FALSE),[1]怪物!$B:$J,7,FALSE))</f>
        <v/>
      </c>
      <c r="L1246" s="10" t="str">
        <f t="shared" si="156"/>
        <v/>
      </c>
      <c r="M1246" s="3" t="str">
        <f t="shared" si="157"/>
        <v/>
      </c>
      <c r="N1246" s="3" t="str">
        <f t="shared" si="158"/>
        <v/>
      </c>
      <c r="O1246" s="3" t="str">
        <f t="shared" si="159"/>
        <v/>
      </c>
      <c r="S1246" s="3" t="str">
        <f>IF(B1246="","",IF(VLOOKUP(D1246,[1]怪物!$C:$I,7,FALSE)="","",VLOOKUP(D1246,[1]怪物!$C:$I,7,FALSE)))</f>
        <v/>
      </c>
      <c r="X1246" s="3">
        <v>4</v>
      </c>
      <c r="Y1246" s="3">
        <v>1</v>
      </c>
      <c r="Z1246" s="3">
        <v>7</v>
      </c>
      <c r="AA1246" s="3">
        <v>5</v>
      </c>
    </row>
    <row r="1247" spans="2:27" x14ac:dyDescent="0.2">
      <c r="B1247" t="str">
        <f>IF(ISNA(VLOOKUP(X1247&amp;"_"&amp;Y1247&amp;"_"&amp;Z1247,[1]挑战模式!$A:$AS,1,FALSE)),"",IF(VLOOKUP(X1247&amp;"_"&amp;Y1247&amp;"_"&amp;Z1247,[1]挑战模式!$A:$AS,14+AA1247,FALSE)="","","Unit_Monster_Season"&amp;X1247&amp;"_Challenge"&amp;Y1247&amp;"_"&amp;Z1247&amp;"_"&amp;AA1247))</f>
        <v/>
      </c>
      <c r="D1247" s="3" t="str">
        <f>IF(B1247="","",VLOOKUP(VLOOKUP(X1247&amp;"_"&amp;Y1247&amp;"_"&amp;Z1247,[1]挑战模式!$A:$AS,14+AA1247,FALSE),[1]怪物!$B:$J,2,FALSE))</f>
        <v/>
      </c>
      <c r="E1247" s="3" t="str">
        <f>IF(B1247="","",VLOOKUP(VLOOKUP(X1247&amp;"_"&amp;Y1247&amp;"_"&amp;Z1247,[1]挑战模式!$A:$AS,14+AA1247,FALSE),[1]怪物!$B:$J,6,FALSE)*VLOOKUP(X1247&amp;"_"&amp;Y1247&amp;"_"&amp;Z1247,[1]挑战模式!$A:$AS,10,FALSE))</f>
        <v/>
      </c>
      <c r="F1247" s="3" t="str">
        <f t="shared" si="152"/>
        <v/>
      </c>
      <c r="G1247" s="3" t="str">
        <f t="shared" si="153"/>
        <v/>
      </c>
      <c r="H1247" s="3" t="str">
        <f t="shared" si="154"/>
        <v/>
      </c>
      <c r="I1247" s="3" t="str">
        <f>IF(D1247="","",VLOOKUP(D1247,[1]怪物!$C:$M,11,FALSE))</f>
        <v/>
      </c>
      <c r="J1247" s="3" t="str">
        <f t="shared" si="155"/>
        <v/>
      </c>
      <c r="K1247" s="3" t="str">
        <f>IF(B1247="","",VLOOKUP(VLOOKUP(X1247&amp;"_"&amp;Y1247&amp;"_"&amp;Z1247,[1]挑战模式!$A:$AS,14+AA1247,FALSE),[1]怪物!$B:$J,7,FALSE))</f>
        <v/>
      </c>
      <c r="L1247" s="10" t="str">
        <f t="shared" si="156"/>
        <v/>
      </c>
      <c r="M1247" s="3" t="str">
        <f t="shared" si="157"/>
        <v/>
      </c>
      <c r="N1247" s="3" t="str">
        <f t="shared" si="158"/>
        <v/>
      </c>
      <c r="O1247" s="3" t="str">
        <f t="shared" si="159"/>
        <v/>
      </c>
      <c r="S1247" s="3" t="str">
        <f>IF(B1247="","",IF(VLOOKUP(D1247,[1]怪物!$C:$I,7,FALSE)="","",VLOOKUP(D1247,[1]怪物!$C:$I,7,FALSE)))</f>
        <v/>
      </c>
      <c r="X1247" s="3">
        <v>4</v>
      </c>
      <c r="Y1247" s="3">
        <v>1</v>
      </c>
      <c r="Z1247" s="3">
        <v>7</v>
      </c>
      <c r="AA1247" s="3">
        <v>6</v>
      </c>
    </row>
    <row r="1248" spans="2:27" x14ac:dyDescent="0.2">
      <c r="B1248" t="str">
        <f>IF(ISNA(VLOOKUP(X1248&amp;"_"&amp;Y1248&amp;"_"&amp;Z1248,[1]挑战模式!$A:$AS,1,FALSE)),"",IF(VLOOKUP(X1248&amp;"_"&amp;Y1248&amp;"_"&amp;Z1248,[1]挑战模式!$A:$AS,14+AA1248,FALSE)="","","Unit_Monster_Season"&amp;X1248&amp;"_Challenge"&amp;Y1248&amp;"_"&amp;Z1248&amp;"_"&amp;AA1248))</f>
        <v/>
      </c>
      <c r="D1248" s="3" t="str">
        <f>IF(B1248="","",VLOOKUP(VLOOKUP(X1248&amp;"_"&amp;Y1248&amp;"_"&amp;Z1248,[1]挑战模式!$A:$AS,14+AA1248,FALSE),[1]怪物!$B:$J,2,FALSE))</f>
        <v/>
      </c>
      <c r="E1248" s="3" t="str">
        <f>IF(B1248="","",VLOOKUP(VLOOKUP(X1248&amp;"_"&amp;Y1248&amp;"_"&amp;Z1248,[1]挑战模式!$A:$AS,14+AA1248,FALSE),[1]怪物!$B:$J,6,FALSE)*VLOOKUP(X1248&amp;"_"&amp;Y1248&amp;"_"&amp;Z1248,[1]挑战模式!$A:$AS,10,FALSE))</f>
        <v/>
      </c>
      <c r="F1248" s="3" t="str">
        <f t="shared" si="152"/>
        <v/>
      </c>
      <c r="G1248" s="3" t="str">
        <f t="shared" si="153"/>
        <v/>
      </c>
      <c r="H1248" s="3" t="str">
        <f t="shared" si="154"/>
        <v/>
      </c>
      <c r="I1248" s="3" t="str">
        <f>IF(D1248="","",VLOOKUP(D1248,[1]怪物!$C:$M,11,FALSE))</f>
        <v/>
      </c>
      <c r="J1248" s="3" t="str">
        <f t="shared" si="155"/>
        <v/>
      </c>
      <c r="K1248" s="3" t="str">
        <f>IF(B1248="","",VLOOKUP(VLOOKUP(X1248&amp;"_"&amp;Y1248&amp;"_"&amp;Z1248,[1]挑战模式!$A:$AS,14+AA1248,FALSE),[1]怪物!$B:$J,7,FALSE))</f>
        <v/>
      </c>
      <c r="L1248" s="10" t="str">
        <f t="shared" si="156"/>
        <v/>
      </c>
      <c r="M1248" s="3" t="str">
        <f t="shared" si="157"/>
        <v/>
      </c>
      <c r="N1248" s="3" t="str">
        <f t="shared" si="158"/>
        <v/>
      </c>
      <c r="O1248" s="3" t="str">
        <f t="shared" si="159"/>
        <v/>
      </c>
      <c r="S1248" s="3" t="str">
        <f>IF(B1248="","",IF(VLOOKUP(D1248,[1]怪物!$C:$I,7,FALSE)="","",VLOOKUP(D1248,[1]怪物!$C:$I,7,FALSE)))</f>
        <v/>
      </c>
      <c r="X1248" s="3">
        <v>4</v>
      </c>
      <c r="Y1248" s="3">
        <v>1</v>
      </c>
      <c r="Z1248" s="3">
        <v>8</v>
      </c>
      <c r="AA1248" s="3">
        <v>1</v>
      </c>
    </row>
    <row r="1249" spans="2:27" x14ac:dyDescent="0.2">
      <c r="B1249" t="str">
        <f>IF(ISNA(VLOOKUP(X1249&amp;"_"&amp;Y1249&amp;"_"&amp;Z1249,[1]挑战模式!$A:$AS,1,FALSE)),"",IF(VLOOKUP(X1249&amp;"_"&amp;Y1249&amp;"_"&amp;Z1249,[1]挑战模式!$A:$AS,14+AA1249,FALSE)="","","Unit_Monster_Season"&amp;X1249&amp;"_Challenge"&amp;Y1249&amp;"_"&amp;Z1249&amp;"_"&amp;AA1249))</f>
        <v/>
      </c>
      <c r="D1249" s="3" t="str">
        <f>IF(B1249="","",VLOOKUP(VLOOKUP(X1249&amp;"_"&amp;Y1249&amp;"_"&amp;Z1249,[1]挑战模式!$A:$AS,14+AA1249,FALSE),[1]怪物!$B:$J,2,FALSE))</f>
        <v/>
      </c>
      <c r="E1249" s="3" t="str">
        <f>IF(B1249="","",VLOOKUP(VLOOKUP(X1249&amp;"_"&amp;Y1249&amp;"_"&amp;Z1249,[1]挑战模式!$A:$AS,14+AA1249,FALSE),[1]怪物!$B:$J,6,FALSE)*VLOOKUP(X1249&amp;"_"&amp;Y1249&amp;"_"&amp;Z1249,[1]挑战模式!$A:$AS,10,FALSE))</f>
        <v/>
      </c>
      <c r="F1249" s="3" t="str">
        <f t="shared" si="152"/>
        <v/>
      </c>
      <c r="G1249" s="3" t="str">
        <f t="shared" si="153"/>
        <v/>
      </c>
      <c r="H1249" s="3" t="str">
        <f t="shared" si="154"/>
        <v/>
      </c>
      <c r="I1249" s="3" t="str">
        <f>IF(D1249="","",VLOOKUP(D1249,[1]怪物!$C:$M,11,FALSE))</f>
        <v/>
      </c>
      <c r="J1249" s="3" t="str">
        <f t="shared" si="155"/>
        <v/>
      </c>
      <c r="K1249" s="3" t="str">
        <f>IF(B1249="","",VLOOKUP(VLOOKUP(X1249&amp;"_"&amp;Y1249&amp;"_"&amp;Z1249,[1]挑战模式!$A:$AS,14+AA1249,FALSE),[1]怪物!$B:$J,7,FALSE))</f>
        <v/>
      </c>
      <c r="L1249" s="10" t="str">
        <f t="shared" si="156"/>
        <v/>
      </c>
      <c r="M1249" s="3" t="str">
        <f t="shared" si="157"/>
        <v/>
      </c>
      <c r="N1249" s="3" t="str">
        <f t="shared" si="158"/>
        <v/>
      </c>
      <c r="O1249" s="3" t="str">
        <f t="shared" si="159"/>
        <v/>
      </c>
      <c r="S1249" s="3" t="str">
        <f>IF(B1249="","",IF(VLOOKUP(D1249,[1]怪物!$C:$I,7,FALSE)="","",VLOOKUP(D1249,[1]怪物!$C:$I,7,FALSE)))</f>
        <v/>
      </c>
      <c r="X1249" s="3">
        <v>4</v>
      </c>
      <c r="Y1249" s="3">
        <v>1</v>
      </c>
      <c r="Z1249" s="3">
        <v>8</v>
      </c>
      <c r="AA1249" s="3">
        <v>2</v>
      </c>
    </row>
    <row r="1250" spans="2:27" x14ac:dyDescent="0.2">
      <c r="B1250" t="str">
        <f>IF(ISNA(VLOOKUP(X1250&amp;"_"&amp;Y1250&amp;"_"&amp;Z1250,[1]挑战模式!$A:$AS,1,FALSE)),"",IF(VLOOKUP(X1250&amp;"_"&amp;Y1250&amp;"_"&amp;Z1250,[1]挑战模式!$A:$AS,14+AA1250,FALSE)="","","Unit_Monster_Season"&amp;X1250&amp;"_Challenge"&amp;Y1250&amp;"_"&amp;Z1250&amp;"_"&amp;AA1250))</f>
        <v/>
      </c>
      <c r="D1250" s="3" t="str">
        <f>IF(B1250="","",VLOOKUP(VLOOKUP(X1250&amp;"_"&amp;Y1250&amp;"_"&amp;Z1250,[1]挑战模式!$A:$AS,14+AA1250,FALSE),[1]怪物!$B:$J,2,FALSE))</f>
        <v/>
      </c>
      <c r="E1250" s="3" t="str">
        <f>IF(B1250="","",VLOOKUP(VLOOKUP(X1250&amp;"_"&amp;Y1250&amp;"_"&amp;Z1250,[1]挑战模式!$A:$AS,14+AA1250,FALSE),[1]怪物!$B:$J,6,FALSE)*VLOOKUP(X1250&amp;"_"&amp;Y1250&amp;"_"&amp;Z1250,[1]挑战模式!$A:$AS,10,FALSE))</f>
        <v/>
      </c>
      <c r="F1250" s="3" t="str">
        <f t="shared" si="152"/>
        <v/>
      </c>
      <c r="G1250" s="3" t="str">
        <f t="shared" si="153"/>
        <v/>
      </c>
      <c r="H1250" s="3" t="str">
        <f t="shared" si="154"/>
        <v/>
      </c>
      <c r="I1250" s="3" t="str">
        <f>IF(D1250="","",VLOOKUP(D1250,[1]怪物!$C:$M,11,FALSE))</f>
        <v/>
      </c>
      <c r="J1250" s="3" t="str">
        <f t="shared" si="155"/>
        <v/>
      </c>
      <c r="K1250" s="3" t="str">
        <f>IF(B1250="","",VLOOKUP(VLOOKUP(X1250&amp;"_"&amp;Y1250&amp;"_"&amp;Z1250,[1]挑战模式!$A:$AS,14+AA1250,FALSE),[1]怪物!$B:$J,7,FALSE))</f>
        <v/>
      </c>
      <c r="L1250" s="10" t="str">
        <f t="shared" si="156"/>
        <v/>
      </c>
      <c r="M1250" s="3" t="str">
        <f t="shared" si="157"/>
        <v/>
      </c>
      <c r="N1250" s="3" t="str">
        <f t="shared" si="158"/>
        <v/>
      </c>
      <c r="O1250" s="3" t="str">
        <f t="shared" si="159"/>
        <v/>
      </c>
      <c r="S1250" s="3" t="str">
        <f>IF(B1250="","",IF(VLOOKUP(D1250,[1]怪物!$C:$I,7,FALSE)="","",VLOOKUP(D1250,[1]怪物!$C:$I,7,FALSE)))</f>
        <v/>
      </c>
      <c r="X1250" s="3">
        <v>4</v>
      </c>
      <c r="Y1250" s="3">
        <v>1</v>
      </c>
      <c r="Z1250" s="3">
        <v>8</v>
      </c>
      <c r="AA1250" s="3">
        <v>3</v>
      </c>
    </row>
    <row r="1251" spans="2:27" x14ac:dyDescent="0.2">
      <c r="B1251" t="str">
        <f>IF(ISNA(VLOOKUP(X1251&amp;"_"&amp;Y1251&amp;"_"&amp;Z1251,[1]挑战模式!$A:$AS,1,FALSE)),"",IF(VLOOKUP(X1251&amp;"_"&amp;Y1251&amp;"_"&amp;Z1251,[1]挑战模式!$A:$AS,14+AA1251,FALSE)="","","Unit_Monster_Season"&amp;X1251&amp;"_Challenge"&amp;Y1251&amp;"_"&amp;Z1251&amp;"_"&amp;AA1251))</f>
        <v/>
      </c>
      <c r="D1251" s="3" t="str">
        <f>IF(B1251="","",VLOOKUP(VLOOKUP(X1251&amp;"_"&amp;Y1251&amp;"_"&amp;Z1251,[1]挑战模式!$A:$AS,14+AA1251,FALSE),[1]怪物!$B:$J,2,FALSE))</f>
        <v/>
      </c>
      <c r="E1251" s="3" t="str">
        <f>IF(B1251="","",VLOOKUP(VLOOKUP(X1251&amp;"_"&amp;Y1251&amp;"_"&amp;Z1251,[1]挑战模式!$A:$AS,14+AA1251,FALSE),[1]怪物!$B:$J,6,FALSE)*VLOOKUP(X1251&amp;"_"&amp;Y1251&amp;"_"&amp;Z1251,[1]挑战模式!$A:$AS,10,FALSE))</f>
        <v/>
      </c>
      <c r="F1251" s="3" t="str">
        <f t="shared" si="152"/>
        <v/>
      </c>
      <c r="G1251" s="3" t="str">
        <f t="shared" si="153"/>
        <v/>
      </c>
      <c r="H1251" s="3" t="str">
        <f t="shared" si="154"/>
        <v/>
      </c>
      <c r="I1251" s="3" t="str">
        <f>IF(D1251="","",VLOOKUP(D1251,[1]怪物!$C:$M,11,FALSE))</f>
        <v/>
      </c>
      <c r="J1251" s="3" t="str">
        <f t="shared" si="155"/>
        <v/>
      </c>
      <c r="K1251" s="3" t="str">
        <f>IF(B1251="","",VLOOKUP(VLOOKUP(X1251&amp;"_"&amp;Y1251&amp;"_"&amp;Z1251,[1]挑战模式!$A:$AS,14+AA1251,FALSE),[1]怪物!$B:$J,7,FALSE))</f>
        <v/>
      </c>
      <c r="L1251" s="10" t="str">
        <f t="shared" si="156"/>
        <v/>
      </c>
      <c r="M1251" s="3" t="str">
        <f t="shared" si="157"/>
        <v/>
      </c>
      <c r="N1251" s="3" t="str">
        <f t="shared" si="158"/>
        <v/>
      </c>
      <c r="O1251" s="3" t="str">
        <f t="shared" si="159"/>
        <v/>
      </c>
      <c r="S1251" s="3" t="str">
        <f>IF(B1251="","",IF(VLOOKUP(D1251,[1]怪物!$C:$I,7,FALSE)="","",VLOOKUP(D1251,[1]怪物!$C:$I,7,FALSE)))</f>
        <v/>
      </c>
      <c r="X1251" s="3">
        <v>4</v>
      </c>
      <c r="Y1251" s="3">
        <v>1</v>
      </c>
      <c r="Z1251" s="3">
        <v>8</v>
      </c>
      <c r="AA1251" s="3">
        <v>4</v>
      </c>
    </row>
    <row r="1252" spans="2:27" x14ac:dyDescent="0.2">
      <c r="B1252" t="str">
        <f>IF(ISNA(VLOOKUP(X1252&amp;"_"&amp;Y1252&amp;"_"&amp;Z1252,[1]挑战模式!$A:$AS,1,FALSE)),"",IF(VLOOKUP(X1252&amp;"_"&amp;Y1252&amp;"_"&amp;Z1252,[1]挑战模式!$A:$AS,14+AA1252,FALSE)="","","Unit_Monster_Season"&amp;X1252&amp;"_Challenge"&amp;Y1252&amp;"_"&amp;Z1252&amp;"_"&amp;AA1252))</f>
        <v/>
      </c>
      <c r="D1252" s="3" t="str">
        <f>IF(B1252="","",VLOOKUP(VLOOKUP(X1252&amp;"_"&amp;Y1252&amp;"_"&amp;Z1252,[1]挑战模式!$A:$AS,14+AA1252,FALSE),[1]怪物!$B:$J,2,FALSE))</f>
        <v/>
      </c>
      <c r="E1252" s="3" t="str">
        <f>IF(B1252="","",VLOOKUP(VLOOKUP(X1252&amp;"_"&amp;Y1252&amp;"_"&amp;Z1252,[1]挑战模式!$A:$AS,14+AA1252,FALSE),[1]怪物!$B:$J,6,FALSE)*VLOOKUP(X1252&amp;"_"&amp;Y1252&amp;"_"&amp;Z1252,[1]挑战模式!$A:$AS,10,FALSE))</f>
        <v/>
      </c>
      <c r="F1252" s="3" t="str">
        <f t="shared" si="152"/>
        <v/>
      </c>
      <c r="G1252" s="3" t="str">
        <f t="shared" si="153"/>
        <v/>
      </c>
      <c r="H1252" s="3" t="str">
        <f t="shared" si="154"/>
        <v/>
      </c>
      <c r="I1252" s="3" t="str">
        <f>IF(D1252="","",VLOOKUP(D1252,[1]怪物!$C:$M,11,FALSE))</f>
        <v/>
      </c>
      <c r="J1252" s="3" t="str">
        <f t="shared" si="155"/>
        <v/>
      </c>
      <c r="K1252" s="3" t="str">
        <f>IF(B1252="","",VLOOKUP(VLOOKUP(X1252&amp;"_"&amp;Y1252&amp;"_"&amp;Z1252,[1]挑战模式!$A:$AS,14+AA1252,FALSE),[1]怪物!$B:$J,7,FALSE))</f>
        <v/>
      </c>
      <c r="L1252" s="10" t="str">
        <f t="shared" si="156"/>
        <v/>
      </c>
      <c r="M1252" s="3" t="str">
        <f t="shared" si="157"/>
        <v/>
      </c>
      <c r="N1252" s="3" t="str">
        <f t="shared" si="158"/>
        <v/>
      </c>
      <c r="O1252" s="3" t="str">
        <f t="shared" si="159"/>
        <v/>
      </c>
      <c r="S1252" s="3" t="str">
        <f>IF(B1252="","",IF(VLOOKUP(D1252,[1]怪物!$C:$I,7,FALSE)="","",VLOOKUP(D1252,[1]怪物!$C:$I,7,FALSE)))</f>
        <v/>
      </c>
      <c r="X1252" s="3">
        <v>4</v>
      </c>
      <c r="Y1252" s="3">
        <v>1</v>
      </c>
      <c r="Z1252" s="3">
        <v>8</v>
      </c>
      <c r="AA1252" s="3">
        <v>5</v>
      </c>
    </row>
    <row r="1253" spans="2:27" x14ac:dyDescent="0.2">
      <c r="B1253" t="str">
        <f>IF(ISNA(VLOOKUP(X1253&amp;"_"&amp;Y1253&amp;"_"&amp;Z1253,[1]挑战模式!$A:$AS,1,FALSE)),"",IF(VLOOKUP(X1253&amp;"_"&amp;Y1253&amp;"_"&amp;Z1253,[1]挑战模式!$A:$AS,14+AA1253,FALSE)="","","Unit_Monster_Season"&amp;X1253&amp;"_Challenge"&amp;Y1253&amp;"_"&amp;Z1253&amp;"_"&amp;AA1253))</f>
        <v/>
      </c>
      <c r="D1253" s="3" t="str">
        <f>IF(B1253="","",VLOOKUP(VLOOKUP(X1253&amp;"_"&amp;Y1253&amp;"_"&amp;Z1253,[1]挑战模式!$A:$AS,14+AA1253,FALSE),[1]怪物!$B:$J,2,FALSE))</f>
        <v/>
      </c>
      <c r="E1253" s="3" t="str">
        <f>IF(B1253="","",VLOOKUP(VLOOKUP(X1253&amp;"_"&amp;Y1253&amp;"_"&amp;Z1253,[1]挑战模式!$A:$AS,14+AA1253,FALSE),[1]怪物!$B:$J,6,FALSE)*VLOOKUP(X1253&amp;"_"&amp;Y1253&amp;"_"&amp;Z1253,[1]挑战模式!$A:$AS,10,FALSE))</f>
        <v/>
      </c>
      <c r="F1253" s="3" t="str">
        <f t="shared" si="152"/>
        <v/>
      </c>
      <c r="G1253" s="3" t="str">
        <f t="shared" si="153"/>
        <v/>
      </c>
      <c r="H1253" s="3" t="str">
        <f t="shared" si="154"/>
        <v/>
      </c>
      <c r="I1253" s="3" t="str">
        <f>IF(D1253="","",VLOOKUP(D1253,[1]怪物!$C:$M,11,FALSE))</f>
        <v/>
      </c>
      <c r="J1253" s="3" t="str">
        <f t="shared" si="155"/>
        <v/>
      </c>
      <c r="K1253" s="3" t="str">
        <f>IF(B1253="","",VLOOKUP(VLOOKUP(X1253&amp;"_"&amp;Y1253&amp;"_"&amp;Z1253,[1]挑战模式!$A:$AS,14+AA1253,FALSE),[1]怪物!$B:$J,7,FALSE))</f>
        <v/>
      </c>
      <c r="L1253" s="10" t="str">
        <f t="shared" si="156"/>
        <v/>
      </c>
      <c r="M1253" s="3" t="str">
        <f t="shared" si="157"/>
        <v/>
      </c>
      <c r="N1253" s="3" t="str">
        <f t="shared" si="158"/>
        <v/>
      </c>
      <c r="O1253" s="3" t="str">
        <f t="shared" si="159"/>
        <v/>
      </c>
      <c r="S1253" s="3" t="str">
        <f>IF(B1253="","",IF(VLOOKUP(D1253,[1]怪物!$C:$I,7,FALSE)="","",VLOOKUP(D1253,[1]怪物!$C:$I,7,FALSE)))</f>
        <v/>
      </c>
      <c r="X1253" s="3">
        <v>4</v>
      </c>
      <c r="Y1253" s="3">
        <v>1</v>
      </c>
      <c r="Z1253" s="3">
        <v>8</v>
      </c>
      <c r="AA1253" s="3">
        <v>6</v>
      </c>
    </row>
    <row r="1254" spans="2:27" x14ac:dyDescent="0.2">
      <c r="B1254" t="str">
        <f>IF(ISNA(VLOOKUP(X1254&amp;"_"&amp;Y1254&amp;"_"&amp;Z1254,[1]挑战模式!$A:$AS,1,FALSE)),"",IF(VLOOKUP(X1254&amp;"_"&amp;Y1254&amp;"_"&amp;Z1254,[1]挑战模式!$A:$AS,14+AA1254,FALSE)="","","Unit_Monster_Season"&amp;X1254&amp;"_Challenge"&amp;Y1254&amp;"_"&amp;Z1254&amp;"_"&amp;AA1254))</f>
        <v>Unit_Monster_Season4_Challenge2_1_1</v>
      </c>
      <c r="D1254" s="3" t="str">
        <f>IF(B1254="","",VLOOKUP(VLOOKUP(X1254&amp;"_"&amp;Y1254&amp;"_"&amp;Z1254,[1]挑战模式!$A:$AS,14+AA1254,FALSE),[1]怪物!$B:$J,2,FALSE))</f>
        <v>ResUnit_ZhongZi1</v>
      </c>
      <c r="E1254" s="3">
        <f>IF(B1254="","",VLOOKUP(VLOOKUP(X1254&amp;"_"&amp;Y1254&amp;"_"&amp;Z1254,[1]挑战模式!$A:$AS,14+AA1254,FALSE),[1]怪物!$B:$J,6,FALSE)*VLOOKUP(X1254&amp;"_"&amp;Y1254&amp;"_"&amp;Z1254,[1]挑战模式!$A:$AS,10,FALSE))</f>
        <v>2.2599999999999998</v>
      </c>
      <c r="F1254" s="3">
        <f t="shared" si="152"/>
        <v>400</v>
      </c>
      <c r="G1254" s="3" t="str">
        <f t="shared" si="153"/>
        <v>TRUE</v>
      </c>
      <c r="H1254" s="3" t="str">
        <f t="shared" si="154"/>
        <v>1</v>
      </c>
      <c r="I1254" s="3">
        <f>IF(D1254="","",VLOOKUP(D1254,[1]怪物!$C:$M,11,FALSE))</f>
        <v>1</v>
      </c>
      <c r="J1254" s="3" t="str">
        <f t="shared" si="155"/>
        <v>0.5</v>
      </c>
      <c r="K1254" s="3">
        <f>IF(B1254="","",VLOOKUP(VLOOKUP(X1254&amp;"_"&amp;Y1254&amp;"_"&amp;Z1254,[1]挑战模式!$A:$AS,14+AA1254,FALSE),[1]怪物!$B:$J,7,FALSE))</f>
        <v>1</v>
      </c>
      <c r="L1254" s="10" t="str">
        <f t="shared" si="156"/>
        <v>Monster_Season4_Challenge2_1_1</v>
      </c>
      <c r="M1254" s="3" t="str">
        <f t="shared" si="157"/>
        <v>DeathShow_1</v>
      </c>
      <c r="N1254" s="3" t="str">
        <f t="shared" si="158"/>
        <v>Timeline_Idle1</v>
      </c>
      <c r="O1254" s="3" t="str">
        <f t="shared" si="159"/>
        <v>Timeline_Move1</v>
      </c>
      <c r="S1254" s="3" t="str">
        <f>IF(B1254="","",IF(VLOOKUP(D1254,[1]怪物!$C:$I,7,FALSE)="","",VLOOKUP(D1254,[1]怪物!$C:$I,7,FALSE)))</f>
        <v>Skill_Monster_ZhongZi1,NormalAttack</v>
      </c>
      <c r="X1254" s="3">
        <v>4</v>
      </c>
      <c r="Y1254" s="3">
        <v>2</v>
      </c>
      <c r="Z1254" s="3">
        <v>1</v>
      </c>
      <c r="AA1254" s="3">
        <v>1</v>
      </c>
    </row>
    <row r="1255" spans="2:27" x14ac:dyDescent="0.2">
      <c r="B1255" t="str">
        <f>IF(ISNA(VLOOKUP(X1255&amp;"_"&amp;Y1255&amp;"_"&amp;Z1255,[1]挑战模式!$A:$AS,1,FALSE)),"",IF(VLOOKUP(X1255&amp;"_"&amp;Y1255&amp;"_"&amp;Z1255,[1]挑战模式!$A:$AS,14+AA1255,FALSE)="","","Unit_Monster_Season"&amp;X1255&amp;"_Challenge"&amp;Y1255&amp;"_"&amp;Z1255&amp;"_"&amp;AA1255))</f>
        <v>Unit_Monster_Season4_Challenge2_1_2</v>
      </c>
      <c r="D1255" s="3" t="str">
        <f>IF(B1255="","",VLOOKUP(VLOOKUP(X1255&amp;"_"&amp;Y1255&amp;"_"&amp;Z1255,[1]挑战模式!$A:$AS,14+AA1255,FALSE),[1]怪物!$B:$J,2,FALSE))</f>
        <v>ResUnit_WuGui1</v>
      </c>
      <c r="E1255" s="3">
        <f>IF(B1255="","",VLOOKUP(VLOOKUP(X1255&amp;"_"&amp;Y1255&amp;"_"&amp;Z1255,[1]挑战模式!$A:$AS,14+AA1255,FALSE),[1]怪物!$B:$J,6,FALSE)*VLOOKUP(X1255&amp;"_"&amp;Y1255&amp;"_"&amp;Z1255,[1]挑战模式!$A:$AS,10,FALSE))</f>
        <v>2.2599999999999998</v>
      </c>
      <c r="F1255" s="3">
        <f t="shared" si="152"/>
        <v>400</v>
      </c>
      <c r="G1255" s="3" t="str">
        <f t="shared" si="153"/>
        <v>TRUE</v>
      </c>
      <c r="H1255" s="3" t="str">
        <f t="shared" si="154"/>
        <v>1</v>
      </c>
      <c r="I1255" s="3">
        <f>IF(D1255="","",VLOOKUP(D1255,[1]怪物!$C:$M,11,FALSE))</f>
        <v>1</v>
      </c>
      <c r="J1255" s="3" t="str">
        <f t="shared" si="155"/>
        <v>0.5</v>
      </c>
      <c r="K1255" s="3">
        <f>IF(B1255="","",VLOOKUP(VLOOKUP(X1255&amp;"_"&amp;Y1255&amp;"_"&amp;Z1255,[1]挑战模式!$A:$AS,14+AA1255,FALSE),[1]怪物!$B:$J,7,FALSE))</f>
        <v>1</v>
      </c>
      <c r="L1255" s="10" t="str">
        <f t="shared" si="156"/>
        <v>Monster_Season4_Challenge2_1_2</v>
      </c>
      <c r="M1255" s="3" t="str">
        <f t="shared" si="157"/>
        <v>DeathShow_1</v>
      </c>
      <c r="N1255" s="3" t="str">
        <f t="shared" si="158"/>
        <v>Timeline_Idle1</v>
      </c>
      <c r="O1255" s="3" t="str">
        <f t="shared" si="159"/>
        <v>Timeline_Move1</v>
      </c>
      <c r="S1255" s="3" t="str">
        <f>IF(B1255="","",IF(VLOOKUP(D1255,[1]怪物!$C:$I,7,FALSE)="","",VLOOKUP(D1255,[1]怪物!$C:$I,7,FALSE)))</f>
        <v>Skill_Monster_WuGui1,NormalAttack</v>
      </c>
      <c r="X1255" s="3">
        <v>4</v>
      </c>
      <c r="Y1255" s="3">
        <v>2</v>
      </c>
      <c r="Z1255" s="3">
        <v>1</v>
      </c>
      <c r="AA1255" s="3">
        <v>2</v>
      </c>
    </row>
    <row r="1256" spans="2:27" x14ac:dyDescent="0.2">
      <c r="B1256" t="str">
        <f>IF(ISNA(VLOOKUP(X1256&amp;"_"&amp;Y1256&amp;"_"&amp;Z1256,[1]挑战模式!$A:$AS,1,FALSE)),"",IF(VLOOKUP(X1256&amp;"_"&amp;Y1256&amp;"_"&amp;Z1256,[1]挑战模式!$A:$AS,14+AA1256,FALSE)="","","Unit_Monster_Season"&amp;X1256&amp;"_Challenge"&amp;Y1256&amp;"_"&amp;Z1256&amp;"_"&amp;AA1256))</f>
        <v/>
      </c>
      <c r="D1256" s="3" t="str">
        <f>IF(B1256="","",VLOOKUP(VLOOKUP(X1256&amp;"_"&amp;Y1256&amp;"_"&amp;Z1256,[1]挑战模式!$A:$AS,14+AA1256,FALSE),[1]怪物!$B:$J,2,FALSE))</f>
        <v/>
      </c>
      <c r="E1256" s="3" t="str">
        <f>IF(B1256="","",VLOOKUP(VLOOKUP(X1256&amp;"_"&amp;Y1256&amp;"_"&amp;Z1256,[1]挑战模式!$A:$AS,14+AA1256,FALSE),[1]怪物!$B:$J,6,FALSE)*VLOOKUP(X1256&amp;"_"&amp;Y1256&amp;"_"&amp;Z1256,[1]挑战模式!$A:$AS,10,FALSE))</f>
        <v/>
      </c>
      <c r="F1256" s="3" t="str">
        <f t="shared" si="152"/>
        <v/>
      </c>
      <c r="G1256" s="3" t="str">
        <f t="shared" si="153"/>
        <v/>
      </c>
      <c r="H1256" s="3" t="str">
        <f t="shared" si="154"/>
        <v/>
      </c>
      <c r="I1256" s="3" t="str">
        <f>IF(D1256="","",VLOOKUP(D1256,[1]怪物!$C:$M,11,FALSE))</f>
        <v/>
      </c>
      <c r="J1256" s="3" t="str">
        <f t="shared" si="155"/>
        <v/>
      </c>
      <c r="K1256" s="3" t="str">
        <f>IF(B1256="","",VLOOKUP(VLOOKUP(X1256&amp;"_"&amp;Y1256&amp;"_"&amp;Z1256,[1]挑战模式!$A:$AS,14+AA1256,FALSE),[1]怪物!$B:$J,7,FALSE))</f>
        <v/>
      </c>
      <c r="L1256" s="10" t="str">
        <f t="shared" si="156"/>
        <v/>
      </c>
      <c r="M1256" s="3" t="str">
        <f t="shared" si="157"/>
        <v/>
      </c>
      <c r="N1256" s="3" t="str">
        <f t="shared" si="158"/>
        <v/>
      </c>
      <c r="O1256" s="3" t="str">
        <f t="shared" si="159"/>
        <v/>
      </c>
      <c r="S1256" s="3" t="str">
        <f>IF(B1256="","",IF(VLOOKUP(D1256,[1]怪物!$C:$I,7,FALSE)="","",VLOOKUP(D1256,[1]怪物!$C:$I,7,FALSE)))</f>
        <v/>
      </c>
      <c r="X1256" s="3">
        <v>4</v>
      </c>
      <c r="Y1256" s="3">
        <v>2</v>
      </c>
      <c r="Z1256" s="3">
        <v>1</v>
      </c>
      <c r="AA1256" s="3">
        <v>3</v>
      </c>
    </row>
    <row r="1257" spans="2:27" x14ac:dyDescent="0.2">
      <c r="B1257" t="str">
        <f>IF(ISNA(VLOOKUP(X1257&amp;"_"&amp;Y1257&amp;"_"&amp;Z1257,[1]挑战模式!$A:$AS,1,FALSE)),"",IF(VLOOKUP(X1257&amp;"_"&amp;Y1257&amp;"_"&amp;Z1257,[1]挑战模式!$A:$AS,14+AA1257,FALSE)="","","Unit_Monster_Season"&amp;X1257&amp;"_Challenge"&amp;Y1257&amp;"_"&amp;Z1257&amp;"_"&amp;AA1257))</f>
        <v/>
      </c>
      <c r="D1257" s="3" t="str">
        <f>IF(B1257="","",VLOOKUP(VLOOKUP(X1257&amp;"_"&amp;Y1257&amp;"_"&amp;Z1257,[1]挑战模式!$A:$AS,14+AA1257,FALSE),[1]怪物!$B:$J,2,FALSE))</f>
        <v/>
      </c>
      <c r="E1257" s="3" t="str">
        <f>IF(B1257="","",VLOOKUP(VLOOKUP(X1257&amp;"_"&amp;Y1257&amp;"_"&amp;Z1257,[1]挑战模式!$A:$AS,14+AA1257,FALSE),[1]怪物!$B:$J,6,FALSE)*VLOOKUP(X1257&amp;"_"&amp;Y1257&amp;"_"&amp;Z1257,[1]挑战模式!$A:$AS,10,FALSE))</f>
        <v/>
      </c>
      <c r="F1257" s="3" t="str">
        <f t="shared" si="152"/>
        <v/>
      </c>
      <c r="G1257" s="3" t="str">
        <f t="shared" si="153"/>
        <v/>
      </c>
      <c r="H1257" s="3" t="str">
        <f t="shared" si="154"/>
        <v/>
      </c>
      <c r="I1257" s="3" t="str">
        <f>IF(D1257="","",VLOOKUP(D1257,[1]怪物!$C:$M,11,FALSE))</f>
        <v/>
      </c>
      <c r="J1257" s="3" t="str">
        <f t="shared" si="155"/>
        <v/>
      </c>
      <c r="K1257" s="3" t="str">
        <f>IF(B1257="","",VLOOKUP(VLOOKUP(X1257&amp;"_"&amp;Y1257&amp;"_"&amp;Z1257,[1]挑战模式!$A:$AS,14+AA1257,FALSE),[1]怪物!$B:$J,7,FALSE))</f>
        <v/>
      </c>
      <c r="L1257" s="10" t="str">
        <f t="shared" si="156"/>
        <v/>
      </c>
      <c r="M1257" s="3" t="str">
        <f t="shared" si="157"/>
        <v/>
      </c>
      <c r="N1257" s="3" t="str">
        <f t="shared" si="158"/>
        <v/>
      </c>
      <c r="O1257" s="3" t="str">
        <f t="shared" si="159"/>
        <v/>
      </c>
      <c r="S1257" s="3" t="str">
        <f>IF(B1257="","",IF(VLOOKUP(D1257,[1]怪物!$C:$I,7,FALSE)="","",VLOOKUP(D1257,[1]怪物!$C:$I,7,FALSE)))</f>
        <v/>
      </c>
      <c r="X1257" s="3">
        <v>4</v>
      </c>
      <c r="Y1257" s="3">
        <v>2</v>
      </c>
      <c r="Z1257" s="3">
        <v>1</v>
      </c>
      <c r="AA1257" s="3">
        <v>4</v>
      </c>
    </row>
    <row r="1258" spans="2:27" x14ac:dyDescent="0.2">
      <c r="B1258" t="str">
        <f>IF(ISNA(VLOOKUP(X1258&amp;"_"&amp;Y1258&amp;"_"&amp;Z1258,[1]挑战模式!$A:$AS,1,FALSE)),"",IF(VLOOKUP(X1258&amp;"_"&amp;Y1258&amp;"_"&amp;Z1258,[1]挑战模式!$A:$AS,14+AA1258,FALSE)="","","Unit_Monster_Season"&amp;X1258&amp;"_Challenge"&amp;Y1258&amp;"_"&amp;Z1258&amp;"_"&amp;AA1258))</f>
        <v/>
      </c>
      <c r="D1258" s="3" t="str">
        <f>IF(B1258="","",VLOOKUP(VLOOKUP(X1258&amp;"_"&amp;Y1258&amp;"_"&amp;Z1258,[1]挑战模式!$A:$AS,14+AA1258,FALSE),[1]怪物!$B:$J,2,FALSE))</f>
        <v/>
      </c>
      <c r="E1258" s="3" t="str">
        <f>IF(B1258="","",VLOOKUP(VLOOKUP(X1258&amp;"_"&amp;Y1258&amp;"_"&amp;Z1258,[1]挑战模式!$A:$AS,14+AA1258,FALSE),[1]怪物!$B:$J,6,FALSE)*VLOOKUP(X1258&amp;"_"&amp;Y1258&amp;"_"&amp;Z1258,[1]挑战模式!$A:$AS,10,FALSE))</f>
        <v/>
      </c>
      <c r="F1258" s="3" t="str">
        <f t="shared" si="152"/>
        <v/>
      </c>
      <c r="G1258" s="3" t="str">
        <f t="shared" si="153"/>
        <v/>
      </c>
      <c r="H1258" s="3" t="str">
        <f t="shared" si="154"/>
        <v/>
      </c>
      <c r="I1258" s="3" t="str">
        <f>IF(D1258="","",VLOOKUP(D1258,[1]怪物!$C:$M,11,FALSE))</f>
        <v/>
      </c>
      <c r="J1258" s="3" t="str">
        <f t="shared" si="155"/>
        <v/>
      </c>
      <c r="K1258" s="3" t="str">
        <f>IF(B1258="","",VLOOKUP(VLOOKUP(X1258&amp;"_"&amp;Y1258&amp;"_"&amp;Z1258,[1]挑战模式!$A:$AS,14+AA1258,FALSE),[1]怪物!$B:$J,7,FALSE))</f>
        <v/>
      </c>
      <c r="L1258" s="10" t="str">
        <f t="shared" si="156"/>
        <v/>
      </c>
      <c r="M1258" s="3" t="str">
        <f t="shared" si="157"/>
        <v/>
      </c>
      <c r="N1258" s="3" t="str">
        <f t="shared" si="158"/>
        <v/>
      </c>
      <c r="O1258" s="3" t="str">
        <f t="shared" si="159"/>
        <v/>
      </c>
      <c r="S1258" s="3" t="str">
        <f>IF(B1258="","",IF(VLOOKUP(D1258,[1]怪物!$C:$I,7,FALSE)="","",VLOOKUP(D1258,[1]怪物!$C:$I,7,FALSE)))</f>
        <v/>
      </c>
      <c r="X1258" s="3">
        <v>4</v>
      </c>
      <c r="Y1258" s="3">
        <v>2</v>
      </c>
      <c r="Z1258" s="3">
        <v>1</v>
      </c>
      <c r="AA1258" s="3">
        <v>5</v>
      </c>
    </row>
    <row r="1259" spans="2:27" x14ac:dyDescent="0.2">
      <c r="B1259" t="str">
        <f>IF(ISNA(VLOOKUP(X1259&amp;"_"&amp;Y1259&amp;"_"&amp;Z1259,[1]挑战模式!$A:$AS,1,FALSE)),"",IF(VLOOKUP(X1259&amp;"_"&amp;Y1259&amp;"_"&amp;Z1259,[1]挑战模式!$A:$AS,14+AA1259,FALSE)="","","Unit_Monster_Season"&amp;X1259&amp;"_Challenge"&amp;Y1259&amp;"_"&amp;Z1259&amp;"_"&amp;AA1259))</f>
        <v/>
      </c>
      <c r="D1259" s="3" t="str">
        <f>IF(B1259="","",VLOOKUP(VLOOKUP(X1259&amp;"_"&amp;Y1259&amp;"_"&amp;Z1259,[1]挑战模式!$A:$AS,14+AA1259,FALSE),[1]怪物!$B:$J,2,FALSE))</f>
        <v/>
      </c>
      <c r="E1259" s="3" t="str">
        <f>IF(B1259="","",VLOOKUP(VLOOKUP(X1259&amp;"_"&amp;Y1259&amp;"_"&amp;Z1259,[1]挑战模式!$A:$AS,14+AA1259,FALSE),[1]怪物!$B:$J,6,FALSE)*VLOOKUP(X1259&amp;"_"&amp;Y1259&amp;"_"&amp;Z1259,[1]挑战模式!$A:$AS,10,FALSE))</f>
        <v/>
      </c>
      <c r="F1259" s="3" t="str">
        <f t="shared" si="152"/>
        <v/>
      </c>
      <c r="G1259" s="3" t="str">
        <f t="shared" si="153"/>
        <v/>
      </c>
      <c r="H1259" s="3" t="str">
        <f t="shared" si="154"/>
        <v/>
      </c>
      <c r="I1259" s="3" t="str">
        <f>IF(D1259="","",VLOOKUP(D1259,[1]怪物!$C:$M,11,FALSE))</f>
        <v/>
      </c>
      <c r="J1259" s="3" t="str">
        <f t="shared" si="155"/>
        <v/>
      </c>
      <c r="K1259" s="3" t="str">
        <f>IF(B1259="","",VLOOKUP(VLOOKUP(X1259&amp;"_"&amp;Y1259&amp;"_"&amp;Z1259,[1]挑战模式!$A:$AS,14+AA1259,FALSE),[1]怪物!$B:$J,7,FALSE))</f>
        <v/>
      </c>
      <c r="L1259" s="10" t="str">
        <f t="shared" si="156"/>
        <v/>
      </c>
      <c r="M1259" s="3" t="str">
        <f t="shared" si="157"/>
        <v/>
      </c>
      <c r="N1259" s="3" t="str">
        <f t="shared" si="158"/>
        <v/>
      </c>
      <c r="O1259" s="3" t="str">
        <f t="shared" si="159"/>
        <v/>
      </c>
      <c r="S1259" s="3" t="str">
        <f>IF(B1259="","",IF(VLOOKUP(D1259,[1]怪物!$C:$I,7,FALSE)="","",VLOOKUP(D1259,[1]怪物!$C:$I,7,FALSE)))</f>
        <v/>
      </c>
      <c r="X1259" s="3">
        <v>4</v>
      </c>
      <c r="Y1259" s="3">
        <v>2</v>
      </c>
      <c r="Z1259" s="3">
        <v>1</v>
      </c>
      <c r="AA1259" s="3">
        <v>6</v>
      </c>
    </row>
    <row r="1260" spans="2:27" x14ac:dyDescent="0.2">
      <c r="B1260" t="str">
        <f>IF(ISNA(VLOOKUP(X1260&amp;"_"&amp;Y1260&amp;"_"&amp;Z1260,[1]挑战模式!$A:$AS,1,FALSE)),"",IF(VLOOKUP(X1260&amp;"_"&amp;Y1260&amp;"_"&amp;Z1260,[1]挑战模式!$A:$AS,14+AA1260,FALSE)="","","Unit_Monster_Season"&amp;X1260&amp;"_Challenge"&amp;Y1260&amp;"_"&amp;Z1260&amp;"_"&amp;AA1260))</f>
        <v>Unit_Monster_Season4_Challenge2_2_1</v>
      </c>
      <c r="D1260" s="3" t="str">
        <f>IF(B1260="","",VLOOKUP(VLOOKUP(X1260&amp;"_"&amp;Y1260&amp;"_"&amp;Z1260,[1]挑战模式!$A:$AS,14+AA1260,FALSE),[1]怪物!$B:$J,2,FALSE))</f>
        <v>ResUnit_ZhongZi1</v>
      </c>
      <c r="E1260" s="3">
        <f>IF(B1260="","",VLOOKUP(VLOOKUP(X1260&amp;"_"&amp;Y1260&amp;"_"&amp;Z1260,[1]挑战模式!$A:$AS,14+AA1260,FALSE),[1]怪物!$B:$J,6,FALSE)*VLOOKUP(X1260&amp;"_"&amp;Y1260&amp;"_"&amp;Z1260,[1]挑战模式!$A:$AS,10,FALSE))</f>
        <v>2.2599999999999998</v>
      </c>
      <c r="F1260" s="3">
        <f t="shared" si="152"/>
        <v>400</v>
      </c>
      <c r="G1260" s="3" t="str">
        <f t="shared" si="153"/>
        <v>TRUE</v>
      </c>
      <c r="H1260" s="3" t="str">
        <f t="shared" si="154"/>
        <v>1</v>
      </c>
      <c r="I1260" s="3">
        <f>IF(D1260="","",VLOOKUP(D1260,[1]怪物!$C:$M,11,FALSE))</f>
        <v>1</v>
      </c>
      <c r="J1260" s="3" t="str">
        <f t="shared" si="155"/>
        <v>0.5</v>
      </c>
      <c r="K1260" s="3">
        <f>IF(B1260="","",VLOOKUP(VLOOKUP(X1260&amp;"_"&amp;Y1260&amp;"_"&amp;Z1260,[1]挑战模式!$A:$AS,14+AA1260,FALSE),[1]怪物!$B:$J,7,FALSE))</f>
        <v>1</v>
      </c>
      <c r="L1260" s="10" t="str">
        <f t="shared" si="156"/>
        <v>Monster_Season4_Challenge2_2_1</v>
      </c>
      <c r="M1260" s="3" t="str">
        <f t="shared" si="157"/>
        <v>DeathShow_1</v>
      </c>
      <c r="N1260" s="3" t="str">
        <f t="shared" si="158"/>
        <v>Timeline_Idle1</v>
      </c>
      <c r="O1260" s="3" t="str">
        <f t="shared" si="159"/>
        <v>Timeline_Move1</v>
      </c>
      <c r="S1260" s="3" t="str">
        <f>IF(B1260="","",IF(VLOOKUP(D1260,[1]怪物!$C:$I,7,FALSE)="","",VLOOKUP(D1260,[1]怪物!$C:$I,7,FALSE)))</f>
        <v>Skill_Monster_ZhongZi1,NormalAttack</v>
      </c>
      <c r="X1260" s="3">
        <v>4</v>
      </c>
      <c r="Y1260" s="3">
        <v>2</v>
      </c>
      <c r="Z1260" s="3">
        <v>2</v>
      </c>
      <c r="AA1260" s="3">
        <v>1</v>
      </c>
    </row>
    <row r="1261" spans="2:27" x14ac:dyDescent="0.2">
      <c r="B1261" t="str">
        <f>IF(ISNA(VLOOKUP(X1261&amp;"_"&amp;Y1261&amp;"_"&amp;Z1261,[1]挑战模式!$A:$AS,1,FALSE)),"",IF(VLOOKUP(X1261&amp;"_"&amp;Y1261&amp;"_"&amp;Z1261,[1]挑战模式!$A:$AS,14+AA1261,FALSE)="","","Unit_Monster_Season"&amp;X1261&amp;"_Challenge"&amp;Y1261&amp;"_"&amp;Z1261&amp;"_"&amp;AA1261))</f>
        <v>Unit_Monster_Season4_Challenge2_2_2</v>
      </c>
      <c r="D1261" s="3" t="str">
        <f>IF(B1261="","",VLOOKUP(VLOOKUP(X1261&amp;"_"&amp;Y1261&amp;"_"&amp;Z1261,[1]挑战模式!$A:$AS,14+AA1261,FALSE),[1]怪物!$B:$J,2,FALSE))</f>
        <v>ResUnit_ZhiZhu1</v>
      </c>
      <c r="E1261" s="3">
        <f>IF(B1261="","",VLOOKUP(VLOOKUP(X1261&amp;"_"&amp;Y1261&amp;"_"&amp;Z1261,[1]挑战模式!$A:$AS,14+AA1261,FALSE),[1]怪物!$B:$J,6,FALSE)*VLOOKUP(X1261&amp;"_"&amp;Y1261&amp;"_"&amp;Z1261,[1]挑战模式!$A:$AS,10,FALSE))</f>
        <v>4.5199999999999996</v>
      </c>
      <c r="F1261" s="3">
        <f t="shared" si="152"/>
        <v>400</v>
      </c>
      <c r="G1261" s="3" t="str">
        <f t="shared" si="153"/>
        <v>TRUE</v>
      </c>
      <c r="H1261" s="3" t="str">
        <f t="shared" si="154"/>
        <v>1</v>
      </c>
      <c r="I1261" s="3">
        <f>IF(D1261="","",VLOOKUP(D1261,[1]怪物!$C:$M,11,FALSE))</f>
        <v>1</v>
      </c>
      <c r="J1261" s="3" t="str">
        <f t="shared" si="155"/>
        <v>0.5</v>
      </c>
      <c r="K1261" s="3">
        <f>IF(B1261="","",VLOOKUP(VLOOKUP(X1261&amp;"_"&amp;Y1261&amp;"_"&amp;Z1261,[1]挑战模式!$A:$AS,14+AA1261,FALSE),[1]怪物!$B:$J,7,FALSE))</f>
        <v>1</v>
      </c>
      <c r="L1261" s="10" t="str">
        <f t="shared" si="156"/>
        <v>Monster_Season4_Challenge2_2_2</v>
      </c>
      <c r="M1261" s="3" t="str">
        <f t="shared" si="157"/>
        <v>DeathShow_1</v>
      </c>
      <c r="N1261" s="3" t="str">
        <f t="shared" si="158"/>
        <v>Timeline_Idle1</v>
      </c>
      <c r="O1261" s="3" t="str">
        <f t="shared" si="159"/>
        <v>Timeline_Move1</v>
      </c>
      <c r="S1261" s="3" t="str">
        <f>IF(B1261="","",IF(VLOOKUP(D1261,[1]怪物!$C:$I,7,FALSE)="","",VLOOKUP(D1261,[1]怪物!$C:$I,7,FALSE)))</f>
        <v/>
      </c>
      <c r="X1261" s="3">
        <v>4</v>
      </c>
      <c r="Y1261" s="3">
        <v>2</v>
      </c>
      <c r="Z1261" s="3">
        <v>2</v>
      </c>
      <c r="AA1261" s="3">
        <v>2</v>
      </c>
    </row>
    <row r="1262" spans="2:27" x14ac:dyDescent="0.2">
      <c r="B1262" t="str">
        <f>IF(ISNA(VLOOKUP(X1262&amp;"_"&amp;Y1262&amp;"_"&amp;Z1262,[1]挑战模式!$A:$AS,1,FALSE)),"",IF(VLOOKUP(X1262&amp;"_"&amp;Y1262&amp;"_"&amp;Z1262,[1]挑战模式!$A:$AS,14+AA1262,FALSE)="","","Unit_Monster_Season"&amp;X1262&amp;"_Challenge"&amp;Y1262&amp;"_"&amp;Z1262&amp;"_"&amp;AA1262))</f>
        <v/>
      </c>
      <c r="D1262" s="3" t="str">
        <f>IF(B1262="","",VLOOKUP(VLOOKUP(X1262&amp;"_"&amp;Y1262&amp;"_"&amp;Z1262,[1]挑战模式!$A:$AS,14+AA1262,FALSE),[1]怪物!$B:$J,2,FALSE))</f>
        <v/>
      </c>
      <c r="E1262" s="3" t="str">
        <f>IF(B1262="","",VLOOKUP(VLOOKUP(X1262&amp;"_"&amp;Y1262&amp;"_"&amp;Z1262,[1]挑战模式!$A:$AS,14+AA1262,FALSE),[1]怪物!$B:$J,6,FALSE)*VLOOKUP(X1262&amp;"_"&amp;Y1262&amp;"_"&amp;Z1262,[1]挑战模式!$A:$AS,10,FALSE))</f>
        <v/>
      </c>
      <c r="F1262" s="3" t="str">
        <f t="shared" si="152"/>
        <v/>
      </c>
      <c r="G1262" s="3" t="str">
        <f t="shared" si="153"/>
        <v/>
      </c>
      <c r="H1262" s="3" t="str">
        <f t="shared" si="154"/>
        <v/>
      </c>
      <c r="I1262" s="3" t="str">
        <f>IF(D1262="","",VLOOKUP(D1262,[1]怪物!$C:$M,11,FALSE))</f>
        <v/>
      </c>
      <c r="J1262" s="3" t="str">
        <f t="shared" si="155"/>
        <v/>
      </c>
      <c r="K1262" s="3" t="str">
        <f>IF(B1262="","",VLOOKUP(VLOOKUP(X1262&amp;"_"&amp;Y1262&amp;"_"&amp;Z1262,[1]挑战模式!$A:$AS,14+AA1262,FALSE),[1]怪物!$B:$J,7,FALSE))</f>
        <v/>
      </c>
      <c r="L1262" s="10" t="str">
        <f t="shared" si="156"/>
        <v/>
      </c>
      <c r="M1262" s="3" t="str">
        <f t="shared" si="157"/>
        <v/>
      </c>
      <c r="N1262" s="3" t="str">
        <f t="shared" si="158"/>
        <v/>
      </c>
      <c r="O1262" s="3" t="str">
        <f t="shared" si="159"/>
        <v/>
      </c>
      <c r="S1262" s="3" t="str">
        <f>IF(B1262="","",IF(VLOOKUP(D1262,[1]怪物!$C:$I,7,FALSE)="","",VLOOKUP(D1262,[1]怪物!$C:$I,7,FALSE)))</f>
        <v/>
      </c>
      <c r="X1262" s="3">
        <v>4</v>
      </c>
      <c r="Y1262" s="3">
        <v>2</v>
      </c>
      <c r="Z1262" s="3">
        <v>2</v>
      </c>
      <c r="AA1262" s="3">
        <v>3</v>
      </c>
    </row>
    <row r="1263" spans="2:27" x14ac:dyDescent="0.2">
      <c r="B1263" t="str">
        <f>IF(ISNA(VLOOKUP(X1263&amp;"_"&amp;Y1263&amp;"_"&amp;Z1263,[1]挑战模式!$A:$AS,1,FALSE)),"",IF(VLOOKUP(X1263&amp;"_"&amp;Y1263&amp;"_"&amp;Z1263,[1]挑战模式!$A:$AS,14+AA1263,FALSE)="","","Unit_Monster_Season"&amp;X1263&amp;"_Challenge"&amp;Y1263&amp;"_"&amp;Z1263&amp;"_"&amp;AA1263))</f>
        <v/>
      </c>
      <c r="D1263" s="3" t="str">
        <f>IF(B1263="","",VLOOKUP(VLOOKUP(X1263&amp;"_"&amp;Y1263&amp;"_"&amp;Z1263,[1]挑战模式!$A:$AS,14+AA1263,FALSE),[1]怪物!$B:$J,2,FALSE))</f>
        <v/>
      </c>
      <c r="E1263" s="3" t="str">
        <f>IF(B1263="","",VLOOKUP(VLOOKUP(X1263&amp;"_"&amp;Y1263&amp;"_"&amp;Z1263,[1]挑战模式!$A:$AS,14+AA1263,FALSE),[1]怪物!$B:$J,6,FALSE)*VLOOKUP(X1263&amp;"_"&amp;Y1263&amp;"_"&amp;Z1263,[1]挑战模式!$A:$AS,10,FALSE))</f>
        <v/>
      </c>
      <c r="F1263" s="3" t="str">
        <f t="shared" si="152"/>
        <v/>
      </c>
      <c r="G1263" s="3" t="str">
        <f t="shared" si="153"/>
        <v/>
      </c>
      <c r="H1263" s="3" t="str">
        <f t="shared" si="154"/>
        <v/>
      </c>
      <c r="I1263" s="3" t="str">
        <f>IF(D1263="","",VLOOKUP(D1263,[1]怪物!$C:$M,11,FALSE))</f>
        <v/>
      </c>
      <c r="J1263" s="3" t="str">
        <f t="shared" si="155"/>
        <v/>
      </c>
      <c r="K1263" s="3" t="str">
        <f>IF(B1263="","",VLOOKUP(VLOOKUP(X1263&amp;"_"&amp;Y1263&amp;"_"&amp;Z1263,[1]挑战模式!$A:$AS,14+AA1263,FALSE),[1]怪物!$B:$J,7,FALSE))</f>
        <v/>
      </c>
      <c r="L1263" s="10" t="str">
        <f t="shared" si="156"/>
        <v/>
      </c>
      <c r="M1263" s="3" t="str">
        <f t="shared" si="157"/>
        <v/>
      </c>
      <c r="N1263" s="3" t="str">
        <f t="shared" si="158"/>
        <v/>
      </c>
      <c r="O1263" s="3" t="str">
        <f t="shared" si="159"/>
        <v/>
      </c>
      <c r="S1263" s="3" t="str">
        <f>IF(B1263="","",IF(VLOOKUP(D1263,[1]怪物!$C:$I,7,FALSE)="","",VLOOKUP(D1263,[1]怪物!$C:$I,7,FALSE)))</f>
        <v/>
      </c>
      <c r="X1263" s="3">
        <v>4</v>
      </c>
      <c r="Y1263" s="3">
        <v>2</v>
      </c>
      <c r="Z1263" s="3">
        <v>2</v>
      </c>
      <c r="AA1263" s="3">
        <v>4</v>
      </c>
    </row>
    <row r="1264" spans="2:27" x14ac:dyDescent="0.2">
      <c r="B1264" t="str">
        <f>IF(ISNA(VLOOKUP(X1264&amp;"_"&amp;Y1264&amp;"_"&amp;Z1264,[1]挑战模式!$A:$AS,1,FALSE)),"",IF(VLOOKUP(X1264&amp;"_"&amp;Y1264&amp;"_"&amp;Z1264,[1]挑战模式!$A:$AS,14+AA1264,FALSE)="","","Unit_Monster_Season"&amp;X1264&amp;"_Challenge"&amp;Y1264&amp;"_"&amp;Z1264&amp;"_"&amp;AA1264))</f>
        <v/>
      </c>
      <c r="D1264" s="3" t="str">
        <f>IF(B1264="","",VLOOKUP(VLOOKUP(X1264&amp;"_"&amp;Y1264&amp;"_"&amp;Z1264,[1]挑战模式!$A:$AS,14+AA1264,FALSE),[1]怪物!$B:$J,2,FALSE))</f>
        <v/>
      </c>
      <c r="E1264" s="3" t="str">
        <f>IF(B1264="","",VLOOKUP(VLOOKUP(X1264&amp;"_"&amp;Y1264&amp;"_"&amp;Z1264,[1]挑战模式!$A:$AS,14+AA1264,FALSE),[1]怪物!$B:$J,6,FALSE)*VLOOKUP(X1264&amp;"_"&amp;Y1264&amp;"_"&amp;Z1264,[1]挑战模式!$A:$AS,10,FALSE))</f>
        <v/>
      </c>
      <c r="F1264" s="3" t="str">
        <f t="shared" si="152"/>
        <v/>
      </c>
      <c r="G1264" s="3" t="str">
        <f t="shared" si="153"/>
        <v/>
      </c>
      <c r="H1264" s="3" t="str">
        <f t="shared" si="154"/>
        <v/>
      </c>
      <c r="I1264" s="3" t="str">
        <f>IF(D1264="","",VLOOKUP(D1264,[1]怪物!$C:$M,11,FALSE))</f>
        <v/>
      </c>
      <c r="J1264" s="3" t="str">
        <f t="shared" si="155"/>
        <v/>
      </c>
      <c r="K1264" s="3" t="str">
        <f>IF(B1264="","",VLOOKUP(VLOOKUP(X1264&amp;"_"&amp;Y1264&amp;"_"&amp;Z1264,[1]挑战模式!$A:$AS,14+AA1264,FALSE),[1]怪物!$B:$J,7,FALSE))</f>
        <v/>
      </c>
      <c r="L1264" s="10" t="str">
        <f t="shared" si="156"/>
        <v/>
      </c>
      <c r="M1264" s="3" t="str">
        <f t="shared" si="157"/>
        <v/>
      </c>
      <c r="N1264" s="3" t="str">
        <f t="shared" si="158"/>
        <v/>
      </c>
      <c r="O1264" s="3" t="str">
        <f t="shared" si="159"/>
        <v/>
      </c>
      <c r="S1264" s="3" t="str">
        <f>IF(B1264="","",IF(VLOOKUP(D1264,[1]怪物!$C:$I,7,FALSE)="","",VLOOKUP(D1264,[1]怪物!$C:$I,7,FALSE)))</f>
        <v/>
      </c>
      <c r="X1264" s="3">
        <v>4</v>
      </c>
      <c r="Y1264" s="3">
        <v>2</v>
      </c>
      <c r="Z1264" s="3">
        <v>2</v>
      </c>
      <c r="AA1264" s="3">
        <v>5</v>
      </c>
    </row>
    <row r="1265" spans="2:27" x14ac:dyDescent="0.2">
      <c r="B1265" t="str">
        <f>IF(ISNA(VLOOKUP(X1265&amp;"_"&amp;Y1265&amp;"_"&amp;Z1265,[1]挑战模式!$A:$AS,1,FALSE)),"",IF(VLOOKUP(X1265&amp;"_"&amp;Y1265&amp;"_"&amp;Z1265,[1]挑战模式!$A:$AS,14+AA1265,FALSE)="","","Unit_Monster_Season"&amp;X1265&amp;"_Challenge"&amp;Y1265&amp;"_"&amp;Z1265&amp;"_"&amp;AA1265))</f>
        <v/>
      </c>
      <c r="D1265" s="3" t="str">
        <f>IF(B1265="","",VLOOKUP(VLOOKUP(X1265&amp;"_"&amp;Y1265&amp;"_"&amp;Z1265,[1]挑战模式!$A:$AS,14+AA1265,FALSE),[1]怪物!$B:$J,2,FALSE))</f>
        <v/>
      </c>
      <c r="E1265" s="3" t="str">
        <f>IF(B1265="","",VLOOKUP(VLOOKUP(X1265&amp;"_"&amp;Y1265&amp;"_"&amp;Z1265,[1]挑战模式!$A:$AS,14+AA1265,FALSE),[1]怪物!$B:$J,6,FALSE)*VLOOKUP(X1265&amp;"_"&amp;Y1265&amp;"_"&amp;Z1265,[1]挑战模式!$A:$AS,10,FALSE))</f>
        <v/>
      </c>
      <c r="F1265" s="3" t="str">
        <f t="shared" si="152"/>
        <v/>
      </c>
      <c r="G1265" s="3" t="str">
        <f t="shared" si="153"/>
        <v/>
      </c>
      <c r="H1265" s="3" t="str">
        <f t="shared" si="154"/>
        <v/>
      </c>
      <c r="I1265" s="3" t="str">
        <f>IF(D1265="","",VLOOKUP(D1265,[1]怪物!$C:$M,11,FALSE))</f>
        <v/>
      </c>
      <c r="J1265" s="3" t="str">
        <f t="shared" si="155"/>
        <v/>
      </c>
      <c r="K1265" s="3" t="str">
        <f>IF(B1265="","",VLOOKUP(VLOOKUP(X1265&amp;"_"&amp;Y1265&amp;"_"&amp;Z1265,[1]挑战模式!$A:$AS,14+AA1265,FALSE),[1]怪物!$B:$J,7,FALSE))</f>
        <v/>
      </c>
      <c r="L1265" s="10" t="str">
        <f t="shared" si="156"/>
        <v/>
      </c>
      <c r="M1265" s="3" t="str">
        <f t="shared" si="157"/>
        <v/>
      </c>
      <c r="N1265" s="3" t="str">
        <f t="shared" si="158"/>
        <v/>
      </c>
      <c r="O1265" s="3" t="str">
        <f t="shared" si="159"/>
        <v/>
      </c>
      <c r="S1265" s="3" t="str">
        <f>IF(B1265="","",IF(VLOOKUP(D1265,[1]怪物!$C:$I,7,FALSE)="","",VLOOKUP(D1265,[1]怪物!$C:$I,7,FALSE)))</f>
        <v/>
      </c>
      <c r="X1265" s="3">
        <v>4</v>
      </c>
      <c r="Y1265" s="3">
        <v>2</v>
      </c>
      <c r="Z1265" s="3">
        <v>2</v>
      </c>
      <c r="AA1265" s="3">
        <v>6</v>
      </c>
    </row>
    <row r="1266" spans="2:27" x14ac:dyDescent="0.2">
      <c r="B1266" t="str">
        <f>IF(ISNA(VLOOKUP(X1266&amp;"_"&amp;Y1266&amp;"_"&amp;Z1266,[1]挑战模式!$A:$AS,1,FALSE)),"",IF(VLOOKUP(X1266&amp;"_"&amp;Y1266&amp;"_"&amp;Z1266,[1]挑战模式!$A:$AS,14+AA1266,FALSE)="","","Unit_Monster_Season"&amp;X1266&amp;"_Challenge"&amp;Y1266&amp;"_"&amp;Z1266&amp;"_"&amp;AA1266))</f>
        <v>Unit_Monster_Season4_Challenge2_3_1</v>
      </c>
      <c r="D1266" s="3" t="str">
        <f>IF(B1266="","",VLOOKUP(VLOOKUP(X1266&amp;"_"&amp;Y1266&amp;"_"&amp;Z1266,[1]挑战模式!$A:$AS,14+AA1266,FALSE),[1]怪物!$B:$J,2,FALSE))</f>
        <v>ResUnit_Gui1</v>
      </c>
      <c r="E1266" s="3">
        <f>IF(B1266="","",VLOOKUP(VLOOKUP(X1266&amp;"_"&amp;Y1266&amp;"_"&amp;Z1266,[1]挑战模式!$A:$AS,14+AA1266,FALSE),[1]怪物!$B:$J,6,FALSE)*VLOOKUP(X1266&amp;"_"&amp;Y1266&amp;"_"&amp;Z1266,[1]挑战模式!$A:$AS,10,FALSE))</f>
        <v>2.2599999999999998</v>
      </c>
      <c r="F1266" s="3">
        <f t="shared" si="152"/>
        <v>400</v>
      </c>
      <c r="G1266" s="3" t="str">
        <f t="shared" si="153"/>
        <v>TRUE</v>
      </c>
      <c r="H1266" s="3" t="str">
        <f t="shared" si="154"/>
        <v>1</v>
      </c>
      <c r="I1266" s="3">
        <f>IF(D1266="","",VLOOKUP(D1266,[1]怪物!$C:$M,11,FALSE))</f>
        <v>1</v>
      </c>
      <c r="J1266" s="3" t="str">
        <f t="shared" si="155"/>
        <v>0.5</v>
      </c>
      <c r="K1266" s="3">
        <f>IF(B1266="","",VLOOKUP(VLOOKUP(X1266&amp;"_"&amp;Y1266&amp;"_"&amp;Z1266,[1]挑战模式!$A:$AS,14+AA1266,FALSE),[1]怪物!$B:$J,7,FALSE))</f>
        <v>1</v>
      </c>
      <c r="L1266" s="10" t="str">
        <f t="shared" si="156"/>
        <v>Monster_Season4_Challenge2_3_1</v>
      </c>
      <c r="M1266" s="3" t="str">
        <f t="shared" si="157"/>
        <v>DeathShow_1</v>
      </c>
      <c r="N1266" s="3" t="str">
        <f t="shared" si="158"/>
        <v>Timeline_Idle1</v>
      </c>
      <c r="O1266" s="3" t="str">
        <f t="shared" si="159"/>
        <v>Timeline_Move1</v>
      </c>
      <c r="S1266" s="3" t="str">
        <f>IF(B1266="","",IF(VLOOKUP(D1266,[1]怪物!$C:$I,7,FALSE)="","",VLOOKUP(D1266,[1]怪物!$C:$I,7,FALSE)))</f>
        <v>Skill_Monster_Gui1,NormalAttack</v>
      </c>
      <c r="X1266" s="3">
        <v>4</v>
      </c>
      <c r="Y1266" s="3">
        <v>2</v>
      </c>
      <c r="Z1266" s="3">
        <v>3</v>
      </c>
      <c r="AA1266" s="3">
        <v>1</v>
      </c>
    </row>
    <row r="1267" spans="2:27" x14ac:dyDescent="0.2">
      <c r="B1267" t="str">
        <f>IF(ISNA(VLOOKUP(X1267&amp;"_"&amp;Y1267&amp;"_"&amp;Z1267,[1]挑战模式!$A:$AS,1,FALSE)),"",IF(VLOOKUP(X1267&amp;"_"&amp;Y1267&amp;"_"&amp;Z1267,[1]挑战模式!$A:$AS,14+AA1267,FALSE)="","","Unit_Monster_Season"&amp;X1267&amp;"_Challenge"&amp;Y1267&amp;"_"&amp;Z1267&amp;"_"&amp;AA1267))</f>
        <v>Unit_Monster_Season4_Challenge2_3_2</v>
      </c>
      <c r="D1267" s="3" t="str">
        <f>IF(B1267="","",VLOOKUP(VLOOKUP(X1267&amp;"_"&amp;Y1267&amp;"_"&amp;Z1267,[1]挑战模式!$A:$AS,14+AA1267,FALSE),[1]怪物!$B:$J,2,FALSE))</f>
        <v>ResUnit_MiFeng1</v>
      </c>
      <c r="E1267" s="3">
        <f>IF(B1267="","",VLOOKUP(VLOOKUP(X1267&amp;"_"&amp;Y1267&amp;"_"&amp;Z1267,[1]挑战模式!$A:$AS,14+AA1267,FALSE),[1]怪物!$B:$J,6,FALSE)*VLOOKUP(X1267&amp;"_"&amp;Y1267&amp;"_"&amp;Z1267,[1]挑战模式!$A:$AS,10,FALSE))</f>
        <v>2.2599999999999998</v>
      </c>
      <c r="F1267" s="3">
        <f t="shared" si="152"/>
        <v>400</v>
      </c>
      <c r="G1267" s="3" t="str">
        <f t="shared" si="153"/>
        <v>TRUE</v>
      </c>
      <c r="H1267" s="3" t="str">
        <f t="shared" si="154"/>
        <v>1</v>
      </c>
      <c r="I1267" s="3">
        <f>IF(D1267="","",VLOOKUP(D1267,[1]怪物!$C:$M,11,FALSE))</f>
        <v>1</v>
      </c>
      <c r="J1267" s="3" t="str">
        <f t="shared" si="155"/>
        <v>0.5</v>
      </c>
      <c r="K1267" s="3">
        <f>IF(B1267="","",VLOOKUP(VLOOKUP(X1267&amp;"_"&amp;Y1267&amp;"_"&amp;Z1267,[1]挑战模式!$A:$AS,14+AA1267,FALSE),[1]怪物!$B:$J,7,FALSE))</f>
        <v>1</v>
      </c>
      <c r="L1267" s="10" t="str">
        <f t="shared" si="156"/>
        <v>Monster_Season4_Challenge2_3_2</v>
      </c>
      <c r="M1267" s="3" t="str">
        <f t="shared" si="157"/>
        <v>DeathShow_1</v>
      </c>
      <c r="N1267" s="3" t="str">
        <f t="shared" si="158"/>
        <v>Timeline_Idle1</v>
      </c>
      <c r="O1267" s="3" t="str">
        <f t="shared" si="159"/>
        <v>Timeline_Move1</v>
      </c>
      <c r="S1267" s="3" t="str">
        <f>IF(B1267="","",IF(VLOOKUP(D1267,[1]怪物!$C:$I,7,FALSE)="","",VLOOKUP(D1267,[1]怪物!$C:$I,7,FALSE)))</f>
        <v/>
      </c>
      <c r="X1267" s="3">
        <v>4</v>
      </c>
      <c r="Y1267" s="3">
        <v>2</v>
      </c>
      <c r="Z1267" s="3">
        <v>3</v>
      </c>
      <c r="AA1267" s="3">
        <v>2</v>
      </c>
    </row>
    <row r="1268" spans="2:27" x14ac:dyDescent="0.2">
      <c r="B1268" t="str">
        <f>IF(ISNA(VLOOKUP(X1268&amp;"_"&amp;Y1268&amp;"_"&amp;Z1268,[1]挑战模式!$A:$AS,1,FALSE)),"",IF(VLOOKUP(X1268&amp;"_"&amp;Y1268&amp;"_"&amp;Z1268,[1]挑战模式!$A:$AS,14+AA1268,FALSE)="","","Unit_Monster_Season"&amp;X1268&amp;"_Challenge"&amp;Y1268&amp;"_"&amp;Z1268&amp;"_"&amp;AA1268))</f>
        <v>Unit_Monster_Season4_Challenge2_3_3</v>
      </c>
      <c r="D1268" s="3" t="str">
        <f>IF(B1268="","",VLOOKUP(VLOOKUP(X1268&amp;"_"&amp;Y1268&amp;"_"&amp;Z1268,[1]挑战模式!$A:$AS,14+AA1268,FALSE),[1]怪物!$B:$J,2,FALSE))</f>
        <v>ResUnit_MiFeng2</v>
      </c>
      <c r="E1268" s="3">
        <f>IF(B1268="","",VLOOKUP(VLOOKUP(X1268&amp;"_"&amp;Y1268&amp;"_"&amp;Z1268,[1]挑战模式!$A:$AS,14+AA1268,FALSE),[1]怪物!$B:$J,6,FALSE)*VLOOKUP(X1268&amp;"_"&amp;Y1268&amp;"_"&amp;Z1268,[1]挑战模式!$A:$AS,10,FALSE))</f>
        <v>2.2599999999999998</v>
      </c>
      <c r="F1268" s="3">
        <f t="shared" si="152"/>
        <v>400</v>
      </c>
      <c r="G1268" s="3" t="str">
        <f t="shared" si="153"/>
        <v>TRUE</v>
      </c>
      <c r="H1268" s="3" t="str">
        <f t="shared" si="154"/>
        <v>1</v>
      </c>
      <c r="I1268" s="3">
        <f>IF(D1268="","",VLOOKUP(D1268,[1]怪物!$C:$M,11,FALSE))</f>
        <v>1</v>
      </c>
      <c r="J1268" s="3" t="str">
        <f t="shared" si="155"/>
        <v>0.5</v>
      </c>
      <c r="K1268" s="3">
        <f>IF(B1268="","",VLOOKUP(VLOOKUP(X1268&amp;"_"&amp;Y1268&amp;"_"&amp;Z1268,[1]挑战模式!$A:$AS,14+AA1268,FALSE),[1]怪物!$B:$J,7,FALSE))</f>
        <v>1.5</v>
      </c>
      <c r="L1268" s="10" t="str">
        <f t="shared" si="156"/>
        <v>Monster_Season4_Challenge2_3_3</v>
      </c>
      <c r="M1268" s="3" t="str">
        <f t="shared" si="157"/>
        <v>DeathShow_1</v>
      </c>
      <c r="N1268" s="3" t="str">
        <f t="shared" si="158"/>
        <v>Timeline_Idle1</v>
      </c>
      <c r="O1268" s="3" t="str">
        <f t="shared" si="159"/>
        <v>Timeline_Move1</v>
      </c>
      <c r="S1268" s="3" t="str">
        <f>IF(B1268="","",IF(VLOOKUP(D1268,[1]怪物!$C:$I,7,FALSE)="","",VLOOKUP(D1268,[1]怪物!$C:$I,7,FALSE)))</f>
        <v/>
      </c>
      <c r="X1268" s="3">
        <v>4</v>
      </c>
      <c r="Y1268" s="3">
        <v>2</v>
      </c>
      <c r="Z1268" s="3">
        <v>3</v>
      </c>
      <c r="AA1268" s="3">
        <v>3</v>
      </c>
    </row>
    <row r="1269" spans="2:27" x14ac:dyDescent="0.2">
      <c r="B1269" t="str">
        <f>IF(ISNA(VLOOKUP(X1269&amp;"_"&amp;Y1269&amp;"_"&amp;Z1269,[1]挑战模式!$A:$AS,1,FALSE)),"",IF(VLOOKUP(X1269&amp;"_"&amp;Y1269&amp;"_"&amp;Z1269,[1]挑战模式!$A:$AS,14+AA1269,FALSE)="","","Unit_Monster_Season"&amp;X1269&amp;"_Challenge"&amp;Y1269&amp;"_"&amp;Z1269&amp;"_"&amp;AA1269))</f>
        <v>Unit_Monster_Season4_Challenge2_3_4</v>
      </c>
      <c r="D1269" s="3" t="str">
        <f>IF(B1269="","",VLOOKUP(VLOOKUP(X1269&amp;"_"&amp;Y1269&amp;"_"&amp;Z1269,[1]挑战模式!$A:$AS,14+AA1269,FALSE),[1]怪物!$B:$J,2,FALSE))</f>
        <v>ResUnit_WuGui1</v>
      </c>
      <c r="E1269" s="3">
        <f>IF(B1269="","",VLOOKUP(VLOOKUP(X1269&amp;"_"&amp;Y1269&amp;"_"&amp;Z1269,[1]挑战模式!$A:$AS,14+AA1269,FALSE),[1]怪物!$B:$J,6,FALSE)*VLOOKUP(X1269&amp;"_"&amp;Y1269&amp;"_"&amp;Z1269,[1]挑战模式!$A:$AS,10,FALSE))</f>
        <v>2.2599999999999998</v>
      </c>
      <c r="F1269" s="3">
        <f t="shared" si="152"/>
        <v>400</v>
      </c>
      <c r="G1269" s="3" t="str">
        <f t="shared" si="153"/>
        <v>TRUE</v>
      </c>
      <c r="H1269" s="3" t="str">
        <f t="shared" si="154"/>
        <v>1</v>
      </c>
      <c r="I1269" s="3">
        <f>IF(D1269="","",VLOOKUP(D1269,[1]怪物!$C:$M,11,FALSE))</f>
        <v>1</v>
      </c>
      <c r="J1269" s="3" t="str">
        <f t="shared" si="155"/>
        <v>0.5</v>
      </c>
      <c r="K1269" s="3">
        <f>IF(B1269="","",VLOOKUP(VLOOKUP(X1269&amp;"_"&amp;Y1269&amp;"_"&amp;Z1269,[1]挑战模式!$A:$AS,14+AA1269,FALSE),[1]怪物!$B:$J,7,FALSE))</f>
        <v>1</v>
      </c>
      <c r="L1269" s="10" t="str">
        <f t="shared" si="156"/>
        <v>Monster_Season4_Challenge2_3_4</v>
      </c>
      <c r="M1269" s="3" t="str">
        <f t="shared" si="157"/>
        <v>DeathShow_1</v>
      </c>
      <c r="N1269" s="3" t="str">
        <f t="shared" si="158"/>
        <v>Timeline_Idle1</v>
      </c>
      <c r="O1269" s="3" t="str">
        <f t="shared" si="159"/>
        <v>Timeline_Move1</v>
      </c>
      <c r="S1269" s="3" t="str">
        <f>IF(B1269="","",IF(VLOOKUP(D1269,[1]怪物!$C:$I,7,FALSE)="","",VLOOKUP(D1269,[1]怪物!$C:$I,7,FALSE)))</f>
        <v>Skill_Monster_WuGui1,NormalAttack</v>
      </c>
      <c r="X1269" s="3">
        <v>4</v>
      </c>
      <c r="Y1269" s="3">
        <v>2</v>
      </c>
      <c r="Z1269" s="3">
        <v>3</v>
      </c>
      <c r="AA1269" s="3">
        <v>4</v>
      </c>
    </row>
    <row r="1270" spans="2:27" x14ac:dyDescent="0.2">
      <c r="B1270" t="str">
        <f>IF(ISNA(VLOOKUP(X1270&amp;"_"&amp;Y1270&amp;"_"&amp;Z1270,[1]挑战模式!$A:$AS,1,FALSE)),"",IF(VLOOKUP(X1270&amp;"_"&amp;Y1270&amp;"_"&amp;Z1270,[1]挑战模式!$A:$AS,14+AA1270,FALSE)="","","Unit_Monster_Season"&amp;X1270&amp;"_Challenge"&amp;Y1270&amp;"_"&amp;Z1270&amp;"_"&amp;AA1270))</f>
        <v/>
      </c>
      <c r="D1270" s="3" t="str">
        <f>IF(B1270="","",VLOOKUP(VLOOKUP(X1270&amp;"_"&amp;Y1270&amp;"_"&amp;Z1270,[1]挑战模式!$A:$AS,14+AA1270,FALSE),[1]怪物!$B:$J,2,FALSE))</f>
        <v/>
      </c>
      <c r="E1270" s="3" t="str">
        <f>IF(B1270="","",VLOOKUP(VLOOKUP(X1270&amp;"_"&amp;Y1270&amp;"_"&amp;Z1270,[1]挑战模式!$A:$AS,14+AA1270,FALSE),[1]怪物!$B:$J,6,FALSE)*VLOOKUP(X1270&amp;"_"&amp;Y1270&amp;"_"&amp;Z1270,[1]挑战模式!$A:$AS,10,FALSE))</f>
        <v/>
      </c>
      <c r="F1270" s="3" t="str">
        <f t="shared" si="152"/>
        <v/>
      </c>
      <c r="G1270" s="3" t="str">
        <f t="shared" si="153"/>
        <v/>
      </c>
      <c r="H1270" s="3" t="str">
        <f t="shared" si="154"/>
        <v/>
      </c>
      <c r="I1270" s="3" t="str">
        <f>IF(D1270="","",VLOOKUP(D1270,[1]怪物!$C:$M,11,FALSE))</f>
        <v/>
      </c>
      <c r="J1270" s="3" t="str">
        <f t="shared" si="155"/>
        <v/>
      </c>
      <c r="K1270" s="3" t="str">
        <f>IF(B1270="","",VLOOKUP(VLOOKUP(X1270&amp;"_"&amp;Y1270&amp;"_"&amp;Z1270,[1]挑战模式!$A:$AS,14+AA1270,FALSE),[1]怪物!$B:$J,7,FALSE))</f>
        <v/>
      </c>
      <c r="L1270" s="10" t="str">
        <f t="shared" si="156"/>
        <v/>
      </c>
      <c r="M1270" s="3" t="str">
        <f t="shared" si="157"/>
        <v/>
      </c>
      <c r="N1270" s="3" t="str">
        <f t="shared" si="158"/>
        <v/>
      </c>
      <c r="O1270" s="3" t="str">
        <f t="shared" si="159"/>
        <v/>
      </c>
      <c r="S1270" s="3" t="str">
        <f>IF(B1270="","",IF(VLOOKUP(D1270,[1]怪物!$C:$I,7,FALSE)="","",VLOOKUP(D1270,[1]怪物!$C:$I,7,FALSE)))</f>
        <v/>
      </c>
      <c r="X1270" s="3">
        <v>4</v>
      </c>
      <c r="Y1270" s="3">
        <v>2</v>
      </c>
      <c r="Z1270" s="3">
        <v>3</v>
      </c>
      <c r="AA1270" s="3">
        <v>5</v>
      </c>
    </row>
    <row r="1271" spans="2:27" x14ac:dyDescent="0.2">
      <c r="B1271" t="str">
        <f>IF(ISNA(VLOOKUP(X1271&amp;"_"&amp;Y1271&amp;"_"&amp;Z1271,[1]挑战模式!$A:$AS,1,FALSE)),"",IF(VLOOKUP(X1271&amp;"_"&amp;Y1271&amp;"_"&amp;Z1271,[1]挑战模式!$A:$AS,14+AA1271,FALSE)="","","Unit_Monster_Season"&amp;X1271&amp;"_Challenge"&amp;Y1271&amp;"_"&amp;Z1271&amp;"_"&amp;AA1271))</f>
        <v/>
      </c>
      <c r="D1271" s="3" t="str">
        <f>IF(B1271="","",VLOOKUP(VLOOKUP(X1271&amp;"_"&amp;Y1271&amp;"_"&amp;Z1271,[1]挑战模式!$A:$AS,14+AA1271,FALSE),[1]怪物!$B:$J,2,FALSE))</f>
        <v/>
      </c>
      <c r="E1271" s="3" t="str">
        <f>IF(B1271="","",VLOOKUP(VLOOKUP(X1271&amp;"_"&amp;Y1271&amp;"_"&amp;Z1271,[1]挑战模式!$A:$AS,14+AA1271,FALSE),[1]怪物!$B:$J,6,FALSE)*VLOOKUP(X1271&amp;"_"&amp;Y1271&amp;"_"&amp;Z1271,[1]挑战模式!$A:$AS,10,FALSE))</f>
        <v/>
      </c>
      <c r="F1271" s="3" t="str">
        <f t="shared" si="152"/>
        <v/>
      </c>
      <c r="G1271" s="3" t="str">
        <f t="shared" si="153"/>
        <v/>
      </c>
      <c r="H1271" s="3" t="str">
        <f t="shared" si="154"/>
        <v/>
      </c>
      <c r="I1271" s="3" t="str">
        <f>IF(D1271="","",VLOOKUP(D1271,[1]怪物!$C:$M,11,FALSE))</f>
        <v/>
      </c>
      <c r="J1271" s="3" t="str">
        <f t="shared" si="155"/>
        <v/>
      </c>
      <c r="K1271" s="3" t="str">
        <f>IF(B1271="","",VLOOKUP(VLOOKUP(X1271&amp;"_"&amp;Y1271&amp;"_"&amp;Z1271,[1]挑战模式!$A:$AS,14+AA1271,FALSE),[1]怪物!$B:$J,7,FALSE))</f>
        <v/>
      </c>
      <c r="L1271" s="10" t="str">
        <f t="shared" si="156"/>
        <v/>
      </c>
      <c r="M1271" s="3" t="str">
        <f t="shared" si="157"/>
        <v/>
      </c>
      <c r="N1271" s="3" t="str">
        <f t="shared" si="158"/>
        <v/>
      </c>
      <c r="O1271" s="3" t="str">
        <f t="shared" si="159"/>
        <v/>
      </c>
      <c r="S1271" s="3" t="str">
        <f>IF(B1271="","",IF(VLOOKUP(D1271,[1]怪物!$C:$I,7,FALSE)="","",VLOOKUP(D1271,[1]怪物!$C:$I,7,FALSE)))</f>
        <v/>
      </c>
      <c r="X1271" s="3">
        <v>4</v>
      </c>
      <c r="Y1271" s="3">
        <v>2</v>
      </c>
      <c r="Z1271" s="3">
        <v>3</v>
      </c>
      <c r="AA1271" s="3">
        <v>6</v>
      </c>
    </row>
    <row r="1272" spans="2:27" x14ac:dyDescent="0.2">
      <c r="B1272" t="str">
        <f>IF(ISNA(VLOOKUP(X1272&amp;"_"&amp;Y1272&amp;"_"&amp;Z1272,[1]挑战模式!$A:$AS,1,FALSE)),"",IF(VLOOKUP(X1272&amp;"_"&amp;Y1272&amp;"_"&amp;Z1272,[1]挑战模式!$A:$AS,14+AA1272,FALSE)="","","Unit_Monster_Season"&amp;X1272&amp;"_Challenge"&amp;Y1272&amp;"_"&amp;Z1272&amp;"_"&amp;AA1272))</f>
        <v>Unit_Monster_Season4_Challenge2_4_1</v>
      </c>
      <c r="D1272" s="3" t="str">
        <f>IF(B1272="","",VLOOKUP(VLOOKUP(X1272&amp;"_"&amp;Y1272&amp;"_"&amp;Z1272,[1]挑战模式!$A:$AS,14+AA1272,FALSE),[1]怪物!$B:$J,2,FALSE))</f>
        <v>ResUnit_Gui1</v>
      </c>
      <c r="E1272" s="3">
        <f>IF(B1272="","",VLOOKUP(VLOOKUP(X1272&amp;"_"&amp;Y1272&amp;"_"&amp;Z1272,[1]挑战模式!$A:$AS,14+AA1272,FALSE),[1]怪物!$B:$J,6,FALSE)*VLOOKUP(X1272&amp;"_"&amp;Y1272&amp;"_"&amp;Z1272,[1]挑战模式!$A:$AS,10,FALSE))</f>
        <v>2.2599999999999998</v>
      </c>
      <c r="F1272" s="3">
        <f t="shared" si="152"/>
        <v>400</v>
      </c>
      <c r="G1272" s="3" t="str">
        <f t="shared" si="153"/>
        <v>TRUE</v>
      </c>
      <c r="H1272" s="3" t="str">
        <f t="shared" si="154"/>
        <v>1</v>
      </c>
      <c r="I1272" s="3">
        <f>IF(D1272="","",VLOOKUP(D1272,[1]怪物!$C:$M,11,FALSE))</f>
        <v>1</v>
      </c>
      <c r="J1272" s="3" t="str">
        <f t="shared" si="155"/>
        <v>0.5</v>
      </c>
      <c r="K1272" s="3">
        <f>IF(B1272="","",VLOOKUP(VLOOKUP(X1272&amp;"_"&amp;Y1272&amp;"_"&amp;Z1272,[1]挑战模式!$A:$AS,14+AA1272,FALSE),[1]怪物!$B:$J,7,FALSE))</f>
        <v>1</v>
      </c>
      <c r="L1272" s="10" t="str">
        <f t="shared" si="156"/>
        <v>Monster_Season4_Challenge2_4_1</v>
      </c>
      <c r="M1272" s="3" t="str">
        <f t="shared" si="157"/>
        <v>DeathShow_1</v>
      </c>
      <c r="N1272" s="3" t="str">
        <f t="shared" si="158"/>
        <v>Timeline_Idle1</v>
      </c>
      <c r="O1272" s="3" t="str">
        <f t="shared" si="159"/>
        <v>Timeline_Move1</v>
      </c>
      <c r="S1272" s="3" t="str">
        <f>IF(B1272="","",IF(VLOOKUP(D1272,[1]怪物!$C:$I,7,FALSE)="","",VLOOKUP(D1272,[1]怪物!$C:$I,7,FALSE)))</f>
        <v>Skill_Monster_Gui1,NormalAttack</v>
      </c>
      <c r="X1272" s="3">
        <v>4</v>
      </c>
      <c r="Y1272" s="3">
        <v>2</v>
      </c>
      <c r="Z1272" s="3">
        <v>4</v>
      </c>
      <c r="AA1272" s="3">
        <v>1</v>
      </c>
    </row>
    <row r="1273" spans="2:27" x14ac:dyDescent="0.2">
      <c r="B1273" t="str">
        <f>IF(ISNA(VLOOKUP(X1273&amp;"_"&amp;Y1273&amp;"_"&amp;Z1273,[1]挑战模式!$A:$AS,1,FALSE)),"",IF(VLOOKUP(X1273&amp;"_"&amp;Y1273&amp;"_"&amp;Z1273,[1]挑战模式!$A:$AS,14+AA1273,FALSE)="","","Unit_Monster_Season"&amp;X1273&amp;"_Challenge"&amp;Y1273&amp;"_"&amp;Z1273&amp;"_"&amp;AA1273))</f>
        <v>Unit_Monster_Season4_Challenge2_4_2</v>
      </c>
      <c r="D1273" s="3" t="str">
        <f>IF(B1273="","",VLOOKUP(VLOOKUP(X1273&amp;"_"&amp;Y1273&amp;"_"&amp;Z1273,[1]挑战模式!$A:$AS,14+AA1273,FALSE),[1]怪物!$B:$J,2,FALSE))</f>
        <v>ResUnit_ZhiZhu1</v>
      </c>
      <c r="E1273" s="3">
        <f>IF(B1273="","",VLOOKUP(VLOOKUP(X1273&amp;"_"&amp;Y1273&amp;"_"&amp;Z1273,[1]挑战模式!$A:$AS,14+AA1273,FALSE),[1]怪物!$B:$J,6,FALSE)*VLOOKUP(X1273&amp;"_"&amp;Y1273&amp;"_"&amp;Z1273,[1]挑战模式!$A:$AS,10,FALSE))</f>
        <v>4.5199999999999996</v>
      </c>
      <c r="F1273" s="3">
        <f t="shared" si="152"/>
        <v>400</v>
      </c>
      <c r="G1273" s="3" t="str">
        <f t="shared" si="153"/>
        <v>TRUE</v>
      </c>
      <c r="H1273" s="3" t="str">
        <f t="shared" si="154"/>
        <v>1</v>
      </c>
      <c r="I1273" s="3">
        <f>IF(D1273="","",VLOOKUP(D1273,[1]怪物!$C:$M,11,FALSE))</f>
        <v>1</v>
      </c>
      <c r="J1273" s="3" t="str">
        <f t="shared" si="155"/>
        <v>0.5</v>
      </c>
      <c r="K1273" s="3">
        <f>IF(B1273="","",VLOOKUP(VLOOKUP(X1273&amp;"_"&amp;Y1273&amp;"_"&amp;Z1273,[1]挑战模式!$A:$AS,14+AA1273,FALSE),[1]怪物!$B:$J,7,FALSE))</f>
        <v>1</v>
      </c>
      <c r="L1273" s="10" t="str">
        <f t="shared" si="156"/>
        <v>Monster_Season4_Challenge2_4_2</v>
      </c>
      <c r="M1273" s="3" t="str">
        <f t="shared" si="157"/>
        <v>DeathShow_1</v>
      </c>
      <c r="N1273" s="3" t="str">
        <f t="shared" si="158"/>
        <v>Timeline_Idle1</v>
      </c>
      <c r="O1273" s="3" t="str">
        <f t="shared" si="159"/>
        <v>Timeline_Move1</v>
      </c>
      <c r="S1273" s="3" t="str">
        <f>IF(B1273="","",IF(VLOOKUP(D1273,[1]怪物!$C:$I,7,FALSE)="","",VLOOKUP(D1273,[1]怪物!$C:$I,7,FALSE)))</f>
        <v/>
      </c>
      <c r="X1273" s="3">
        <v>4</v>
      </c>
      <c r="Y1273" s="3">
        <v>2</v>
      </c>
      <c r="Z1273" s="3">
        <v>4</v>
      </c>
      <c r="AA1273" s="3">
        <v>2</v>
      </c>
    </row>
    <row r="1274" spans="2:27" x14ac:dyDescent="0.2">
      <c r="B1274" t="str">
        <f>IF(ISNA(VLOOKUP(X1274&amp;"_"&amp;Y1274&amp;"_"&amp;Z1274,[1]挑战模式!$A:$AS,1,FALSE)),"",IF(VLOOKUP(X1274&amp;"_"&amp;Y1274&amp;"_"&amp;Z1274,[1]挑战模式!$A:$AS,14+AA1274,FALSE)="","","Unit_Monster_Season"&amp;X1274&amp;"_Challenge"&amp;Y1274&amp;"_"&amp;Z1274&amp;"_"&amp;AA1274))</f>
        <v>Unit_Monster_Season4_Challenge2_4_3</v>
      </c>
      <c r="D1274" s="3" t="str">
        <f>IF(B1274="","",VLOOKUP(VLOOKUP(X1274&amp;"_"&amp;Y1274&amp;"_"&amp;Z1274,[1]挑战模式!$A:$AS,14+AA1274,FALSE),[1]怪物!$B:$J,2,FALSE))</f>
        <v>ResUnit_MiFeng1</v>
      </c>
      <c r="E1274" s="3">
        <f>IF(B1274="","",VLOOKUP(VLOOKUP(X1274&amp;"_"&amp;Y1274&amp;"_"&amp;Z1274,[1]挑战模式!$A:$AS,14+AA1274,FALSE),[1]怪物!$B:$J,6,FALSE)*VLOOKUP(X1274&amp;"_"&amp;Y1274&amp;"_"&amp;Z1274,[1]挑战模式!$A:$AS,10,FALSE))</f>
        <v>2.2599999999999998</v>
      </c>
      <c r="F1274" s="3">
        <f t="shared" si="152"/>
        <v>400</v>
      </c>
      <c r="G1274" s="3" t="str">
        <f t="shared" si="153"/>
        <v>TRUE</v>
      </c>
      <c r="H1274" s="3" t="str">
        <f t="shared" si="154"/>
        <v>1</v>
      </c>
      <c r="I1274" s="3">
        <f>IF(D1274="","",VLOOKUP(D1274,[1]怪物!$C:$M,11,FALSE))</f>
        <v>1</v>
      </c>
      <c r="J1274" s="3" t="str">
        <f t="shared" si="155"/>
        <v>0.5</v>
      </c>
      <c r="K1274" s="3">
        <f>IF(B1274="","",VLOOKUP(VLOOKUP(X1274&amp;"_"&amp;Y1274&amp;"_"&amp;Z1274,[1]挑战模式!$A:$AS,14+AA1274,FALSE),[1]怪物!$B:$J,7,FALSE))</f>
        <v>1</v>
      </c>
      <c r="L1274" s="10" t="str">
        <f t="shared" si="156"/>
        <v>Monster_Season4_Challenge2_4_3</v>
      </c>
      <c r="M1274" s="3" t="str">
        <f t="shared" si="157"/>
        <v>DeathShow_1</v>
      </c>
      <c r="N1274" s="3" t="str">
        <f t="shared" si="158"/>
        <v>Timeline_Idle1</v>
      </c>
      <c r="O1274" s="3" t="str">
        <f t="shared" si="159"/>
        <v>Timeline_Move1</v>
      </c>
      <c r="S1274" s="3" t="str">
        <f>IF(B1274="","",IF(VLOOKUP(D1274,[1]怪物!$C:$I,7,FALSE)="","",VLOOKUP(D1274,[1]怪物!$C:$I,7,FALSE)))</f>
        <v/>
      </c>
      <c r="X1274" s="3">
        <v>4</v>
      </c>
      <c r="Y1274" s="3">
        <v>2</v>
      </c>
      <c r="Z1274" s="3">
        <v>4</v>
      </c>
      <c r="AA1274" s="3">
        <v>3</v>
      </c>
    </row>
    <row r="1275" spans="2:27" x14ac:dyDescent="0.2">
      <c r="B1275" t="str">
        <f>IF(ISNA(VLOOKUP(X1275&amp;"_"&amp;Y1275&amp;"_"&amp;Z1275,[1]挑战模式!$A:$AS,1,FALSE)),"",IF(VLOOKUP(X1275&amp;"_"&amp;Y1275&amp;"_"&amp;Z1275,[1]挑战模式!$A:$AS,14+AA1275,FALSE)="","","Unit_Monster_Season"&amp;X1275&amp;"_Challenge"&amp;Y1275&amp;"_"&amp;Z1275&amp;"_"&amp;AA1275))</f>
        <v>Unit_Monster_Season4_Challenge2_4_4</v>
      </c>
      <c r="D1275" s="3" t="str">
        <f>IF(B1275="","",VLOOKUP(VLOOKUP(X1275&amp;"_"&amp;Y1275&amp;"_"&amp;Z1275,[1]挑战模式!$A:$AS,14+AA1275,FALSE),[1]怪物!$B:$J,2,FALSE))</f>
        <v>ResUnit_MiFeng2</v>
      </c>
      <c r="E1275" s="3">
        <f>IF(B1275="","",VLOOKUP(VLOOKUP(X1275&amp;"_"&amp;Y1275&amp;"_"&amp;Z1275,[1]挑战模式!$A:$AS,14+AA1275,FALSE),[1]怪物!$B:$J,6,FALSE)*VLOOKUP(X1275&amp;"_"&amp;Y1275&amp;"_"&amp;Z1275,[1]挑战模式!$A:$AS,10,FALSE))</f>
        <v>2.2599999999999998</v>
      </c>
      <c r="F1275" s="3">
        <f t="shared" si="152"/>
        <v>400</v>
      </c>
      <c r="G1275" s="3" t="str">
        <f t="shared" si="153"/>
        <v>TRUE</v>
      </c>
      <c r="H1275" s="3" t="str">
        <f t="shared" si="154"/>
        <v>1</v>
      </c>
      <c r="I1275" s="3">
        <f>IF(D1275="","",VLOOKUP(D1275,[1]怪物!$C:$M,11,FALSE))</f>
        <v>1</v>
      </c>
      <c r="J1275" s="3" t="str">
        <f t="shared" si="155"/>
        <v>0.5</v>
      </c>
      <c r="K1275" s="3">
        <f>IF(B1275="","",VLOOKUP(VLOOKUP(X1275&amp;"_"&amp;Y1275&amp;"_"&amp;Z1275,[1]挑战模式!$A:$AS,14+AA1275,FALSE),[1]怪物!$B:$J,7,FALSE))</f>
        <v>1.5</v>
      </c>
      <c r="L1275" s="10" t="str">
        <f t="shared" si="156"/>
        <v>Monster_Season4_Challenge2_4_4</v>
      </c>
      <c r="M1275" s="3" t="str">
        <f t="shared" si="157"/>
        <v>DeathShow_1</v>
      </c>
      <c r="N1275" s="3" t="str">
        <f t="shared" si="158"/>
        <v>Timeline_Idle1</v>
      </c>
      <c r="O1275" s="3" t="str">
        <f t="shared" si="159"/>
        <v>Timeline_Move1</v>
      </c>
      <c r="S1275" s="3" t="str">
        <f>IF(B1275="","",IF(VLOOKUP(D1275,[1]怪物!$C:$I,7,FALSE)="","",VLOOKUP(D1275,[1]怪物!$C:$I,7,FALSE)))</f>
        <v/>
      </c>
      <c r="X1275" s="3">
        <v>4</v>
      </c>
      <c r="Y1275" s="3">
        <v>2</v>
      </c>
      <c r="Z1275" s="3">
        <v>4</v>
      </c>
      <c r="AA1275" s="3">
        <v>4</v>
      </c>
    </row>
    <row r="1276" spans="2:27" x14ac:dyDescent="0.2">
      <c r="B1276" t="str">
        <f>IF(ISNA(VLOOKUP(X1276&amp;"_"&amp;Y1276&amp;"_"&amp;Z1276,[1]挑战模式!$A:$AS,1,FALSE)),"",IF(VLOOKUP(X1276&amp;"_"&amp;Y1276&amp;"_"&amp;Z1276,[1]挑战模式!$A:$AS,14+AA1276,FALSE)="","","Unit_Monster_Season"&amp;X1276&amp;"_Challenge"&amp;Y1276&amp;"_"&amp;Z1276&amp;"_"&amp;AA1276))</f>
        <v/>
      </c>
      <c r="D1276" s="3" t="str">
        <f>IF(B1276="","",VLOOKUP(VLOOKUP(X1276&amp;"_"&amp;Y1276&amp;"_"&amp;Z1276,[1]挑战模式!$A:$AS,14+AA1276,FALSE),[1]怪物!$B:$J,2,FALSE))</f>
        <v/>
      </c>
      <c r="E1276" s="3" t="str">
        <f>IF(B1276="","",VLOOKUP(VLOOKUP(X1276&amp;"_"&amp;Y1276&amp;"_"&amp;Z1276,[1]挑战模式!$A:$AS,14+AA1276,FALSE),[1]怪物!$B:$J,6,FALSE)*VLOOKUP(X1276&amp;"_"&amp;Y1276&amp;"_"&amp;Z1276,[1]挑战模式!$A:$AS,10,FALSE))</f>
        <v/>
      </c>
      <c r="F1276" s="3" t="str">
        <f t="shared" si="152"/>
        <v/>
      </c>
      <c r="G1276" s="3" t="str">
        <f t="shared" si="153"/>
        <v/>
      </c>
      <c r="H1276" s="3" t="str">
        <f t="shared" si="154"/>
        <v/>
      </c>
      <c r="I1276" s="3" t="str">
        <f>IF(D1276="","",VLOOKUP(D1276,[1]怪物!$C:$M,11,FALSE))</f>
        <v/>
      </c>
      <c r="J1276" s="3" t="str">
        <f t="shared" si="155"/>
        <v/>
      </c>
      <c r="K1276" s="3" t="str">
        <f>IF(B1276="","",VLOOKUP(VLOOKUP(X1276&amp;"_"&amp;Y1276&amp;"_"&amp;Z1276,[1]挑战模式!$A:$AS,14+AA1276,FALSE),[1]怪物!$B:$J,7,FALSE))</f>
        <v/>
      </c>
      <c r="L1276" s="10" t="str">
        <f t="shared" si="156"/>
        <v/>
      </c>
      <c r="M1276" s="3" t="str">
        <f t="shared" si="157"/>
        <v/>
      </c>
      <c r="N1276" s="3" t="str">
        <f t="shared" si="158"/>
        <v/>
      </c>
      <c r="O1276" s="3" t="str">
        <f t="shared" si="159"/>
        <v/>
      </c>
      <c r="S1276" s="3" t="str">
        <f>IF(B1276="","",IF(VLOOKUP(D1276,[1]怪物!$C:$I,7,FALSE)="","",VLOOKUP(D1276,[1]怪物!$C:$I,7,FALSE)))</f>
        <v/>
      </c>
      <c r="X1276" s="3">
        <v>4</v>
      </c>
      <c r="Y1276" s="3">
        <v>2</v>
      </c>
      <c r="Z1276" s="3">
        <v>4</v>
      </c>
      <c r="AA1276" s="3">
        <v>5</v>
      </c>
    </row>
    <row r="1277" spans="2:27" x14ac:dyDescent="0.2">
      <c r="B1277" t="str">
        <f>IF(ISNA(VLOOKUP(X1277&amp;"_"&amp;Y1277&amp;"_"&amp;Z1277,[1]挑战模式!$A:$AS,1,FALSE)),"",IF(VLOOKUP(X1277&amp;"_"&amp;Y1277&amp;"_"&amp;Z1277,[1]挑战模式!$A:$AS,14+AA1277,FALSE)="","","Unit_Monster_Season"&amp;X1277&amp;"_Challenge"&amp;Y1277&amp;"_"&amp;Z1277&amp;"_"&amp;AA1277))</f>
        <v/>
      </c>
      <c r="D1277" s="3" t="str">
        <f>IF(B1277="","",VLOOKUP(VLOOKUP(X1277&amp;"_"&amp;Y1277&amp;"_"&amp;Z1277,[1]挑战模式!$A:$AS,14+AA1277,FALSE),[1]怪物!$B:$J,2,FALSE))</f>
        <v/>
      </c>
      <c r="E1277" s="3" t="str">
        <f>IF(B1277="","",VLOOKUP(VLOOKUP(X1277&amp;"_"&amp;Y1277&amp;"_"&amp;Z1277,[1]挑战模式!$A:$AS,14+AA1277,FALSE),[1]怪物!$B:$J,6,FALSE)*VLOOKUP(X1277&amp;"_"&amp;Y1277&amp;"_"&amp;Z1277,[1]挑战模式!$A:$AS,10,FALSE))</f>
        <v/>
      </c>
      <c r="F1277" s="3" t="str">
        <f t="shared" si="152"/>
        <v/>
      </c>
      <c r="G1277" s="3" t="str">
        <f t="shared" si="153"/>
        <v/>
      </c>
      <c r="H1277" s="3" t="str">
        <f t="shared" si="154"/>
        <v/>
      </c>
      <c r="I1277" s="3" t="str">
        <f>IF(D1277="","",VLOOKUP(D1277,[1]怪物!$C:$M,11,FALSE))</f>
        <v/>
      </c>
      <c r="J1277" s="3" t="str">
        <f t="shared" si="155"/>
        <v/>
      </c>
      <c r="K1277" s="3" t="str">
        <f>IF(B1277="","",VLOOKUP(VLOOKUP(X1277&amp;"_"&amp;Y1277&amp;"_"&amp;Z1277,[1]挑战模式!$A:$AS,14+AA1277,FALSE),[1]怪物!$B:$J,7,FALSE))</f>
        <v/>
      </c>
      <c r="L1277" s="10" t="str">
        <f t="shared" si="156"/>
        <v/>
      </c>
      <c r="M1277" s="3" t="str">
        <f t="shared" si="157"/>
        <v/>
      </c>
      <c r="N1277" s="3" t="str">
        <f t="shared" si="158"/>
        <v/>
      </c>
      <c r="O1277" s="3" t="str">
        <f t="shared" si="159"/>
        <v/>
      </c>
      <c r="S1277" s="3" t="str">
        <f>IF(B1277="","",IF(VLOOKUP(D1277,[1]怪物!$C:$I,7,FALSE)="","",VLOOKUP(D1277,[1]怪物!$C:$I,7,FALSE)))</f>
        <v/>
      </c>
      <c r="X1277" s="3">
        <v>4</v>
      </c>
      <c r="Y1277" s="3">
        <v>2</v>
      </c>
      <c r="Z1277" s="3">
        <v>4</v>
      </c>
      <c r="AA1277" s="3">
        <v>6</v>
      </c>
    </row>
    <row r="1278" spans="2:27" x14ac:dyDescent="0.2">
      <c r="B1278" t="str">
        <f>IF(ISNA(VLOOKUP(X1278&amp;"_"&amp;Y1278&amp;"_"&amp;Z1278,[1]挑战模式!$A:$AS,1,FALSE)),"",IF(VLOOKUP(X1278&amp;"_"&amp;Y1278&amp;"_"&amp;Z1278,[1]挑战模式!$A:$AS,14+AA1278,FALSE)="","","Unit_Monster_Season"&amp;X1278&amp;"_Challenge"&amp;Y1278&amp;"_"&amp;Z1278&amp;"_"&amp;AA1278))</f>
        <v>Unit_Monster_Season4_Challenge2_5_1</v>
      </c>
      <c r="D1278" s="3" t="str">
        <f>IF(B1278="","",VLOOKUP(VLOOKUP(X1278&amp;"_"&amp;Y1278&amp;"_"&amp;Z1278,[1]挑战模式!$A:$AS,14+AA1278,FALSE),[1]怪物!$B:$J,2,FALSE))</f>
        <v>ResUnit_ZhongZi1</v>
      </c>
      <c r="E1278" s="3">
        <f>IF(B1278="","",VLOOKUP(VLOOKUP(X1278&amp;"_"&amp;Y1278&amp;"_"&amp;Z1278,[1]挑战模式!$A:$AS,14+AA1278,FALSE),[1]怪物!$B:$J,6,FALSE)*VLOOKUP(X1278&amp;"_"&amp;Y1278&amp;"_"&amp;Z1278,[1]挑战模式!$A:$AS,10,FALSE))</f>
        <v>2.2599999999999998</v>
      </c>
      <c r="F1278" s="3">
        <f t="shared" si="152"/>
        <v>400</v>
      </c>
      <c r="G1278" s="3" t="str">
        <f t="shared" si="153"/>
        <v>TRUE</v>
      </c>
      <c r="H1278" s="3" t="str">
        <f t="shared" si="154"/>
        <v>1</v>
      </c>
      <c r="I1278" s="3">
        <f>IF(D1278="","",VLOOKUP(D1278,[1]怪物!$C:$M,11,FALSE))</f>
        <v>1</v>
      </c>
      <c r="J1278" s="3" t="str">
        <f t="shared" si="155"/>
        <v>0.5</v>
      </c>
      <c r="K1278" s="3">
        <f>IF(B1278="","",VLOOKUP(VLOOKUP(X1278&amp;"_"&amp;Y1278&amp;"_"&amp;Z1278,[1]挑战模式!$A:$AS,14+AA1278,FALSE),[1]怪物!$B:$J,7,FALSE))</f>
        <v>1</v>
      </c>
      <c r="L1278" s="10" t="str">
        <f t="shared" si="156"/>
        <v>Monster_Season4_Challenge2_5_1</v>
      </c>
      <c r="M1278" s="3" t="str">
        <f t="shared" si="157"/>
        <v>DeathShow_1</v>
      </c>
      <c r="N1278" s="3" t="str">
        <f t="shared" si="158"/>
        <v>Timeline_Idle1</v>
      </c>
      <c r="O1278" s="3" t="str">
        <f t="shared" si="159"/>
        <v>Timeline_Move1</v>
      </c>
      <c r="S1278" s="3" t="str">
        <f>IF(B1278="","",IF(VLOOKUP(D1278,[1]怪物!$C:$I,7,FALSE)="","",VLOOKUP(D1278,[1]怪物!$C:$I,7,FALSE)))</f>
        <v>Skill_Monster_ZhongZi1,NormalAttack</v>
      </c>
      <c r="X1278" s="3">
        <v>4</v>
      </c>
      <c r="Y1278" s="3">
        <v>2</v>
      </c>
      <c r="Z1278" s="3">
        <v>5</v>
      </c>
      <c r="AA1278" s="3">
        <v>1</v>
      </c>
    </row>
    <row r="1279" spans="2:27" x14ac:dyDescent="0.2">
      <c r="B1279" t="str">
        <f>IF(ISNA(VLOOKUP(X1279&amp;"_"&amp;Y1279&amp;"_"&amp;Z1279,[1]挑战模式!$A:$AS,1,FALSE)),"",IF(VLOOKUP(X1279&amp;"_"&amp;Y1279&amp;"_"&amp;Z1279,[1]挑战模式!$A:$AS,14+AA1279,FALSE)="","","Unit_Monster_Season"&amp;X1279&amp;"_Challenge"&amp;Y1279&amp;"_"&amp;Z1279&amp;"_"&amp;AA1279))</f>
        <v>Unit_Monster_Season4_Challenge2_5_2</v>
      </c>
      <c r="D1279" s="3" t="str">
        <f>IF(B1279="","",VLOOKUP(VLOOKUP(X1279&amp;"_"&amp;Y1279&amp;"_"&amp;Z1279,[1]挑战模式!$A:$AS,14+AA1279,FALSE),[1]怪物!$B:$J,2,FALSE))</f>
        <v>ResUnit_Gui1</v>
      </c>
      <c r="E1279" s="3">
        <f>IF(B1279="","",VLOOKUP(VLOOKUP(X1279&amp;"_"&amp;Y1279&amp;"_"&amp;Z1279,[1]挑战模式!$A:$AS,14+AA1279,FALSE),[1]怪物!$B:$J,6,FALSE)*VLOOKUP(X1279&amp;"_"&amp;Y1279&amp;"_"&amp;Z1279,[1]挑战模式!$A:$AS,10,FALSE))</f>
        <v>2.2599999999999998</v>
      </c>
      <c r="F1279" s="3">
        <f t="shared" si="152"/>
        <v>400</v>
      </c>
      <c r="G1279" s="3" t="str">
        <f t="shared" si="153"/>
        <v>TRUE</v>
      </c>
      <c r="H1279" s="3" t="str">
        <f t="shared" si="154"/>
        <v>1</v>
      </c>
      <c r="I1279" s="3">
        <f>IF(D1279="","",VLOOKUP(D1279,[1]怪物!$C:$M,11,FALSE))</f>
        <v>1</v>
      </c>
      <c r="J1279" s="3" t="str">
        <f t="shared" si="155"/>
        <v>0.5</v>
      </c>
      <c r="K1279" s="3">
        <f>IF(B1279="","",VLOOKUP(VLOOKUP(X1279&amp;"_"&amp;Y1279&amp;"_"&amp;Z1279,[1]挑战模式!$A:$AS,14+AA1279,FALSE),[1]怪物!$B:$J,7,FALSE))</f>
        <v>1</v>
      </c>
      <c r="L1279" s="10" t="str">
        <f t="shared" si="156"/>
        <v>Monster_Season4_Challenge2_5_2</v>
      </c>
      <c r="M1279" s="3" t="str">
        <f t="shared" si="157"/>
        <v>DeathShow_1</v>
      </c>
      <c r="N1279" s="3" t="str">
        <f t="shared" si="158"/>
        <v>Timeline_Idle1</v>
      </c>
      <c r="O1279" s="3" t="str">
        <f t="shared" si="159"/>
        <v>Timeline_Move1</v>
      </c>
      <c r="S1279" s="3" t="str">
        <f>IF(B1279="","",IF(VLOOKUP(D1279,[1]怪物!$C:$I,7,FALSE)="","",VLOOKUP(D1279,[1]怪物!$C:$I,7,FALSE)))</f>
        <v>Skill_Monster_Gui1,NormalAttack</v>
      </c>
      <c r="X1279" s="3">
        <v>4</v>
      </c>
      <c r="Y1279" s="3">
        <v>2</v>
      </c>
      <c r="Z1279" s="3">
        <v>5</v>
      </c>
      <c r="AA1279" s="3">
        <v>2</v>
      </c>
    </row>
    <row r="1280" spans="2:27" x14ac:dyDescent="0.2">
      <c r="B1280" t="str">
        <f>IF(ISNA(VLOOKUP(X1280&amp;"_"&amp;Y1280&amp;"_"&amp;Z1280,[1]挑战模式!$A:$AS,1,FALSE)),"",IF(VLOOKUP(X1280&amp;"_"&amp;Y1280&amp;"_"&amp;Z1280,[1]挑战模式!$A:$AS,14+AA1280,FALSE)="","","Unit_Monster_Season"&amp;X1280&amp;"_Challenge"&amp;Y1280&amp;"_"&amp;Z1280&amp;"_"&amp;AA1280))</f>
        <v>Unit_Monster_Season4_Challenge2_5_3</v>
      </c>
      <c r="D1280" s="3" t="str">
        <f>IF(B1280="","",VLOOKUP(VLOOKUP(X1280&amp;"_"&amp;Y1280&amp;"_"&amp;Z1280,[1]挑战模式!$A:$AS,14+AA1280,FALSE),[1]怪物!$B:$J,2,FALSE))</f>
        <v>ResUnit_MiFeng1</v>
      </c>
      <c r="E1280" s="3">
        <f>IF(B1280="","",VLOOKUP(VLOOKUP(X1280&amp;"_"&amp;Y1280&amp;"_"&amp;Z1280,[1]挑战模式!$A:$AS,14+AA1280,FALSE),[1]怪物!$B:$J,6,FALSE)*VLOOKUP(X1280&amp;"_"&amp;Y1280&amp;"_"&amp;Z1280,[1]挑战模式!$A:$AS,10,FALSE))</f>
        <v>2.2599999999999998</v>
      </c>
      <c r="F1280" s="3">
        <f t="shared" si="152"/>
        <v>400</v>
      </c>
      <c r="G1280" s="3" t="str">
        <f t="shared" si="153"/>
        <v>TRUE</v>
      </c>
      <c r="H1280" s="3" t="str">
        <f t="shared" si="154"/>
        <v>1</v>
      </c>
      <c r="I1280" s="3">
        <f>IF(D1280="","",VLOOKUP(D1280,[1]怪物!$C:$M,11,FALSE))</f>
        <v>1</v>
      </c>
      <c r="J1280" s="3" t="str">
        <f t="shared" si="155"/>
        <v>0.5</v>
      </c>
      <c r="K1280" s="3">
        <f>IF(B1280="","",VLOOKUP(VLOOKUP(X1280&amp;"_"&amp;Y1280&amp;"_"&amp;Z1280,[1]挑战模式!$A:$AS,14+AA1280,FALSE),[1]怪物!$B:$J,7,FALSE))</f>
        <v>1</v>
      </c>
      <c r="L1280" s="10" t="str">
        <f t="shared" si="156"/>
        <v>Monster_Season4_Challenge2_5_3</v>
      </c>
      <c r="M1280" s="3" t="str">
        <f t="shared" si="157"/>
        <v>DeathShow_1</v>
      </c>
      <c r="N1280" s="3" t="str">
        <f t="shared" si="158"/>
        <v>Timeline_Idle1</v>
      </c>
      <c r="O1280" s="3" t="str">
        <f t="shared" si="159"/>
        <v>Timeline_Move1</v>
      </c>
      <c r="S1280" s="3" t="str">
        <f>IF(B1280="","",IF(VLOOKUP(D1280,[1]怪物!$C:$I,7,FALSE)="","",VLOOKUP(D1280,[1]怪物!$C:$I,7,FALSE)))</f>
        <v/>
      </c>
      <c r="X1280" s="3">
        <v>4</v>
      </c>
      <c r="Y1280" s="3">
        <v>2</v>
      </c>
      <c r="Z1280" s="3">
        <v>5</v>
      </c>
      <c r="AA1280" s="3">
        <v>3</v>
      </c>
    </row>
    <row r="1281" spans="2:27" x14ac:dyDescent="0.2">
      <c r="B1281" t="str">
        <f>IF(ISNA(VLOOKUP(X1281&amp;"_"&amp;Y1281&amp;"_"&amp;Z1281,[1]挑战模式!$A:$AS,1,FALSE)),"",IF(VLOOKUP(X1281&amp;"_"&amp;Y1281&amp;"_"&amp;Z1281,[1]挑战模式!$A:$AS,14+AA1281,FALSE)="","","Unit_Monster_Season"&amp;X1281&amp;"_Challenge"&amp;Y1281&amp;"_"&amp;Z1281&amp;"_"&amp;AA1281))</f>
        <v>Unit_Monster_Season4_Challenge2_5_4</v>
      </c>
      <c r="D1281" s="3" t="str">
        <f>IF(B1281="","",VLOOKUP(VLOOKUP(X1281&amp;"_"&amp;Y1281&amp;"_"&amp;Z1281,[1]挑战模式!$A:$AS,14+AA1281,FALSE),[1]怪物!$B:$J,2,FALSE))</f>
        <v>ResUnit_WuGui1</v>
      </c>
      <c r="E1281" s="3">
        <f>IF(B1281="","",VLOOKUP(VLOOKUP(X1281&amp;"_"&amp;Y1281&amp;"_"&amp;Z1281,[1]挑战模式!$A:$AS,14+AA1281,FALSE),[1]怪物!$B:$J,6,FALSE)*VLOOKUP(X1281&amp;"_"&amp;Y1281&amp;"_"&amp;Z1281,[1]挑战模式!$A:$AS,10,FALSE))</f>
        <v>2.2599999999999998</v>
      </c>
      <c r="F1281" s="3">
        <f t="shared" si="152"/>
        <v>400</v>
      </c>
      <c r="G1281" s="3" t="str">
        <f t="shared" si="153"/>
        <v>TRUE</v>
      </c>
      <c r="H1281" s="3" t="str">
        <f t="shared" si="154"/>
        <v>1</v>
      </c>
      <c r="I1281" s="3">
        <f>IF(D1281="","",VLOOKUP(D1281,[1]怪物!$C:$M,11,FALSE))</f>
        <v>1</v>
      </c>
      <c r="J1281" s="3" t="str">
        <f t="shared" si="155"/>
        <v>0.5</v>
      </c>
      <c r="K1281" s="3">
        <f>IF(B1281="","",VLOOKUP(VLOOKUP(X1281&amp;"_"&amp;Y1281&amp;"_"&amp;Z1281,[1]挑战模式!$A:$AS,14+AA1281,FALSE),[1]怪物!$B:$J,7,FALSE))</f>
        <v>1</v>
      </c>
      <c r="L1281" s="10" t="str">
        <f t="shared" si="156"/>
        <v>Monster_Season4_Challenge2_5_4</v>
      </c>
      <c r="M1281" s="3" t="str">
        <f t="shared" si="157"/>
        <v>DeathShow_1</v>
      </c>
      <c r="N1281" s="3" t="str">
        <f t="shared" si="158"/>
        <v>Timeline_Idle1</v>
      </c>
      <c r="O1281" s="3" t="str">
        <f t="shared" si="159"/>
        <v>Timeline_Move1</v>
      </c>
      <c r="S1281" s="3" t="str">
        <f>IF(B1281="","",IF(VLOOKUP(D1281,[1]怪物!$C:$I,7,FALSE)="","",VLOOKUP(D1281,[1]怪物!$C:$I,7,FALSE)))</f>
        <v>Skill_Monster_WuGui1,NormalAttack</v>
      </c>
      <c r="X1281" s="3">
        <v>4</v>
      </c>
      <c r="Y1281" s="3">
        <v>2</v>
      </c>
      <c r="Z1281" s="3">
        <v>5</v>
      </c>
      <c r="AA1281" s="3">
        <v>4</v>
      </c>
    </row>
    <row r="1282" spans="2:27" x14ac:dyDescent="0.2">
      <c r="B1282" t="str">
        <f>IF(ISNA(VLOOKUP(X1282&amp;"_"&amp;Y1282&amp;"_"&amp;Z1282,[1]挑战模式!$A:$AS,1,FALSE)),"",IF(VLOOKUP(X1282&amp;"_"&amp;Y1282&amp;"_"&amp;Z1282,[1]挑战模式!$A:$AS,14+AA1282,FALSE)="","","Unit_Monster_Season"&amp;X1282&amp;"_Challenge"&amp;Y1282&amp;"_"&amp;Z1282&amp;"_"&amp;AA1282))</f>
        <v/>
      </c>
      <c r="D1282" s="3" t="str">
        <f>IF(B1282="","",VLOOKUP(VLOOKUP(X1282&amp;"_"&amp;Y1282&amp;"_"&amp;Z1282,[1]挑战模式!$A:$AS,14+AA1282,FALSE),[1]怪物!$B:$J,2,FALSE))</f>
        <v/>
      </c>
      <c r="E1282" s="3" t="str">
        <f>IF(B1282="","",VLOOKUP(VLOOKUP(X1282&amp;"_"&amp;Y1282&amp;"_"&amp;Z1282,[1]挑战模式!$A:$AS,14+AA1282,FALSE),[1]怪物!$B:$J,6,FALSE)*VLOOKUP(X1282&amp;"_"&amp;Y1282&amp;"_"&amp;Z1282,[1]挑战模式!$A:$AS,10,FALSE))</f>
        <v/>
      </c>
      <c r="F1282" s="3" t="str">
        <f t="shared" si="152"/>
        <v/>
      </c>
      <c r="G1282" s="3" t="str">
        <f t="shared" si="153"/>
        <v/>
      </c>
      <c r="H1282" s="3" t="str">
        <f t="shared" si="154"/>
        <v/>
      </c>
      <c r="I1282" s="3" t="str">
        <f>IF(D1282="","",VLOOKUP(D1282,[1]怪物!$C:$M,11,FALSE))</f>
        <v/>
      </c>
      <c r="J1282" s="3" t="str">
        <f t="shared" si="155"/>
        <v/>
      </c>
      <c r="K1282" s="3" t="str">
        <f>IF(B1282="","",VLOOKUP(VLOOKUP(X1282&amp;"_"&amp;Y1282&amp;"_"&amp;Z1282,[1]挑战模式!$A:$AS,14+AA1282,FALSE),[1]怪物!$B:$J,7,FALSE))</f>
        <v/>
      </c>
      <c r="L1282" s="10" t="str">
        <f t="shared" si="156"/>
        <v/>
      </c>
      <c r="M1282" s="3" t="str">
        <f t="shared" si="157"/>
        <v/>
      </c>
      <c r="N1282" s="3" t="str">
        <f t="shared" si="158"/>
        <v/>
      </c>
      <c r="O1282" s="3" t="str">
        <f t="shared" si="159"/>
        <v/>
      </c>
      <c r="S1282" s="3" t="str">
        <f>IF(B1282="","",IF(VLOOKUP(D1282,[1]怪物!$C:$I,7,FALSE)="","",VLOOKUP(D1282,[1]怪物!$C:$I,7,FALSE)))</f>
        <v/>
      </c>
      <c r="X1282" s="3">
        <v>4</v>
      </c>
      <c r="Y1282" s="3">
        <v>2</v>
      </c>
      <c r="Z1282" s="3">
        <v>5</v>
      </c>
      <c r="AA1282" s="3">
        <v>5</v>
      </c>
    </row>
    <row r="1283" spans="2:27" x14ac:dyDescent="0.2">
      <c r="B1283" t="str">
        <f>IF(ISNA(VLOOKUP(X1283&amp;"_"&amp;Y1283&amp;"_"&amp;Z1283,[1]挑战模式!$A:$AS,1,FALSE)),"",IF(VLOOKUP(X1283&amp;"_"&amp;Y1283&amp;"_"&amp;Z1283,[1]挑战模式!$A:$AS,14+AA1283,FALSE)="","","Unit_Monster_Season"&amp;X1283&amp;"_Challenge"&amp;Y1283&amp;"_"&amp;Z1283&amp;"_"&amp;AA1283))</f>
        <v/>
      </c>
      <c r="D1283" s="3" t="str">
        <f>IF(B1283="","",VLOOKUP(VLOOKUP(X1283&amp;"_"&amp;Y1283&amp;"_"&amp;Z1283,[1]挑战模式!$A:$AS,14+AA1283,FALSE),[1]怪物!$B:$J,2,FALSE))</f>
        <v/>
      </c>
      <c r="E1283" s="3" t="str">
        <f>IF(B1283="","",VLOOKUP(VLOOKUP(X1283&amp;"_"&amp;Y1283&amp;"_"&amp;Z1283,[1]挑战模式!$A:$AS,14+AA1283,FALSE),[1]怪物!$B:$J,6,FALSE)*VLOOKUP(X1283&amp;"_"&amp;Y1283&amp;"_"&amp;Z1283,[1]挑战模式!$A:$AS,10,FALSE))</f>
        <v/>
      </c>
      <c r="F1283" s="3" t="str">
        <f t="shared" si="152"/>
        <v/>
      </c>
      <c r="G1283" s="3" t="str">
        <f t="shared" si="153"/>
        <v/>
      </c>
      <c r="H1283" s="3" t="str">
        <f t="shared" si="154"/>
        <v/>
      </c>
      <c r="I1283" s="3" t="str">
        <f>IF(D1283="","",VLOOKUP(D1283,[1]怪物!$C:$M,11,FALSE))</f>
        <v/>
      </c>
      <c r="J1283" s="3" t="str">
        <f t="shared" si="155"/>
        <v/>
      </c>
      <c r="K1283" s="3" t="str">
        <f>IF(B1283="","",VLOOKUP(VLOOKUP(X1283&amp;"_"&amp;Y1283&amp;"_"&amp;Z1283,[1]挑战模式!$A:$AS,14+AA1283,FALSE),[1]怪物!$B:$J,7,FALSE))</f>
        <v/>
      </c>
      <c r="L1283" s="10" t="str">
        <f t="shared" si="156"/>
        <v/>
      </c>
      <c r="M1283" s="3" t="str">
        <f t="shared" si="157"/>
        <v/>
      </c>
      <c r="N1283" s="3" t="str">
        <f t="shared" si="158"/>
        <v/>
      </c>
      <c r="O1283" s="3" t="str">
        <f t="shared" si="159"/>
        <v/>
      </c>
      <c r="S1283" s="3" t="str">
        <f>IF(B1283="","",IF(VLOOKUP(D1283,[1]怪物!$C:$I,7,FALSE)="","",VLOOKUP(D1283,[1]怪物!$C:$I,7,FALSE)))</f>
        <v/>
      </c>
      <c r="X1283" s="3">
        <v>4</v>
      </c>
      <c r="Y1283" s="3">
        <v>2</v>
      </c>
      <c r="Z1283" s="3">
        <v>5</v>
      </c>
      <c r="AA1283" s="3">
        <v>6</v>
      </c>
    </row>
    <row r="1284" spans="2:27" x14ac:dyDescent="0.2">
      <c r="B1284" t="str">
        <f>IF(ISNA(VLOOKUP(X1284&amp;"_"&amp;Y1284&amp;"_"&amp;Z1284,[1]挑战模式!$A:$AS,1,FALSE)),"",IF(VLOOKUP(X1284&amp;"_"&amp;Y1284&amp;"_"&amp;Z1284,[1]挑战模式!$A:$AS,14+AA1284,FALSE)="","","Unit_Monster_Season"&amp;X1284&amp;"_Challenge"&amp;Y1284&amp;"_"&amp;Z1284&amp;"_"&amp;AA1284))</f>
        <v>Unit_Monster_Season4_Challenge2_6_1</v>
      </c>
      <c r="D1284" s="3" t="str">
        <f>IF(B1284="","",VLOOKUP(VLOOKUP(X1284&amp;"_"&amp;Y1284&amp;"_"&amp;Z1284,[1]挑战模式!$A:$AS,14+AA1284,FALSE),[1]怪物!$B:$J,2,FALSE))</f>
        <v>ResUnit_ZhongZi1</v>
      </c>
      <c r="E1284" s="3">
        <f>IF(B1284="","",VLOOKUP(VLOOKUP(X1284&amp;"_"&amp;Y1284&amp;"_"&amp;Z1284,[1]挑战模式!$A:$AS,14+AA1284,FALSE),[1]怪物!$B:$J,6,FALSE)*VLOOKUP(X1284&amp;"_"&amp;Y1284&amp;"_"&amp;Z1284,[1]挑战模式!$A:$AS,10,FALSE))</f>
        <v>2.2599999999999998</v>
      </c>
      <c r="F1284" s="3">
        <f t="shared" si="152"/>
        <v>400</v>
      </c>
      <c r="G1284" s="3" t="str">
        <f t="shared" si="153"/>
        <v>TRUE</v>
      </c>
      <c r="H1284" s="3" t="str">
        <f t="shared" si="154"/>
        <v>1</v>
      </c>
      <c r="I1284" s="3">
        <f>IF(D1284="","",VLOOKUP(D1284,[1]怪物!$C:$M,11,FALSE))</f>
        <v>1</v>
      </c>
      <c r="J1284" s="3" t="str">
        <f t="shared" si="155"/>
        <v>0.5</v>
      </c>
      <c r="K1284" s="3">
        <f>IF(B1284="","",VLOOKUP(VLOOKUP(X1284&amp;"_"&amp;Y1284&amp;"_"&amp;Z1284,[1]挑战模式!$A:$AS,14+AA1284,FALSE),[1]怪物!$B:$J,7,FALSE))</f>
        <v>1</v>
      </c>
      <c r="L1284" s="10" t="str">
        <f t="shared" si="156"/>
        <v>Monster_Season4_Challenge2_6_1</v>
      </c>
      <c r="M1284" s="3" t="str">
        <f t="shared" si="157"/>
        <v>DeathShow_1</v>
      </c>
      <c r="N1284" s="3" t="str">
        <f t="shared" si="158"/>
        <v>Timeline_Idle1</v>
      </c>
      <c r="O1284" s="3" t="str">
        <f t="shared" si="159"/>
        <v>Timeline_Move1</v>
      </c>
      <c r="S1284" s="3" t="str">
        <f>IF(B1284="","",IF(VLOOKUP(D1284,[1]怪物!$C:$I,7,FALSE)="","",VLOOKUP(D1284,[1]怪物!$C:$I,7,FALSE)))</f>
        <v>Skill_Monster_ZhongZi1,NormalAttack</v>
      </c>
      <c r="X1284" s="3">
        <v>4</v>
      </c>
      <c r="Y1284" s="3">
        <v>2</v>
      </c>
      <c r="Z1284" s="3">
        <v>6</v>
      </c>
      <c r="AA1284" s="3">
        <v>1</v>
      </c>
    </row>
    <row r="1285" spans="2:27" x14ac:dyDescent="0.2">
      <c r="B1285" t="str">
        <f>IF(ISNA(VLOOKUP(X1285&amp;"_"&amp;Y1285&amp;"_"&amp;Z1285,[1]挑战模式!$A:$AS,1,FALSE)),"",IF(VLOOKUP(X1285&amp;"_"&amp;Y1285&amp;"_"&amp;Z1285,[1]挑战模式!$A:$AS,14+AA1285,FALSE)="","","Unit_Monster_Season"&amp;X1285&amp;"_Challenge"&amp;Y1285&amp;"_"&amp;Z1285&amp;"_"&amp;AA1285))</f>
        <v>Unit_Monster_Season4_Challenge2_6_2</v>
      </c>
      <c r="D1285" s="3" t="str">
        <f>IF(B1285="","",VLOOKUP(VLOOKUP(X1285&amp;"_"&amp;Y1285&amp;"_"&amp;Z1285,[1]挑战模式!$A:$AS,14+AA1285,FALSE),[1]怪物!$B:$J,2,FALSE))</f>
        <v>ResUnit_Gui1</v>
      </c>
      <c r="E1285" s="3">
        <f>IF(B1285="","",VLOOKUP(VLOOKUP(X1285&amp;"_"&amp;Y1285&amp;"_"&amp;Z1285,[1]挑战模式!$A:$AS,14+AA1285,FALSE),[1]怪物!$B:$J,6,FALSE)*VLOOKUP(X1285&amp;"_"&amp;Y1285&amp;"_"&amp;Z1285,[1]挑战模式!$A:$AS,10,FALSE))</f>
        <v>2.2599999999999998</v>
      </c>
      <c r="F1285" s="3">
        <f t="shared" si="152"/>
        <v>400</v>
      </c>
      <c r="G1285" s="3" t="str">
        <f t="shared" si="153"/>
        <v>TRUE</v>
      </c>
      <c r="H1285" s="3" t="str">
        <f t="shared" si="154"/>
        <v>1</v>
      </c>
      <c r="I1285" s="3">
        <f>IF(D1285="","",VLOOKUP(D1285,[1]怪物!$C:$M,11,FALSE))</f>
        <v>1</v>
      </c>
      <c r="J1285" s="3" t="str">
        <f t="shared" si="155"/>
        <v>0.5</v>
      </c>
      <c r="K1285" s="3">
        <f>IF(B1285="","",VLOOKUP(VLOOKUP(X1285&amp;"_"&amp;Y1285&amp;"_"&amp;Z1285,[1]挑战模式!$A:$AS,14+AA1285,FALSE),[1]怪物!$B:$J,7,FALSE))</f>
        <v>1</v>
      </c>
      <c r="L1285" s="10" t="str">
        <f t="shared" si="156"/>
        <v>Monster_Season4_Challenge2_6_2</v>
      </c>
      <c r="M1285" s="3" t="str">
        <f t="shared" si="157"/>
        <v>DeathShow_1</v>
      </c>
      <c r="N1285" s="3" t="str">
        <f t="shared" si="158"/>
        <v>Timeline_Idle1</v>
      </c>
      <c r="O1285" s="3" t="str">
        <f t="shared" si="159"/>
        <v>Timeline_Move1</v>
      </c>
      <c r="S1285" s="3" t="str">
        <f>IF(B1285="","",IF(VLOOKUP(D1285,[1]怪物!$C:$I,7,FALSE)="","",VLOOKUP(D1285,[1]怪物!$C:$I,7,FALSE)))</f>
        <v>Skill_Monster_Gui1,NormalAttack</v>
      </c>
      <c r="X1285" s="3">
        <v>4</v>
      </c>
      <c r="Y1285" s="3">
        <v>2</v>
      </c>
      <c r="Z1285" s="3">
        <v>6</v>
      </c>
      <c r="AA1285" s="3">
        <v>2</v>
      </c>
    </row>
    <row r="1286" spans="2:27" x14ac:dyDescent="0.2">
      <c r="B1286" t="str">
        <f>IF(ISNA(VLOOKUP(X1286&amp;"_"&amp;Y1286&amp;"_"&amp;Z1286,[1]挑战模式!$A:$AS,1,FALSE)),"",IF(VLOOKUP(X1286&amp;"_"&amp;Y1286&amp;"_"&amp;Z1286,[1]挑战模式!$A:$AS,14+AA1286,FALSE)="","","Unit_Monster_Season"&amp;X1286&amp;"_Challenge"&amp;Y1286&amp;"_"&amp;Z1286&amp;"_"&amp;AA1286))</f>
        <v>Unit_Monster_Season4_Challenge2_6_3</v>
      </c>
      <c r="D1286" s="3" t="str">
        <f>IF(B1286="","",VLOOKUP(VLOOKUP(X1286&amp;"_"&amp;Y1286&amp;"_"&amp;Z1286,[1]挑战模式!$A:$AS,14+AA1286,FALSE),[1]怪物!$B:$J,2,FALSE))</f>
        <v>ResUnit_MiFeng2</v>
      </c>
      <c r="E1286" s="3">
        <f>IF(B1286="","",VLOOKUP(VLOOKUP(X1286&amp;"_"&amp;Y1286&amp;"_"&amp;Z1286,[1]挑战模式!$A:$AS,14+AA1286,FALSE),[1]怪物!$B:$J,6,FALSE)*VLOOKUP(X1286&amp;"_"&amp;Y1286&amp;"_"&amp;Z1286,[1]挑战模式!$A:$AS,10,FALSE))</f>
        <v>2.2599999999999998</v>
      </c>
      <c r="F1286" s="3">
        <f t="shared" si="152"/>
        <v>400</v>
      </c>
      <c r="G1286" s="3" t="str">
        <f t="shared" si="153"/>
        <v>TRUE</v>
      </c>
      <c r="H1286" s="3" t="str">
        <f t="shared" si="154"/>
        <v>1</v>
      </c>
      <c r="I1286" s="3">
        <f>IF(D1286="","",VLOOKUP(D1286,[1]怪物!$C:$M,11,FALSE))</f>
        <v>1</v>
      </c>
      <c r="J1286" s="3" t="str">
        <f t="shared" si="155"/>
        <v>0.5</v>
      </c>
      <c r="K1286" s="3">
        <f>IF(B1286="","",VLOOKUP(VLOOKUP(X1286&amp;"_"&amp;Y1286&amp;"_"&amp;Z1286,[1]挑战模式!$A:$AS,14+AA1286,FALSE),[1]怪物!$B:$J,7,FALSE))</f>
        <v>1.5</v>
      </c>
      <c r="L1286" s="10" t="str">
        <f t="shared" si="156"/>
        <v>Monster_Season4_Challenge2_6_3</v>
      </c>
      <c r="M1286" s="3" t="str">
        <f t="shared" si="157"/>
        <v>DeathShow_1</v>
      </c>
      <c r="N1286" s="3" t="str">
        <f t="shared" si="158"/>
        <v>Timeline_Idle1</v>
      </c>
      <c r="O1286" s="3" t="str">
        <f t="shared" si="159"/>
        <v>Timeline_Move1</v>
      </c>
      <c r="S1286" s="3" t="str">
        <f>IF(B1286="","",IF(VLOOKUP(D1286,[1]怪物!$C:$I,7,FALSE)="","",VLOOKUP(D1286,[1]怪物!$C:$I,7,FALSE)))</f>
        <v/>
      </c>
      <c r="X1286" s="3">
        <v>4</v>
      </c>
      <c r="Y1286" s="3">
        <v>2</v>
      </c>
      <c r="Z1286" s="3">
        <v>6</v>
      </c>
      <c r="AA1286" s="3">
        <v>3</v>
      </c>
    </row>
    <row r="1287" spans="2:27" x14ac:dyDescent="0.2">
      <c r="B1287" t="str">
        <f>IF(ISNA(VLOOKUP(X1287&amp;"_"&amp;Y1287&amp;"_"&amp;Z1287,[1]挑战模式!$A:$AS,1,FALSE)),"",IF(VLOOKUP(X1287&amp;"_"&amp;Y1287&amp;"_"&amp;Z1287,[1]挑战模式!$A:$AS,14+AA1287,FALSE)="","","Unit_Monster_Season"&amp;X1287&amp;"_Challenge"&amp;Y1287&amp;"_"&amp;Z1287&amp;"_"&amp;AA1287))</f>
        <v>Unit_Monster_Season4_Challenge2_6_4</v>
      </c>
      <c r="D1287" s="3" t="str">
        <f>IF(B1287="","",VLOOKUP(VLOOKUP(X1287&amp;"_"&amp;Y1287&amp;"_"&amp;Z1287,[1]挑战模式!$A:$AS,14+AA1287,FALSE),[1]怪物!$B:$J,2,FALSE))</f>
        <v>ResUnit_ZhiZhu1</v>
      </c>
      <c r="E1287" s="3">
        <f>IF(B1287="","",VLOOKUP(VLOOKUP(X1287&amp;"_"&amp;Y1287&amp;"_"&amp;Z1287,[1]挑战模式!$A:$AS,14+AA1287,FALSE),[1]怪物!$B:$J,6,FALSE)*VLOOKUP(X1287&amp;"_"&amp;Y1287&amp;"_"&amp;Z1287,[1]挑战模式!$A:$AS,10,FALSE))</f>
        <v>4.5199999999999996</v>
      </c>
      <c r="F1287" s="3">
        <f t="shared" ref="F1287:F1350" si="160">IF(B1287="","",400)</f>
        <v>400</v>
      </c>
      <c r="G1287" s="3" t="str">
        <f t="shared" ref="G1287:G1350" si="161">IF(B1287="","","TRUE")</f>
        <v>TRUE</v>
      </c>
      <c r="H1287" s="3" t="str">
        <f t="shared" ref="H1287:H1350" si="162">IF(B1287="","","1")</f>
        <v>1</v>
      </c>
      <c r="I1287" s="3">
        <f>IF(D1287="","",VLOOKUP(D1287,[1]怪物!$C:$M,11,FALSE))</f>
        <v>1</v>
      </c>
      <c r="J1287" s="3" t="str">
        <f t="shared" ref="J1287:J1350" si="163">IF(B1287="","","0.5")</f>
        <v>0.5</v>
      </c>
      <c r="K1287" s="3">
        <f>IF(B1287="","",VLOOKUP(VLOOKUP(X1287&amp;"_"&amp;Y1287&amp;"_"&amp;Z1287,[1]挑战模式!$A:$AS,14+AA1287,FALSE),[1]怪物!$B:$J,7,FALSE))</f>
        <v>1</v>
      </c>
      <c r="L1287" s="10" t="str">
        <f t="shared" ref="L1287:L1350" si="164">IF(B1287="","",RIGHT(B1287,LEN(B1287)-5))</f>
        <v>Monster_Season4_Challenge2_6_4</v>
      </c>
      <c r="M1287" s="3" t="str">
        <f t="shared" ref="M1287:M1350" si="165">IF(B1287="","","DeathShow_1")</f>
        <v>DeathShow_1</v>
      </c>
      <c r="N1287" s="3" t="str">
        <f t="shared" ref="N1287:N1350" si="166">IF(B1287="","","Timeline_Idle1")</f>
        <v>Timeline_Idle1</v>
      </c>
      <c r="O1287" s="3" t="str">
        <f t="shared" ref="O1287:O1350" si="167">IF(B1287="","","Timeline_Move1")</f>
        <v>Timeline_Move1</v>
      </c>
      <c r="S1287" s="3" t="str">
        <f>IF(B1287="","",IF(VLOOKUP(D1287,[1]怪物!$C:$I,7,FALSE)="","",VLOOKUP(D1287,[1]怪物!$C:$I,7,FALSE)))</f>
        <v/>
      </c>
      <c r="X1287" s="3">
        <v>4</v>
      </c>
      <c r="Y1287" s="3">
        <v>2</v>
      </c>
      <c r="Z1287" s="3">
        <v>6</v>
      </c>
      <c r="AA1287" s="3">
        <v>4</v>
      </c>
    </row>
    <row r="1288" spans="2:27" x14ac:dyDescent="0.2">
      <c r="B1288" t="str">
        <f>IF(ISNA(VLOOKUP(X1288&amp;"_"&amp;Y1288&amp;"_"&amp;Z1288,[1]挑战模式!$A:$AS,1,FALSE)),"",IF(VLOOKUP(X1288&amp;"_"&amp;Y1288&amp;"_"&amp;Z1288,[1]挑战模式!$A:$AS,14+AA1288,FALSE)="","","Unit_Monster_Season"&amp;X1288&amp;"_Challenge"&amp;Y1288&amp;"_"&amp;Z1288&amp;"_"&amp;AA1288))</f>
        <v>Unit_Monster_Season4_Challenge2_6_5</v>
      </c>
      <c r="D1288" s="3" t="str">
        <f>IF(B1288="","",VLOOKUP(VLOOKUP(X1288&amp;"_"&amp;Y1288&amp;"_"&amp;Z1288,[1]挑战模式!$A:$AS,14+AA1288,FALSE),[1]怪物!$B:$J,2,FALSE))</f>
        <v>ResUnit_WuGui1</v>
      </c>
      <c r="E1288" s="3">
        <f>IF(B1288="","",VLOOKUP(VLOOKUP(X1288&amp;"_"&amp;Y1288&amp;"_"&amp;Z1288,[1]挑战模式!$A:$AS,14+AA1288,FALSE),[1]怪物!$B:$J,6,FALSE)*VLOOKUP(X1288&amp;"_"&amp;Y1288&amp;"_"&amp;Z1288,[1]挑战模式!$A:$AS,10,FALSE))</f>
        <v>2.2599999999999998</v>
      </c>
      <c r="F1288" s="3">
        <f t="shared" si="160"/>
        <v>400</v>
      </c>
      <c r="G1288" s="3" t="str">
        <f t="shared" si="161"/>
        <v>TRUE</v>
      </c>
      <c r="H1288" s="3" t="str">
        <f t="shared" si="162"/>
        <v>1</v>
      </c>
      <c r="I1288" s="3">
        <f>IF(D1288="","",VLOOKUP(D1288,[1]怪物!$C:$M,11,FALSE))</f>
        <v>1</v>
      </c>
      <c r="J1288" s="3" t="str">
        <f t="shared" si="163"/>
        <v>0.5</v>
      </c>
      <c r="K1288" s="3">
        <f>IF(B1288="","",VLOOKUP(VLOOKUP(X1288&amp;"_"&amp;Y1288&amp;"_"&amp;Z1288,[1]挑战模式!$A:$AS,14+AA1288,FALSE),[1]怪物!$B:$J,7,FALSE))</f>
        <v>1</v>
      </c>
      <c r="L1288" s="10" t="str">
        <f t="shared" si="164"/>
        <v>Monster_Season4_Challenge2_6_5</v>
      </c>
      <c r="M1288" s="3" t="str">
        <f t="shared" si="165"/>
        <v>DeathShow_1</v>
      </c>
      <c r="N1288" s="3" t="str">
        <f t="shared" si="166"/>
        <v>Timeline_Idle1</v>
      </c>
      <c r="O1288" s="3" t="str">
        <f t="shared" si="167"/>
        <v>Timeline_Move1</v>
      </c>
      <c r="S1288" s="3" t="str">
        <f>IF(B1288="","",IF(VLOOKUP(D1288,[1]怪物!$C:$I,7,FALSE)="","",VLOOKUP(D1288,[1]怪物!$C:$I,7,FALSE)))</f>
        <v>Skill_Monster_WuGui1,NormalAttack</v>
      </c>
      <c r="X1288" s="3">
        <v>4</v>
      </c>
      <c r="Y1288" s="3">
        <v>2</v>
      </c>
      <c r="Z1288" s="3">
        <v>6</v>
      </c>
      <c r="AA1288" s="3">
        <v>5</v>
      </c>
    </row>
    <row r="1289" spans="2:27" x14ac:dyDescent="0.2">
      <c r="B1289" t="str">
        <f>IF(ISNA(VLOOKUP(X1289&amp;"_"&amp;Y1289&amp;"_"&amp;Z1289,[1]挑战模式!$A:$AS,1,FALSE)),"",IF(VLOOKUP(X1289&amp;"_"&amp;Y1289&amp;"_"&amp;Z1289,[1]挑战模式!$A:$AS,14+AA1289,FALSE)="","","Unit_Monster_Season"&amp;X1289&amp;"_Challenge"&amp;Y1289&amp;"_"&amp;Z1289&amp;"_"&amp;AA1289))</f>
        <v/>
      </c>
      <c r="D1289" s="3" t="str">
        <f>IF(B1289="","",VLOOKUP(VLOOKUP(X1289&amp;"_"&amp;Y1289&amp;"_"&amp;Z1289,[1]挑战模式!$A:$AS,14+AA1289,FALSE),[1]怪物!$B:$J,2,FALSE))</f>
        <v/>
      </c>
      <c r="E1289" s="3" t="str">
        <f>IF(B1289="","",VLOOKUP(VLOOKUP(X1289&amp;"_"&amp;Y1289&amp;"_"&amp;Z1289,[1]挑战模式!$A:$AS,14+AA1289,FALSE),[1]怪物!$B:$J,6,FALSE)*VLOOKUP(X1289&amp;"_"&amp;Y1289&amp;"_"&amp;Z1289,[1]挑战模式!$A:$AS,10,FALSE))</f>
        <v/>
      </c>
      <c r="F1289" s="3" t="str">
        <f t="shared" si="160"/>
        <v/>
      </c>
      <c r="G1289" s="3" t="str">
        <f t="shared" si="161"/>
        <v/>
      </c>
      <c r="H1289" s="3" t="str">
        <f t="shared" si="162"/>
        <v/>
      </c>
      <c r="I1289" s="3" t="str">
        <f>IF(D1289="","",VLOOKUP(D1289,[1]怪物!$C:$M,11,FALSE))</f>
        <v/>
      </c>
      <c r="J1289" s="3" t="str">
        <f t="shared" si="163"/>
        <v/>
      </c>
      <c r="K1289" s="3" t="str">
        <f>IF(B1289="","",VLOOKUP(VLOOKUP(X1289&amp;"_"&amp;Y1289&amp;"_"&amp;Z1289,[1]挑战模式!$A:$AS,14+AA1289,FALSE),[1]怪物!$B:$J,7,FALSE))</f>
        <v/>
      </c>
      <c r="L1289" s="10" t="str">
        <f t="shared" si="164"/>
        <v/>
      </c>
      <c r="M1289" s="3" t="str">
        <f t="shared" si="165"/>
        <v/>
      </c>
      <c r="N1289" s="3" t="str">
        <f t="shared" si="166"/>
        <v/>
      </c>
      <c r="O1289" s="3" t="str">
        <f t="shared" si="167"/>
        <v/>
      </c>
      <c r="S1289" s="3" t="str">
        <f>IF(B1289="","",IF(VLOOKUP(D1289,[1]怪物!$C:$I,7,FALSE)="","",VLOOKUP(D1289,[1]怪物!$C:$I,7,FALSE)))</f>
        <v/>
      </c>
      <c r="X1289" s="3">
        <v>4</v>
      </c>
      <c r="Y1289" s="3">
        <v>2</v>
      </c>
      <c r="Z1289" s="3">
        <v>6</v>
      </c>
      <c r="AA1289" s="3">
        <v>6</v>
      </c>
    </row>
    <row r="1290" spans="2:27" x14ac:dyDescent="0.2">
      <c r="B1290" t="str">
        <f>IF(ISNA(VLOOKUP(X1290&amp;"_"&amp;Y1290&amp;"_"&amp;Z1290,[1]挑战模式!$A:$AS,1,FALSE)),"",IF(VLOOKUP(X1290&amp;"_"&amp;Y1290&amp;"_"&amp;Z1290,[1]挑战模式!$A:$AS,14+AA1290,FALSE)="","","Unit_Monster_Season"&amp;X1290&amp;"_Challenge"&amp;Y1290&amp;"_"&amp;Z1290&amp;"_"&amp;AA1290))</f>
        <v/>
      </c>
      <c r="D1290" s="3" t="str">
        <f>IF(B1290="","",VLOOKUP(VLOOKUP(X1290&amp;"_"&amp;Y1290&amp;"_"&amp;Z1290,[1]挑战模式!$A:$AS,14+AA1290,FALSE),[1]怪物!$B:$J,2,FALSE))</f>
        <v/>
      </c>
      <c r="E1290" s="3" t="str">
        <f>IF(B1290="","",VLOOKUP(VLOOKUP(X1290&amp;"_"&amp;Y1290&amp;"_"&amp;Z1290,[1]挑战模式!$A:$AS,14+AA1290,FALSE),[1]怪物!$B:$J,6,FALSE)*VLOOKUP(X1290&amp;"_"&amp;Y1290&amp;"_"&amp;Z1290,[1]挑战模式!$A:$AS,10,FALSE))</f>
        <v/>
      </c>
      <c r="F1290" s="3" t="str">
        <f t="shared" si="160"/>
        <v/>
      </c>
      <c r="G1290" s="3" t="str">
        <f t="shared" si="161"/>
        <v/>
      </c>
      <c r="H1290" s="3" t="str">
        <f t="shared" si="162"/>
        <v/>
      </c>
      <c r="I1290" s="3" t="str">
        <f>IF(D1290="","",VLOOKUP(D1290,[1]怪物!$C:$M,11,FALSE))</f>
        <v/>
      </c>
      <c r="J1290" s="3" t="str">
        <f t="shared" si="163"/>
        <v/>
      </c>
      <c r="K1290" s="3" t="str">
        <f>IF(B1290="","",VLOOKUP(VLOOKUP(X1290&amp;"_"&amp;Y1290&amp;"_"&amp;Z1290,[1]挑战模式!$A:$AS,14+AA1290,FALSE),[1]怪物!$B:$J,7,FALSE))</f>
        <v/>
      </c>
      <c r="L1290" s="10" t="str">
        <f t="shared" si="164"/>
        <v/>
      </c>
      <c r="M1290" s="3" t="str">
        <f t="shared" si="165"/>
        <v/>
      </c>
      <c r="N1290" s="3" t="str">
        <f t="shared" si="166"/>
        <v/>
      </c>
      <c r="O1290" s="3" t="str">
        <f t="shared" si="167"/>
        <v/>
      </c>
      <c r="S1290" s="3" t="str">
        <f>IF(B1290="","",IF(VLOOKUP(D1290,[1]怪物!$C:$I,7,FALSE)="","",VLOOKUP(D1290,[1]怪物!$C:$I,7,FALSE)))</f>
        <v/>
      </c>
      <c r="X1290" s="3">
        <v>4</v>
      </c>
      <c r="Y1290" s="3">
        <v>2</v>
      </c>
      <c r="Z1290" s="3">
        <v>7</v>
      </c>
      <c r="AA1290" s="3">
        <v>1</v>
      </c>
    </row>
    <row r="1291" spans="2:27" x14ac:dyDescent="0.2">
      <c r="B1291" t="str">
        <f>IF(ISNA(VLOOKUP(X1291&amp;"_"&amp;Y1291&amp;"_"&amp;Z1291,[1]挑战模式!$A:$AS,1,FALSE)),"",IF(VLOOKUP(X1291&amp;"_"&amp;Y1291&amp;"_"&amp;Z1291,[1]挑战模式!$A:$AS,14+AA1291,FALSE)="","","Unit_Monster_Season"&amp;X1291&amp;"_Challenge"&amp;Y1291&amp;"_"&amp;Z1291&amp;"_"&amp;AA1291))</f>
        <v/>
      </c>
      <c r="D1291" s="3" t="str">
        <f>IF(B1291="","",VLOOKUP(VLOOKUP(X1291&amp;"_"&amp;Y1291&amp;"_"&amp;Z1291,[1]挑战模式!$A:$AS,14+AA1291,FALSE),[1]怪物!$B:$J,2,FALSE))</f>
        <v/>
      </c>
      <c r="E1291" s="3" t="str">
        <f>IF(B1291="","",VLOOKUP(VLOOKUP(X1291&amp;"_"&amp;Y1291&amp;"_"&amp;Z1291,[1]挑战模式!$A:$AS,14+AA1291,FALSE),[1]怪物!$B:$J,6,FALSE)*VLOOKUP(X1291&amp;"_"&amp;Y1291&amp;"_"&amp;Z1291,[1]挑战模式!$A:$AS,10,FALSE))</f>
        <v/>
      </c>
      <c r="F1291" s="3" t="str">
        <f t="shared" si="160"/>
        <v/>
      </c>
      <c r="G1291" s="3" t="str">
        <f t="shared" si="161"/>
        <v/>
      </c>
      <c r="H1291" s="3" t="str">
        <f t="shared" si="162"/>
        <v/>
      </c>
      <c r="I1291" s="3" t="str">
        <f>IF(D1291="","",VLOOKUP(D1291,[1]怪物!$C:$M,11,FALSE))</f>
        <v/>
      </c>
      <c r="J1291" s="3" t="str">
        <f t="shared" si="163"/>
        <v/>
      </c>
      <c r="K1291" s="3" t="str">
        <f>IF(B1291="","",VLOOKUP(VLOOKUP(X1291&amp;"_"&amp;Y1291&amp;"_"&amp;Z1291,[1]挑战模式!$A:$AS,14+AA1291,FALSE),[1]怪物!$B:$J,7,FALSE))</f>
        <v/>
      </c>
      <c r="L1291" s="10" t="str">
        <f t="shared" si="164"/>
        <v/>
      </c>
      <c r="M1291" s="3" t="str">
        <f t="shared" si="165"/>
        <v/>
      </c>
      <c r="N1291" s="3" t="str">
        <f t="shared" si="166"/>
        <v/>
      </c>
      <c r="O1291" s="3" t="str">
        <f t="shared" si="167"/>
        <v/>
      </c>
      <c r="S1291" s="3" t="str">
        <f>IF(B1291="","",IF(VLOOKUP(D1291,[1]怪物!$C:$I,7,FALSE)="","",VLOOKUP(D1291,[1]怪物!$C:$I,7,FALSE)))</f>
        <v/>
      </c>
      <c r="X1291" s="3">
        <v>4</v>
      </c>
      <c r="Y1291" s="3">
        <v>2</v>
      </c>
      <c r="Z1291" s="3">
        <v>7</v>
      </c>
      <c r="AA1291" s="3">
        <v>2</v>
      </c>
    </row>
    <row r="1292" spans="2:27" x14ac:dyDescent="0.2">
      <c r="B1292" t="str">
        <f>IF(ISNA(VLOOKUP(X1292&amp;"_"&amp;Y1292&amp;"_"&amp;Z1292,[1]挑战模式!$A:$AS,1,FALSE)),"",IF(VLOOKUP(X1292&amp;"_"&amp;Y1292&amp;"_"&amp;Z1292,[1]挑战模式!$A:$AS,14+AA1292,FALSE)="","","Unit_Monster_Season"&amp;X1292&amp;"_Challenge"&amp;Y1292&amp;"_"&amp;Z1292&amp;"_"&amp;AA1292))</f>
        <v/>
      </c>
      <c r="D1292" s="3" t="str">
        <f>IF(B1292="","",VLOOKUP(VLOOKUP(X1292&amp;"_"&amp;Y1292&amp;"_"&amp;Z1292,[1]挑战模式!$A:$AS,14+AA1292,FALSE),[1]怪物!$B:$J,2,FALSE))</f>
        <v/>
      </c>
      <c r="E1292" s="3" t="str">
        <f>IF(B1292="","",VLOOKUP(VLOOKUP(X1292&amp;"_"&amp;Y1292&amp;"_"&amp;Z1292,[1]挑战模式!$A:$AS,14+AA1292,FALSE),[1]怪物!$B:$J,6,FALSE)*VLOOKUP(X1292&amp;"_"&amp;Y1292&amp;"_"&amp;Z1292,[1]挑战模式!$A:$AS,10,FALSE))</f>
        <v/>
      </c>
      <c r="F1292" s="3" t="str">
        <f t="shared" si="160"/>
        <v/>
      </c>
      <c r="G1292" s="3" t="str">
        <f t="shared" si="161"/>
        <v/>
      </c>
      <c r="H1292" s="3" t="str">
        <f t="shared" si="162"/>
        <v/>
      </c>
      <c r="I1292" s="3" t="str">
        <f>IF(D1292="","",VLOOKUP(D1292,[1]怪物!$C:$M,11,FALSE))</f>
        <v/>
      </c>
      <c r="J1292" s="3" t="str">
        <f t="shared" si="163"/>
        <v/>
      </c>
      <c r="K1292" s="3" t="str">
        <f>IF(B1292="","",VLOOKUP(VLOOKUP(X1292&amp;"_"&amp;Y1292&amp;"_"&amp;Z1292,[1]挑战模式!$A:$AS,14+AA1292,FALSE),[1]怪物!$B:$J,7,FALSE))</f>
        <v/>
      </c>
      <c r="L1292" s="10" t="str">
        <f t="shared" si="164"/>
        <v/>
      </c>
      <c r="M1292" s="3" t="str">
        <f t="shared" si="165"/>
        <v/>
      </c>
      <c r="N1292" s="3" t="str">
        <f t="shared" si="166"/>
        <v/>
      </c>
      <c r="O1292" s="3" t="str">
        <f t="shared" si="167"/>
        <v/>
      </c>
      <c r="S1292" s="3" t="str">
        <f>IF(B1292="","",IF(VLOOKUP(D1292,[1]怪物!$C:$I,7,FALSE)="","",VLOOKUP(D1292,[1]怪物!$C:$I,7,FALSE)))</f>
        <v/>
      </c>
      <c r="X1292" s="3">
        <v>4</v>
      </c>
      <c r="Y1292" s="3">
        <v>2</v>
      </c>
      <c r="Z1292" s="3">
        <v>7</v>
      </c>
      <c r="AA1292" s="3">
        <v>3</v>
      </c>
    </row>
    <row r="1293" spans="2:27" x14ac:dyDescent="0.2">
      <c r="B1293" t="str">
        <f>IF(ISNA(VLOOKUP(X1293&amp;"_"&amp;Y1293&amp;"_"&amp;Z1293,[1]挑战模式!$A:$AS,1,FALSE)),"",IF(VLOOKUP(X1293&amp;"_"&amp;Y1293&amp;"_"&amp;Z1293,[1]挑战模式!$A:$AS,14+AA1293,FALSE)="","","Unit_Monster_Season"&amp;X1293&amp;"_Challenge"&amp;Y1293&amp;"_"&amp;Z1293&amp;"_"&amp;AA1293))</f>
        <v/>
      </c>
      <c r="D1293" s="3" t="str">
        <f>IF(B1293="","",VLOOKUP(VLOOKUP(X1293&amp;"_"&amp;Y1293&amp;"_"&amp;Z1293,[1]挑战模式!$A:$AS,14+AA1293,FALSE),[1]怪物!$B:$J,2,FALSE))</f>
        <v/>
      </c>
      <c r="E1293" s="3" t="str">
        <f>IF(B1293="","",VLOOKUP(VLOOKUP(X1293&amp;"_"&amp;Y1293&amp;"_"&amp;Z1293,[1]挑战模式!$A:$AS,14+AA1293,FALSE),[1]怪物!$B:$J,6,FALSE)*VLOOKUP(X1293&amp;"_"&amp;Y1293&amp;"_"&amp;Z1293,[1]挑战模式!$A:$AS,10,FALSE))</f>
        <v/>
      </c>
      <c r="F1293" s="3" t="str">
        <f t="shared" si="160"/>
        <v/>
      </c>
      <c r="G1293" s="3" t="str">
        <f t="shared" si="161"/>
        <v/>
      </c>
      <c r="H1293" s="3" t="str">
        <f t="shared" si="162"/>
        <v/>
      </c>
      <c r="I1293" s="3" t="str">
        <f>IF(D1293="","",VLOOKUP(D1293,[1]怪物!$C:$M,11,FALSE))</f>
        <v/>
      </c>
      <c r="J1293" s="3" t="str">
        <f t="shared" si="163"/>
        <v/>
      </c>
      <c r="K1293" s="3" t="str">
        <f>IF(B1293="","",VLOOKUP(VLOOKUP(X1293&amp;"_"&amp;Y1293&amp;"_"&amp;Z1293,[1]挑战模式!$A:$AS,14+AA1293,FALSE),[1]怪物!$B:$J,7,FALSE))</f>
        <v/>
      </c>
      <c r="L1293" s="10" t="str">
        <f t="shared" si="164"/>
        <v/>
      </c>
      <c r="M1293" s="3" t="str">
        <f t="shared" si="165"/>
        <v/>
      </c>
      <c r="N1293" s="3" t="str">
        <f t="shared" si="166"/>
        <v/>
      </c>
      <c r="O1293" s="3" t="str">
        <f t="shared" si="167"/>
        <v/>
      </c>
      <c r="S1293" s="3" t="str">
        <f>IF(B1293="","",IF(VLOOKUP(D1293,[1]怪物!$C:$I,7,FALSE)="","",VLOOKUP(D1293,[1]怪物!$C:$I,7,FALSE)))</f>
        <v/>
      </c>
      <c r="X1293" s="3">
        <v>4</v>
      </c>
      <c r="Y1293" s="3">
        <v>2</v>
      </c>
      <c r="Z1293" s="3">
        <v>7</v>
      </c>
      <c r="AA1293" s="3">
        <v>4</v>
      </c>
    </row>
    <row r="1294" spans="2:27" x14ac:dyDescent="0.2">
      <c r="B1294" t="str">
        <f>IF(ISNA(VLOOKUP(X1294&amp;"_"&amp;Y1294&amp;"_"&amp;Z1294,[1]挑战模式!$A:$AS,1,FALSE)),"",IF(VLOOKUP(X1294&amp;"_"&amp;Y1294&amp;"_"&amp;Z1294,[1]挑战模式!$A:$AS,14+AA1294,FALSE)="","","Unit_Monster_Season"&amp;X1294&amp;"_Challenge"&amp;Y1294&amp;"_"&amp;Z1294&amp;"_"&amp;AA1294))</f>
        <v/>
      </c>
      <c r="D1294" s="3" t="str">
        <f>IF(B1294="","",VLOOKUP(VLOOKUP(X1294&amp;"_"&amp;Y1294&amp;"_"&amp;Z1294,[1]挑战模式!$A:$AS,14+AA1294,FALSE),[1]怪物!$B:$J,2,FALSE))</f>
        <v/>
      </c>
      <c r="E1294" s="3" t="str">
        <f>IF(B1294="","",VLOOKUP(VLOOKUP(X1294&amp;"_"&amp;Y1294&amp;"_"&amp;Z1294,[1]挑战模式!$A:$AS,14+AA1294,FALSE),[1]怪物!$B:$J,6,FALSE)*VLOOKUP(X1294&amp;"_"&amp;Y1294&amp;"_"&amp;Z1294,[1]挑战模式!$A:$AS,10,FALSE))</f>
        <v/>
      </c>
      <c r="F1294" s="3" t="str">
        <f t="shared" si="160"/>
        <v/>
      </c>
      <c r="G1294" s="3" t="str">
        <f t="shared" si="161"/>
        <v/>
      </c>
      <c r="H1294" s="3" t="str">
        <f t="shared" si="162"/>
        <v/>
      </c>
      <c r="I1294" s="3" t="str">
        <f>IF(D1294="","",VLOOKUP(D1294,[1]怪物!$C:$M,11,FALSE))</f>
        <v/>
      </c>
      <c r="J1294" s="3" t="str">
        <f t="shared" si="163"/>
        <v/>
      </c>
      <c r="K1294" s="3" t="str">
        <f>IF(B1294="","",VLOOKUP(VLOOKUP(X1294&amp;"_"&amp;Y1294&amp;"_"&amp;Z1294,[1]挑战模式!$A:$AS,14+AA1294,FALSE),[1]怪物!$B:$J,7,FALSE))</f>
        <v/>
      </c>
      <c r="L1294" s="10" t="str">
        <f t="shared" si="164"/>
        <v/>
      </c>
      <c r="M1294" s="3" t="str">
        <f t="shared" si="165"/>
        <v/>
      </c>
      <c r="N1294" s="3" t="str">
        <f t="shared" si="166"/>
        <v/>
      </c>
      <c r="O1294" s="3" t="str">
        <f t="shared" si="167"/>
        <v/>
      </c>
      <c r="S1294" s="3" t="str">
        <f>IF(B1294="","",IF(VLOOKUP(D1294,[1]怪物!$C:$I,7,FALSE)="","",VLOOKUP(D1294,[1]怪物!$C:$I,7,FALSE)))</f>
        <v/>
      </c>
      <c r="X1294" s="3">
        <v>4</v>
      </c>
      <c r="Y1294" s="3">
        <v>2</v>
      </c>
      <c r="Z1294" s="3">
        <v>7</v>
      </c>
      <c r="AA1294" s="3">
        <v>5</v>
      </c>
    </row>
    <row r="1295" spans="2:27" x14ac:dyDescent="0.2">
      <c r="B1295" t="str">
        <f>IF(ISNA(VLOOKUP(X1295&amp;"_"&amp;Y1295&amp;"_"&amp;Z1295,[1]挑战模式!$A:$AS,1,FALSE)),"",IF(VLOOKUP(X1295&amp;"_"&amp;Y1295&amp;"_"&amp;Z1295,[1]挑战模式!$A:$AS,14+AA1295,FALSE)="","","Unit_Monster_Season"&amp;X1295&amp;"_Challenge"&amp;Y1295&amp;"_"&amp;Z1295&amp;"_"&amp;AA1295))</f>
        <v/>
      </c>
      <c r="D1295" s="3" t="str">
        <f>IF(B1295="","",VLOOKUP(VLOOKUP(X1295&amp;"_"&amp;Y1295&amp;"_"&amp;Z1295,[1]挑战模式!$A:$AS,14+AA1295,FALSE),[1]怪物!$B:$J,2,FALSE))</f>
        <v/>
      </c>
      <c r="E1295" s="3" t="str">
        <f>IF(B1295="","",VLOOKUP(VLOOKUP(X1295&amp;"_"&amp;Y1295&amp;"_"&amp;Z1295,[1]挑战模式!$A:$AS,14+AA1295,FALSE),[1]怪物!$B:$J,6,FALSE)*VLOOKUP(X1295&amp;"_"&amp;Y1295&amp;"_"&amp;Z1295,[1]挑战模式!$A:$AS,10,FALSE))</f>
        <v/>
      </c>
      <c r="F1295" s="3" t="str">
        <f t="shared" si="160"/>
        <v/>
      </c>
      <c r="G1295" s="3" t="str">
        <f t="shared" si="161"/>
        <v/>
      </c>
      <c r="H1295" s="3" t="str">
        <f t="shared" si="162"/>
        <v/>
      </c>
      <c r="I1295" s="3" t="str">
        <f>IF(D1295="","",VLOOKUP(D1295,[1]怪物!$C:$M,11,FALSE))</f>
        <v/>
      </c>
      <c r="J1295" s="3" t="str">
        <f t="shared" si="163"/>
        <v/>
      </c>
      <c r="K1295" s="3" t="str">
        <f>IF(B1295="","",VLOOKUP(VLOOKUP(X1295&amp;"_"&amp;Y1295&amp;"_"&amp;Z1295,[1]挑战模式!$A:$AS,14+AA1295,FALSE),[1]怪物!$B:$J,7,FALSE))</f>
        <v/>
      </c>
      <c r="L1295" s="10" t="str">
        <f t="shared" si="164"/>
        <v/>
      </c>
      <c r="M1295" s="3" t="str">
        <f t="shared" si="165"/>
        <v/>
      </c>
      <c r="N1295" s="3" t="str">
        <f t="shared" si="166"/>
        <v/>
      </c>
      <c r="O1295" s="3" t="str">
        <f t="shared" si="167"/>
        <v/>
      </c>
      <c r="S1295" s="3" t="str">
        <f>IF(B1295="","",IF(VLOOKUP(D1295,[1]怪物!$C:$I,7,FALSE)="","",VLOOKUP(D1295,[1]怪物!$C:$I,7,FALSE)))</f>
        <v/>
      </c>
      <c r="X1295" s="3">
        <v>4</v>
      </c>
      <c r="Y1295" s="3">
        <v>2</v>
      </c>
      <c r="Z1295" s="3">
        <v>7</v>
      </c>
      <c r="AA1295" s="3">
        <v>6</v>
      </c>
    </row>
    <row r="1296" spans="2:27" x14ac:dyDescent="0.2">
      <c r="B1296" t="str">
        <f>IF(ISNA(VLOOKUP(X1296&amp;"_"&amp;Y1296&amp;"_"&amp;Z1296,[1]挑战模式!$A:$AS,1,FALSE)),"",IF(VLOOKUP(X1296&amp;"_"&amp;Y1296&amp;"_"&amp;Z1296,[1]挑战模式!$A:$AS,14+AA1296,FALSE)="","","Unit_Monster_Season"&amp;X1296&amp;"_Challenge"&amp;Y1296&amp;"_"&amp;Z1296&amp;"_"&amp;AA1296))</f>
        <v/>
      </c>
      <c r="D1296" s="3" t="str">
        <f>IF(B1296="","",VLOOKUP(VLOOKUP(X1296&amp;"_"&amp;Y1296&amp;"_"&amp;Z1296,[1]挑战模式!$A:$AS,14+AA1296,FALSE),[1]怪物!$B:$J,2,FALSE))</f>
        <v/>
      </c>
      <c r="E1296" s="3" t="str">
        <f>IF(B1296="","",VLOOKUP(VLOOKUP(X1296&amp;"_"&amp;Y1296&amp;"_"&amp;Z1296,[1]挑战模式!$A:$AS,14+AA1296,FALSE),[1]怪物!$B:$J,6,FALSE)*VLOOKUP(X1296&amp;"_"&amp;Y1296&amp;"_"&amp;Z1296,[1]挑战模式!$A:$AS,10,FALSE))</f>
        <v/>
      </c>
      <c r="F1296" s="3" t="str">
        <f t="shared" si="160"/>
        <v/>
      </c>
      <c r="G1296" s="3" t="str">
        <f t="shared" si="161"/>
        <v/>
      </c>
      <c r="H1296" s="3" t="str">
        <f t="shared" si="162"/>
        <v/>
      </c>
      <c r="I1296" s="3" t="str">
        <f>IF(D1296="","",VLOOKUP(D1296,[1]怪物!$C:$M,11,FALSE))</f>
        <v/>
      </c>
      <c r="J1296" s="3" t="str">
        <f t="shared" si="163"/>
        <v/>
      </c>
      <c r="K1296" s="3" t="str">
        <f>IF(B1296="","",VLOOKUP(VLOOKUP(X1296&amp;"_"&amp;Y1296&amp;"_"&amp;Z1296,[1]挑战模式!$A:$AS,14+AA1296,FALSE),[1]怪物!$B:$J,7,FALSE))</f>
        <v/>
      </c>
      <c r="L1296" s="10" t="str">
        <f t="shared" si="164"/>
        <v/>
      </c>
      <c r="M1296" s="3" t="str">
        <f t="shared" si="165"/>
        <v/>
      </c>
      <c r="N1296" s="3" t="str">
        <f t="shared" si="166"/>
        <v/>
      </c>
      <c r="O1296" s="3" t="str">
        <f t="shared" si="167"/>
        <v/>
      </c>
      <c r="S1296" s="3" t="str">
        <f>IF(B1296="","",IF(VLOOKUP(D1296,[1]怪物!$C:$I,7,FALSE)="","",VLOOKUP(D1296,[1]怪物!$C:$I,7,FALSE)))</f>
        <v/>
      </c>
      <c r="X1296" s="3">
        <v>4</v>
      </c>
      <c r="Y1296" s="3">
        <v>2</v>
      </c>
      <c r="Z1296" s="3">
        <v>8</v>
      </c>
      <c r="AA1296" s="3">
        <v>1</v>
      </c>
    </row>
    <row r="1297" spans="2:27" x14ac:dyDescent="0.2">
      <c r="B1297" t="str">
        <f>IF(ISNA(VLOOKUP(X1297&amp;"_"&amp;Y1297&amp;"_"&amp;Z1297,[1]挑战模式!$A:$AS,1,FALSE)),"",IF(VLOOKUP(X1297&amp;"_"&amp;Y1297&amp;"_"&amp;Z1297,[1]挑战模式!$A:$AS,14+AA1297,FALSE)="","","Unit_Monster_Season"&amp;X1297&amp;"_Challenge"&amp;Y1297&amp;"_"&amp;Z1297&amp;"_"&amp;AA1297))</f>
        <v/>
      </c>
      <c r="D1297" s="3" t="str">
        <f>IF(B1297="","",VLOOKUP(VLOOKUP(X1297&amp;"_"&amp;Y1297&amp;"_"&amp;Z1297,[1]挑战模式!$A:$AS,14+AA1297,FALSE),[1]怪物!$B:$J,2,FALSE))</f>
        <v/>
      </c>
      <c r="E1297" s="3" t="str">
        <f>IF(B1297="","",VLOOKUP(VLOOKUP(X1297&amp;"_"&amp;Y1297&amp;"_"&amp;Z1297,[1]挑战模式!$A:$AS,14+AA1297,FALSE),[1]怪物!$B:$J,6,FALSE)*VLOOKUP(X1297&amp;"_"&amp;Y1297&amp;"_"&amp;Z1297,[1]挑战模式!$A:$AS,10,FALSE))</f>
        <v/>
      </c>
      <c r="F1297" s="3" t="str">
        <f t="shared" si="160"/>
        <v/>
      </c>
      <c r="G1297" s="3" t="str">
        <f t="shared" si="161"/>
        <v/>
      </c>
      <c r="H1297" s="3" t="str">
        <f t="shared" si="162"/>
        <v/>
      </c>
      <c r="I1297" s="3" t="str">
        <f>IF(D1297="","",VLOOKUP(D1297,[1]怪物!$C:$M,11,FALSE))</f>
        <v/>
      </c>
      <c r="J1297" s="3" t="str">
        <f t="shared" si="163"/>
        <v/>
      </c>
      <c r="K1297" s="3" t="str">
        <f>IF(B1297="","",VLOOKUP(VLOOKUP(X1297&amp;"_"&amp;Y1297&amp;"_"&amp;Z1297,[1]挑战模式!$A:$AS,14+AA1297,FALSE),[1]怪物!$B:$J,7,FALSE))</f>
        <v/>
      </c>
      <c r="L1297" s="10" t="str">
        <f t="shared" si="164"/>
        <v/>
      </c>
      <c r="M1297" s="3" t="str">
        <f t="shared" si="165"/>
        <v/>
      </c>
      <c r="N1297" s="3" t="str">
        <f t="shared" si="166"/>
        <v/>
      </c>
      <c r="O1297" s="3" t="str">
        <f t="shared" si="167"/>
        <v/>
      </c>
      <c r="S1297" s="3" t="str">
        <f>IF(B1297="","",IF(VLOOKUP(D1297,[1]怪物!$C:$I,7,FALSE)="","",VLOOKUP(D1297,[1]怪物!$C:$I,7,FALSE)))</f>
        <v/>
      </c>
      <c r="X1297" s="3">
        <v>4</v>
      </c>
      <c r="Y1297" s="3">
        <v>2</v>
      </c>
      <c r="Z1297" s="3">
        <v>8</v>
      </c>
      <c r="AA1297" s="3">
        <v>2</v>
      </c>
    </row>
    <row r="1298" spans="2:27" x14ac:dyDescent="0.2">
      <c r="B1298" t="str">
        <f>IF(ISNA(VLOOKUP(X1298&amp;"_"&amp;Y1298&amp;"_"&amp;Z1298,[1]挑战模式!$A:$AS,1,FALSE)),"",IF(VLOOKUP(X1298&amp;"_"&amp;Y1298&amp;"_"&amp;Z1298,[1]挑战模式!$A:$AS,14+AA1298,FALSE)="","","Unit_Monster_Season"&amp;X1298&amp;"_Challenge"&amp;Y1298&amp;"_"&amp;Z1298&amp;"_"&amp;AA1298))</f>
        <v/>
      </c>
      <c r="D1298" s="3" t="str">
        <f>IF(B1298="","",VLOOKUP(VLOOKUP(X1298&amp;"_"&amp;Y1298&amp;"_"&amp;Z1298,[1]挑战模式!$A:$AS,14+AA1298,FALSE),[1]怪物!$B:$J,2,FALSE))</f>
        <v/>
      </c>
      <c r="E1298" s="3" t="str">
        <f>IF(B1298="","",VLOOKUP(VLOOKUP(X1298&amp;"_"&amp;Y1298&amp;"_"&amp;Z1298,[1]挑战模式!$A:$AS,14+AA1298,FALSE),[1]怪物!$B:$J,6,FALSE)*VLOOKUP(X1298&amp;"_"&amp;Y1298&amp;"_"&amp;Z1298,[1]挑战模式!$A:$AS,10,FALSE))</f>
        <v/>
      </c>
      <c r="F1298" s="3" t="str">
        <f t="shared" si="160"/>
        <v/>
      </c>
      <c r="G1298" s="3" t="str">
        <f t="shared" si="161"/>
        <v/>
      </c>
      <c r="H1298" s="3" t="str">
        <f t="shared" si="162"/>
        <v/>
      </c>
      <c r="I1298" s="3" t="str">
        <f>IF(D1298="","",VLOOKUP(D1298,[1]怪物!$C:$M,11,FALSE))</f>
        <v/>
      </c>
      <c r="J1298" s="3" t="str">
        <f t="shared" si="163"/>
        <v/>
      </c>
      <c r="K1298" s="3" t="str">
        <f>IF(B1298="","",VLOOKUP(VLOOKUP(X1298&amp;"_"&amp;Y1298&amp;"_"&amp;Z1298,[1]挑战模式!$A:$AS,14+AA1298,FALSE),[1]怪物!$B:$J,7,FALSE))</f>
        <v/>
      </c>
      <c r="L1298" s="10" t="str">
        <f t="shared" si="164"/>
        <v/>
      </c>
      <c r="M1298" s="3" t="str">
        <f t="shared" si="165"/>
        <v/>
      </c>
      <c r="N1298" s="3" t="str">
        <f t="shared" si="166"/>
        <v/>
      </c>
      <c r="O1298" s="3" t="str">
        <f t="shared" si="167"/>
        <v/>
      </c>
      <c r="S1298" s="3" t="str">
        <f>IF(B1298="","",IF(VLOOKUP(D1298,[1]怪物!$C:$I,7,FALSE)="","",VLOOKUP(D1298,[1]怪物!$C:$I,7,FALSE)))</f>
        <v/>
      </c>
      <c r="X1298" s="3">
        <v>4</v>
      </c>
      <c r="Y1298" s="3">
        <v>2</v>
      </c>
      <c r="Z1298" s="3">
        <v>8</v>
      </c>
      <c r="AA1298" s="3">
        <v>3</v>
      </c>
    </row>
    <row r="1299" spans="2:27" x14ac:dyDescent="0.2">
      <c r="B1299" t="str">
        <f>IF(ISNA(VLOOKUP(X1299&amp;"_"&amp;Y1299&amp;"_"&amp;Z1299,[1]挑战模式!$A:$AS,1,FALSE)),"",IF(VLOOKUP(X1299&amp;"_"&amp;Y1299&amp;"_"&amp;Z1299,[1]挑战模式!$A:$AS,14+AA1299,FALSE)="","","Unit_Monster_Season"&amp;X1299&amp;"_Challenge"&amp;Y1299&amp;"_"&amp;Z1299&amp;"_"&amp;AA1299))</f>
        <v/>
      </c>
      <c r="D1299" s="3" t="str">
        <f>IF(B1299="","",VLOOKUP(VLOOKUP(X1299&amp;"_"&amp;Y1299&amp;"_"&amp;Z1299,[1]挑战模式!$A:$AS,14+AA1299,FALSE),[1]怪物!$B:$J,2,FALSE))</f>
        <v/>
      </c>
      <c r="E1299" s="3" t="str">
        <f>IF(B1299="","",VLOOKUP(VLOOKUP(X1299&amp;"_"&amp;Y1299&amp;"_"&amp;Z1299,[1]挑战模式!$A:$AS,14+AA1299,FALSE),[1]怪物!$B:$J,6,FALSE)*VLOOKUP(X1299&amp;"_"&amp;Y1299&amp;"_"&amp;Z1299,[1]挑战模式!$A:$AS,10,FALSE))</f>
        <v/>
      </c>
      <c r="F1299" s="3" t="str">
        <f t="shared" si="160"/>
        <v/>
      </c>
      <c r="G1299" s="3" t="str">
        <f t="shared" si="161"/>
        <v/>
      </c>
      <c r="H1299" s="3" t="str">
        <f t="shared" si="162"/>
        <v/>
      </c>
      <c r="I1299" s="3" t="str">
        <f>IF(D1299="","",VLOOKUP(D1299,[1]怪物!$C:$M,11,FALSE))</f>
        <v/>
      </c>
      <c r="J1299" s="3" t="str">
        <f t="shared" si="163"/>
        <v/>
      </c>
      <c r="K1299" s="3" t="str">
        <f>IF(B1299="","",VLOOKUP(VLOOKUP(X1299&amp;"_"&amp;Y1299&amp;"_"&amp;Z1299,[1]挑战模式!$A:$AS,14+AA1299,FALSE),[1]怪物!$B:$J,7,FALSE))</f>
        <v/>
      </c>
      <c r="L1299" s="10" t="str">
        <f t="shared" si="164"/>
        <v/>
      </c>
      <c r="M1299" s="3" t="str">
        <f t="shared" si="165"/>
        <v/>
      </c>
      <c r="N1299" s="3" t="str">
        <f t="shared" si="166"/>
        <v/>
      </c>
      <c r="O1299" s="3" t="str">
        <f t="shared" si="167"/>
        <v/>
      </c>
      <c r="S1299" s="3" t="str">
        <f>IF(B1299="","",IF(VLOOKUP(D1299,[1]怪物!$C:$I,7,FALSE)="","",VLOOKUP(D1299,[1]怪物!$C:$I,7,FALSE)))</f>
        <v/>
      </c>
      <c r="X1299" s="3">
        <v>4</v>
      </c>
      <c r="Y1299" s="3">
        <v>2</v>
      </c>
      <c r="Z1299" s="3">
        <v>8</v>
      </c>
      <c r="AA1299" s="3">
        <v>4</v>
      </c>
    </row>
    <row r="1300" spans="2:27" x14ac:dyDescent="0.2">
      <c r="B1300" t="str">
        <f>IF(ISNA(VLOOKUP(X1300&amp;"_"&amp;Y1300&amp;"_"&amp;Z1300,[1]挑战模式!$A:$AS,1,FALSE)),"",IF(VLOOKUP(X1300&amp;"_"&amp;Y1300&amp;"_"&amp;Z1300,[1]挑战模式!$A:$AS,14+AA1300,FALSE)="","","Unit_Monster_Season"&amp;X1300&amp;"_Challenge"&amp;Y1300&amp;"_"&amp;Z1300&amp;"_"&amp;AA1300))</f>
        <v/>
      </c>
      <c r="D1300" s="3" t="str">
        <f>IF(B1300="","",VLOOKUP(VLOOKUP(X1300&amp;"_"&amp;Y1300&amp;"_"&amp;Z1300,[1]挑战模式!$A:$AS,14+AA1300,FALSE),[1]怪物!$B:$J,2,FALSE))</f>
        <v/>
      </c>
      <c r="E1300" s="3" t="str">
        <f>IF(B1300="","",VLOOKUP(VLOOKUP(X1300&amp;"_"&amp;Y1300&amp;"_"&amp;Z1300,[1]挑战模式!$A:$AS,14+AA1300,FALSE),[1]怪物!$B:$J,6,FALSE)*VLOOKUP(X1300&amp;"_"&amp;Y1300&amp;"_"&amp;Z1300,[1]挑战模式!$A:$AS,10,FALSE))</f>
        <v/>
      </c>
      <c r="F1300" s="3" t="str">
        <f t="shared" si="160"/>
        <v/>
      </c>
      <c r="G1300" s="3" t="str">
        <f t="shared" si="161"/>
        <v/>
      </c>
      <c r="H1300" s="3" t="str">
        <f t="shared" si="162"/>
        <v/>
      </c>
      <c r="I1300" s="3" t="str">
        <f>IF(D1300="","",VLOOKUP(D1300,[1]怪物!$C:$M,11,FALSE))</f>
        <v/>
      </c>
      <c r="J1300" s="3" t="str">
        <f t="shared" si="163"/>
        <v/>
      </c>
      <c r="K1300" s="3" t="str">
        <f>IF(B1300="","",VLOOKUP(VLOOKUP(X1300&amp;"_"&amp;Y1300&amp;"_"&amp;Z1300,[1]挑战模式!$A:$AS,14+AA1300,FALSE),[1]怪物!$B:$J,7,FALSE))</f>
        <v/>
      </c>
      <c r="L1300" s="10" t="str">
        <f t="shared" si="164"/>
        <v/>
      </c>
      <c r="M1300" s="3" t="str">
        <f t="shared" si="165"/>
        <v/>
      </c>
      <c r="N1300" s="3" t="str">
        <f t="shared" si="166"/>
        <v/>
      </c>
      <c r="O1300" s="3" t="str">
        <f t="shared" si="167"/>
        <v/>
      </c>
      <c r="S1300" s="3" t="str">
        <f>IF(B1300="","",IF(VLOOKUP(D1300,[1]怪物!$C:$I,7,FALSE)="","",VLOOKUP(D1300,[1]怪物!$C:$I,7,FALSE)))</f>
        <v/>
      </c>
      <c r="X1300" s="3">
        <v>4</v>
      </c>
      <c r="Y1300" s="3">
        <v>2</v>
      </c>
      <c r="Z1300" s="3">
        <v>8</v>
      </c>
      <c r="AA1300" s="3">
        <v>5</v>
      </c>
    </row>
    <row r="1301" spans="2:27" x14ac:dyDescent="0.2">
      <c r="B1301" t="str">
        <f>IF(ISNA(VLOOKUP(X1301&amp;"_"&amp;Y1301&amp;"_"&amp;Z1301,[1]挑战模式!$A:$AS,1,FALSE)),"",IF(VLOOKUP(X1301&amp;"_"&amp;Y1301&amp;"_"&amp;Z1301,[1]挑战模式!$A:$AS,14+AA1301,FALSE)="","","Unit_Monster_Season"&amp;X1301&amp;"_Challenge"&amp;Y1301&amp;"_"&amp;Z1301&amp;"_"&amp;AA1301))</f>
        <v/>
      </c>
      <c r="D1301" s="3" t="str">
        <f>IF(B1301="","",VLOOKUP(VLOOKUP(X1301&amp;"_"&amp;Y1301&amp;"_"&amp;Z1301,[1]挑战模式!$A:$AS,14+AA1301,FALSE),[1]怪物!$B:$J,2,FALSE))</f>
        <v/>
      </c>
      <c r="E1301" s="3" t="str">
        <f>IF(B1301="","",VLOOKUP(VLOOKUP(X1301&amp;"_"&amp;Y1301&amp;"_"&amp;Z1301,[1]挑战模式!$A:$AS,14+AA1301,FALSE),[1]怪物!$B:$J,6,FALSE)*VLOOKUP(X1301&amp;"_"&amp;Y1301&amp;"_"&amp;Z1301,[1]挑战模式!$A:$AS,10,FALSE))</f>
        <v/>
      </c>
      <c r="F1301" s="3" t="str">
        <f t="shared" si="160"/>
        <v/>
      </c>
      <c r="G1301" s="3" t="str">
        <f t="shared" si="161"/>
        <v/>
      </c>
      <c r="H1301" s="3" t="str">
        <f t="shared" si="162"/>
        <v/>
      </c>
      <c r="I1301" s="3" t="str">
        <f>IF(D1301="","",VLOOKUP(D1301,[1]怪物!$C:$M,11,FALSE))</f>
        <v/>
      </c>
      <c r="J1301" s="3" t="str">
        <f t="shared" si="163"/>
        <v/>
      </c>
      <c r="K1301" s="3" t="str">
        <f>IF(B1301="","",VLOOKUP(VLOOKUP(X1301&amp;"_"&amp;Y1301&amp;"_"&amp;Z1301,[1]挑战模式!$A:$AS,14+AA1301,FALSE),[1]怪物!$B:$J,7,FALSE))</f>
        <v/>
      </c>
      <c r="L1301" s="10" t="str">
        <f t="shared" si="164"/>
        <v/>
      </c>
      <c r="M1301" s="3" t="str">
        <f t="shared" si="165"/>
        <v/>
      </c>
      <c r="N1301" s="3" t="str">
        <f t="shared" si="166"/>
        <v/>
      </c>
      <c r="O1301" s="3" t="str">
        <f t="shared" si="167"/>
        <v/>
      </c>
      <c r="S1301" s="3" t="str">
        <f>IF(B1301="","",IF(VLOOKUP(D1301,[1]怪物!$C:$I,7,FALSE)="","",VLOOKUP(D1301,[1]怪物!$C:$I,7,FALSE)))</f>
        <v/>
      </c>
      <c r="X1301" s="3">
        <v>4</v>
      </c>
      <c r="Y1301" s="3">
        <v>2</v>
      </c>
      <c r="Z1301" s="3">
        <v>8</v>
      </c>
      <c r="AA1301" s="3">
        <v>6</v>
      </c>
    </row>
    <row r="1302" spans="2:27" x14ac:dyDescent="0.2">
      <c r="B1302" t="str">
        <f>IF(ISNA(VLOOKUP(X1302&amp;"_"&amp;Y1302&amp;"_"&amp;Z1302,[1]挑战模式!$A:$AS,1,FALSE)),"",IF(VLOOKUP(X1302&amp;"_"&amp;Y1302&amp;"_"&amp;Z1302,[1]挑战模式!$A:$AS,14+AA1302,FALSE)="","","Unit_Monster_Season"&amp;X1302&amp;"_Challenge"&amp;Y1302&amp;"_"&amp;Z1302&amp;"_"&amp;AA1302))</f>
        <v>Unit_Monster_Season4_Challenge3_1_1</v>
      </c>
      <c r="D1302" s="3" t="str">
        <f>IF(B1302="","",VLOOKUP(VLOOKUP(X1302&amp;"_"&amp;Y1302&amp;"_"&amp;Z1302,[1]挑战模式!$A:$AS,14+AA1302,FALSE),[1]怪物!$B:$J,2,FALSE))</f>
        <v>ResUnit_Gui2</v>
      </c>
      <c r="E1302" s="3">
        <f>IF(B1302="","",VLOOKUP(VLOOKUP(X1302&amp;"_"&amp;Y1302&amp;"_"&amp;Z1302,[1]挑战模式!$A:$AS,14+AA1302,FALSE),[1]怪物!$B:$J,6,FALSE)*VLOOKUP(X1302&amp;"_"&amp;Y1302&amp;"_"&amp;Z1302,[1]挑战模式!$A:$AS,10,FALSE))</f>
        <v>2.5</v>
      </c>
      <c r="F1302" s="3">
        <f t="shared" si="160"/>
        <v>400</v>
      </c>
      <c r="G1302" s="3" t="str">
        <f t="shared" si="161"/>
        <v>TRUE</v>
      </c>
      <c r="H1302" s="3" t="str">
        <f t="shared" si="162"/>
        <v>1</v>
      </c>
      <c r="I1302" s="3">
        <f>IF(D1302="","",VLOOKUP(D1302,[1]怪物!$C:$M,11,FALSE))</f>
        <v>1</v>
      </c>
      <c r="J1302" s="3" t="str">
        <f t="shared" si="163"/>
        <v>0.5</v>
      </c>
      <c r="K1302" s="3">
        <f>IF(B1302="","",VLOOKUP(VLOOKUP(X1302&amp;"_"&amp;Y1302&amp;"_"&amp;Z1302,[1]挑战模式!$A:$AS,14+AA1302,FALSE),[1]怪物!$B:$J,7,FALSE))</f>
        <v>1.5</v>
      </c>
      <c r="L1302" s="10" t="str">
        <f t="shared" si="164"/>
        <v>Monster_Season4_Challenge3_1_1</v>
      </c>
      <c r="M1302" s="3" t="str">
        <f t="shared" si="165"/>
        <v>DeathShow_1</v>
      </c>
      <c r="N1302" s="3" t="str">
        <f t="shared" si="166"/>
        <v>Timeline_Idle1</v>
      </c>
      <c r="O1302" s="3" t="str">
        <f t="shared" si="167"/>
        <v>Timeline_Move1</v>
      </c>
      <c r="S1302" s="3" t="str">
        <f>IF(B1302="","",IF(VLOOKUP(D1302,[1]怪物!$C:$I,7,FALSE)="","",VLOOKUP(D1302,[1]怪物!$C:$I,7,FALSE)))</f>
        <v>Skill_Monster_Gui2,NormalAttack</v>
      </c>
      <c r="X1302" s="3">
        <v>4</v>
      </c>
      <c r="Y1302" s="3">
        <v>3</v>
      </c>
      <c r="Z1302" s="3">
        <v>1</v>
      </c>
      <c r="AA1302" s="3">
        <v>1</v>
      </c>
    </row>
    <row r="1303" spans="2:27" x14ac:dyDescent="0.2">
      <c r="B1303" t="str">
        <f>IF(ISNA(VLOOKUP(X1303&amp;"_"&amp;Y1303&amp;"_"&amp;Z1303,[1]挑战模式!$A:$AS,1,FALSE)),"",IF(VLOOKUP(X1303&amp;"_"&amp;Y1303&amp;"_"&amp;Z1303,[1]挑战模式!$A:$AS,14+AA1303,FALSE)="","","Unit_Monster_Season"&amp;X1303&amp;"_Challenge"&amp;Y1303&amp;"_"&amp;Z1303&amp;"_"&amp;AA1303))</f>
        <v>Unit_Monster_Season4_Challenge3_1_2</v>
      </c>
      <c r="D1303" s="3" t="str">
        <f>IF(B1303="","",VLOOKUP(VLOOKUP(X1303&amp;"_"&amp;Y1303&amp;"_"&amp;Z1303,[1]挑战模式!$A:$AS,14+AA1303,FALSE),[1]怪物!$B:$J,2,FALSE))</f>
        <v>ResUnit_WuGui2</v>
      </c>
      <c r="E1303" s="3">
        <f>IF(B1303="","",VLOOKUP(VLOOKUP(X1303&amp;"_"&amp;Y1303&amp;"_"&amp;Z1303,[1]挑战模式!$A:$AS,14+AA1303,FALSE),[1]怪物!$B:$J,6,FALSE)*VLOOKUP(X1303&amp;"_"&amp;Y1303&amp;"_"&amp;Z1303,[1]挑战模式!$A:$AS,10,FALSE))</f>
        <v>2.5</v>
      </c>
      <c r="F1303" s="3">
        <f t="shared" si="160"/>
        <v>400</v>
      </c>
      <c r="G1303" s="3" t="str">
        <f t="shared" si="161"/>
        <v>TRUE</v>
      </c>
      <c r="H1303" s="3" t="str">
        <f t="shared" si="162"/>
        <v>1</v>
      </c>
      <c r="I1303" s="3">
        <f>IF(D1303="","",VLOOKUP(D1303,[1]怪物!$C:$M,11,FALSE))</f>
        <v>1</v>
      </c>
      <c r="J1303" s="3" t="str">
        <f t="shared" si="163"/>
        <v>0.5</v>
      </c>
      <c r="K1303" s="3">
        <f>IF(B1303="","",VLOOKUP(VLOOKUP(X1303&amp;"_"&amp;Y1303&amp;"_"&amp;Z1303,[1]挑战模式!$A:$AS,14+AA1303,FALSE),[1]怪物!$B:$J,7,FALSE))</f>
        <v>1.5</v>
      </c>
      <c r="L1303" s="10" t="str">
        <f t="shared" si="164"/>
        <v>Monster_Season4_Challenge3_1_2</v>
      </c>
      <c r="M1303" s="3" t="str">
        <f t="shared" si="165"/>
        <v>DeathShow_1</v>
      </c>
      <c r="N1303" s="3" t="str">
        <f t="shared" si="166"/>
        <v>Timeline_Idle1</v>
      </c>
      <c r="O1303" s="3" t="str">
        <f t="shared" si="167"/>
        <v>Timeline_Move1</v>
      </c>
      <c r="S1303" s="3" t="str">
        <f>IF(B1303="","",IF(VLOOKUP(D1303,[1]怪物!$C:$I,7,FALSE)="","",VLOOKUP(D1303,[1]怪物!$C:$I,7,FALSE)))</f>
        <v>Skill_Monster_WuGui2,NormalAttack</v>
      </c>
      <c r="X1303" s="3">
        <v>4</v>
      </c>
      <c r="Y1303" s="3">
        <v>3</v>
      </c>
      <c r="Z1303" s="3">
        <v>1</v>
      </c>
      <c r="AA1303" s="3">
        <v>2</v>
      </c>
    </row>
    <row r="1304" spans="2:27" x14ac:dyDescent="0.2">
      <c r="B1304" t="str">
        <f>IF(ISNA(VLOOKUP(X1304&amp;"_"&amp;Y1304&amp;"_"&amp;Z1304,[1]挑战模式!$A:$AS,1,FALSE)),"",IF(VLOOKUP(X1304&amp;"_"&amp;Y1304&amp;"_"&amp;Z1304,[1]挑战模式!$A:$AS,14+AA1304,FALSE)="","","Unit_Monster_Season"&amp;X1304&amp;"_Challenge"&amp;Y1304&amp;"_"&amp;Z1304&amp;"_"&amp;AA1304))</f>
        <v/>
      </c>
      <c r="D1304" s="3" t="str">
        <f>IF(B1304="","",VLOOKUP(VLOOKUP(X1304&amp;"_"&amp;Y1304&amp;"_"&amp;Z1304,[1]挑战模式!$A:$AS,14+AA1304,FALSE),[1]怪物!$B:$J,2,FALSE))</f>
        <v/>
      </c>
      <c r="E1304" s="3" t="str">
        <f>IF(B1304="","",VLOOKUP(VLOOKUP(X1304&amp;"_"&amp;Y1304&amp;"_"&amp;Z1304,[1]挑战模式!$A:$AS,14+AA1304,FALSE),[1]怪物!$B:$J,6,FALSE)*VLOOKUP(X1304&amp;"_"&amp;Y1304&amp;"_"&amp;Z1304,[1]挑战模式!$A:$AS,10,FALSE))</f>
        <v/>
      </c>
      <c r="F1304" s="3" t="str">
        <f t="shared" si="160"/>
        <v/>
      </c>
      <c r="G1304" s="3" t="str">
        <f t="shared" si="161"/>
        <v/>
      </c>
      <c r="H1304" s="3" t="str">
        <f t="shared" si="162"/>
        <v/>
      </c>
      <c r="I1304" s="3" t="str">
        <f>IF(D1304="","",VLOOKUP(D1304,[1]怪物!$C:$M,11,FALSE))</f>
        <v/>
      </c>
      <c r="J1304" s="3" t="str">
        <f t="shared" si="163"/>
        <v/>
      </c>
      <c r="K1304" s="3" t="str">
        <f>IF(B1304="","",VLOOKUP(VLOOKUP(X1304&amp;"_"&amp;Y1304&amp;"_"&amp;Z1304,[1]挑战模式!$A:$AS,14+AA1304,FALSE),[1]怪物!$B:$J,7,FALSE))</f>
        <v/>
      </c>
      <c r="L1304" s="10" t="str">
        <f t="shared" si="164"/>
        <v/>
      </c>
      <c r="M1304" s="3" t="str">
        <f t="shared" si="165"/>
        <v/>
      </c>
      <c r="N1304" s="3" t="str">
        <f t="shared" si="166"/>
        <v/>
      </c>
      <c r="O1304" s="3" t="str">
        <f t="shared" si="167"/>
        <v/>
      </c>
      <c r="S1304" s="3" t="str">
        <f>IF(B1304="","",IF(VLOOKUP(D1304,[1]怪物!$C:$I,7,FALSE)="","",VLOOKUP(D1304,[1]怪物!$C:$I,7,FALSE)))</f>
        <v/>
      </c>
      <c r="X1304" s="3">
        <v>4</v>
      </c>
      <c r="Y1304" s="3">
        <v>3</v>
      </c>
      <c r="Z1304" s="3">
        <v>1</v>
      </c>
      <c r="AA1304" s="3">
        <v>3</v>
      </c>
    </row>
    <row r="1305" spans="2:27" x14ac:dyDescent="0.2">
      <c r="B1305" t="str">
        <f>IF(ISNA(VLOOKUP(X1305&amp;"_"&amp;Y1305&amp;"_"&amp;Z1305,[1]挑战模式!$A:$AS,1,FALSE)),"",IF(VLOOKUP(X1305&amp;"_"&amp;Y1305&amp;"_"&amp;Z1305,[1]挑战模式!$A:$AS,14+AA1305,FALSE)="","","Unit_Monster_Season"&amp;X1305&amp;"_Challenge"&amp;Y1305&amp;"_"&amp;Z1305&amp;"_"&amp;AA1305))</f>
        <v/>
      </c>
      <c r="D1305" s="3" t="str">
        <f>IF(B1305="","",VLOOKUP(VLOOKUP(X1305&amp;"_"&amp;Y1305&amp;"_"&amp;Z1305,[1]挑战模式!$A:$AS,14+AA1305,FALSE),[1]怪物!$B:$J,2,FALSE))</f>
        <v/>
      </c>
      <c r="E1305" s="3" t="str">
        <f>IF(B1305="","",VLOOKUP(VLOOKUP(X1305&amp;"_"&amp;Y1305&amp;"_"&amp;Z1305,[1]挑战模式!$A:$AS,14+AA1305,FALSE),[1]怪物!$B:$J,6,FALSE)*VLOOKUP(X1305&amp;"_"&amp;Y1305&amp;"_"&amp;Z1305,[1]挑战模式!$A:$AS,10,FALSE))</f>
        <v/>
      </c>
      <c r="F1305" s="3" t="str">
        <f t="shared" si="160"/>
        <v/>
      </c>
      <c r="G1305" s="3" t="str">
        <f t="shared" si="161"/>
        <v/>
      </c>
      <c r="H1305" s="3" t="str">
        <f t="shared" si="162"/>
        <v/>
      </c>
      <c r="I1305" s="3" t="str">
        <f>IF(D1305="","",VLOOKUP(D1305,[1]怪物!$C:$M,11,FALSE))</f>
        <v/>
      </c>
      <c r="J1305" s="3" t="str">
        <f t="shared" si="163"/>
        <v/>
      </c>
      <c r="K1305" s="3" t="str">
        <f>IF(B1305="","",VLOOKUP(VLOOKUP(X1305&amp;"_"&amp;Y1305&amp;"_"&amp;Z1305,[1]挑战模式!$A:$AS,14+AA1305,FALSE),[1]怪物!$B:$J,7,FALSE))</f>
        <v/>
      </c>
      <c r="L1305" s="10" t="str">
        <f t="shared" si="164"/>
        <v/>
      </c>
      <c r="M1305" s="3" t="str">
        <f t="shared" si="165"/>
        <v/>
      </c>
      <c r="N1305" s="3" t="str">
        <f t="shared" si="166"/>
        <v/>
      </c>
      <c r="O1305" s="3" t="str">
        <f t="shared" si="167"/>
        <v/>
      </c>
      <c r="S1305" s="3" t="str">
        <f>IF(B1305="","",IF(VLOOKUP(D1305,[1]怪物!$C:$I,7,FALSE)="","",VLOOKUP(D1305,[1]怪物!$C:$I,7,FALSE)))</f>
        <v/>
      </c>
      <c r="X1305" s="3">
        <v>4</v>
      </c>
      <c r="Y1305" s="3">
        <v>3</v>
      </c>
      <c r="Z1305" s="3">
        <v>1</v>
      </c>
      <c r="AA1305" s="3">
        <v>4</v>
      </c>
    </row>
    <row r="1306" spans="2:27" x14ac:dyDescent="0.2">
      <c r="B1306" t="str">
        <f>IF(ISNA(VLOOKUP(X1306&amp;"_"&amp;Y1306&amp;"_"&amp;Z1306,[1]挑战模式!$A:$AS,1,FALSE)),"",IF(VLOOKUP(X1306&amp;"_"&amp;Y1306&amp;"_"&amp;Z1306,[1]挑战模式!$A:$AS,14+AA1306,FALSE)="","","Unit_Monster_Season"&amp;X1306&amp;"_Challenge"&amp;Y1306&amp;"_"&amp;Z1306&amp;"_"&amp;AA1306))</f>
        <v/>
      </c>
      <c r="D1306" s="3" t="str">
        <f>IF(B1306="","",VLOOKUP(VLOOKUP(X1306&amp;"_"&amp;Y1306&amp;"_"&amp;Z1306,[1]挑战模式!$A:$AS,14+AA1306,FALSE),[1]怪物!$B:$J,2,FALSE))</f>
        <v/>
      </c>
      <c r="E1306" s="3" t="str">
        <f>IF(B1306="","",VLOOKUP(VLOOKUP(X1306&amp;"_"&amp;Y1306&amp;"_"&amp;Z1306,[1]挑战模式!$A:$AS,14+AA1306,FALSE),[1]怪物!$B:$J,6,FALSE)*VLOOKUP(X1306&amp;"_"&amp;Y1306&amp;"_"&amp;Z1306,[1]挑战模式!$A:$AS,10,FALSE))</f>
        <v/>
      </c>
      <c r="F1306" s="3" t="str">
        <f t="shared" si="160"/>
        <v/>
      </c>
      <c r="G1306" s="3" t="str">
        <f t="shared" si="161"/>
        <v/>
      </c>
      <c r="H1306" s="3" t="str">
        <f t="shared" si="162"/>
        <v/>
      </c>
      <c r="I1306" s="3" t="str">
        <f>IF(D1306="","",VLOOKUP(D1306,[1]怪物!$C:$M,11,FALSE))</f>
        <v/>
      </c>
      <c r="J1306" s="3" t="str">
        <f t="shared" si="163"/>
        <v/>
      </c>
      <c r="K1306" s="3" t="str">
        <f>IF(B1306="","",VLOOKUP(VLOOKUP(X1306&amp;"_"&amp;Y1306&amp;"_"&amp;Z1306,[1]挑战模式!$A:$AS,14+AA1306,FALSE),[1]怪物!$B:$J,7,FALSE))</f>
        <v/>
      </c>
      <c r="L1306" s="10" t="str">
        <f t="shared" si="164"/>
        <v/>
      </c>
      <c r="M1306" s="3" t="str">
        <f t="shared" si="165"/>
        <v/>
      </c>
      <c r="N1306" s="3" t="str">
        <f t="shared" si="166"/>
        <v/>
      </c>
      <c r="O1306" s="3" t="str">
        <f t="shared" si="167"/>
        <v/>
      </c>
      <c r="S1306" s="3" t="str">
        <f>IF(B1306="","",IF(VLOOKUP(D1306,[1]怪物!$C:$I,7,FALSE)="","",VLOOKUP(D1306,[1]怪物!$C:$I,7,FALSE)))</f>
        <v/>
      </c>
      <c r="X1306" s="3">
        <v>4</v>
      </c>
      <c r="Y1306" s="3">
        <v>3</v>
      </c>
      <c r="Z1306" s="3">
        <v>1</v>
      </c>
      <c r="AA1306" s="3">
        <v>5</v>
      </c>
    </row>
    <row r="1307" spans="2:27" x14ac:dyDescent="0.2">
      <c r="B1307" t="str">
        <f>IF(ISNA(VLOOKUP(X1307&amp;"_"&amp;Y1307&amp;"_"&amp;Z1307,[1]挑战模式!$A:$AS,1,FALSE)),"",IF(VLOOKUP(X1307&amp;"_"&amp;Y1307&amp;"_"&amp;Z1307,[1]挑战模式!$A:$AS,14+AA1307,FALSE)="","","Unit_Monster_Season"&amp;X1307&amp;"_Challenge"&amp;Y1307&amp;"_"&amp;Z1307&amp;"_"&amp;AA1307))</f>
        <v/>
      </c>
      <c r="D1307" s="3" t="str">
        <f>IF(B1307="","",VLOOKUP(VLOOKUP(X1307&amp;"_"&amp;Y1307&amp;"_"&amp;Z1307,[1]挑战模式!$A:$AS,14+AA1307,FALSE),[1]怪物!$B:$J,2,FALSE))</f>
        <v/>
      </c>
      <c r="E1307" s="3" t="str">
        <f>IF(B1307="","",VLOOKUP(VLOOKUP(X1307&amp;"_"&amp;Y1307&amp;"_"&amp;Z1307,[1]挑战模式!$A:$AS,14+AA1307,FALSE),[1]怪物!$B:$J,6,FALSE)*VLOOKUP(X1307&amp;"_"&amp;Y1307&amp;"_"&amp;Z1307,[1]挑战模式!$A:$AS,10,FALSE))</f>
        <v/>
      </c>
      <c r="F1307" s="3" t="str">
        <f t="shared" si="160"/>
        <v/>
      </c>
      <c r="G1307" s="3" t="str">
        <f t="shared" si="161"/>
        <v/>
      </c>
      <c r="H1307" s="3" t="str">
        <f t="shared" si="162"/>
        <v/>
      </c>
      <c r="I1307" s="3" t="str">
        <f>IF(D1307="","",VLOOKUP(D1307,[1]怪物!$C:$M,11,FALSE))</f>
        <v/>
      </c>
      <c r="J1307" s="3" t="str">
        <f t="shared" si="163"/>
        <v/>
      </c>
      <c r="K1307" s="3" t="str">
        <f>IF(B1307="","",VLOOKUP(VLOOKUP(X1307&amp;"_"&amp;Y1307&amp;"_"&amp;Z1307,[1]挑战模式!$A:$AS,14+AA1307,FALSE),[1]怪物!$B:$J,7,FALSE))</f>
        <v/>
      </c>
      <c r="L1307" s="10" t="str">
        <f t="shared" si="164"/>
        <v/>
      </c>
      <c r="M1307" s="3" t="str">
        <f t="shared" si="165"/>
        <v/>
      </c>
      <c r="N1307" s="3" t="str">
        <f t="shared" si="166"/>
        <v/>
      </c>
      <c r="O1307" s="3" t="str">
        <f t="shared" si="167"/>
        <v/>
      </c>
      <c r="S1307" s="3" t="str">
        <f>IF(B1307="","",IF(VLOOKUP(D1307,[1]怪物!$C:$I,7,FALSE)="","",VLOOKUP(D1307,[1]怪物!$C:$I,7,FALSE)))</f>
        <v/>
      </c>
      <c r="X1307" s="3">
        <v>4</v>
      </c>
      <c r="Y1307" s="3">
        <v>3</v>
      </c>
      <c r="Z1307" s="3">
        <v>1</v>
      </c>
      <c r="AA1307" s="3">
        <v>6</v>
      </c>
    </row>
    <row r="1308" spans="2:27" x14ac:dyDescent="0.2">
      <c r="B1308" t="str">
        <f>IF(ISNA(VLOOKUP(X1308&amp;"_"&amp;Y1308&amp;"_"&amp;Z1308,[1]挑战模式!$A:$AS,1,FALSE)),"",IF(VLOOKUP(X1308&amp;"_"&amp;Y1308&amp;"_"&amp;Z1308,[1]挑战模式!$A:$AS,14+AA1308,FALSE)="","","Unit_Monster_Season"&amp;X1308&amp;"_Challenge"&amp;Y1308&amp;"_"&amp;Z1308&amp;"_"&amp;AA1308))</f>
        <v>Unit_Monster_Season4_Challenge3_2_1</v>
      </c>
      <c r="D1308" s="3" t="str">
        <f>IF(B1308="","",VLOOKUP(VLOOKUP(X1308&amp;"_"&amp;Y1308&amp;"_"&amp;Z1308,[1]挑战模式!$A:$AS,14+AA1308,FALSE),[1]怪物!$B:$J,2,FALSE))</f>
        <v>ResUnit_Gui2</v>
      </c>
      <c r="E1308" s="3">
        <f>IF(B1308="","",VLOOKUP(VLOOKUP(X1308&amp;"_"&amp;Y1308&amp;"_"&amp;Z1308,[1]挑战模式!$A:$AS,14+AA1308,FALSE),[1]怪物!$B:$J,6,FALSE)*VLOOKUP(X1308&amp;"_"&amp;Y1308&amp;"_"&amp;Z1308,[1]挑战模式!$A:$AS,10,FALSE))</f>
        <v>2.5</v>
      </c>
      <c r="F1308" s="3">
        <f t="shared" si="160"/>
        <v>400</v>
      </c>
      <c r="G1308" s="3" t="str">
        <f t="shared" si="161"/>
        <v>TRUE</v>
      </c>
      <c r="H1308" s="3" t="str">
        <f t="shared" si="162"/>
        <v>1</v>
      </c>
      <c r="I1308" s="3">
        <f>IF(D1308="","",VLOOKUP(D1308,[1]怪物!$C:$M,11,FALSE))</f>
        <v>1</v>
      </c>
      <c r="J1308" s="3" t="str">
        <f t="shared" si="163"/>
        <v>0.5</v>
      </c>
      <c r="K1308" s="3">
        <f>IF(B1308="","",VLOOKUP(VLOOKUP(X1308&amp;"_"&amp;Y1308&amp;"_"&amp;Z1308,[1]挑战模式!$A:$AS,14+AA1308,FALSE),[1]怪物!$B:$J,7,FALSE))</f>
        <v>1.5</v>
      </c>
      <c r="L1308" s="10" t="str">
        <f t="shared" si="164"/>
        <v>Monster_Season4_Challenge3_2_1</v>
      </c>
      <c r="M1308" s="3" t="str">
        <f t="shared" si="165"/>
        <v>DeathShow_1</v>
      </c>
      <c r="N1308" s="3" t="str">
        <f t="shared" si="166"/>
        <v>Timeline_Idle1</v>
      </c>
      <c r="O1308" s="3" t="str">
        <f t="shared" si="167"/>
        <v>Timeline_Move1</v>
      </c>
      <c r="S1308" s="3" t="str">
        <f>IF(B1308="","",IF(VLOOKUP(D1308,[1]怪物!$C:$I,7,FALSE)="","",VLOOKUP(D1308,[1]怪物!$C:$I,7,FALSE)))</f>
        <v>Skill_Monster_Gui2,NormalAttack</v>
      </c>
      <c r="X1308" s="3">
        <v>4</v>
      </c>
      <c r="Y1308" s="3">
        <v>3</v>
      </c>
      <c r="Z1308" s="3">
        <v>2</v>
      </c>
      <c r="AA1308" s="3">
        <v>1</v>
      </c>
    </row>
    <row r="1309" spans="2:27" x14ac:dyDescent="0.2">
      <c r="B1309" t="str">
        <f>IF(ISNA(VLOOKUP(X1309&amp;"_"&amp;Y1309&amp;"_"&amp;Z1309,[1]挑战模式!$A:$AS,1,FALSE)),"",IF(VLOOKUP(X1309&amp;"_"&amp;Y1309&amp;"_"&amp;Z1309,[1]挑战模式!$A:$AS,14+AA1309,FALSE)="","","Unit_Monster_Season"&amp;X1309&amp;"_Challenge"&amp;Y1309&amp;"_"&amp;Z1309&amp;"_"&amp;AA1309))</f>
        <v>Unit_Monster_Season4_Challenge3_2_2</v>
      </c>
      <c r="D1309" s="3" t="str">
        <f>IF(B1309="","",VLOOKUP(VLOOKUP(X1309&amp;"_"&amp;Y1309&amp;"_"&amp;Z1309,[1]挑战模式!$A:$AS,14+AA1309,FALSE),[1]怪物!$B:$J,2,FALSE))</f>
        <v>ResUnit_BianFu1</v>
      </c>
      <c r="E1309" s="3">
        <f>IF(B1309="","",VLOOKUP(VLOOKUP(X1309&amp;"_"&amp;Y1309&amp;"_"&amp;Z1309,[1]挑战模式!$A:$AS,14+AA1309,FALSE),[1]怪物!$B:$J,6,FALSE)*VLOOKUP(X1309&amp;"_"&amp;Y1309&amp;"_"&amp;Z1309,[1]挑战模式!$A:$AS,10,FALSE))</f>
        <v>2.5</v>
      </c>
      <c r="F1309" s="3">
        <f t="shared" si="160"/>
        <v>400</v>
      </c>
      <c r="G1309" s="3" t="str">
        <f t="shared" si="161"/>
        <v>TRUE</v>
      </c>
      <c r="H1309" s="3" t="str">
        <f t="shared" si="162"/>
        <v>1</v>
      </c>
      <c r="I1309" s="3">
        <f>IF(D1309="","",VLOOKUP(D1309,[1]怪物!$C:$M,11,FALSE))</f>
        <v>1</v>
      </c>
      <c r="J1309" s="3" t="str">
        <f t="shared" si="163"/>
        <v>0.5</v>
      </c>
      <c r="K1309" s="3">
        <f>IF(B1309="","",VLOOKUP(VLOOKUP(X1309&amp;"_"&amp;Y1309&amp;"_"&amp;Z1309,[1]挑战模式!$A:$AS,14+AA1309,FALSE),[1]怪物!$B:$J,7,FALSE))</f>
        <v>1</v>
      </c>
      <c r="L1309" s="10" t="str">
        <f t="shared" si="164"/>
        <v>Monster_Season4_Challenge3_2_2</v>
      </c>
      <c r="M1309" s="3" t="str">
        <f t="shared" si="165"/>
        <v>DeathShow_1</v>
      </c>
      <c r="N1309" s="3" t="str">
        <f t="shared" si="166"/>
        <v>Timeline_Idle1</v>
      </c>
      <c r="O1309" s="3" t="str">
        <f t="shared" si="167"/>
        <v>Timeline_Move1</v>
      </c>
      <c r="S1309" s="3" t="str">
        <f>IF(B1309="","",IF(VLOOKUP(D1309,[1]怪物!$C:$I,7,FALSE)="","",VLOOKUP(D1309,[1]怪物!$C:$I,7,FALSE)))</f>
        <v/>
      </c>
      <c r="X1309" s="3">
        <v>4</v>
      </c>
      <c r="Y1309" s="3">
        <v>3</v>
      </c>
      <c r="Z1309" s="3">
        <v>2</v>
      </c>
      <c r="AA1309" s="3">
        <v>2</v>
      </c>
    </row>
    <row r="1310" spans="2:27" x14ac:dyDescent="0.2">
      <c r="B1310" t="str">
        <f>IF(ISNA(VLOOKUP(X1310&amp;"_"&amp;Y1310&amp;"_"&amp;Z1310,[1]挑战模式!$A:$AS,1,FALSE)),"",IF(VLOOKUP(X1310&amp;"_"&amp;Y1310&amp;"_"&amp;Z1310,[1]挑战模式!$A:$AS,14+AA1310,FALSE)="","","Unit_Monster_Season"&amp;X1310&amp;"_Challenge"&amp;Y1310&amp;"_"&amp;Z1310&amp;"_"&amp;AA1310))</f>
        <v/>
      </c>
      <c r="D1310" s="3" t="str">
        <f>IF(B1310="","",VLOOKUP(VLOOKUP(X1310&amp;"_"&amp;Y1310&amp;"_"&amp;Z1310,[1]挑战模式!$A:$AS,14+AA1310,FALSE),[1]怪物!$B:$J,2,FALSE))</f>
        <v/>
      </c>
      <c r="E1310" s="3" t="str">
        <f>IF(B1310="","",VLOOKUP(VLOOKUP(X1310&amp;"_"&amp;Y1310&amp;"_"&amp;Z1310,[1]挑战模式!$A:$AS,14+AA1310,FALSE),[1]怪物!$B:$J,6,FALSE)*VLOOKUP(X1310&amp;"_"&amp;Y1310&amp;"_"&amp;Z1310,[1]挑战模式!$A:$AS,10,FALSE))</f>
        <v/>
      </c>
      <c r="F1310" s="3" t="str">
        <f t="shared" si="160"/>
        <v/>
      </c>
      <c r="G1310" s="3" t="str">
        <f t="shared" si="161"/>
        <v/>
      </c>
      <c r="H1310" s="3" t="str">
        <f t="shared" si="162"/>
        <v/>
      </c>
      <c r="I1310" s="3" t="str">
        <f>IF(D1310="","",VLOOKUP(D1310,[1]怪物!$C:$M,11,FALSE))</f>
        <v/>
      </c>
      <c r="J1310" s="3" t="str">
        <f t="shared" si="163"/>
        <v/>
      </c>
      <c r="K1310" s="3" t="str">
        <f>IF(B1310="","",VLOOKUP(VLOOKUP(X1310&amp;"_"&amp;Y1310&amp;"_"&amp;Z1310,[1]挑战模式!$A:$AS,14+AA1310,FALSE),[1]怪物!$B:$J,7,FALSE))</f>
        <v/>
      </c>
      <c r="L1310" s="10" t="str">
        <f t="shared" si="164"/>
        <v/>
      </c>
      <c r="M1310" s="3" t="str">
        <f t="shared" si="165"/>
        <v/>
      </c>
      <c r="N1310" s="3" t="str">
        <f t="shared" si="166"/>
        <v/>
      </c>
      <c r="O1310" s="3" t="str">
        <f t="shared" si="167"/>
        <v/>
      </c>
      <c r="S1310" s="3" t="str">
        <f>IF(B1310="","",IF(VLOOKUP(D1310,[1]怪物!$C:$I,7,FALSE)="","",VLOOKUP(D1310,[1]怪物!$C:$I,7,FALSE)))</f>
        <v/>
      </c>
      <c r="X1310" s="3">
        <v>4</v>
      </c>
      <c r="Y1310" s="3">
        <v>3</v>
      </c>
      <c r="Z1310" s="3">
        <v>2</v>
      </c>
      <c r="AA1310" s="3">
        <v>3</v>
      </c>
    </row>
    <row r="1311" spans="2:27" x14ac:dyDescent="0.2">
      <c r="B1311" t="str">
        <f>IF(ISNA(VLOOKUP(X1311&amp;"_"&amp;Y1311&amp;"_"&amp;Z1311,[1]挑战模式!$A:$AS,1,FALSE)),"",IF(VLOOKUP(X1311&amp;"_"&amp;Y1311&amp;"_"&amp;Z1311,[1]挑战模式!$A:$AS,14+AA1311,FALSE)="","","Unit_Monster_Season"&amp;X1311&amp;"_Challenge"&amp;Y1311&amp;"_"&amp;Z1311&amp;"_"&amp;AA1311))</f>
        <v/>
      </c>
      <c r="D1311" s="3" t="str">
        <f>IF(B1311="","",VLOOKUP(VLOOKUP(X1311&amp;"_"&amp;Y1311&amp;"_"&amp;Z1311,[1]挑战模式!$A:$AS,14+AA1311,FALSE),[1]怪物!$B:$J,2,FALSE))</f>
        <v/>
      </c>
      <c r="E1311" s="3" t="str">
        <f>IF(B1311="","",VLOOKUP(VLOOKUP(X1311&amp;"_"&amp;Y1311&amp;"_"&amp;Z1311,[1]挑战模式!$A:$AS,14+AA1311,FALSE),[1]怪物!$B:$J,6,FALSE)*VLOOKUP(X1311&amp;"_"&amp;Y1311&amp;"_"&amp;Z1311,[1]挑战模式!$A:$AS,10,FALSE))</f>
        <v/>
      </c>
      <c r="F1311" s="3" t="str">
        <f t="shared" si="160"/>
        <v/>
      </c>
      <c r="G1311" s="3" t="str">
        <f t="shared" si="161"/>
        <v/>
      </c>
      <c r="H1311" s="3" t="str">
        <f t="shared" si="162"/>
        <v/>
      </c>
      <c r="I1311" s="3" t="str">
        <f>IF(D1311="","",VLOOKUP(D1311,[1]怪物!$C:$M,11,FALSE))</f>
        <v/>
      </c>
      <c r="J1311" s="3" t="str">
        <f t="shared" si="163"/>
        <v/>
      </c>
      <c r="K1311" s="3" t="str">
        <f>IF(B1311="","",VLOOKUP(VLOOKUP(X1311&amp;"_"&amp;Y1311&amp;"_"&amp;Z1311,[1]挑战模式!$A:$AS,14+AA1311,FALSE),[1]怪物!$B:$J,7,FALSE))</f>
        <v/>
      </c>
      <c r="L1311" s="10" t="str">
        <f t="shared" si="164"/>
        <v/>
      </c>
      <c r="M1311" s="3" t="str">
        <f t="shared" si="165"/>
        <v/>
      </c>
      <c r="N1311" s="3" t="str">
        <f t="shared" si="166"/>
        <v/>
      </c>
      <c r="O1311" s="3" t="str">
        <f t="shared" si="167"/>
        <v/>
      </c>
      <c r="S1311" s="3" t="str">
        <f>IF(B1311="","",IF(VLOOKUP(D1311,[1]怪物!$C:$I,7,FALSE)="","",VLOOKUP(D1311,[1]怪物!$C:$I,7,FALSE)))</f>
        <v/>
      </c>
      <c r="X1311" s="3">
        <v>4</v>
      </c>
      <c r="Y1311" s="3">
        <v>3</v>
      </c>
      <c r="Z1311" s="3">
        <v>2</v>
      </c>
      <c r="AA1311" s="3">
        <v>4</v>
      </c>
    </row>
    <row r="1312" spans="2:27" x14ac:dyDescent="0.2">
      <c r="B1312" t="str">
        <f>IF(ISNA(VLOOKUP(X1312&amp;"_"&amp;Y1312&amp;"_"&amp;Z1312,[1]挑战模式!$A:$AS,1,FALSE)),"",IF(VLOOKUP(X1312&amp;"_"&amp;Y1312&amp;"_"&amp;Z1312,[1]挑战模式!$A:$AS,14+AA1312,FALSE)="","","Unit_Monster_Season"&amp;X1312&amp;"_Challenge"&amp;Y1312&amp;"_"&amp;Z1312&amp;"_"&amp;AA1312))</f>
        <v/>
      </c>
      <c r="D1312" s="3" t="str">
        <f>IF(B1312="","",VLOOKUP(VLOOKUP(X1312&amp;"_"&amp;Y1312&amp;"_"&amp;Z1312,[1]挑战模式!$A:$AS,14+AA1312,FALSE),[1]怪物!$B:$J,2,FALSE))</f>
        <v/>
      </c>
      <c r="E1312" s="3" t="str">
        <f>IF(B1312="","",VLOOKUP(VLOOKUP(X1312&amp;"_"&amp;Y1312&amp;"_"&amp;Z1312,[1]挑战模式!$A:$AS,14+AA1312,FALSE),[1]怪物!$B:$J,6,FALSE)*VLOOKUP(X1312&amp;"_"&amp;Y1312&amp;"_"&amp;Z1312,[1]挑战模式!$A:$AS,10,FALSE))</f>
        <v/>
      </c>
      <c r="F1312" s="3" t="str">
        <f t="shared" si="160"/>
        <v/>
      </c>
      <c r="G1312" s="3" t="str">
        <f t="shared" si="161"/>
        <v/>
      </c>
      <c r="H1312" s="3" t="str">
        <f t="shared" si="162"/>
        <v/>
      </c>
      <c r="I1312" s="3" t="str">
        <f>IF(D1312="","",VLOOKUP(D1312,[1]怪物!$C:$M,11,FALSE))</f>
        <v/>
      </c>
      <c r="J1312" s="3" t="str">
        <f t="shared" si="163"/>
        <v/>
      </c>
      <c r="K1312" s="3" t="str">
        <f>IF(B1312="","",VLOOKUP(VLOOKUP(X1312&amp;"_"&amp;Y1312&amp;"_"&amp;Z1312,[1]挑战模式!$A:$AS,14+AA1312,FALSE),[1]怪物!$B:$J,7,FALSE))</f>
        <v/>
      </c>
      <c r="L1312" s="10" t="str">
        <f t="shared" si="164"/>
        <v/>
      </c>
      <c r="M1312" s="3" t="str">
        <f t="shared" si="165"/>
        <v/>
      </c>
      <c r="N1312" s="3" t="str">
        <f t="shared" si="166"/>
        <v/>
      </c>
      <c r="O1312" s="3" t="str">
        <f t="shared" si="167"/>
        <v/>
      </c>
      <c r="S1312" s="3" t="str">
        <f>IF(B1312="","",IF(VLOOKUP(D1312,[1]怪物!$C:$I,7,FALSE)="","",VLOOKUP(D1312,[1]怪物!$C:$I,7,FALSE)))</f>
        <v/>
      </c>
      <c r="X1312" s="3">
        <v>4</v>
      </c>
      <c r="Y1312" s="3">
        <v>3</v>
      </c>
      <c r="Z1312" s="3">
        <v>2</v>
      </c>
      <c r="AA1312" s="3">
        <v>5</v>
      </c>
    </row>
    <row r="1313" spans="2:27" x14ac:dyDescent="0.2">
      <c r="B1313" t="str">
        <f>IF(ISNA(VLOOKUP(X1313&amp;"_"&amp;Y1313&amp;"_"&amp;Z1313,[1]挑战模式!$A:$AS,1,FALSE)),"",IF(VLOOKUP(X1313&amp;"_"&amp;Y1313&amp;"_"&amp;Z1313,[1]挑战模式!$A:$AS,14+AA1313,FALSE)="","","Unit_Monster_Season"&amp;X1313&amp;"_Challenge"&amp;Y1313&amp;"_"&amp;Z1313&amp;"_"&amp;AA1313))</f>
        <v/>
      </c>
      <c r="D1313" s="3" t="str">
        <f>IF(B1313="","",VLOOKUP(VLOOKUP(X1313&amp;"_"&amp;Y1313&amp;"_"&amp;Z1313,[1]挑战模式!$A:$AS,14+AA1313,FALSE),[1]怪物!$B:$J,2,FALSE))</f>
        <v/>
      </c>
      <c r="E1313" s="3" t="str">
        <f>IF(B1313="","",VLOOKUP(VLOOKUP(X1313&amp;"_"&amp;Y1313&amp;"_"&amp;Z1313,[1]挑战模式!$A:$AS,14+AA1313,FALSE),[1]怪物!$B:$J,6,FALSE)*VLOOKUP(X1313&amp;"_"&amp;Y1313&amp;"_"&amp;Z1313,[1]挑战模式!$A:$AS,10,FALSE))</f>
        <v/>
      </c>
      <c r="F1313" s="3" t="str">
        <f t="shared" si="160"/>
        <v/>
      </c>
      <c r="G1313" s="3" t="str">
        <f t="shared" si="161"/>
        <v/>
      </c>
      <c r="H1313" s="3" t="str">
        <f t="shared" si="162"/>
        <v/>
      </c>
      <c r="I1313" s="3" t="str">
        <f>IF(D1313="","",VLOOKUP(D1313,[1]怪物!$C:$M,11,FALSE))</f>
        <v/>
      </c>
      <c r="J1313" s="3" t="str">
        <f t="shared" si="163"/>
        <v/>
      </c>
      <c r="K1313" s="3" t="str">
        <f>IF(B1313="","",VLOOKUP(VLOOKUP(X1313&amp;"_"&amp;Y1313&amp;"_"&amp;Z1313,[1]挑战模式!$A:$AS,14+AA1313,FALSE),[1]怪物!$B:$J,7,FALSE))</f>
        <v/>
      </c>
      <c r="L1313" s="10" t="str">
        <f t="shared" si="164"/>
        <v/>
      </c>
      <c r="M1313" s="3" t="str">
        <f t="shared" si="165"/>
        <v/>
      </c>
      <c r="N1313" s="3" t="str">
        <f t="shared" si="166"/>
        <v/>
      </c>
      <c r="O1313" s="3" t="str">
        <f t="shared" si="167"/>
        <v/>
      </c>
      <c r="S1313" s="3" t="str">
        <f>IF(B1313="","",IF(VLOOKUP(D1313,[1]怪物!$C:$I,7,FALSE)="","",VLOOKUP(D1313,[1]怪物!$C:$I,7,FALSE)))</f>
        <v/>
      </c>
      <c r="X1313" s="3">
        <v>4</v>
      </c>
      <c r="Y1313" s="3">
        <v>3</v>
      </c>
      <c r="Z1313" s="3">
        <v>2</v>
      </c>
      <c r="AA1313" s="3">
        <v>6</v>
      </c>
    </row>
    <row r="1314" spans="2:27" x14ac:dyDescent="0.2">
      <c r="B1314" t="str">
        <f>IF(ISNA(VLOOKUP(X1314&amp;"_"&amp;Y1314&amp;"_"&amp;Z1314,[1]挑战模式!$A:$AS,1,FALSE)),"",IF(VLOOKUP(X1314&amp;"_"&amp;Y1314&amp;"_"&amp;Z1314,[1]挑战模式!$A:$AS,14+AA1314,FALSE)="","","Unit_Monster_Season"&amp;X1314&amp;"_Challenge"&amp;Y1314&amp;"_"&amp;Z1314&amp;"_"&amp;AA1314))</f>
        <v>Unit_Monster_Season4_Challenge3_3_1</v>
      </c>
      <c r="D1314" s="3" t="str">
        <f>IF(B1314="","",VLOOKUP(VLOOKUP(X1314&amp;"_"&amp;Y1314&amp;"_"&amp;Z1314,[1]挑战模式!$A:$AS,14+AA1314,FALSE),[1]怪物!$B:$J,2,FALSE))</f>
        <v>ResUnit_Dan2</v>
      </c>
      <c r="E1314" s="3">
        <f>IF(B1314="","",VLOOKUP(VLOOKUP(X1314&amp;"_"&amp;Y1314&amp;"_"&amp;Z1314,[1]挑战模式!$A:$AS,14+AA1314,FALSE),[1]怪物!$B:$J,6,FALSE)*VLOOKUP(X1314&amp;"_"&amp;Y1314&amp;"_"&amp;Z1314,[1]挑战模式!$A:$AS,10,FALSE))</f>
        <v>2.5</v>
      </c>
      <c r="F1314" s="3">
        <f t="shared" si="160"/>
        <v>400</v>
      </c>
      <c r="G1314" s="3" t="str">
        <f t="shared" si="161"/>
        <v>TRUE</v>
      </c>
      <c r="H1314" s="3" t="str">
        <f t="shared" si="162"/>
        <v>1</v>
      </c>
      <c r="I1314" s="3">
        <f>IF(D1314="","",VLOOKUP(D1314,[1]怪物!$C:$M,11,FALSE))</f>
        <v>1</v>
      </c>
      <c r="J1314" s="3" t="str">
        <f t="shared" si="163"/>
        <v>0.5</v>
      </c>
      <c r="K1314" s="3">
        <f>IF(B1314="","",VLOOKUP(VLOOKUP(X1314&amp;"_"&amp;Y1314&amp;"_"&amp;Z1314,[1]挑战模式!$A:$AS,14+AA1314,FALSE),[1]怪物!$B:$J,7,FALSE))</f>
        <v>1.5</v>
      </c>
      <c r="L1314" s="10" t="str">
        <f t="shared" si="164"/>
        <v>Monster_Season4_Challenge3_3_1</v>
      </c>
      <c r="M1314" s="3" t="str">
        <f t="shared" si="165"/>
        <v>DeathShow_1</v>
      </c>
      <c r="N1314" s="3" t="str">
        <f t="shared" si="166"/>
        <v>Timeline_Idle1</v>
      </c>
      <c r="O1314" s="3" t="str">
        <f t="shared" si="167"/>
        <v>Timeline_Move1</v>
      </c>
      <c r="S1314" s="3" t="str">
        <f>IF(B1314="","",IF(VLOOKUP(D1314,[1]怪物!$C:$I,7,FALSE)="","",VLOOKUP(D1314,[1]怪物!$C:$I,7,FALSE)))</f>
        <v>Skill_Monster_Dan2,NormalAttack</v>
      </c>
      <c r="X1314" s="3">
        <v>4</v>
      </c>
      <c r="Y1314" s="3">
        <v>3</v>
      </c>
      <c r="Z1314" s="3">
        <v>3</v>
      </c>
      <c r="AA1314" s="3">
        <v>1</v>
      </c>
    </row>
    <row r="1315" spans="2:27" x14ac:dyDescent="0.2">
      <c r="B1315" t="str">
        <f>IF(ISNA(VLOOKUP(X1315&amp;"_"&amp;Y1315&amp;"_"&amp;Z1315,[1]挑战模式!$A:$AS,1,FALSE)),"",IF(VLOOKUP(X1315&amp;"_"&amp;Y1315&amp;"_"&amp;Z1315,[1]挑战模式!$A:$AS,14+AA1315,FALSE)="","","Unit_Monster_Season"&amp;X1315&amp;"_Challenge"&amp;Y1315&amp;"_"&amp;Z1315&amp;"_"&amp;AA1315))</f>
        <v>Unit_Monster_Season4_Challenge3_3_2</v>
      </c>
      <c r="D1315" s="3" t="str">
        <f>IF(B1315="","",VLOOKUP(VLOOKUP(X1315&amp;"_"&amp;Y1315&amp;"_"&amp;Z1315,[1]挑战模式!$A:$AS,14+AA1315,FALSE),[1]怪物!$B:$J,2,FALSE))</f>
        <v>ResUnit_Dan1</v>
      </c>
      <c r="E1315" s="3">
        <f>IF(B1315="","",VLOOKUP(VLOOKUP(X1315&amp;"_"&amp;Y1315&amp;"_"&amp;Z1315,[1]挑战模式!$A:$AS,14+AA1315,FALSE),[1]怪物!$B:$J,6,FALSE)*VLOOKUP(X1315&amp;"_"&amp;Y1315&amp;"_"&amp;Z1315,[1]挑战模式!$A:$AS,10,FALSE))</f>
        <v>2.5</v>
      </c>
      <c r="F1315" s="3">
        <f t="shared" si="160"/>
        <v>400</v>
      </c>
      <c r="G1315" s="3" t="str">
        <f t="shared" si="161"/>
        <v>TRUE</v>
      </c>
      <c r="H1315" s="3" t="str">
        <f t="shared" si="162"/>
        <v>1</v>
      </c>
      <c r="I1315" s="3">
        <f>IF(D1315="","",VLOOKUP(D1315,[1]怪物!$C:$M,11,FALSE))</f>
        <v>1</v>
      </c>
      <c r="J1315" s="3" t="str">
        <f t="shared" si="163"/>
        <v>0.5</v>
      </c>
      <c r="K1315" s="3">
        <f>IF(B1315="","",VLOOKUP(VLOOKUP(X1315&amp;"_"&amp;Y1315&amp;"_"&amp;Z1315,[1]挑战模式!$A:$AS,14+AA1315,FALSE),[1]怪物!$B:$J,7,FALSE))</f>
        <v>1</v>
      </c>
      <c r="L1315" s="10" t="str">
        <f t="shared" si="164"/>
        <v>Monster_Season4_Challenge3_3_2</v>
      </c>
      <c r="M1315" s="3" t="str">
        <f t="shared" si="165"/>
        <v>DeathShow_1</v>
      </c>
      <c r="N1315" s="3" t="str">
        <f t="shared" si="166"/>
        <v>Timeline_Idle1</v>
      </c>
      <c r="O1315" s="3" t="str">
        <f t="shared" si="167"/>
        <v>Timeline_Move1</v>
      </c>
      <c r="S1315" s="3" t="str">
        <f>IF(B1315="","",IF(VLOOKUP(D1315,[1]怪物!$C:$I,7,FALSE)="","",VLOOKUP(D1315,[1]怪物!$C:$I,7,FALSE)))</f>
        <v>Skill_Monster_Dan1,NormalAttack</v>
      </c>
      <c r="X1315" s="3">
        <v>4</v>
      </c>
      <c r="Y1315" s="3">
        <v>3</v>
      </c>
      <c r="Z1315" s="3">
        <v>3</v>
      </c>
      <c r="AA1315" s="3">
        <v>2</v>
      </c>
    </row>
    <row r="1316" spans="2:27" x14ac:dyDescent="0.2">
      <c r="B1316" t="str">
        <f>IF(ISNA(VLOOKUP(X1316&amp;"_"&amp;Y1316&amp;"_"&amp;Z1316,[1]挑战模式!$A:$AS,1,FALSE)),"",IF(VLOOKUP(X1316&amp;"_"&amp;Y1316&amp;"_"&amp;Z1316,[1]挑战模式!$A:$AS,14+AA1316,FALSE)="","","Unit_Monster_Season"&amp;X1316&amp;"_Challenge"&amp;Y1316&amp;"_"&amp;Z1316&amp;"_"&amp;AA1316))</f>
        <v>Unit_Monster_Season4_Challenge3_3_3</v>
      </c>
      <c r="D1316" s="3" t="str">
        <f>IF(B1316="","",VLOOKUP(VLOOKUP(X1316&amp;"_"&amp;Y1316&amp;"_"&amp;Z1316,[1]挑战模式!$A:$AS,14+AA1316,FALSE),[1]怪物!$B:$J,2,FALSE))</f>
        <v>ResUnit_WuGui2</v>
      </c>
      <c r="E1316" s="3">
        <f>IF(B1316="","",VLOOKUP(VLOOKUP(X1316&amp;"_"&amp;Y1316&amp;"_"&amp;Z1316,[1]挑战模式!$A:$AS,14+AA1316,FALSE),[1]怪物!$B:$J,6,FALSE)*VLOOKUP(X1316&amp;"_"&amp;Y1316&amp;"_"&amp;Z1316,[1]挑战模式!$A:$AS,10,FALSE))</f>
        <v>2.5</v>
      </c>
      <c r="F1316" s="3">
        <f t="shared" si="160"/>
        <v>400</v>
      </c>
      <c r="G1316" s="3" t="str">
        <f t="shared" si="161"/>
        <v>TRUE</v>
      </c>
      <c r="H1316" s="3" t="str">
        <f t="shared" si="162"/>
        <v>1</v>
      </c>
      <c r="I1316" s="3">
        <f>IF(D1316="","",VLOOKUP(D1316,[1]怪物!$C:$M,11,FALSE))</f>
        <v>1</v>
      </c>
      <c r="J1316" s="3" t="str">
        <f t="shared" si="163"/>
        <v>0.5</v>
      </c>
      <c r="K1316" s="3">
        <f>IF(B1316="","",VLOOKUP(VLOOKUP(X1316&amp;"_"&amp;Y1316&amp;"_"&amp;Z1316,[1]挑战模式!$A:$AS,14+AA1316,FALSE),[1]怪物!$B:$J,7,FALSE))</f>
        <v>1.5</v>
      </c>
      <c r="L1316" s="10" t="str">
        <f t="shared" si="164"/>
        <v>Monster_Season4_Challenge3_3_3</v>
      </c>
      <c r="M1316" s="3" t="str">
        <f t="shared" si="165"/>
        <v>DeathShow_1</v>
      </c>
      <c r="N1316" s="3" t="str">
        <f t="shared" si="166"/>
        <v>Timeline_Idle1</v>
      </c>
      <c r="O1316" s="3" t="str">
        <f t="shared" si="167"/>
        <v>Timeline_Move1</v>
      </c>
      <c r="S1316" s="3" t="str">
        <f>IF(B1316="","",IF(VLOOKUP(D1316,[1]怪物!$C:$I,7,FALSE)="","",VLOOKUP(D1316,[1]怪物!$C:$I,7,FALSE)))</f>
        <v>Skill_Monster_WuGui2,NormalAttack</v>
      </c>
      <c r="X1316" s="3">
        <v>4</v>
      </c>
      <c r="Y1316" s="3">
        <v>3</v>
      </c>
      <c r="Z1316" s="3">
        <v>3</v>
      </c>
      <c r="AA1316" s="3">
        <v>3</v>
      </c>
    </row>
    <row r="1317" spans="2:27" x14ac:dyDescent="0.2">
      <c r="B1317" t="str">
        <f>IF(ISNA(VLOOKUP(X1317&amp;"_"&amp;Y1317&amp;"_"&amp;Z1317,[1]挑战模式!$A:$AS,1,FALSE)),"",IF(VLOOKUP(X1317&amp;"_"&amp;Y1317&amp;"_"&amp;Z1317,[1]挑战模式!$A:$AS,14+AA1317,FALSE)="","","Unit_Monster_Season"&amp;X1317&amp;"_Challenge"&amp;Y1317&amp;"_"&amp;Z1317&amp;"_"&amp;AA1317))</f>
        <v/>
      </c>
      <c r="D1317" s="3" t="str">
        <f>IF(B1317="","",VLOOKUP(VLOOKUP(X1317&amp;"_"&amp;Y1317&amp;"_"&amp;Z1317,[1]挑战模式!$A:$AS,14+AA1317,FALSE),[1]怪物!$B:$J,2,FALSE))</f>
        <v/>
      </c>
      <c r="E1317" s="3" t="str">
        <f>IF(B1317="","",VLOOKUP(VLOOKUP(X1317&amp;"_"&amp;Y1317&amp;"_"&amp;Z1317,[1]挑战模式!$A:$AS,14+AA1317,FALSE),[1]怪物!$B:$J,6,FALSE)*VLOOKUP(X1317&amp;"_"&amp;Y1317&amp;"_"&amp;Z1317,[1]挑战模式!$A:$AS,10,FALSE))</f>
        <v/>
      </c>
      <c r="F1317" s="3" t="str">
        <f t="shared" si="160"/>
        <v/>
      </c>
      <c r="G1317" s="3" t="str">
        <f t="shared" si="161"/>
        <v/>
      </c>
      <c r="H1317" s="3" t="str">
        <f t="shared" si="162"/>
        <v/>
      </c>
      <c r="I1317" s="3" t="str">
        <f>IF(D1317="","",VLOOKUP(D1317,[1]怪物!$C:$M,11,FALSE))</f>
        <v/>
      </c>
      <c r="J1317" s="3" t="str">
        <f t="shared" si="163"/>
        <v/>
      </c>
      <c r="K1317" s="3" t="str">
        <f>IF(B1317="","",VLOOKUP(VLOOKUP(X1317&amp;"_"&amp;Y1317&amp;"_"&amp;Z1317,[1]挑战模式!$A:$AS,14+AA1317,FALSE),[1]怪物!$B:$J,7,FALSE))</f>
        <v/>
      </c>
      <c r="L1317" s="10" t="str">
        <f t="shared" si="164"/>
        <v/>
      </c>
      <c r="M1317" s="3" t="str">
        <f t="shared" si="165"/>
        <v/>
      </c>
      <c r="N1317" s="3" t="str">
        <f t="shared" si="166"/>
        <v/>
      </c>
      <c r="O1317" s="3" t="str">
        <f t="shared" si="167"/>
        <v/>
      </c>
      <c r="S1317" s="3" t="str">
        <f>IF(B1317="","",IF(VLOOKUP(D1317,[1]怪物!$C:$I,7,FALSE)="","",VLOOKUP(D1317,[1]怪物!$C:$I,7,FALSE)))</f>
        <v/>
      </c>
      <c r="X1317" s="3">
        <v>4</v>
      </c>
      <c r="Y1317" s="3">
        <v>3</v>
      </c>
      <c r="Z1317" s="3">
        <v>3</v>
      </c>
      <c r="AA1317" s="3">
        <v>4</v>
      </c>
    </row>
    <row r="1318" spans="2:27" x14ac:dyDescent="0.2">
      <c r="B1318" t="str">
        <f>IF(ISNA(VLOOKUP(X1318&amp;"_"&amp;Y1318&amp;"_"&amp;Z1318,[1]挑战模式!$A:$AS,1,FALSE)),"",IF(VLOOKUP(X1318&amp;"_"&amp;Y1318&amp;"_"&amp;Z1318,[1]挑战模式!$A:$AS,14+AA1318,FALSE)="","","Unit_Monster_Season"&amp;X1318&amp;"_Challenge"&amp;Y1318&amp;"_"&amp;Z1318&amp;"_"&amp;AA1318))</f>
        <v/>
      </c>
      <c r="D1318" s="3" t="str">
        <f>IF(B1318="","",VLOOKUP(VLOOKUP(X1318&amp;"_"&amp;Y1318&amp;"_"&amp;Z1318,[1]挑战模式!$A:$AS,14+AA1318,FALSE),[1]怪物!$B:$J,2,FALSE))</f>
        <v/>
      </c>
      <c r="E1318" s="3" t="str">
        <f>IF(B1318="","",VLOOKUP(VLOOKUP(X1318&amp;"_"&amp;Y1318&amp;"_"&amp;Z1318,[1]挑战模式!$A:$AS,14+AA1318,FALSE),[1]怪物!$B:$J,6,FALSE)*VLOOKUP(X1318&amp;"_"&amp;Y1318&amp;"_"&amp;Z1318,[1]挑战模式!$A:$AS,10,FALSE))</f>
        <v/>
      </c>
      <c r="F1318" s="3" t="str">
        <f t="shared" si="160"/>
        <v/>
      </c>
      <c r="G1318" s="3" t="str">
        <f t="shared" si="161"/>
        <v/>
      </c>
      <c r="H1318" s="3" t="str">
        <f t="shared" si="162"/>
        <v/>
      </c>
      <c r="I1318" s="3" t="str">
        <f>IF(D1318="","",VLOOKUP(D1318,[1]怪物!$C:$M,11,FALSE))</f>
        <v/>
      </c>
      <c r="J1318" s="3" t="str">
        <f t="shared" si="163"/>
        <v/>
      </c>
      <c r="K1318" s="3" t="str">
        <f>IF(B1318="","",VLOOKUP(VLOOKUP(X1318&amp;"_"&amp;Y1318&amp;"_"&amp;Z1318,[1]挑战模式!$A:$AS,14+AA1318,FALSE),[1]怪物!$B:$J,7,FALSE))</f>
        <v/>
      </c>
      <c r="L1318" s="10" t="str">
        <f t="shared" si="164"/>
        <v/>
      </c>
      <c r="M1318" s="3" t="str">
        <f t="shared" si="165"/>
        <v/>
      </c>
      <c r="N1318" s="3" t="str">
        <f t="shared" si="166"/>
        <v/>
      </c>
      <c r="O1318" s="3" t="str">
        <f t="shared" si="167"/>
        <v/>
      </c>
      <c r="S1318" s="3" t="str">
        <f>IF(B1318="","",IF(VLOOKUP(D1318,[1]怪物!$C:$I,7,FALSE)="","",VLOOKUP(D1318,[1]怪物!$C:$I,7,FALSE)))</f>
        <v/>
      </c>
      <c r="X1318" s="3">
        <v>4</v>
      </c>
      <c r="Y1318" s="3">
        <v>3</v>
      </c>
      <c r="Z1318" s="3">
        <v>3</v>
      </c>
      <c r="AA1318" s="3">
        <v>5</v>
      </c>
    </row>
    <row r="1319" spans="2:27" x14ac:dyDescent="0.2">
      <c r="B1319" t="str">
        <f>IF(ISNA(VLOOKUP(X1319&amp;"_"&amp;Y1319&amp;"_"&amp;Z1319,[1]挑战模式!$A:$AS,1,FALSE)),"",IF(VLOOKUP(X1319&amp;"_"&amp;Y1319&amp;"_"&amp;Z1319,[1]挑战模式!$A:$AS,14+AA1319,FALSE)="","","Unit_Monster_Season"&amp;X1319&amp;"_Challenge"&amp;Y1319&amp;"_"&amp;Z1319&amp;"_"&amp;AA1319))</f>
        <v/>
      </c>
      <c r="D1319" s="3" t="str">
        <f>IF(B1319="","",VLOOKUP(VLOOKUP(X1319&amp;"_"&amp;Y1319&amp;"_"&amp;Z1319,[1]挑战模式!$A:$AS,14+AA1319,FALSE),[1]怪物!$B:$J,2,FALSE))</f>
        <v/>
      </c>
      <c r="E1319" s="3" t="str">
        <f>IF(B1319="","",VLOOKUP(VLOOKUP(X1319&amp;"_"&amp;Y1319&amp;"_"&amp;Z1319,[1]挑战模式!$A:$AS,14+AA1319,FALSE),[1]怪物!$B:$J,6,FALSE)*VLOOKUP(X1319&amp;"_"&amp;Y1319&amp;"_"&amp;Z1319,[1]挑战模式!$A:$AS,10,FALSE))</f>
        <v/>
      </c>
      <c r="F1319" s="3" t="str">
        <f t="shared" si="160"/>
        <v/>
      </c>
      <c r="G1319" s="3" t="str">
        <f t="shared" si="161"/>
        <v/>
      </c>
      <c r="H1319" s="3" t="str">
        <f t="shared" si="162"/>
        <v/>
      </c>
      <c r="I1319" s="3" t="str">
        <f>IF(D1319="","",VLOOKUP(D1319,[1]怪物!$C:$M,11,FALSE))</f>
        <v/>
      </c>
      <c r="J1319" s="3" t="str">
        <f t="shared" si="163"/>
        <v/>
      </c>
      <c r="K1319" s="3" t="str">
        <f>IF(B1319="","",VLOOKUP(VLOOKUP(X1319&amp;"_"&amp;Y1319&amp;"_"&amp;Z1319,[1]挑战模式!$A:$AS,14+AA1319,FALSE),[1]怪物!$B:$J,7,FALSE))</f>
        <v/>
      </c>
      <c r="L1319" s="10" t="str">
        <f t="shared" si="164"/>
        <v/>
      </c>
      <c r="M1319" s="3" t="str">
        <f t="shared" si="165"/>
        <v/>
      </c>
      <c r="N1319" s="3" t="str">
        <f t="shared" si="166"/>
        <v/>
      </c>
      <c r="O1319" s="3" t="str">
        <f t="shared" si="167"/>
        <v/>
      </c>
      <c r="S1319" s="3" t="str">
        <f>IF(B1319="","",IF(VLOOKUP(D1319,[1]怪物!$C:$I,7,FALSE)="","",VLOOKUP(D1319,[1]怪物!$C:$I,7,FALSE)))</f>
        <v/>
      </c>
      <c r="X1319" s="3">
        <v>4</v>
      </c>
      <c r="Y1319" s="3">
        <v>3</v>
      </c>
      <c r="Z1319" s="3">
        <v>3</v>
      </c>
      <c r="AA1319" s="3">
        <v>6</v>
      </c>
    </row>
    <row r="1320" spans="2:27" x14ac:dyDescent="0.2">
      <c r="B1320" t="str">
        <f>IF(ISNA(VLOOKUP(X1320&amp;"_"&amp;Y1320&amp;"_"&amp;Z1320,[1]挑战模式!$A:$AS,1,FALSE)),"",IF(VLOOKUP(X1320&amp;"_"&amp;Y1320&amp;"_"&amp;Z1320,[1]挑战模式!$A:$AS,14+AA1320,FALSE)="","","Unit_Monster_Season"&amp;X1320&amp;"_Challenge"&amp;Y1320&amp;"_"&amp;Z1320&amp;"_"&amp;AA1320))</f>
        <v>Unit_Monster_Season4_Challenge3_4_1</v>
      </c>
      <c r="D1320" s="3" t="str">
        <f>IF(B1320="","",VLOOKUP(VLOOKUP(X1320&amp;"_"&amp;Y1320&amp;"_"&amp;Z1320,[1]挑战模式!$A:$AS,14+AA1320,FALSE),[1]怪物!$B:$J,2,FALSE))</f>
        <v>ResUnit_Dan2</v>
      </c>
      <c r="E1320" s="3">
        <f>IF(B1320="","",VLOOKUP(VLOOKUP(X1320&amp;"_"&amp;Y1320&amp;"_"&amp;Z1320,[1]挑战模式!$A:$AS,14+AA1320,FALSE),[1]怪物!$B:$J,6,FALSE)*VLOOKUP(X1320&amp;"_"&amp;Y1320&amp;"_"&amp;Z1320,[1]挑战模式!$A:$AS,10,FALSE))</f>
        <v>2.5</v>
      </c>
      <c r="F1320" s="3">
        <f t="shared" si="160"/>
        <v>400</v>
      </c>
      <c r="G1320" s="3" t="str">
        <f t="shared" si="161"/>
        <v>TRUE</v>
      </c>
      <c r="H1320" s="3" t="str">
        <f t="shared" si="162"/>
        <v>1</v>
      </c>
      <c r="I1320" s="3">
        <f>IF(D1320="","",VLOOKUP(D1320,[1]怪物!$C:$M,11,FALSE))</f>
        <v>1</v>
      </c>
      <c r="J1320" s="3" t="str">
        <f t="shared" si="163"/>
        <v>0.5</v>
      </c>
      <c r="K1320" s="3">
        <f>IF(B1320="","",VLOOKUP(VLOOKUP(X1320&amp;"_"&amp;Y1320&amp;"_"&amp;Z1320,[1]挑战模式!$A:$AS,14+AA1320,FALSE),[1]怪物!$B:$J,7,FALSE))</f>
        <v>1.5</v>
      </c>
      <c r="L1320" s="10" t="str">
        <f t="shared" si="164"/>
        <v>Monster_Season4_Challenge3_4_1</v>
      </c>
      <c r="M1320" s="3" t="str">
        <f t="shared" si="165"/>
        <v>DeathShow_1</v>
      </c>
      <c r="N1320" s="3" t="str">
        <f t="shared" si="166"/>
        <v>Timeline_Idle1</v>
      </c>
      <c r="O1320" s="3" t="str">
        <f t="shared" si="167"/>
        <v>Timeline_Move1</v>
      </c>
      <c r="S1320" s="3" t="str">
        <f>IF(B1320="","",IF(VLOOKUP(D1320,[1]怪物!$C:$I,7,FALSE)="","",VLOOKUP(D1320,[1]怪物!$C:$I,7,FALSE)))</f>
        <v>Skill_Monster_Dan2,NormalAttack</v>
      </c>
      <c r="X1320" s="3">
        <v>4</v>
      </c>
      <c r="Y1320" s="3">
        <v>3</v>
      </c>
      <c r="Z1320" s="3">
        <v>4</v>
      </c>
      <c r="AA1320" s="3">
        <v>1</v>
      </c>
    </row>
    <row r="1321" spans="2:27" x14ac:dyDescent="0.2">
      <c r="B1321" t="str">
        <f>IF(ISNA(VLOOKUP(X1321&amp;"_"&amp;Y1321&amp;"_"&amp;Z1321,[1]挑战模式!$A:$AS,1,FALSE)),"",IF(VLOOKUP(X1321&amp;"_"&amp;Y1321&amp;"_"&amp;Z1321,[1]挑战模式!$A:$AS,14+AA1321,FALSE)="","","Unit_Monster_Season"&amp;X1321&amp;"_Challenge"&amp;Y1321&amp;"_"&amp;Z1321&amp;"_"&amp;AA1321))</f>
        <v>Unit_Monster_Season4_Challenge3_4_2</v>
      </c>
      <c r="D1321" s="3" t="str">
        <f>IF(B1321="","",VLOOKUP(VLOOKUP(X1321&amp;"_"&amp;Y1321&amp;"_"&amp;Z1321,[1]挑战模式!$A:$AS,14+AA1321,FALSE),[1]怪物!$B:$J,2,FALSE))</f>
        <v>ResUnit_Dan1</v>
      </c>
      <c r="E1321" s="3">
        <f>IF(B1321="","",VLOOKUP(VLOOKUP(X1321&amp;"_"&amp;Y1321&amp;"_"&amp;Z1321,[1]挑战模式!$A:$AS,14+AA1321,FALSE),[1]怪物!$B:$J,6,FALSE)*VLOOKUP(X1321&amp;"_"&amp;Y1321&amp;"_"&amp;Z1321,[1]挑战模式!$A:$AS,10,FALSE))</f>
        <v>2.5</v>
      </c>
      <c r="F1321" s="3">
        <f t="shared" si="160"/>
        <v>400</v>
      </c>
      <c r="G1321" s="3" t="str">
        <f t="shared" si="161"/>
        <v>TRUE</v>
      </c>
      <c r="H1321" s="3" t="str">
        <f t="shared" si="162"/>
        <v>1</v>
      </c>
      <c r="I1321" s="3">
        <f>IF(D1321="","",VLOOKUP(D1321,[1]怪物!$C:$M,11,FALSE))</f>
        <v>1</v>
      </c>
      <c r="J1321" s="3" t="str">
        <f t="shared" si="163"/>
        <v>0.5</v>
      </c>
      <c r="K1321" s="3">
        <f>IF(B1321="","",VLOOKUP(VLOOKUP(X1321&amp;"_"&amp;Y1321&amp;"_"&amp;Z1321,[1]挑战模式!$A:$AS,14+AA1321,FALSE),[1]怪物!$B:$J,7,FALSE))</f>
        <v>1</v>
      </c>
      <c r="L1321" s="10" t="str">
        <f t="shared" si="164"/>
        <v>Monster_Season4_Challenge3_4_2</v>
      </c>
      <c r="M1321" s="3" t="str">
        <f t="shared" si="165"/>
        <v>DeathShow_1</v>
      </c>
      <c r="N1321" s="3" t="str">
        <f t="shared" si="166"/>
        <v>Timeline_Idle1</v>
      </c>
      <c r="O1321" s="3" t="str">
        <f t="shared" si="167"/>
        <v>Timeline_Move1</v>
      </c>
      <c r="S1321" s="3" t="str">
        <f>IF(B1321="","",IF(VLOOKUP(D1321,[1]怪物!$C:$I,7,FALSE)="","",VLOOKUP(D1321,[1]怪物!$C:$I,7,FALSE)))</f>
        <v>Skill_Monster_Dan1,NormalAttack</v>
      </c>
      <c r="X1321" s="3">
        <v>4</v>
      </c>
      <c r="Y1321" s="3">
        <v>3</v>
      </c>
      <c r="Z1321" s="3">
        <v>4</v>
      </c>
      <c r="AA1321" s="3">
        <v>2</v>
      </c>
    </row>
    <row r="1322" spans="2:27" x14ac:dyDescent="0.2">
      <c r="B1322" t="str">
        <f>IF(ISNA(VLOOKUP(X1322&amp;"_"&amp;Y1322&amp;"_"&amp;Z1322,[1]挑战模式!$A:$AS,1,FALSE)),"",IF(VLOOKUP(X1322&amp;"_"&amp;Y1322&amp;"_"&amp;Z1322,[1]挑战模式!$A:$AS,14+AA1322,FALSE)="","","Unit_Monster_Season"&amp;X1322&amp;"_Challenge"&amp;Y1322&amp;"_"&amp;Z1322&amp;"_"&amp;AA1322))</f>
        <v>Unit_Monster_Season4_Challenge3_4_3</v>
      </c>
      <c r="D1322" s="3" t="str">
        <f>IF(B1322="","",VLOOKUP(VLOOKUP(X1322&amp;"_"&amp;Y1322&amp;"_"&amp;Z1322,[1]挑战模式!$A:$AS,14+AA1322,FALSE),[1]怪物!$B:$J,2,FALSE))</f>
        <v>ResUnit_BianFu1</v>
      </c>
      <c r="E1322" s="3">
        <f>IF(B1322="","",VLOOKUP(VLOOKUP(X1322&amp;"_"&amp;Y1322&amp;"_"&amp;Z1322,[1]挑战模式!$A:$AS,14+AA1322,FALSE),[1]怪物!$B:$J,6,FALSE)*VLOOKUP(X1322&amp;"_"&amp;Y1322&amp;"_"&amp;Z1322,[1]挑战模式!$A:$AS,10,FALSE))</f>
        <v>2.5</v>
      </c>
      <c r="F1322" s="3">
        <f t="shared" si="160"/>
        <v>400</v>
      </c>
      <c r="G1322" s="3" t="str">
        <f t="shared" si="161"/>
        <v>TRUE</v>
      </c>
      <c r="H1322" s="3" t="str">
        <f t="shared" si="162"/>
        <v>1</v>
      </c>
      <c r="I1322" s="3">
        <f>IF(D1322="","",VLOOKUP(D1322,[1]怪物!$C:$M,11,FALSE))</f>
        <v>1</v>
      </c>
      <c r="J1322" s="3" t="str">
        <f t="shared" si="163"/>
        <v>0.5</v>
      </c>
      <c r="K1322" s="3">
        <f>IF(B1322="","",VLOOKUP(VLOOKUP(X1322&amp;"_"&amp;Y1322&amp;"_"&amp;Z1322,[1]挑战模式!$A:$AS,14+AA1322,FALSE),[1]怪物!$B:$J,7,FALSE))</f>
        <v>1</v>
      </c>
      <c r="L1322" s="10" t="str">
        <f t="shared" si="164"/>
        <v>Monster_Season4_Challenge3_4_3</v>
      </c>
      <c r="M1322" s="3" t="str">
        <f t="shared" si="165"/>
        <v>DeathShow_1</v>
      </c>
      <c r="N1322" s="3" t="str">
        <f t="shared" si="166"/>
        <v>Timeline_Idle1</v>
      </c>
      <c r="O1322" s="3" t="str">
        <f t="shared" si="167"/>
        <v>Timeline_Move1</v>
      </c>
      <c r="S1322" s="3" t="str">
        <f>IF(B1322="","",IF(VLOOKUP(D1322,[1]怪物!$C:$I,7,FALSE)="","",VLOOKUP(D1322,[1]怪物!$C:$I,7,FALSE)))</f>
        <v/>
      </c>
      <c r="X1322" s="3">
        <v>4</v>
      </c>
      <c r="Y1322" s="3">
        <v>3</v>
      </c>
      <c r="Z1322" s="3">
        <v>4</v>
      </c>
      <c r="AA1322" s="3">
        <v>3</v>
      </c>
    </row>
    <row r="1323" spans="2:27" x14ac:dyDescent="0.2">
      <c r="B1323" t="str">
        <f>IF(ISNA(VLOOKUP(X1323&amp;"_"&amp;Y1323&amp;"_"&amp;Z1323,[1]挑战模式!$A:$AS,1,FALSE)),"",IF(VLOOKUP(X1323&amp;"_"&amp;Y1323&amp;"_"&amp;Z1323,[1]挑战模式!$A:$AS,14+AA1323,FALSE)="","","Unit_Monster_Season"&amp;X1323&amp;"_Challenge"&amp;Y1323&amp;"_"&amp;Z1323&amp;"_"&amp;AA1323))</f>
        <v/>
      </c>
      <c r="D1323" s="3" t="str">
        <f>IF(B1323="","",VLOOKUP(VLOOKUP(X1323&amp;"_"&amp;Y1323&amp;"_"&amp;Z1323,[1]挑战模式!$A:$AS,14+AA1323,FALSE),[1]怪物!$B:$J,2,FALSE))</f>
        <v/>
      </c>
      <c r="E1323" s="3" t="str">
        <f>IF(B1323="","",VLOOKUP(VLOOKUP(X1323&amp;"_"&amp;Y1323&amp;"_"&amp;Z1323,[1]挑战模式!$A:$AS,14+AA1323,FALSE),[1]怪物!$B:$J,6,FALSE)*VLOOKUP(X1323&amp;"_"&amp;Y1323&amp;"_"&amp;Z1323,[1]挑战模式!$A:$AS,10,FALSE))</f>
        <v/>
      </c>
      <c r="F1323" s="3" t="str">
        <f t="shared" si="160"/>
        <v/>
      </c>
      <c r="G1323" s="3" t="str">
        <f t="shared" si="161"/>
        <v/>
      </c>
      <c r="H1323" s="3" t="str">
        <f t="shared" si="162"/>
        <v/>
      </c>
      <c r="I1323" s="3" t="str">
        <f>IF(D1323="","",VLOOKUP(D1323,[1]怪物!$C:$M,11,FALSE))</f>
        <v/>
      </c>
      <c r="J1323" s="3" t="str">
        <f t="shared" si="163"/>
        <v/>
      </c>
      <c r="K1323" s="3" t="str">
        <f>IF(B1323="","",VLOOKUP(VLOOKUP(X1323&amp;"_"&amp;Y1323&amp;"_"&amp;Z1323,[1]挑战模式!$A:$AS,14+AA1323,FALSE),[1]怪物!$B:$J,7,FALSE))</f>
        <v/>
      </c>
      <c r="L1323" s="10" t="str">
        <f t="shared" si="164"/>
        <v/>
      </c>
      <c r="M1323" s="3" t="str">
        <f t="shared" si="165"/>
        <v/>
      </c>
      <c r="N1323" s="3" t="str">
        <f t="shared" si="166"/>
        <v/>
      </c>
      <c r="O1323" s="3" t="str">
        <f t="shared" si="167"/>
        <v/>
      </c>
      <c r="S1323" s="3" t="str">
        <f>IF(B1323="","",IF(VLOOKUP(D1323,[1]怪物!$C:$I,7,FALSE)="","",VLOOKUP(D1323,[1]怪物!$C:$I,7,FALSE)))</f>
        <v/>
      </c>
      <c r="X1323" s="3">
        <v>4</v>
      </c>
      <c r="Y1323" s="3">
        <v>3</v>
      </c>
      <c r="Z1323" s="3">
        <v>4</v>
      </c>
      <c r="AA1323" s="3">
        <v>4</v>
      </c>
    </row>
    <row r="1324" spans="2:27" x14ac:dyDescent="0.2">
      <c r="B1324" t="str">
        <f>IF(ISNA(VLOOKUP(X1324&amp;"_"&amp;Y1324&amp;"_"&amp;Z1324,[1]挑战模式!$A:$AS,1,FALSE)),"",IF(VLOOKUP(X1324&amp;"_"&amp;Y1324&amp;"_"&amp;Z1324,[1]挑战模式!$A:$AS,14+AA1324,FALSE)="","","Unit_Monster_Season"&amp;X1324&amp;"_Challenge"&amp;Y1324&amp;"_"&amp;Z1324&amp;"_"&amp;AA1324))</f>
        <v/>
      </c>
      <c r="D1324" s="3" t="str">
        <f>IF(B1324="","",VLOOKUP(VLOOKUP(X1324&amp;"_"&amp;Y1324&amp;"_"&amp;Z1324,[1]挑战模式!$A:$AS,14+AA1324,FALSE),[1]怪物!$B:$J,2,FALSE))</f>
        <v/>
      </c>
      <c r="E1324" s="3" t="str">
        <f>IF(B1324="","",VLOOKUP(VLOOKUP(X1324&amp;"_"&amp;Y1324&amp;"_"&amp;Z1324,[1]挑战模式!$A:$AS,14+AA1324,FALSE),[1]怪物!$B:$J,6,FALSE)*VLOOKUP(X1324&amp;"_"&amp;Y1324&amp;"_"&amp;Z1324,[1]挑战模式!$A:$AS,10,FALSE))</f>
        <v/>
      </c>
      <c r="F1324" s="3" t="str">
        <f t="shared" si="160"/>
        <v/>
      </c>
      <c r="G1324" s="3" t="str">
        <f t="shared" si="161"/>
        <v/>
      </c>
      <c r="H1324" s="3" t="str">
        <f t="shared" si="162"/>
        <v/>
      </c>
      <c r="I1324" s="3" t="str">
        <f>IF(D1324="","",VLOOKUP(D1324,[1]怪物!$C:$M,11,FALSE))</f>
        <v/>
      </c>
      <c r="J1324" s="3" t="str">
        <f t="shared" si="163"/>
        <v/>
      </c>
      <c r="K1324" s="3" t="str">
        <f>IF(B1324="","",VLOOKUP(VLOOKUP(X1324&amp;"_"&amp;Y1324&amp;"_"&amp;Z1324,[1]挑战模式!$A:$AS,14+AA1324,FALSE),[1]怪物!$B:$J,7,FALSE))</f>
        <v/>
      </c>
      <c r="L1324" s="10" t="str">
        <f t="shared" si="164"/>
        <v/>
      </c>
      <c r="M1324" s="3" t="str">
        <f t="shared" si="165"/>
        <v/>
      </c>
      <c r="N1324" s="3" t="str">
        <f t="shared" si="166"/>
        <v/>
      </c>
      <c r="O1324" s="3" t="str">
        <f t="shared" si="167"/>
        <v/>
      </c>
      <c r="S1324" s="3" t="str">
        <f>IF(B1324="","",IF(VLOOKUP(D1324,[1]怪物!$C:$I,7,FALSE)="","",VLOOKUP(D1324,[1]怪物!$C:$I,7,FALSE)))</f>
        <v/>
      </c>
      <c r="X1324" s="3">
        <v>4</v>
      </c>
      <c r="Y1324" s="3">
        <v>3</v>
      </c>
      <c r="Z1324" s="3">
        <v>4</v>
      </c>
      <c r="AA1324" s="3">
        <v>5</v>
      </c>
    </row>
    <row r="1325" spans="2:27" x14ac:dyDescent="0.2">
      <c r="B1325" t="str">
        <f>IF(ISNA(VLOOKUP(X1325&amp;"_"&amp;Y1325&amp;"_"&amp;Z1325,[1]挑战模式!$A:$AS,1,FALSE)),"",IF(VLOOKUP(X1325&amp;"_"&amp;Y1325&amp;"_"&amp;Z1325,[1]挑战模式!$A:$AS,14+AA1325,FALSE)="","","Unit_Monster_Season"&amp;X1325&amp;"_Challenge"&amp;Y1325&amp;"_"&amp;Z1325&amp;"_"&amp;AA1325))</f>
        <v/>
      </c>
      <c r="D1325" s="3" t="str">
        <f>IF(B1325="","",VLOOKUP(VLOOKUP(X1325&amp;"_"&amp;Y1325&amp;"_"&amp;Z1325,[1]挑战模式!$A:$AS,14+AA1325,FALSE),[1]怪物!$B:$J,2,FALSE))</f>
        <v/>
      </c>
      <c r="E1325" s="3" t="str">
        <f>IF(B1325="","",VLOOKUP(VLOOKUP(X1325&amp;"_"&amp;Y1325&amp;"_"&amp;Z1325,[1]挑战模式!$A:$AS,14+AA1325,FALSE),[1]怪物!$B:$J,6,FALSE)*VLOOKUP(X1325&amp;"_"&amp;Y1325&amp;"_"&amp;Z1325,[1]挑战模式!$A:$AS,10,FALSE))</f>
        <v/>
      </c>
      <c r="F1325" s="3" t="str">
        <f t="shared" si="160"/>
        <v/>
      </c>
      <c r="G1325" s="3" t="str">
        <f t="shared" si="161"/>
        <v/>
      </c>
      <c r="H1325" s="3" t="str">
        <f t="shared" si="162"/>
        <v/>
      </c>
      <c r="I1325" s="3" t="str">
        <f>IF(D1325="","",VLOOKUP(D1325,[1]怪物!$C:$M,11,FALSE))</f>
        <v/>
      </c>
      <c r="J1325" s="3" t="str">
        <f t="shared" si="163"/>
        <v/>
      </c>
      <c r="K1325" s="3" t="str">
        <f>IF(B1325="","",VLOOKUP(VLOOKUP(X1325&amp;"_"&amp;Y1325&amp;"_"&amp;Z1325,[1]挑战模式!$A:$AS,14+AA1325,FALSE),[1]怪物!$B:$J,7,FALSE))</f>
        <v/>
      </c>
      <c r="L1325" s="10" t="str">
        <f t="shared" si="164"/>
        <v/>
      </c>
      <c r="M1325" s="3" t="str">
        <f t="shared" si="165"/>
        <v/>
      </c>
      <c r="N1325" s="3" t="str">
        <f t="shared" si="166"/>
        <v/>
      </c>
      <c r="O1325" s="3" t="str">
        <f t="shared" si="167"/>
        <v/>
      </c>
      <c r="S1325" s="3" t="str">
        <f>IF(B1325="","",IF(VLOOKUP(D1325,[1]怪物!$C:$I,7,FALSE)="","",VLOOKUP(D1325,[1]怪物!$C:$I,7,FALSE)))</f>
        <v/>
      </c>
      <c r="X1325" s="3">
        <v>4</v>
      </c>
      <c r="Y1325" s="3">
        <v>3</v>
      </c>
      <c r="Z1325" s="3">
        <v>4</v>
      </c>
      <c r="AA1325" s="3">
        <v>6</v>
      </c>
    </row>
    <row r="1326" spans="2:27" x14ac:dyDescent="0.2">
      <c r="B1326" t="str">
        <f>IF(ISNA(VLOOKUP(X1326&amp;"_"&amp;Y1326&amp;"_"&amp;Z1326,[1]挑战模式!$A:$AS,1,FALSE)),"",IF(VLOOKUP(X1326&amp;"_"&amp;Y1326&amp;"_"&amp;Z1326,[1]挑战模式!$A:$AS,14+AA1326,FALSE)="","","Unit_Monster_Season"&amp;X1326&amp;"_Challenge"&amp;Y1326&amp;"_"&amp;Z1326&amp;"_"&amp;AA1326))</f>
        <v>Unit_Monster_Season4_Challenge3_5_1</v>
      </c>
      <c r="D1326" s="3" t="str">
        <f>IF(B1326="","",VLOOKUP(VLOOKUP(X1326&amp;"_"&amp;Y1326&amp;"_"&amp;Z1326,[1]挑战模式!$A:$AS,14+AA1326,FALSE),[1]怪物!$B:$J,2,FALSE))</f>
        <v>ResUnit_Gui2</v>
      </c>
      <c r="E1326" s="3">
        <f>IF(B1326="","",VLOOKUP(VLOOKUP(X1326&amp;"_"&amp;Y1326&amp;"_"&amp;Z1326,[1]挑战模式!$A:$AS,14+AA1326,FALSE),[1]怪物!$B:$J,6,FALSE)*VLOOKUP(X1326&amp;"_"&amp;Y1326&amp;"_"&amp;Z1326,[1]挑战模式!$A:$AS,10,FALSE))</f>
        <v>2.5</v>
      </c>
      <c r="F1326" s="3">
        <f t="shared" si="160"/>
        <v>400</v>
      </c>
      <c r="G1326" s="3" t="str">
        <f t="shared" si="161"/>
        <v>TRUE</v>
      </c>
      <c r="H1326" s="3" t="str">
        <f t="shared" si="162"/>
        <v>1</v>
      </c>
      <c r="I1326" s="3">
        <f>IF(D1326="","",VLOOKUP(D1326,[1]怪物!$C:$M,11,FALSE))</f>
        <v>1</v>
      </c>
      <c r="J1326" s="3" t="str">
        <f t="shared" si="163"/>
        <v>0.5</v>
      </c>
      <c r="K1326" s="3">
        <f>IF(B1326="","",VLOOKUP(VLOOKUP(X1326&amp;"_"&amp;Y1326&amp;"_"&amp;Z1326,[1]挑战模式!$A:$AS,14+AA1326,FALSE),[1]怪物!$B:$J,7,FALSE))</f>
        <v>1.5</v>
      </c>
      <c r="L1326" s="10" t="str">
        <f t="shared" si="164"/>
        <v>Monster_Season4_Challenge3_5_1</v>
      </c>
      <c r="M1326" s="3" t="str">
        <f t="shared" si="165"/>
        <v>DeathShow_1</v>
      </c>
      <c r="N1326" s="3" t="str">
        <f t="shared" si="166"/>
        <v>Timeline_Idle1</v>
      </c>
      <c r="O1326" s="3" t="str">
        <f t="shared" si="167"/>
        <v>Timeline_Move1</v>
      </c>
      <c r="S1326" s="3" t="str">
        <f>IF(B1326="","",IF(VLOOKUP(D1326,[1]怪物!$C:$I,7,FALSE)="","",VLOOKUP(D1326,[1]怪物!$C:$I,7,FALSE)))</f>
        <v>Skill_Monster_Gui2,NormalAttack</v>
      </c>
      <c r="X1326" s="3">
        <v>4</v>
      </c>
      <c r="Y1326" s="3">
        <v>3</v>
      </c>
      <c r="Z1326" s="3">
        <v>5</v>
      </c>
      <c r="AA1326" s="3">
        <v>1</v>
      </c>
    </row>
    <row r="1327" spans="2:27" x14ac:dyDescent="0.2">
      <c r="B1327" t="str">
        <f>IF(ISNA(VLOOKUP(X1327&amp;"_"&amp;Y1327&amp;"_"&amp;Z1327,[1]挑战模式!$A:$AS,1,FALSE)),"",IF(VLOOKUP(X1327&amp;"_"&amp;Y1327&amp;"_"&amp;Z1327,[1]挑战模式!$A:$AS,14+AA1327,FALSE)="","","Unit_Monster_Season"&amp;X1327&amp;"_Challenge"&amp;Y1327&amp;"_"&amp;Z1327&amp;"_"&amp;AA1327))</f>
        <v>Unit_Monster_Season4_Challenge3_5_2</v>
      </c>
      <c r="D1327" s="3" t="str">
        <f>IF(B1327="","",VLOOKUP(VLOOKUP(X1327&amp;"_"&amp;Y1327&amp;"_"&amp;Z1327,[1]挑战模式!$A:$AS,14+AA1327,FALSE),[1]怪物!$B:$J,2,FALSE))</f>
        <v>ResUnit_Dan1</v>
      </c>
      <c r="E1327" s="3">
        <f>IF(B1327="","",VLOOKUP(VLOOKUP(X1327&amp;"_"&amp;Y1327&amp;"_"&amp;Z1327,[1]挑战模式!$A:$AS,14+AA1327,FALSE),[1]怪物!$B:$J,6,FALSE)*VLOOKUP(X1327&amp;"_"&amp;Y1327&amp;"_"&amp;Z1327,[1]挑战模式!$A:$AS,10,FALSE))</f>
        <v>2.5</v>
      </c>
      <c r="F1327" s="3">
        <f t="shared" si="160"/>
        <v>400</v>
      </c>
      <c r="G1327" s="3" t="str">
        <f t="shared" si="161"/>
        <v>TRUE</v>
      </c>
      <c r="H1327" s="3" t="str">
        <f t="shared" si="162"/>
        <v>1</v>
      </c>
      <c r="I1327" s="3">
        <f>IF(D1327="","",VLOOKUP(D1327,[1]怪物!$C:$M,11,FALSE))</f>
        <v>1</v>
      </c>
      <c r="J1327" s="3" t="str">
        <f t="shared" si="163"/>
        <v>0.5</v>
      </c>
      <c r="K1327" s="3">
        <f>IF(B1327="","",VLOOKUP(VLOOKUP(X1327&amp;"_"&amp;Y1327&amp;"_"&amp;Z1327,[1]挑战模式!$A:$AS,14+AA1327,FALSE),[1]怪物!$B:$J,7,FALSE))</f>
        <v>1</v>
      </c>
      <c r="L1327" s="10" t="str">
        <f t="shared" si="164"/>
        <v>Monster_Season4_Challenge3_5_2</v>
      </c>
      <c r="M1327" s="3" t="str">
        <f t="shared" si="165"/>
        <v>DeathShow_1</v>
      </c>
      <c r="N1327" s="3" t="str">
        <f t="shared" si="166"/>
        <v>Timeline_Idle1</v>
      </c>
      <c r="O1327" s="3" t="str">
        <f t="shared" si="167"/>
        <v>Timeline_Move1</v>
      </c>
      <c r="S1327" s="3" t="str">
        <f>IF(B1327="","",IF(VLOOKUP(D1327,[1]怪物!$C:$I,7,FALSE)="","",VLOOKUP(D1327,[1]怪物!$C:$I,7,FALSE)))</f>
        <v>Skill_Monster_Dan1,NormalAttack</v>
      </c>
      <c r="X1327" s="3">
        <v>4</v>
      </c>
      <c r="Y1327" s="3">
        <v>3</v>
      </c>
      <c r="Z1327" s="3">
        <v>5</v>
      </c>
      <c r="AA1327" s="3">
        <v>2</v>
      </c>
    </row>
    <row r="1328" spans="2:27" x14ac:dyDescent="0.2">
      <c r="B1328" t="str">
        <f>IF(ISNA(VLOOKUP(X1328&amp;"_"&amp;Y1328&amp;"_"&amp;Z1328,[1]挑战模式!$A:$AS,1,FALSE)),"",IF(VLOOKUP(X1328&amp;"_"&amp;Y1328&amp;"_"&amp;Z1328,[1]挑战模式!$A:$AS,14+AA1328,FALSE)="","","Unit_Monster_Season"&amp;X1328&amp;"_Challenge"&amp;Y1328&amp;"_"&amp;Z1328&amp;"_"&amp;AA1328))</f>
        <v>Unit_Monster_Season4_Challenge3_5_3</v>
      </c>
      <c r="D1328" s="3" t="str">
        <f>IF(B1328="","",VLOOKUP(VLOOKUP(X1328&amp;"_"&amp;Y1328&amp;"_"&amp;Z1328,[1]挑战模式!$A:$AS,14+AA1328,FALSE),[1]怪物!$B:$J,2,FALSE))</f>
        <v>ResUnit_BianFu1</v>
      </c>
      <c r="E1328" s="3">
        <f>IF(B1328="","",VLOOKUP(VLOOKUP(X1328&amp;"_"&amp;Y1328&amp;"_"&amp;Z1328,[1]挑战模式!$A:$AS,14+AA1328,FALSE),[1]怪物!$B:$J,6,FALSE)*VLOOKUP(X1328&amp;"_"&amp;Y1328&amp;"_"&amp;Z1328,[1]挑战模式!$A:$AS,10,FALSE))</f>
        <v>2.5</v>
      </c>
      <c r="F1328" s="3">
        <f t="shared" si="160"/>
        <v>400</v>
      </c>
      <c r="G1328" s="3" t="str">
        <f t="shared" si="161"/>
        <v>TRUE</v>
      </c>
      <c r="H1328" s="3" t="str">
        <f t="shared" si="162"/>
        <v>1</v>
      </c>
      <c r="I1328" s="3">
        <f>IF(D1328="","",VLOOKUP(D1328,[1]怪物!$C:$M,11,FALSE))</f>
        <v>1</v>
      </c>
      <c r="J1328" s="3" t="str">
        <f t="shared" si="163"/>
        <v>0.5</v>
      </c>
      <c r="K1328" s="3">
        <f>IF(B1328="","",VLOOKUP(VLOOKUP(X1328&amp;"_"&amp;Y1328&amp;"_"&amp;Z1328,[1]挑战模式!$A:$AS,14+AA1328,FALSE),[1]怪物!$B:$J,7,FALSE))</f>
        <v>1</v>
      </c>
      <c r="L1328" s="10" t="str">
        <f t="shared" si="164"/>
        <v>Monster_Season4_Challenge3_5_3</v>
      </c>
      <c r="M1328" s="3" t="str">
        <f t="shared" si="165"/>
        <v>DeathShow_1</v>
      </c>
      <c r="N1328" s="3" t="str">
        <f t="shared" si="166"/>
        <v>Timeline_Idle1</v>
      </c>
      <c r="O1328" s="3" t="str">
        <f t="shared" si="167"/>
        <v>Timeline_Move1</v>
      </c>
      <c r="S1328" s="3" t="str">
        <f>IF(B1328="","",IF(VLOOKUP(D1328,[1]怪物!$C:$I,7,FALSE)="","",VLOOKUP(D1328,[1]怪物!$C:$I,7,FALSE)))</f>
        <v/>
      </c>
      <c r="X1328" s="3">
        <v>4</v>
      </c>
      <c r="Y1328" s="3">
        <v>3</v>
      </c>
      <c r="Z1328" s="3">
        <v>5</v>
      </c>
      <c r="AA1328" s="3">
        <v>3</v>
      </c>
    </row>
    <row r="1329" spans="2:27" x14ac:dyDescent="0.2">
      <c r="B1329" t="str">
        <f>IF(ISNA(VLOOKUP(X1329&amp;"_"&amp;Y1329&amp;"_"&amp;Z1329,[1]挑战模式!$A:$AS,1,FALSE)),"",IF(VLOOKUP(X1329&amp;"_"&amp;Y1329&amp;"_"&amp;Z1329,[1]挑战模式!$A:$AS,14+AA1329,FALSE)="","","Unit_Monster_Season"&amp;X1329&amp;"_Challenge"&amp;Y1329&amp;"_"&amp;Z1329&amp;"_"&amp;AA1329))</f>
        <v>Unit_Monster_Season4_Challenge3_5_4</v>
      </c>
      <c r="D1329" s="3" t="str">
        <f>IF(B1329="","",VLOOKUP(VLOOKUP(X1329&amp;"_"&amp;Y1329&amp;"_"&amp;Z1329,[1]挑战模式!$A:$AS,14+AA1329,FALSE),[1]怪物!$B:$J,2,FALSE))</f>
        <v>ResUnit_WuGui2</v>
      </c>
      <c r="E1329" s="3">
        <f>IF(B1329="","",VLOOKUP(VLOOKUP(X1329&amp;"_"&amp;Y1329&amp;"_"&amp;Z1329,[1]挑战模式!$A:$AS,14+AA1329,FALSE),[1]怪物!$B:$J,6,FALSE)*VLOOKUP(X1329&amp;"_"&amp;Y1329&amp;"_"&amp;Z1329,[1]挑战模式!$A:$AS,10,FALSE))</f>
        <v>2.5</v>
      </c>
      <c r="F1329" s="3">
        <f t="shared" si="160"/>
        <v>400</v>
      </c>
      <c r="G1329" s="3" t="str">
        <f t="shared" si="161"/>
        <v>TRUE</v>
      </c>
      <c r="H1329" s="3" t="str">
        <f t="shared" si="162"/>
        <v>1</v>
      </c>
      <c r="I1329" s="3">
        <f>IF(D1329="","",VLOOKUP(D1329,[1]怪物!$C:$M,11,FALSE))</f>
        <v>1</v>
      </c>
      <c r="J1329" s="3" t="str">
        <f t="shared" si="163"/>
        <v>0.5</v>
      </c>
      <c r="K1329" s="3">
        <f>IF(B1329="","",VLOOKUP(VLOOKUP(X1329&amp;"_"&amp;Y1329&amp;"_"&amp;Z1329,[1]挑战模式!$A:$AS,14+AA1329,FALSE),[1]怪物!$B:$J,7,FALSE))</f>
        <v>1.5</v>
      </c>
      <c r="L1329" s="10" t="str">
        <f t="shared" si="164"/>
        <v>Monster_Season4_Challenge3_5_4</v>
      </c>
      <c r="M1329" s="3" t="str">
        <f t="shared" si="165"/>
        <v>DeathShow_1</v>
      </c>
      <c r="N1329" s="3" t="str">
        <f t="shared" si="166"/>
        <v>Timeline_Idle1</v>
      </c>
      <c r="O1329" s="3" t="str">
        <f t="shared" si="167"/>
        <v>Timeline_Move1</v>
      </c>
      <c r="S1329" s="3" t="str">
        <f>IF(B1329="","",IF(VLOOKUP(D1329,[1]怪物!$C:$I,7,FALSE)="","",VLOOKUP(D1329,[1]怪物!$C:$I,7,FALSE)))</f>
        <v>Skill_Monster_WuGui2,NormalAttack</v>
      </c>
      <c r="X1329" s="3">
        <v>4</v>
      </c>
      <c r="Y1329" s="3">
        <v>3</v>
      </c>
      <c r="Z1329" s="3">
        <v>5</v>
      </c>
      <c r="AA1329" s="3">
        <v>4</v>
      </c>
    </row>
    <row r="1330" spans="2:27" x14ac:dyDescent="0.2">
      <c r="B1330" t="str">
        <f>IF(ISNA(VLOOKUP(X1330&amp;"_"&amp;Y1330&amp;"_"&amp;Z1330,[1]挑战模式!$A:$AS,1,FALSE)),"",IF(VLOOKUP(X1330&amp;"_"&amp;Y1330&amp;"_"&amp;Z1330,[1]挑战模式!$A:$AS,14+AA1330,FALSE)="","","Unit_Monster_Season"&amp;X1330&amp;"_Challenge"&amp;Y1330&amp;"_"&amp;Z1330&amp;"_"&amp;AA1330))</f>
        <v/>
      </c>
      <c r="D1330" s="3" t="str">
        <f>IF(B1330="","",VLOOKUP(VLOOKUP(X1330&amp;"_"&amp;Y1330&amp;"_"&amp;Z1330,[1]挑战模式!$A:$AS,14+AA1330,FALSE),[1]怪物!$B:$J,2,FALSE))</f>
        <v/>
      </c>
      <c r="E1330" s="3" t="str">
        <f>IF(B1330="","",VLOOKUP(VLOOKUP(X1330&amp;"_"&amp;Y1330&amp;"_"&amp;Z1330,[1]挑战模式!$A:$AS,14+AA1330,FALSE),[1]怪物!$B:$J,6,FALSE)*VLOOKUP(X1330&amp;"_"&amp;Y1330&amp;"_"&amp;Z1330,[1]挑战模式!$A:$AS,10,FALSE))</f>
        <v/>
      </c>
      <c r="F1330" s="3" t="str">
        <f t="shared" si="160"/>
        <v/>
      </c>
      <c r="G1330" s="3" t="str">
        <f t="shared" si="161"/>
        <v/>
      </c>
      <c r="H1330" s="3" t="str">
        <f t="shared" si="162"/>
        <v/>
      </c>
      <c r="I1330" s="3" t="str">
        <f>IF(D1330="","",VLOOKUP(D1330,[1]怪物!$C:$M,11,FALSE))</f>
        <v/>
      </c>
      <c r="J1330" s="3" t="str">
        <f t="shared" si="163"/>
        <v/>
      </c>
      <c r="K1330" s="3" t="str">
        <f>IF(B1330="","",VLOOKUP(VLOOKUP(X1330&amp;"_"&amp;Y1330&amp;"_"&amp;Z1330,[1]挑战模式!$A:$AS,14+AA1330,FALSE),[1]怪物!$B:$J,7,FALSE))</f>
        <v/>
      </c>
      <c r="L1330" s="10" t="str">
        <f t="shared" si="164"/>
        <v/>
      </c>
      <c r="M1330" s="3" t="str">
        <f t="shared" si="165"/>
        <v/>
      </c>
      <c r="N1330" s="3" t="str">
        <f t="shared" si="166"/>
        <v/>
      </c>
      <c r="O1330" s="3" t="str">
        <f t="shared" si="167"/>
        <v/>
      </c>
      <c r="S1330" s="3" t="str">
        <f>IF(B1330="","",IF(VLOOKUP(D1330,[1]怪物!$C:$I,7,FALSE)="","",VLOOKUP(D1330,[1]怪物!$C:$I,7,FALSE)))</f>
        <v/>
      </c>
      <c r="X1330" s="3">
        <v>4</v>
      </c>
      <c r="Y1330" s="3">
        <v>3</v>
      </c>
      <c r="Z1330" s="3">
        <v>5</v>
      </c>
      <c r="AA1330" s="3">
        <v>5</v>
      </c>
    </row>
    <row r="1331" spans="2:27" x14ac:dyDescent="0.2">
      <c r="B1331" t="str">
        <f>IF(ISNA(VLOOKUP(X1331&amp;"_"&amp;Y1331&amp;"_"&amp;Z1331,[1]挑战模式!$A:$AS,1,FALSE)),"",IF(VLOOKUP(X1331&amp;"_"&amp;Y1331&amp;"_"&amp;Z1331,[1]挑战模式!$A:$AS,14+AA1331,FALSE)="","","Unit_Monster_Season"&amp;X1331&amp;"_Challenge"&amp;Y1331&amp;"_"&amp;Z1331&amp;"_"&amp;AA1331))</f>
        <v/>
      </c>
      <c r="D1331" s="3" t="str">
        <f>IF(B1331="","",VLOOKUP(VLOOKUP(X1331&amp;"_"&amp;Y1331&amp;"_"&amp;Z1331,[1]挑战模式!$A:$AS,14+AA1331,FALSE),[1]怪物!$B:$J,2,FALSE))</f>
        <v/>
      </c>
      <c r="E1331" s="3" t="str">
        <f>IF(B1331="","",VLOOKUP(VLOOKUP(X1331&amp;"_"&amp;Y1331&amp;"_"&amp;Z1331,[1]挑战模式!$A:$AS,14+AA1331,FALSE),[1]怪物!$B:$J,6,FALSE)*VLOOKUP(X1331&amp;"_"&amp;Y1331&amp;"_"&amp;Z1331,[1]挑战模式!$A:$AS,10,FALSE))</f>
        <v/>
      </c>
      <c r="F1331" s="3" t="str">
        <f t="shared" si="160"/>
        <v/>
      </c>
      <c r="G1331" s="3" t="str">
        <f t="shared" si="161"/>
        <v/>
      </c>
      <c r="H1331" s="3" t="str">
        <f t="shared" si="162"/>
        <v/>
      </c>
      <c r="I1331" s="3" t="str">
        <f>IF(D1331="","",VLOOKUP(D1331,[1]怪物!$C:$M,11,FALSE))</f>
        <v/>
      </c>
      <c r="J1331" s="3" t="str">
        <f t="shared" si="163"/>
        <v/>
      </c>
      <c r="K1331" s="3" t="str">
        <f>IF(B1331="","",VLOOKUP(VLOOKUP(X1331&amp;"_"&amp;Y1331&amp;"_"&amp;Z1331,[1]挑战模式!$A:$AS,14+AA1331,FALSE),[1]怪物!$B:$J,7,FALSE))</f>
        <v/>
      </c>
      <c r="L1331" s="10" t="str">
        <f t="shared" si="164"/>
        <v/>
      </c>
      <c r="M1331" s="3" t="str">
        <f t="shared" si="165"/>
        <v/>
      </c>
      <c r="N1331" s="3" t="str">
        <f t="shared" si="166"/>
        <v/>
      </c>
      <c r="O1331" s="3" t="str">
        <f t="shared" si="167"/>
        <v/>
      </c>
      <c r="S1331" s="3" t="str">
        <f>IF(B1331="","",IF(VLOOKUP(D1331,[1]怪物!$C:$I,7,FALSE)="","",VLOOKUP(D1331,[1]怪物!$C:$I,7,FALSE)))</f>
        <v/>
      </c>
      <c r="X1331" s="3">
        <v>4</v>
      </c>
      <c r="Y1331" s="3">
        <v>3</v>
      </c>
      <c r="Z1331" s="3">
        <v>5</v>
      </c>
      <c r="AA1331" s="3">
        <v>6</v>
      </c>
    </row>
    <row r="1332" spans="2:27" x14ac:dyDescent="0.2">
      <c r="B1332" t="str">
        <f>IF(ISNA(VLOOKUP(X1332&amp;"_"&amp;Y1332&amp;"_"&amp;Z1332,[1]挑战模式!$A:$AS,1,FALSE)),"",IF(VLOOKUP(X1332&amp;"_"&amp;Y1332&amp;"_"&amp;Z1332,[1]挑战模式!$A:$AS,14+AA1332,FALSE)="","","Unit_Monster_Season"&amp;X1332&amp;"_Challenge"&amp;Y1332&amp;"_"&amp;Z1332&amp;"_"&amp;AA1332))</f>
        <v>Unit_Monster_Season4_Challenge3_6_1</v>
      </c>
      <c r="D1332" s="3" t="str">
        <f>IF(B1332="","",VLOOKUP(VLOOKUP(X1332&amp;"_"&amp;Y1332&amp;"_"&amp;Z1332,[1]挑战模式!$A:$AS,14+AA1332,FALSE),[1]怪物!$B:$J,2,FALSE))</f>
        <v>ResUnit_Gui2</v>
      </c>
      <c r="E1332" s="3">
        <f>IF(B1332="","",VLOOKUP(VLOOKUP(X1332&amp;"_"&amp;Y1332&amp;"_"&amp;Z1332,[1]挑战模式!$A:$AS,14+AA1332,FALSE),[1]怪物!$B:$J,6,FALSE)*VLOOKUP(X1332&amp;"_"&amp;Y1332&amp;"_"&amp;Z1332,[1]挑战模式!$A:$AS,10,FALSE))</f>
        <v>2.5</v>
      </c>
      <c r="F1332" s="3">
        <f t="shared" si="160"/>
        <v>400</v>
      </c>
      <c r="G1332" s="3" t="str">
        <f t="shared" si="161"/>
        <v>TRUE</v>
      </c>
      <c r="H1332" s="3" t="str">
        <f t="shared" si="162"/>
        <v>1</v>
      </c>
      <c r="I1332" s="3">
        <f>IF(D1332="","",VLOOKUP(D1332,[1]怪物!$C:$M,11,FALSE))</f>
        <v>1</v>
      </c>
      <c r="J1332" s="3" t="str">
        <f t="shared" si="163"/>
        <v>0.5</v>
      </c>
      <c r="K1332" s="3">
        <f>IF(B1332="","",VLOOKUP(VLOOKUP(X1332&amp;"_"&amp;Y1332&amp;"_"&amp;Z1332,[1]挑战模式!$A:$AS,14+AA1332,FALSE),[1]怪物!$B:$J,7,FALSE))</f>
        <v>1.5</v>
      </c>
      <c r="L1332" s="10" t="str">
        <f t="shared" si="164"/>
        <v>Monster_Season4_Challenge3_6_1</v>
      </c>
      <c r="M1332" s="3" t="str">
        <f t="shared" si="165"/>
        <v>DeathShow_1</v>
      </c>
      <c r="N1332" s="3" t="str">
        <f t="shared" si="166"/>
        <v>Timeline_Idle1</v>
      </c>
      <c r="O1332" s="3" t="str">
        <f t="shared" si="167"/>
        <v>Timeline_Move1</v>
      </c>
      <c r="S1332" s="3" t="str">
        <f>IF(B1332="","",IF(VLOOKUP(D1332,[1]怪物!$C:$I,7,FALSE)="","",VLOOKUP(D1332,[1]怪物!$C:$I,7,FALSE)))</f>
        <v>Skill_Monster_Gui2,NormalAttack</v>
      </c>
      <c r="X1332" s="3">
        <v>4</v>
      </c>
      <c r="Y1332" s="3">
        <v>3</v>
      </c>
      <c r="Z1332" s="3">
        <v>6</v>
      </c>
      <c r="AA1332" s="3">
        <v>1</v>
      </c>
    </row>
    <row r="1333" spans="2:27" x14ac:dyDescent="0.2">
      <c r="B1333" t="str">
        <f>IF(ISNA(VLOOKUP(X1333&amp;"_"&amp;Y1333&amp;"_"&amp;Z1333,[1]挑战模式!$A:$AS,1,FALSE)),"",IF(VLOOKUP(X1333&amp;"_"&amp;Y1333&amp;"_"&amp;Z1333,[1]挑战模式!$A:$AS,14+AA1333,FALSE)="","","Unit_Monster_Season"&amp;X1333&amp;"_Challenge"&amp;Y1333&amp;"_"&amp;Z1333&amp;"_"&amp;AA1333))</f>
        <v>Unit_Monster_Season4_Challenge3_6_2</v>
      </c>
      <c r="D1333" s="3" t="str">
        <f>IF(B1333="","",VLOOKUP(VLOOKUP(X1333&amp;"_"&amp;Y1333&amp;"_"&amp;Z1333,[1]挑战模式!$A:$AS,14+AA1333,FALSE),[1]怪物!$B:$J,2,FALSE))</f>
        <v>ResUnit_Dan2</v>
      </c>
      <c r="E1333" s="3">
        <f>IF(B1333="","",VLOOKUP(VLOOKUP(X1333&amp;"_"&amp;Y1333&amp;"_"&amp;Z1333,[1]挑战模式!$A:$AS,14+AA1333,FALSE),[1]怪物!$B:$J,6,FALSE)*VLOOKUP(X1333&amp;"_"&amp;Y1333&amp;"_"&amp;Z1333,[1]挑战模式!$A:$AS,10,FALSE))</f>
        <v>2.5</v>
      </c>
      <c r="F1333" s="3">
        <f t="shared" si="160"/>
        <v>400</v>
      </c>
      <c r="G1333" s="3" t="str">
        <f t="shared" si="161"/>
        <v>TRUE</v>
      </c>
      <c r="H1333" s="3" t="str">
        <f t="shared" si="162"/>
        <v>1</v>
      </c>
      <c r="I1333" s="3">
        <f>IF(D1333="","",VLOOKUP(D1333,[1]怪物!$C:$M,11,FALSE))</f>
        <v>1</v>
      </c>
      <c r="J1333" s="3" t="str">
        <f t="shared" si="163"/>
        <v>0.5</v>
      </c>
      <c r="K1333" s="3">
        <f>IF(B1333="","",VLOOKUP(VLOOKUP(X1333&amp;"_"&amp;Y1333&amp;"_"&amp;Z1333,[1]挑战模式!$A:$AS,14+AA1333,FALSE),[1]怪物!$B:$J,7,FALSE))</f>
        <v>1.5</v>
      </c>
      <c r="L1333" s="10" t="str">
        <f t="shared" si="164"/>
        <v>Monster_Season4_Challenge3_6_2</v>
      </c>
      <c r="M1333" s="3" t="str">
        <f t="shared" si="165"/>
        <v>DeathShow_1</v>
      </c>
      <c r="N1333" s="3" t="str">
        <f t="shared" si="166"/>
        <v>Timeline_Idle1</v>
      </c>
      <c r="O1333" s="3" t="str">
        <f t="shared" si="167"/>
        <v>Timeline_Move1</v>
      </c>
      <c r="S1333" s="3" t="str">
        <f>IF(B1333="","",IF(VLOOKUP(D1333,[1]怪物!$C:$I,7,FALSE)="","",VLOOKUP(D1333,[1]怪物!$C:$I,7,FALSE)))</f>
        <v>Skill_Monster_Dan2,NormalAttack</v>
      </c>
      <c r="X1333" s="3">
        <v>4</v>
      </c>
      <c r="Y1333" s="3">
        <v>3</v>
      </c>
      <c r="Z1333" s="3">
        <v>6</v>
      </c>
      <c r="AA1333" s="3">
        <v>2</v>
      </c>
    </row>
    <row r="1334" spans="2:27" x14ac:dyDescent="0.2">
      <c r="B1334" t="str">
        <f>IF(ISNA(VLOOKUP(X1334&amp;"_"&amp;Y1334&amp;"_"&amp;Z1334,[1]挑战模式!$A:$AS,1,FALSE)),"",IF(VLOOKUP(X1334&amp;"_"&amp;Y1334&amp;"_"&amp;Z1334,[1]挑战模式!$A:$AS,14+AA1334,FALSE)="","","Unit_Monster_Season"&amp;X1334&amp;"_Challenge"&amp;Y1334&amp;"_"&amp;Z1334&amp;"_"&amp;AA1334))</f>
        <v>Unit_Monster_Season4_Challenge3_6_3</v>
      </c>
      <c r="D1334" s="3" t="str">
        <f>IF(B1334="","",VLOOKUP(VLOOKUP(X1334&amp;"_"&amp;Y1334&amp;"_"&amp;Z1334,[1]挑战模式!$A:$AS,14+AA1334,FALSE),[1]怪物!$B:$J,2,FALSE))</f>
        <v>ResUnit_BianFu1</v>
      </c>
      <c r="E1334" s="3">
        <f>IF(B1334="","",VLOOKUP(VLOOKUP(X1334&amp;"_"&amp;Y1334&amp;"_"&amp;Z1334,[1]挑战模式!$A:$AS,14+AA1334,FALSE),[1]怪物!$B:$J,6,FALSE)*VLOOKUP(X1334&amp;"_"&amp;Y1334&amp;"_"&amp;Z1334,[1]挑战模式!$A:$AS,10,FALSE))</f>
        <v>2.5</v>
      </c>
      <c r="F1334" s="3">
        <f t="shared" si="160"/>
        <v>400</v>
      </c>
      <c r="G1334" s="3" t="str">
        <f t="shared" si="161"/>
        <v>TRUE</v>
      </c>
      <c r="H1334" s="3" t="str">
        <f t="shared" si="162"/>
        <v>1</v>
      </c>
      <c r="I1334" s="3">
        <f>IF(D1334="","",VLOOKUP(D1334,[1]怪物!$C:$M,11,FALSE))</f>
        <v>1</v>
      </c>
      <c r="J1334" s="3" t="str">
        <f t="shared" si="163"/>
        <v>0.5</v>
      </c>
      <c r="K1334" s="3">
        <f>IF(B1334="","",VLOOKUP(VLOOKUP(X1334&amp;"_"&amp;Y1334&amp;"_"&amp;Z1334,[1]挑战模式!$A:$AS,14+AA1334,FALSE),[1]怪物!$B:$J,7,FALSE))</f>
        <v>1</v>
      </c>
      <c r="L1334" s="10" t="str">
        <f t="shared" si="164"/>
        <v>Monster_Season4_Challenge3_6_3</v>
      </c>
      <c r="M1334" s="3" t="str">
        <f t="shared" si="165"/>
        <v>DeathShow_1</v>
      </c>
      <c r="N1334" s="3" t="str">
        <f t="shared" si="166"/>
        <v>Timeline_Idle1</v>
      </c>
      <c r="O1334" s="3" t="str">
        <f t="shared" si="167"/>
        <v>Timeline_Move1</v>
      </c>
      <c r="S1334" s="3" t="str">
        <f>IF(B1334="","",IF(VLOOKUP(D1334,[1]怪物!$C:$I,7,FALSE)="","",VLOOKUP(D1334,[1]怪物!$C:$I,7,FALSE)))</f>
        <v/>
      </c>
      <c r="X1334" s="3">
        <v>4</v>
      </c>
      <c r="Y1334" s="3">
        <v>3</v>
      </c>
      <c r="Z1334" s="3">
        <v>6</v>
      </c>
      <c r="AA1334" s="3">
        <v>3</v>
      </c>
    </row>
    <row r="1335" spans="2:27" x14ac:dyDescent="0.2">
      <c r="B1335" t="str">
        <f>IF(ISNA(VLOOKUP(X1335&amp;"_"&amp;Y1335&amp;"_"&amp;Z1335,[1]挑战模式!$A:$AS,1,FALSE)),"",IF(VLOOKUP(X1335&amp;"_"&amp;Y1335&amp;"_"&amp;Z1335,[1]挑战模式!$A:$AS,14+AA1335,FALSE)="","","Unit_Monster_Season"&amp;X1335&amp;"_Challenge"&amp;Y1335&amp;"_"&amp;Z1335&amp;"_"&amp;AA1335))</f>
        <v>Unit_Monster_Season4_Challenge3_6_4</v>
      </c>
      <c r="D1335" s="3" t="str">
        <f>IF(B1335="","",VLOOKUP(VLOOKUP(X1335&amp;"_"&amp;Y1335&amp;"_"&amp;Z1335,[1]挑战模式!$A:$AS,14+AA1335,FALSE),[1]怪物!$B:$J,2,FALSE))</f>
        <v>ResUnit_Dan1</v>
      </c>
      <c r="E1335" s="3">
        <f>IF(B1335="","",VLOOKUP(VLOOKUP(X1335&amp;"_"&amp;Y1335&amp;"_"&amp;Z1335,[1]挑战模式!$A:$AS,14+AA1335,FALSE),[1]怪物!$B:$J,6,FALSE)*VLOOKUP(X1335&amp;"_"&amp;Y1335&amp;"_"&amp;Z1335,[1]挑战模式!$A:$AS,10,FALSE))</f>
        <v>2.5</v>
      </c>
      <c r="F1335" s="3">
        <f t="shared" si="160"/>
        <v>400</v>
      </c>
      <c r="G1335" s="3" t="str">
        <f t="shared" si="161"/>
        <v>TRUE</v>
      </c>
      <c r="H1335" s="3" t="str">
        <f t="shared" si="162"/>
        <v>1</v>
      </c>
      <c r="I1335" s="3">
        <f>IF(D1335="","",VLOOKUP(D1335,[1]怪物!$C:$M,11,FALSE))</f>
        <v>1</v>
      </c>
      <c r="J1335" s="3" t="str">
        <f t="shared" si="163"/>
        <v>0.5</v>
      </c>
      <c r="K1335" s="3">
        <f>IF(B1335="","",VLOOKUP(VLOOKUP(X1335&amp;"_"&amp;Y1335&amp;"_"&amp;Z1335,[1]挑战模式!$A:$AS,14+AA1335,FALSE),[1]怪物!$B:$J,7,FALSE))</f>
        <v>1</v>
      </c>
      <c r="L1335" s="10" t="str">
        <f t="shared" si="164"/>
        <v>Monster_Season4_Challenge3_6_4</v>
      </c>
      <c r="M1335" s="3" t="str">
        <f t="shared" si="165"/>
        <v>DeathShow_1</v>
      </c>
      <c r="N1335" s="3" t="str">
        <f t="shared" si="166"/>
        <v>Timeline_Idle1</v>
      </c>
      <c r="O1335" s="3" t="str">
        <f t="shared" si="167"/>
        <v>Timeline_Move1</v>
      </c>
      <c r="S1335" s="3" t="str">
        <f>IF(B1335="","",IF(VLOOKUP(D1335,[1]怪物!$C:$I,7,FALSE)="","",VLOOKUP(D1335,[1]怪物!$C:$I,7,FALSE)))</f>
        <v>Skill_Monster_Dan1,NormalAttack</v>
      </c>
      <c r="X1335" s="3">
        <v>4</v>
      </c>
      <c r="Y1335" s="3">
        <v>3</v>
      </c>
      <c r="Z1335" s="3">
        <v>6</v>
      </c>
      <c r="AA1335" s="3">
        <v>4</v>
      </c>
    </row>
    <row r="1336" spans="2:27" x14ac:dyDescent="0.2">
      <c r="B1336" t="str">
        <f>IF(ISNA(VLOOKUP(X1336&amp;"_"&amp;Y1336&amp;"_"&amp;Z1336,[1]挑战模式!$A:$AS,1,FALSE)),"",IF(VLOOKUP(X1336&amp;"_"&amp;Y1336&amp;"_"&amp;Z1336,[1]挑战模式!$A:$AS,14+AA1336,FALSE)="","","Unit_Monster_Season"&amp;X1336&amp;"_Challenge"&amp;Y1336&amp;"_"&amp;Z1336&amp;"_"&amp;AA1336))</f>
        <v>Unit_Monster_Season4_Challenge3_6_5</v>
      </c>
      <c r="D1336" s="3" t="str">
        <f>IF(B1336="","",VLOOKUP(VLOOKUP(X1336&amp;"_"&amp;Y1336&amp;"_"&amp;Z1336,[1]挑战模式!$A:$AS,14+AA1336,FALSE),[1]怪物!$B:$J,2,FALSE))</f>
        <v>ResUnit_WuGui2</v>
      </c>
      <c r="E1336" s="3">
        <f>IF(B1336="","",VLOOKUP(VLOOKUP(X1336&amp;"_"&amp;Y1336&amp;"_"&amp;Z1336,[1]挑战模式!$A:$AS,14+AA1336,FALSE),[1]怪物!$B:$J,6,FALSE)*VLOOKUP(X1336&amp;"_"&amp;Y1336&amp;"_"&amp;Z1336,[1]挑战模式!$A:$AS,10,FALSE))</f>
        <v>2.5</v>
      </c>
      <c r="F1336" s="3">
        <f t="shared" si="160"/>
        <v>400</v>
      </c>
      <c r="G1336" s="3" t="str">
        <f t="shared" si="161"/>
        <v>TRUE</v>
      </c>
      <c r="H1336" s="3" t="str">
        <f t="shared" si="162"/>
        <v>1</v>
      </c>
      <c r="I1336" s="3">
        <f>IF(D1336="","",VLOOKUP(D1336,[1]怪物!$C:$M,11,FALSE))</f>
        <v>1</v>
      </c>
      <c r="J1336" s="3" t="str">
        <f t="shared" si="163"/>
        <v>0.5</v>
      </c>
      <c r="K1336" s="3">
        <f>IF(B1336="","",VLOOKUP(VLOOKUP(X1336&amp;"_"&amp;Y1336&amp;"_"&amp;Z1336,[1]挑战模式!$A:$AS,14+AA1336,FALSE),[1]怪物!$B:$J,7,FALSE))</f>
        <v>1.5</v>
      </c>
      <c r="L1336" s="10" t="str">
        <f t="shared" si="164"/>
        <v>Monster_Season4_Challenge3_6_5</v>
      </c>
      <c r="M1336" s="3" t="str">
        <f t="shared" si="165"/>
        <v>DeathShow_1</v>
      </c>
      <c r="N1336" s="3" t="str">
        <f t="shared" si="166"/>
        <v>Timeline_Idle1</v>
      </c>
      <c r="O1336" s="3" t="str">
        <f t="shared" si="167"/>
        <v>Timeline_Move1</v>
      </c>
      <c r="S1336" s="3" t="str">
        <f>IF(B1336="","",IF(VLOOKUP(D1336,[1]怪物!$C:$I,7,FALSE)="","",VLOOKUP(D1336,[1]怪物!$C:$I,7,FALSE)))</f>
        <v>Skill_Monster_WuGui2,NormalAttack</v>
      </c>
      <c r="X1336" s="3">
        <v>4</v>
      </c>
      <c r="Y1336" s="3">
        <v>3</v>
      </c>
      <c r="Z1336" s="3">
        <v>6</v>
      </c>
      <c r="AA1336" s="3">
        <v>5</v>
      </c>
    </row>
    <row r="1337" spans="2:27" x14ac:dyDescent="0.2">
      <c r="B1337" t="str">
        <f>IF(ISNA(VLOOKUP(X1337&amp;"_"&amp;Y1337&amp;"_"&amp;Z1337,[1]挑战模式!$A:$AS,1,FALSE)),"",IF(VLOOKUP(X1337&amp;"_"&amp;Y1337&amp;"_"&amp;Z1337,[1]挑战模式!$A:$AS,14+AA1337,FALSE)="","","Unit_Monster_Season"&amp;X1337&amp;"_Challenge"&amp;Y1337&amp;"_"&amp;Z1337&amp;"_"&amp;AA1337))</f>
        <v/>
      </c>
      <c r="D1337" s="3" t="str">
        <f>IF(B1337="","",VLOOKUP(VLOOKUP(X1337&amp;"_"&amp;Y1337&amp;"_"&amp;Z1337,[1]挑战模式!$A:$AS,14+AA1337,FALSE),[1]怪物!$B:$J,2,FALSE))</f>
        <v/>
      </c>
      <c r="E1337" s="3" t="str">
        <f>IF(B1337="","",VLOOKUP(VLOOKUP(X1337&amp;"_"&amp;Y1337&amp;"_"&amp;Z1337,[1]挑战模式!$A:$AS,14+AA1337,FALSE),[1]怪物!$B:$J,6,FALSE)*VLOOKUP(X1337&amp;"_"&amp;Y1337&amp;"_"&amp;Z1337,[1]挑战模式!$A:$AS,10,FALSE))</f>
        <v/>
      </c>
      <c r="F1337" s="3" t="str">
        <f t="shared" si="160"/>
        <v/>
      </c>
      <c r="G1337" s="3" t="str">
        <f t="shared" si="161"/>
        <v/>
      </c>
      <c r="H1337" s="3" t="str">
        <f t="shared" si="162"/>
        <v/>
      </c>
      <c r="I1337" s="3" t="str">
        <f>IF(D1337="","",VLOOKUP(D1337,[1]怪物!$C:$M,11,FALSE))</f>
        <v/>
      </c>
      <c r="J1337" s="3" t="str">
        <f t="shared" si="163"/>
        <v/>
      </c>
      <c r="K1337" s="3" t="str">
        <f>IF(B1337="","",VLOOKUP(VLOOKUP(X1337&amp;"_"&amp;Y1337&amp;"_"&amp;Z1337,[1]挑战模式!$A:$AS,14+AA1337,FALSE),[1]怪物!$B:$J,7,FALSE))</f>
        <v/>
      </c>
      <c r="L1337" s="10" t="str">
        <f t="shared" si="164"/>
        <v/>
      </c>
      <c r="M1337" s="3" t="str">
        <f t="shared" si="165"/>
        <v/>
      </c>
      <c r="N1337" s="3" t="str">
        <f t="shared" si="166"/>
        <v/>
      </c>
      <c r="O1337" s="3" t="str">
        <f t="shared" si="167"/>
        <v/>
      </c>
      <c r="S1337" s="3" t="str">
        <f>IF(B1337="","",IF(VLOOKUP(D1337,[1]怪物!$C:$I,7,FALSE)="","",VLOOKUP(D1337,[1]怪物!$C:$I,7,FALSE)))</f>
        <v/>
      </c>
      <c r="X1337" s="3">
        <v>4</v>
      </c>
      <c r="Y1337" s="3">
        <v>3</v>
      </c>
      <c r="Z1337" s="3">
        <v>6</v>
      </c>
      <c r="AA1337" s="3">
        <v>6</v>
      </c>
    </row>
    <row r="1338" spans="2:27" x14ac:dyDescent="0.2">
      <c r="B1338" t="str">
        <f>IF(ISNA(VLOOKUP(X1338&amp;"_"&amp;Y1338&amp;"_"&amp;Z1338,[1]挑战模式!$A:$AS,1,FALSE)),"",IF(VLOOKUP(X1338&amp;"_"&amp;Y1338&amp;"_"&amp;Z1338,[1]挑战模式!$A:$AS,14+AA1338,FALSE)="","","Unit_Monster_Season"&amp;X1338&amp;"_Challenge"&amp;Y1338&amp;"_"&amp;Z1338&amp;"_"&amp;AA1338))</f>
        <v/>
      </c>
      <c r="D1338" s="3" t="str">
        <f>IF(B1338="","",VLOOKUP(VLOOKUP(X1338&amp;"_"&amp;Y1338&amp;"_"&amp;Z1338,[1]挑战模式!$A:$AS,14+AA1338,FALSE),[1]怪物!$B:$J,2,FALSE))</f>
        <v/>
      </c>
      <c r="E1338" s="3" t="str">
        <f>IF(B1338="","",VLOOKUP(VLOOKUP(X1338&amp;"_"&amp;Y1338&amp;"_"&amp;Z1338,[1]挑战模式!$A:$AS,14+AA1338,FALSE),[1]怪物!$B:$J,6,FALSE)*VLOOKUP(X1338&amp;"_"&amp;Y1338&amp;"_"&amp;Z1338,[1]挑战模式!$A:$AS,10,FALSE))</f>
        <v/>
      </c>
      <c r="F1338" s="3" t="str">
        <f t="shared" si="160"/>
        <v/>
      </c>
      <c r="G1338" s="3" t="str">
        <f t="shared" si="161"/>
        <v/>
      </c>
      <c r="H1338" s="3" t="str">
        <f t="shared" si="162"/>
        <v/>
      </c>
      <c r="I1338" s="3" t="str">
        <f>IF(D1338="","",VLOOKUP(D1338,[1]怪物!$C:$M,11,FALSE))</f>
        <v/>
      </c>
      <c r="J1338" s="3" t="str">
        <f t="shared" si="163"/>
        <v/>
      </c>
      <c r="K1338" s="3" t="str">
        <f>IF(B1338="","",VLOOKUP(VLOOKUP(X1338&amp;"_"&amp;Y1338&amp;"_"&amp;Z1338,[1]挑战模式!$A:$AS,14+AA1338,FALSE),[1]怪物!$B:$J,7,FALSE))</f>
        <v/>
      </c>
      <c r="L1338" s="10" t="str">
        <f t="shared" si="164"/>
        <v/>
      </c>
      <c r="M1338" s="3" t="str">
        <f t="shared" si="165"/>
        <v/>
      </c>
      <c r="N1338" s="3" t="str">
        <f t="shared" si="166"/>
        <v/>
      </c>
      <c r="O1338" s="3" t="str">
        <f t="shared" si="167"/>
        <v/>
      </c>
      <c r="S1338" s="3" t="str">
        <f>IF(B1338="","",IF(VLOOKUP(D1338,[1]怪物!$C:$I,7,FALSE)="","",VLOOKUP(D1338,[1]怪物!$C:$I,7,FALSE)))</f>
        <v/>
      </c>
      <c r="X1338" s="3">
        <v>4</v>
      </c>
      <c r="Y1338" s="3">
        <v>3</v>
      </c>
      <c r="Z1338" s="3">
        <v>7</v>
      </c>
      <c r="AA1338" s="3">
        <v>1</v>
      </c>
    </row>
    <row r="1339" spans="2:27" x14ac:dyDescent="0.2">
      <c r="B1339" t="str">
        <f>IF(ISNA(VLOOKUP(X1339&amp;"_"&amp;Y1339&amp;"_"&amp;Z1339,[1]挑战模式!$A:$AS,1,FALSE)),"",IF(VLOOKUP(X1339&amp;"_"&amp;Y1339&amp;"_"&amp;Z1339,[1]挑战模式!$A:$AS,14+AA1339,FALSE)="","","Unit_Monster_Season"&amp;X1339&amp;"_Challenge"&amp;Y1339&amp;"_"&amp;Z1339&amp;"_"&amp;AA1339))</f>
        <v/>
      </c>
      <c r="D1339" s="3" t="str">
        <f>IF(B1339="","",VLOOKUP(VLOOKUP(X1339&amp;"_"&amp;Y1339&amp;"_"&amp;Z1339,[1]挑战模式!$A:$AS,14+AA1339,FALSE),[1]怪物!$B:$J,2,FALSE))</f>
        <v/>
      </c>
      <c r="E1339" s="3" t="str">
        <f>IF(B1339="","",VLOOKUP(VLOOKUP(X1339&amp;"_"&amp;Y1339&amp;"_"&amp;Z1339,[1]挑战模式!$A:$AS,14+AA1339,FALSE),[1]怪物!$B:$J,6,FALSE)*VLOOKUP(X1339&amp;"_"&amp;Y1339&amp;"_"&amp;Z1339,[1]挑战模式!$A:$AS,10,FALSE))</f>
        <v/>
      </c>
      <c r="F1339" s="3" t="str">
        <f t="shared" si="160"/>
        <v/>
      </c>
      <c r="G1339" s="3" t="str">
        <f t="shared" si="161"/>
        <v/>
      </c>
      <c r="H1339" s="3" t="str">
        <f t="shared" si="162"/>
        <v/>
      </c>
      <c r="I1339" s="3" t="str">
        <f>IF(D1339="","",VLOOKUP(D1339,[1]怪物!$C:$M,11,FALSE))</f>
        <v/>
      </c>
      <c r="J1339" s="3" t="str">
        <f t="shared" si="163"/>
        <v/>
      </c>
      <c r="K1339" s="3" t="str">
        <f>IF(B1339="","",VLOOKUP(VLOOKUP(X1339&amp;"_"&amp;Y1339&amp;"_"&amp;Z1339,[1]挑战模式!$A:$AS,14+AA1339,FALSE),[1]怪物!$B:$J,7,FALSE))</f>
        <v/>
      </c>
      <c r="L1339" s="10" t="str">
        <f t="shared" si="164"/>
        <v/>
      </c>
      <c r="M1339" s="3" t="str">
        <f t="shared" si="165"/>
        <v/>
      </c>
      <c r="N1339" s="3" t="str">
        <f t="shared" si="166"/>
        <v/>
      </c>
      <c r="O1339" s="3" t="str">
        <f t="shared" si="167"/>
        <v/>
      </c>
      <c r="S1339" s="3" t="str">
        <f>IF(B1339="","",IF(VLOOKUP(D1339,[1]怪物!$C:$I,7,FALSE)="","",VLOOKUP(D1339,[1]怪物!$C:$I,7,FALSE)))</f>
        <v/>
      </c>
      <c r="X1339" s="3">
        <v>4</v>
      </c>
      <c r="Y1339" s="3">
        <v>3</v>
      </c>
      <c r="Z1339" s="3">
        <v>7</v>
      </c>
      <c r="AA1339" s="3">
        <v>2</v>
      </c>
    </row>
    <row r="1340" spans="2:27" x14ac:dyDescent="0.2">
      <c r="B1340" t="str">
        <f>IF(ISNA(VLOOKUP(X1340&amp;"_"&amp;Y1340&amp;"_"&amp;Z1340,[1]挑战模式!$A:$AS,1,FALSE)),"",IF(VLOOKUP(X1340&amp;"_"&amp;Y1340&amp;"_"&amp;Z1340,[1]挑战模式!$A:$AS,14+AA1340,FALSE)="","","Unit_Monster_Season"&amp;X1340&amp;"_Challenge"&amp;Y1340&amp;"_"&amp;Z1340&amp;"_"&amp;AA1340))</f>
        <v/>
      </c>
      <c r="D1340" s="3" t="str">
        <f>IF(B1340="","",VLOOKUP(VLOOKUP(X1340&amp;"_"&amp;Y1340&amp;"_"&amp;Z1340,[1]挑战模式!$A:$AS,14+AA1340,FALSE),[1]怪物!$B:$J,2,FALSE))</f>
        <v/>
      </c>
      <c r="E1340" s="3" t="str">
        <f>IF(B1340="","",VLOOKUP(VLOOKUP(X1340&amp;"_"&amp;Y1340&amp;"_"&amp;Z1340,[1]挑战模式!$A:$AS,14+AA1340,FALSE),[1]怪物!$B:$J,6,FALSE)*VLOOKUP(X1340&amp;"_"&amp;Y1340&amp;"_"&amp;Z1340,[1]挑战模式!$A:$AS,10,FALSE))</f>
        <v/>
      </c>
      <c r="F1340" s="3" t="str">
        <f t="shared" si="160"/>
        <v/>
      </c>
      <c r="G1340" s="3" t="str">
        <f t="shared" si="161"/>
        <v/>
      </c>
      <c r="H1340" s="3" t="str">
        <f t="shared" si="162"/>
        <v/>
      </c>
      <c r="I1340" s="3" t="str">
        <f>IF(D1340="","",VLOOKUP(D1340,[1]怪物!$C:$M,11,FALSE))</f>
        <v/>
      </c>
      <c r="J1340" s="3" t="str">
        <f t="shared" si="163"/>
        <v/>
      </c>
      <c r="K1340" s="3" t="str">
        <f>IF(B1340="","",VLOOKUP(VLOOKUP(X1340&amp;"_"&amp;Y1340&amp;"_"&amp;Z1340,[1]挑战模式!$A:$AS,14+AA1340,FALSE),[1]怪物!$B:$J,7,FALSE))</f>
        <v/>
      </c>
      <c r="L1340" s="10" t="str">
        <f t="shared" si="164"/>
        <v/>
      </c>
      <c r="M1340" s="3" t="str">
        <f t="shared" si="165"/>
        <v/>
      </c>
      <c r="N1340" s="3" t="str">
        <f t="shared" si="166"/>
        <v/>
      </c>
      <c r="O1340" s="3" t="str">
        <f t="shared" si="167"/>
        <v/>
      </c>
      <c r="S1340" s="3" t="str">
        <f>IF(B1340="","",IF(VLOOKUP(D1340,[1]怪物!$C:$I,7,FALSE)="","",VLOOKUP(D1340,[1]怪物!$C:$I,7,FALSE)))</f>
        <v/>
      </c>
      <c r="X1340" s="3">
        <v>4</v>
      </c>
      <c r="Y1340" s="3">
        <v>3</v>
      </c>
      <c r="Z1340" s="3">
        <v>7</v>
      </c>
      <c r="AA1340" s="3">
        <v>3</v>
      </c>
    </row>
    <row r="1341" spans="2:27" x14ac:dyDescent="0.2">
      <c r="B1341" t="str">
        <f>IF(ISNA(VLOOKUP(X1341&amp;"_"&amp;Y1341&amp;"_"&amp;Z1341,[1]挑战模式!$A:$AS,1,FALSE)),"",IF(VLOOKUP(X1341&amp;"_"&amp;Y1341&amp;"_"&amp;Z1341,[1]挑战模式!$A:$AS,14+AA1341,FALSE)="","","Unit_Monster_Season"&amp;X1341&amp;"_Challenge"&amp;Y1341&amp;"_"&amp;Z1341&amp;"_"&amp;AA1341))</f>
        <v/>
      </c>
      <c r="D1341" s="3" t="str">
        <f>IF(B1341="","",VLOOKUP(VLOOKUP(X1341&amp;"_"&amp;Y1341&amp;"_"&amp;Z1341,[1]挑战模式!$A:$AS,14+AA1341,FALSE),[1]怪物!$B:$J,2,FALSE))</f>
        <v/>
      </c>
      <c r="E1341" s="3" t="str">
        <f>IF(B1341="","",VLOOKUP(VLOOKUP(X1341&amp;"_"&amp;Y1341&amp;"_"&amp;Z1341,[1]挑战模式!$A:$AS,14+AA1341,FALSE),[1]怪物!$B:$J,6,FALSE)*VLOOKUP(X1341&amp;"_"&amp;Y1341&amp;"_"&amp;Z1341,[1]挑战模式!$A:$AS,10,FALSE))</f>
        <v/>
      </c>
      <c r="F1341" s="3" t="str">
        <f t="shared" si="160"/>
        <v/>
      </c>
      <c r="G1341" s="3" t="str">
        <f t="shared" si="161"/>
        <v/>
      </c>
      <c r="H1341" s="3" t="str">
        <f t="shared" si="162"/>
        <v/>
      </c>
      <c r="I1341" s="3" t="str">
        <f>IF(D1341="","",VLOOKUP(D1341,[1]怪物!$C:$M,11,FALSE))</f>
        <v/>
      </c>
      <c r="J1341" s="3" t="str">
        <f t="shared" si="163"/>
        <v/>
      </c>
      <c r="K1341" s="3" t="str">
        <f>IF(B1341="","",VLOOKUP(VLOOKUP(X1341&amp;"_"&amp;Y1341&amp;"_"&amp;Z1341,[1]挑战模式!$A:$AS,14+AA1341,FALSE),[1]怪物!$B:$J,7,FALSE))</f>
        <v/>
      </c>
      <c r="L1341" s="10" t="str">
        <f t="shared" si="164"/>
        <v/>
      </c>
      <c r="M1341" s="3" t="str">
        <f t="shared" si="165"/>
        <v/>
      </c>
      <c r="N1341" s="3" t="str">
        <f t="shared" si="166"/>
        <v/>
      </c>
      <c r="O1341" s="3" t="str">
        <f t="shared" si="167"/>
        <v/>
      </c>
      <c r="S1341" s="3" t="str">
        <f>IF(B1341="","",IF(VLOOKUP(D1341,[1]怪物!$C:$I,7,FALSE)="","",VLOOKUP(D1341,[1]怪物!$C:$I,7,FALSE)))</f>
        <v/>
      </c>
      <c r="X1341" s="3">
        <v>4</v>
      </c>
      <c r="Y1341" s="3">
        <v>3</v>
      </c>
      <c r="Z1341" s="3">
        <v>7</v>
      </c>
      <c r="AA1341" s="3">
        <v>4</v>
      </c>
    </row>
    <row r="1342" spans="2:27" x14ac:dyDescent="0.2">
      <c r="B1342" t="str">
        <f>IF(ISNA(VLOOKUP(X1342&amp;"_"&amp;Y1342&amp;"_"&amp;Z1342,[1]挑战模式!$A:$AS,1,FALSE)),"",IF(VLOOKUP(X1342&amp;"_"&amp;Y1342&amp;"_"&amp;Z1342,[1]挑战模式!$A:$AS,14+AA1342,FALSE)="","","Unit_Monster_Season"&amp;X1342&amp;"_Challenge"&amp;Y1342&amp;"_"&amp;Z1342&amp;"_"&amp;AA1342))</f>
        <v/>
      </c>
      <c r="D1342" s="3" t="str">
        <f>IF(B1342="","",VLOOKUP(VLOOKUP(X1342&amp;"_"&amp;Y1342&amp;"_"&amp;Z1342,[1]挑战模式!$A:$AS,14+AA1342,FALSE),[1]怪物!$B:$J,2,FALSE))</f>
        <v/>
      </c>
      <c r="E1342" s="3" t="str">
        <f>IF(B1342="","",VLOOKUP(VLOOKUP(X1342&amp;"_"&amp;Y1342&amp;"_"&amp;Z1342,[1]挑战模式!$A:$AS,14+AA1342,FALSE),[1]怪物!$B:$J,6,FALSE)*VLOOKUP(X1342&amp;"_"&amp;Y1342&amp;"_"&amp;Z1342,[1]挑战模式!$A:$AS,10,FALSE))</f>
        <v/>
      </c>
      <c r="F1342" s="3" t="str">
        <f t="shared" si="160"/>
        <v/>
      </c>
      <c r="G1342" s="3" t="str">
        <f t="shared" si="161"/>
        <v/>
      </c>
      <c r="H1342" s="3" t="str">
        <f t="shared" si="162"/>
        <v/>
      </c>
      <c r="I1342" s="3" t="str">
        <f>IF(D1342="","",VLOOKUP(D1342,[1]怪物!$C:$M,11,FALSE))</f>
        <v/>
      </c>
      <c r="J1342" s="3" t="str">
        <f t="shared" si="163"/>
        <v/>
      </c>
      <c r="K1342" s="3" t="str">
        <f>IF(B1342="","",VLOOKUP(VLOOKUP(X1342&amp;"_"&amp;Y1342&amp;"_"&amp;Z1342,[1]挑战模式!$A:$AS,14+AA1342,FALSE),[1]怪物!$B:$J,7,FALSE))</f>
        <v/>
      </c>
      <c r="L1342" s="10" t="str">
        <f t="shared" si="164"/>
        <v/>
      </c>
      <c r="M1342" s="3" t="str">
        <f t="shared" si="165"/>
        <v/>
      </c>
      <c r="N1342" s="3" t="str">
        <f t="shared" si="166"/>
        <v/>
      </c>
      <c r="O1342" s="3" t="str">
        <f t="shared" si="167"/>
        <v/>
      </c>
      <c r="S1342" s="3" t="str">
        <f>IF(B1342="","",IF(VLOOKUP(D1342,[1]怪物!$C:$I,7,FALSE)="","",VLOOKUP(D1342,[1]怪物!$C:$I,7,FALSE)))</f>
        <v/>
      </c>
      <c r="X1342" s="3">
        <v>4</v>
      </c>
      <c r="Y1342" s="3">
        <v>3</v>
      </c>
      <c r="Z1342" s="3">
        <v>7</v>
      </c>
      <c r="AA1342" s="3">
        <v>5</v>
      </c>
    </row>
    <row r="1343" spans="2:27" x14ac:dyDescent="0.2">
      <c r="B1343" t="str">
        <f>IF(ISNA(VLOOKUP(X1343&amp;"_"&amp;Y1343&amp;"_"&amp;Z1343,[1]挑战模式!$A:$AS,1,FALSE)),"",IF(VLOOKUP(X1343&amp;"_"&amp;Y1343&amp;"_"&amp;Z1343,[1]挑战模式!$A:$AS,14+AA1343,FALSE)="","","Unit_Monster_Season"&amp;X1343&amp;"_Challenge"&amp;Y1343&amp;"_"&amp;Z1343&amp;"_"&amp;AA1343))</f>
        <v/>
      </c>
      <c r="D1343" s="3" t="str">
        <f>IF(B1343="","",VLOOKUP(VLOOKUP(X1343&amp;"_"&amp;Y1343&amp;"_"&amp;Z1343,[1]挑战模式!$A:$AS,14+AA1343,FALSE),[1]怪物!$B:$J,2,FALSE))</f>
        <v/>
      </c>
      <c r="E1343" s="3" t="str">
        <f>IF(B1343="","",VLOOKUP(VLOOKUP(X1343&amp;"_"&amp;Y1343&amp;"_"&amp;Z1343,[1]挑战模式!$A:$AS,14+AA1343,FALSE),[1]怪物!$B:$J,6,FALSE)*VLOOKUP(X1343&amp;"_"&amp;Y1343&amp;"_"&amp;Z1343,[1]挑战模式!$A:$AS,10,FALSE))</f>
        <v/>
      </c>
      <c r="F1343" s="3" t="str">
        <f t="shared" si="160"/>
        <v/>
      </c>
      <c r="G1343" s="3" t="str">
        <f t="shared" si="161"/>
        <v/>
      </c>
      <c r="H1343" s="3" t="str">
        <f t="shared" si="162"/>
        <v/>
      </c>
      <c r="I1343" s="3" t="str">
        <f>IF(D1343="","",VLOOKUP(D1343,[1]怪物!$C:$M,11,FALSE))</f>
        <v/>
      </c>
      <c r="J1343" s="3" t="str">
        <f t="shared" si="163"/>
        <v/>
      </c>
      <c r="K1343" s="3" t="str">
        <f>IF(B1343="","",VLOOKUP(VLOOKUP(X1343&amp;"_"&amp;Y1343&amp;"_"&amp;Z1343,[1]挑战模式!$A:$AS,14+AA1343,FALSE),[1]怪物!$B:$J,7,FALSE))</f>
        <v/>
      </c>
      <c r="L1343" s="10" t="str">
        <f t="shared" si="164"/>
        <v/>
      </c>
      <c r="M1343" s="3" t="str">
        <f t="shared" si="165"/>
        <v/>
      </c>
      <c r="N1343" s="3" t="str">
        <f t="shared" si="166"/>
        <v/>
      </c>
      <c r="O1343" s="3" t="str">
        <f t="shared" si="167"/>
        <v/>
      </c>
      <c r="S1343" s="3" t="str">
        <f>IF(B1343="","",IF(VLOOKUP(D1343,[1]怪物!$C:$I,7,FALSE)="","",VLOOKUP(D1343,[1]怪物!$C:$I,7,FALSE)))</f>
        <v/>
      </c>
      <c r="X1343" s="3">
        <v>4</v>
      </c>
      <c r="Y1343" s="3">
        <v>3</v>
      </c>
      <c r="Z1343" s="3">
        <v>7</v>
      </c>
      <c r="AA1343" s="3">
        <v>6</v>
      </c>
    </row>
    <row r="1344" spans="2:27" x14ac:dyDescent="0.2">
      <c r="B1344" t="str">
        <f>IF(ISNA(VLOOKUP(X1344&amp;"_"&amp;Y1344&amp;"_"&amp;Z1344,[1]挑战模式!$A:$AS,1,FALSE)),"",IF(VLOOKUP(X1344&amp;"_"&amp;Y1344&amp;"_"&amp;Z1344,[1]挑战模式!$A:$AS,14+AA1344,FALSE)="","","Unit_Monster_Season"&amp;X1344&amp;"_Challenge"&amp;Y1344&amp;"_"&amp;Z1344&amp;"_"&amp;AA1344))</f>
        <v/>
      </c>
      <c r="D1344" s="3" t="str">
        <f>IF(B1344="","",VLOOKUP(VLOOKUP(X1344&amp;"_"&amp;Y1344&amp;"_"&amp;Z1344,[1]挑战模式!$A:$AS,14+AA1344,FALSE),[1]怪物!$B:$J,2,FALSE))</f>
        <v/>
      </c>
      <c r="E1344" s="3" t="str">
        <f>IF(B1344="","",VLOOKUP(VLOOKUP(X1344&amp;"_"&amp;Y1344&amp;"_"&amp;Z1344,[1]挑战模式!$A:$AS,14+AA1344,FALSE),[1]怪物!$B:$J,6,FALSE)*VLOOKUP(X1344&amp;"_"&amp;Y1344&amp;"_"&amp;Z1344,[1]挑战模式!$A:$AS,10,FALSE))</f>
        <v/>
      </c>
      <c r="F1344" s="3" t="str">
        <f t="shared" si="160"/>
        <v/>
      </c>
      <c r="G1344" s="3" t="str">
        <f t="shared" si="161"/>
        <v/>
      </c>
      <c r="H1344" s="3" t="str">
        <f t="shared" si="162"/>
        <v/>
      </c>
      <c r="I1344" s="3" t="str">
        <f>IF(D1344="","",VLOOKUP(D1344,[1]怪物!$C:$M,11,FALSE))</f>
        <v/>
      </c>
      <c r="J1344" s="3" t="str">
        <f t="shared" si="163"/>
        <v/>
      </c>
      <c r="K1344" s="3" t="str">
        <f>IF(B1344="","",VLOOKUP(VLOOKUP(X1344&amp;"_"&amp;Y1344&amp;"_"&amp;Z1344,[1]挑战模式!$A:$AS,14+AA1344,FALSE),[1]怪物!$B:$J,7,FALSE))</f>
        <v/>
      </c>
      <c r="L1344" s="10" t="str">
        <f t="shared" si="164"/>
        <v/>
      </c>
      <c r="M1344" s="3" t="str">
        <f t="shared" si="165"/>
        <v/>
      </c>
      <c r="N1344" s="3" t="str">
        <f t="shared" si="166"/>
        <v/>
      </c>
      <c r="O1344" s="3" t="str">
        <f t="shared" si="167"/>
        <v/>
      </c>
      <c r="S1344" s="3" t="str">
        <f>IF(B1344="","",IF(VLOOKUP(D1344,[1]怪物!$C:$I,7,FALSE)="","",VLOOKUP(D1344,[1]怪物!$C:$I,7,FALSE)))</f>
        <v/>
      </c>
      <c r="X1344" s="3">
        <v>4</v>
      </c>
      <c r="Y1344" s="3">
        <v>3</v>
      </c>
      <c r="Z1344" s="3">
        <v>8</v>
      </c>
      <c r="AA1344" s="3">
        <v>1</v>
      </c>
    </row>
    <row r="1345" spans="2:27" x14ac:dyDescent="0.2">
      <c r="B1345" t="str">
        <f>IF(ISNA(VLOOKUP(X1345&amp;"_"&amp;Y1345&amp;"_"&amp;Z1345,[1]挑战模式!$A:$AS,1,FALSE)),"",IF(VLOOKUP(X1345&amp;"_"&amp;Y1345&amp;"_"&amp;Z1345,[1]挑战模式!$A:$AS,14+AA1345,FALSE)="","","Unit_Monster_Season"&amp;X1345&amp;"_Challenge"&amp;Y1345&amp;"_"&amp;Z1345&amp;"_"&amp;AA1345))</f>
        <v/>
      </c>
      <c r="D1345" s="3" t="str">
        <f>IF(B1345="","",VLOOKUP(VLOOKUP(X1345&amp;"_"&amp;Y1345&amp;"_"&amp;Z1345,[1]挑战模式!$A:$AS,14+AA1345,FALSE),[1]怪物!$B:$J,2,FALSE))</f>
        <v/>
      </c>
      <c r="E1345" s="3" t="str">
        <f>IF(B1345="","",VLOOKUP(VLOOKUP(X1345&amp;"_"&amp;Y1345&amp;"_"&amp;Z1345,[1]挑战模式!$A:$AS,14+AA1345,FALSE),[1]怪物!$B:$J,6,FALSE)*VLOOKUP(X1345&amp;"_"&amp;Y1345&amp;"_"&amp;Z1345,[1]挑战模式!$A:$AS,10,FALSE))</f>
        <v/>
      </c>
      <c r="F1345" s="3" t="str">
        <f t="shared" si="160"/>
        <v/>
      </c>
      <c r="G1345" s="3" t="str">
        <f t="shared" si="161"/>
        <v/>
      </c>
      <c r="H1345" s="3" t="str">
        <f t="shared" si="162"/>
        <v/>
      </c>
      <c r="I1345" s="3" t="str">
        <f>IF(D1345="","",VLOOKUP(D1345,[1]怪物!$C:$M,11,FALSE))</f>
        <v/>
      </c>
      <c r="J1345" s="3" t="str">
        <f t="shared" si="163"/>
        <v/>
      </c>
      <c r="K1345" s="3" t="str">
        <f>IF(B1345="","",VLOOKUP(VLOOKUP(X1345&amp;"_"&amp;Y1345&amp;"_"&amp;Z1345,[1]挑战模式!$A:$AS,14+AA1345,FALSE),[1]怪物!$B:$J,7,FALSE))</f>
        <v/>
      </c>
      <c r="L1345" s="10" t="str">
        <f t="shared" si="164"/>
        <v/>
      </c>
      <c r="M1345" s="3" t="str">
        <f t="shared" si="165"/>
        <v/>
      </c>
      <c r="N1345" s="3" t="str">
        <f t="shared" si="166"/>
        <v/>
      </c>
      <c r="O1345" s="3" t="str">
        <f t="shared" si="167"/>
        <v/>
      </c>
      <c r="S1345" s="3" t="str">
        <f>IF(B1345="","",IF(VLOOKUP(D1345,[1]怪物!$C:$I,7,FALSE)="","",VLOOKUP(D1345,[1]怪物!$C:$I,7,FALSE)))</f>
        <v/>
      </c>
      <c r="X1345" s="3">
        <v>4</v>
      </c>
      <c r="Y1345" s="3">
        <v>3</v>
      </c>
      <c r="Z1345" s="3">
        <v>8</v>
      </c>
      <c r="AA1345" s="3">
        <v>2</v>
      </c>
    </row>
    <row r="1346" spans="2:27" x14ac:dyDescent="0.2">
      <c r="B1346" t="str">
        <f>IF(ISNA(VLOOKUP(X1346&amp;"_"&amp;Y1346&amp;"_"&amp;Z1346,[1]挑战模式!$A:$AS,1,FALSE)),"",IF(VLOOKUP(X1346&amp;"_"&amp;Y1346&amp;"_"&amp;Z1346,[1]挑战模式!$A:$AS,14+AA1346,FALSE)="","","Unit_Monster_Season"&amp;X1346&amp;"_Challenge"&amp;Y1346&amp;"_"&amp;Z1346&amp;"_"&amp;AA1346))</f>
        <v/>
      </c>
      <c r="D1346" s="3" t="str">
        <f>IF(B1346="","",VLOOKUP(VLOOKUP(X1346&amp;"_"&amp;Y1346&amp;"_"&amp;Z1346,[1]挑战模式!$A:$AS,14+AA1346,FALSE),[1]怪物!$B:$J,2,FALSE))</f>
        <v/>
      </c>
      <c r="E1346" s="3" t="str">
        <f>IF(B1346="","",VLOOKUP(VLOOKUP(X1346&amp;"_"&amp;Y1346&amp;"_"&amp;Z1346,[1]挑战模式!$A:$AS,14+AA1346,FALSE),[1]怪物!$B:$J,6,FALSE)*VLOOKUP(X1346&amp;"_"&amp;Y1346&amp;"_"&amp;Z1346,[1]挑战模式!$A:$AS,10,FALSE))</f>
        <v/>
      </c>
      <c r="F1346" s="3" t="str">
        <f t="shared" si="160"/>
        <v/>
      </c>
      <c r="G1346" s="3" t="str">
        <f t="shared" si="161"/>
        <v/>
      </c>
      <c r="H1346" s="3" t="str">
        <f t="shared" si="162"/>
        <v/>
      </c>
      <c r="I1346" s="3" t="str">
        <f>IF(D1346="","",VLOOKUP(D1346,[1]怪物!$C:$M,11,FALSE))</f>
        <v/>
      </c>
      <c r="J1346" s="3" t="str">
        <f t="shared" si="163"/>
        <v/>
      </c>
      <c r="K1346" s="3" t="str">
        <f>IF(B1346="","",VLOOKUP(VLOOKUP(X1346&amp;"_"&amp;Y1346&amp;"_"&amp;Z1346,[1]挑战模式!$A:$AS,14+AA1346,FALSE),[1]怪物!$B:$J,7,FALSE))</f>
        <v/>
      </c>
      <c r="L1346" s="10" t="str">
        <f t="shared" si="164"/>
        <v/>
      </c>
      <c r="M1346" s="3" t="str">
        <f t="shared" si="165"/>
        <v/>
      </c>
      <c r="N1346" s="3" t="str">
        <f t="shared" si="166"/>
        <v/>
      </c>
      <c r="O1346" s="3" t="str">
        <f t="shared" si="167"/>
        <v/>
      </c>
      <c r="S1346" s="3" t="str">
        <f>IF(B1346="","",IF(VLOOKUP(D1346,[1]怪物!$C:$I,7,FALSE)="","",VLOOKUP(D1346,[1]怪物!$C:$I,7,FALSE)))</f>
        <v/>
      </c>
      <c r="X1346" s="3">
        <v>4</v>
      </c>
      <c r="Y1346" s="3">
        <v>3</v>
      </c>
      <c r="Z1346" s="3">
        <v>8</v>
      </c>
      <c r="AA1346" s="3">
        <v>3</v>
      </c>
    </row>
    <row r="1347" spans="2:27" x14ac:dyDescent="0.2">
      <c r="B1347" t="str">
        <f>IF(ISNA(VLOOKUP(X1347&amp;"_"&amp;Y1347&amp;"_"&amp;Z1347,[1]挑战模式!$A:$AS,1,FALSE)),"",IF(VLOOKUP(X1347&amp;"_"&amp;Y1347&amp;"_"&amp;Z1347,[1]挑战模式!$A:$AS,14+AA1347,FALSE)="","","Unit_Monster_Season"&amp;X1347&amp;"_Challenge"&amp;Y1347&amp;"_"&amp;Z1347&amp;"_"&amp;AA1347))</f>
        <v/>
      </c>
      <c r="D1347" s="3" t="str">
        <f>IF(B1347="","",VLOOKUP(VLOOKUP(X1347&amp;"_"&amp;Y1347&amp;"_"&amp;Z1347,[1]挑战模式!$A:$AS,14+AA1347,FALSE),[1]怪物!$B:$J,2,FALSE))</f>
        <v/>
      </c>
      <c r="E1347" s="3" t="str">
        <f>IF(B1347="","",VLOOKUP(VLOOKUP(X1347&amp;"_"&amp;Y1347&amp;"_"&amp;Z1347,[1]挑战模式!$A:$AS,14+AA1347,FALSE),[1]怪物!$B:$J,6,FALSE)*VLOOKUP(X1347&amp;"_"&amp;Y1347&amp;"_"&amp;Z1347,[1]挑战模式!$A:$AS,10,FALSE))</f>
        <v/>
      </c>
      <c r="F1347" s="3" t="str">
        <f t="shared" si="160"/>
        <v/>
      </c>
      <c r="G1347" s="3" t="str">
        <f t="shared" si="161"/>
        <v/>
      </c>
      <c r="H1347" s="3" t="str">
        <f t="shared" si="162"/>
        <v/>
      </c>
      <c r="I1347" s="3" t="str">
        <f>IF(D1347="","",VLOOKUP(D1347,[1]怪物!$C:$M,11,FALSE))</f>
        <v/>
      </c>
      <c r="J1347" s="3" t="str">
        <f t="shared" si="163"/>
        <v/>
      </c>
      <c r="K1347" s="3" t="str">
        <f>IF(B1347="","",VLOOKUP(VLOOKUP(X1347&amp;"_"&amp;Y1347&amp;"_"&amp;Z1347,[1]挑战模式!$A:$AS,14+AA1347,FALSE),[1]怪物!$B:$J,7,FALSE))</f>
        <v/>
      </c>
      <c r="L1347" s="10" t="str">
        <f t="shared" si="164"/>
        <v/>
      </c>
      <c r="M1347" s="3" t="str">
        <f t="shared" si="165"/>
        <v/>
      </c>
      <c r="N1347" s="3" t="str">
        <f t="shared" si="166"/>
        <v/>
      </c>
      <c r="O1347" s="3" t="str">
        <f t="shared" si="167"/>
        <v/>
      </c>
      <c r="S1347" s="3" t="str">
        <f>IF(B1347="","",IF(VLOOKUP(D1347,[1]怪物!$C:$I,7,FALSE)="","",VLOOKUP(D1347,[1]怪物!$C:$I,7,FALSE)))</f>
        <v/>
      </c>
      <c r="X1347" s="3">
        <v>4</v>
      </c>
      <c r="Y1347" s="3">
        <v>3</v>
      </c>
      <c r="Z1347" s="3">
        <v>8</v>
      </c>
      <c r="AA1347" s="3">
        <v>4</v>
      </c>
    </row>
    <row r="1348" spans="2:27" x14ac:dyDescent="0.2">
      <c r="B1348" t="str">
        <f>IF(ISNA(VLOOKUP(X1348&amp;"_"&amp;Y1348&amp;"_"&amp;Z1348,[1]挑战模式!$A:$AS,1,FALSE)),"",IF(VLOOKUP(X1348&amp;"_"&amp;Y1348&amp;"_"&amp;Z1348,[1]挑战模式!$A:$AS,14+AA1348,FALSE)="","","Unit_Monster_Season"&amp;X1348&amp;"_Challenge"&amp;Y1348&amp;"_"&amp;Z1348&amp;"_"&amp;AA1348))</f>
        <v/>
      </c>
      <c r="D1348" s="3" t="str">
        <f>IF(B1348="","",VLOOKUP(VLOOKUP(X1348&amp;"_"&amp;Y1348&amp;"_"&amp;Z1348,[1]挑战模式!$A:$AS,14+AA1348,FALSE),[1]怪物!$B:$J,2,FALSE))</f>
        <v/>
      </c>
      <c r="E1348" s="3" t="str">
        <f>IF(B1348="","",VLOOKUP(VLOOKUP(X1348&amp;"_"&amp;Y1348&amp;"_"&amp;Z1348,[1]挑战模式!$A:$AS,14+AA1348,FALSE),[1]怪物!$B:$J,6,FALSE)*VLOOKUP(X1348&amp;"_"&amp;Y1348&amp;"_"&amp;Z1348,[1]挑战模式!$A:$AS,10,FALSE))</f>
        <v/>
      </c>
      <c r="F1348" s="3" t="str">
        <f t="shared" si="160"/>
        <v/>
      </c>
      <c r="G1348" s="3" t="str">
        <f t="shared" si="161"/>
        <v/>
      </c>
      <c r="H1348" s="3" t="str">
        <f t="shared" si="162"/>
        <v/>
      </c>
      <c r="I1348" s="3" t="str">
        <f>IF(D1348="","",VLOOKUP(D1348,[1]怪物!$C:$M,11,FALSE))</f>
        <v/>
      </c>
      <c r="J1348" s="3" t="str">
        <f t="shared" si="163"/>
        <v/>
      </c>
      <c r="K1348" s="3" t="str">
        <f>IF(B1348="","",VLOOKUP(VLOOKUP(X1348&amp;"_"&amp;Y1348&amp;"_"&amp;Z1348,[1]挑战模式!$A:$AS,14+AA1348,FALSE),[1]怪物!$B:$J,7,FALSE))</f>
        <v/>
      </c>
      <c r="L1348" s="10" t="str">
        <f t="shared" si="164"/>
        <v/>
      </c>
      <c r="M1348" s="3" t="str">
        <f t="shared" si="165"/>
        <v/>
      </c>
      <c r="N1348" s="3" t="str">
        <f t="shared" si="166"/>
        <v/>
      </c>
      <c r="O1348" s="3" t="str">
        <f t="shared" si="167"/>
        <v/>
      </c>
      <c r="S1348" s="3" t="str">
        <f>IF(B1348="","",IF(VLOOKUP(D1348,[1]怪物!$C:$I,7,FALSE)="","",VLOOKUP(D1348,[1]怪物!$C:$I,7,FALSE)))</f>
        <v/>
      </c>
      <c r="X1348" s="3">
        <v>4</v>
      </c>
      <c r="Y1348" s="3">
        <v>3</v>
      </c>
      <c r="Z1348" s="3">
        <v>8</v>
      </c>
      <c r="AA1348" s="3">
        <v>5</v>
      </c>
    </row>
    <row r="1349" spans="2:27" x14ac:dyDescent="0.2">
      <c r="B1349" t="str">
        <f>IF(ISNA(VLOOKUP(X1349&amp;"_"&amp;Y1349&amp;"_"&amp;Z1349,[1]挑战模式!$A:$AS,1,FALSE)),"",IF(VLOOKUP(X1349&amp;"_"&amp;Y1349&amp;"_"&amp;Z1349,[1]挑战模式!$A:$AS,14+AA1349,FALSE)="","","Unit_Monster_Season"&amp;X1349&amp;"_Challenge"&amp;Y1349&amp;"_"&amp;Z1349&amp;"_"&amp;AA1349))</f>
        <v/>
      </c>
      <c r="D1349" s="3" t="str">
        <f>IF(B1349="","",VLOOKUP(VLOOKUP(X1349&amp;"_"&amp;Y1349&amp;"_"&amp;Z1349,[1]挑战模式!$A:$AS,14+AA1349,FALSE),[1]怪物!$B:$J,2,FALSE))</f>
        <v/>
      </c>
      <c r="E1349" s="3" t="str">
        <f>IF(B1349="","",VLOOKUP(VLOOKUP(X1349&amp;"_"&amp;Y1349&amp;"_"&amp;Z1349,[1]挑战模式!$A:$AS,14+AA1349,FALSE),[1]怪物!$B:$J,6,FALSE)*VLOOKUP(X1349&amp;"_"&amp;Y1349&amp;"_"&amp;Z1349,[1]挑战模式!$A:$AS,10,FALSE))</f>
        <v/>
      </c>
      <c r="F1349" s="3" t="str">
        <f t="shared" si="160"/>
        <v/>
      </c>
      <c r="G1349" s="3" t="str">
        <f t="shared" si="161"/>
        <v/>
      </c>
      <c r="H1349" s="3" t="str">
        <f t="shared" si="162"/>
        <v/>
      </c>
      <c r="I1349" s="3" t="str">
        <f>IF(D1349="","",VLOOKUP(D1349,[1]怪物!$C:$M,11,FALSE))</f>
        <v/>
      </c>
      <c r="J1349" s="3" t="str">
        <f t="shared" si="163"/>
        <v/>
      </c>
      <c r="K1349" s="3" t="str">
        <f>IF(B1349="","",VLOOKUP(VLOOKUP(X1349&amp;"_"&amp;Y1349&amp;"_"&amp;Z1349,[1]挑战模式!$A:$AS,14+AA1349,FALSE),[1]怪物!$B:$J,7,FALSE))</f>
        <v/>
      </c>
      <c r="L1349" s="10" t="str">
        <f t="shared" si="164"/>
        <v/>
      </c>
      <c r="M1349" s="3" t="str">
        <f t="shared" si="165"/>
        <v/>
      </c>
      <c r="N1349" s="3" t="str">
        <f t="shared" si="166"/>
        <v/>
      </c>
      <c r="O1349" s="3" t="str">
        <f t="shared" si="167"/>
        <v/>
      </c>
      <c r="S1349" s="3" t="str">
        <f>IF(B1349="","",IF(VLOOKUP(D1349,[1]怪物!$C:$I,7,FALSE)="","",VLOOKUP(D1349,[1]怪物!$C:$I,7,FALSE)))</f>
        <v/>
      </c>
      <c r="X1349" s="3">
        <v>4</v>
      </c>
      <c r="Y1349" s="3">
        <v>3</v>
      </c>
      <c r="Z1349" s="3">
        <v>8</v>
      </c>
      <c r="AA1349" s="3">
        <v>6</v>
      </c>
    </row>
    <row r="1350" spans="2:27" x14ac:dyDescent="0.2">
      <c r="B1350" t="str">
        <f>IF(ISNA(VLOOKUP(X1350&amp;"_"&amp;Y1350&amp;"_"&amp;Z1350,[1]挑战模式!$A:$AS,1,FALSE)),"",IF(VLOOKUP(X1350&amp;"_"&amp;Y1350&amp;"_"&amp;Z1350,[1]挑战模式!$A:$AS,14+AA1350,FALSE)="","","Unit_Monster_Season"&amp;X1350&amp;"_Challenge"&amp;Y1350&amp;"_"&amp;Z1350&amp;"_"&amp;AA1350))</f>
        <v>Unit_Monster_Season4_Challenge4_1_1</v>
      </c>
      <c r="D1350" s="3" t="str">
        <f>IF(B1350="","",VLOOKUP(VLOOKUP(X1350&amp;"_"&amp;Y1350&amp;"_"&amp;Z1350,[1]挑战模式!$A:$AS,14+AA1350,FALSE),[1]怪物!$B:$J,2,FALSE))</f>
        <v>ResUnit_ZhongZi2</v>
      </c>
      <c r="E1350" s="3">
        <f>IF(B1350="","",VLOOKUP(VLOOKUP(X1350&amp;"_"&amp;Y1350&amp;"_"&amp;Z1350,[1]挑战模式!$A:$AS,14+AA1350,FALSE),[1]怪物!$B:$J,6,FALSE)*VLOOKUP(X1350&amp;"_"&amp;Y1350&amp;"_"&amp;Z1350,[1]挑战模式!$A:$AS,10,FALSE))</f>
        <v>2.76</v>
      </c>
      <c r="F1350" s="3">
        <f t="shared" si="160"/>
        <v>400</v>
      </c>
      <c r="G1350" s="3" t="str">
        <f t="shared" si="161"/>
        <v>TRUE</v>
      </c>
      <c r="H1350" s="3" t="str">
        <f t="shared" si="162"/>
        <v>1</v>
      </c>
      <c r="I1350" s="3">
        <f>IF(D1350="","",VLOOKUP(D1350,[1]怪物!$C:$M,11,FALSE))</f>
        <v>1</v>
      </c>
      <c r="J1350" s="3" t="str">
        <f t="shared" si="163"/>
        <v>0.5</v>
      </c>
      <c r="K1350" s="3">
        <f>IF(B1350="","",VLOOKUP(VLOOKUP(X1350&amp;"_"&amp;Y1350&amp;"_"&amp;Z1350,[1]挑战模式!$A:$AS,14+AA1350,FALSE),[1]怪物!$B:$J,7,FALSE))</f>
        <v>1.5</v>
      </c>
      <c r="L1350" s="10" t="str">
        <f t="shared" si="164"/>
        <v>Monster_Season4_Challenge4_1_1</v>
      </c>
      <c r="M1350" s="3" t="str">
        <f t="shared" si="165"/>
        <v>DeathShow_1</v>
      </c>
      <c r="N1350" s="3" t="str">
        <f t="shared" si="166"/>
        <v>Timeline_Idle1</v>
      </c>
      <c r="O1350" s="3" t="str">
        <f t="shared" si="167"/>
        <v>Timeline_Move1</v>
      </c>
      <c r="S1350" s="3" t="str">
        <f>IF(B1350="","",IF(VLOOKUP(D1350,[1]怪物!$C:$I,7,FALSE)="","",VLOOKUP(D1350,[1]怪物!$C:$I,7,FALSE)))</f>
        <v>Skill_Monster_ZhongZi2,NormalAttack</v>
      </c>
      <c r="X1350" s="3">
        <v>4</v>
      </c>
      <c r="Y1350" s="3">
        <v>4</v>
      </c>
      <c r="Z1350" s="3">
        <v>1</v>
      </c>
      <c r="AA1350" s="3">
        <v>1</v>
      </c>
    </row>
    <row r="1351" spans="2:27" x14ac:dyDescent="0.2">
      <c r="B1351" t="str">
        <f>IF(ISNA(VLOOKUP(X1351&amp;"_"&amp;Y1351&amp;"_"&amp;Z1351,[1]挑战模式!$A:$AS,1,FALSE)),"",IF(VLOOKUP(X1351&amp;"_"&amp;Y1351&amp;"_"&amp;Z1351,[1]挑战模式!$A:$AS,14+AA1351,FALSE)="","","Unit_Monster_Season"&amp;X1351&amp;"_Challenge"&amp;Y1351&amp;"_"&amp;Z1351&amp;"_"&amp;AA1351))</f>
        <v>Unit_Monster_Season4_Challenge4_1_2</v>
      </c>
      <c r="D1351" s="3" t="str">
        <f>IF(B1351="","",VLOOKUP(VLOOKUP(X1351&amp;"_"&amp;Y1351&amp;"_"&amp;Z1351,[1]挑战模式!$A:$AS,14+AA1351,FALSE),[1]怪物!$B:$J,2,FALSE))</f>
        <v>ResUnit_WuGui2</v>
      </c>
      <c r="E1351" s="3">
        <f>IF(B1351="","",VLOOKUP(VLOOKUP(X1351&amp;"_"&amp;Y1351&amp;"_"&amp;Z1351,[1]挑战模式!$A:$AS,14+AA1351,FALSE),[1]怪物!$B:$J,6,FALSE)*VLOOKUP(X1351&amp;"_"&amp;Y1351&amp;"_"&amp;Z1351,[1]挑战模式!$A:$AS,10,FALSE))</f>
        <v>2.76</v>
      </c>
      <c r="F1351" s="3">
        <f t="shared" ref="F1351:F1414" si="168">IF(B1351="","",400)</f>
        <v>400</v>
      </c>
      <c r="G1351" s="3" t="str">
        <f t="shared" ref="G1351:G1414" si="169">IF(B1351="","","TRUE")</f>
        <v>TRUE</v>
      </c>
      <c r="H1351" s="3" t="str">
        <f t="shared" ref="H1351:H1414" si="170">IF(B1351="","","1")</f>
        <v>1</v>
      </c>
      <c r="I1351" s="3">
        <f>IF(D1351="","",VLOOKUP(D1351,[1]怪物!$C:$M,11,FALSE))</f>
        <v>1</v>
      </c>
      <c r="J1351" s="3" t="str">
        <f t="shared" ref="J1351:J1414" si="171">IF(B1351="","","0.5")</f>
        <v>0.5</v>
      </c>
      <c r="K1351" s="3">
        <f>IF(B1351="","",VLOOKUP(VLOOKUP(X1351&amp;"_"&amp;Y1351&amp;"_"&amp;Z1351,[1]挑战模式!$A:$AS,14+AA1351,FALSE),[1]怪物!$B:$J,7,FALSE))</f>
        <v>1.5</v>
      </c>
      <c r="L1351" s="10" t="str">
        <f t="shared" ref="L1351:L1414" si="172">IF(B1351="","",RIGHT(B1351,LEN(B1351)-5))</f>
        <v>Monster_Season4_Challenge4_1_2</v>
      </c>
      <c r="M1351" s="3" t="str">
        <f t="shared" ref="M1351:M1414" si="173">IF(B1351="","","DeathShow_1")</f>
        <v>DeathShow_1</v>
      </c>
      <c r="N1351" s="3" t="str">
        <f t="shared" ref="N1351:N1414" si="174">IF(B1351="","","Timeline_Idle1")</f>
        <v>Timeline_Idle1</v>
      </c>
      <c r="O1351" s="3" t="str">
        <f t="shared" ref="O1351:O1414" si="175">IF(B1351="","","Timeline_Move1")</f>
        <v>Timeline_Move1</v>
      </c>
      <c r="S1351" s="3" t="str">
        <f>IF(B1351="","",IF(VLOOKUP(D1351,[1]怪物!$C:$I,7,FALSE)="","",VLOOKUP(D1351,[1]怪物!$C:$I,7,FALSE)))</f>
        <v>Skill_Monster_WuGui2,NormalAttack</v>
      </c>
      <c r="X1351" s="3">
        <v>4</v>
      </c>
      <c r="Y1351" s="3">
        <v>4</v>
      </c>
      <c r="Z1351" s="3">
        <v>1</v>
      </c>
      <c r="AA1351" s="3">
        <v>2</v>
      </c>
    </row>
    <row r="1352" spans="2:27" x14ac:dyDescent="0.2">
      <c r="B1352" t="str">
        <f>IF(ISNA(VLOOKUP(X1352&amp;"_"&amp;Y1352&amp;"_"&amp;Z1352,[1]挑战模式!$A:$AS,1,FALSE)),"",IF(VLOOKUP(X1352&amp;"_"&amp;Y1352&amp;"_"&amp;Z1352,[1]挑战模式!$A:$AS,14+AA1352,FALSE)="","","Unit_Monster_Season"&amp;X1352&amp;"_Challenge"&amp;Y1352&amp;"_"&amp;Z1352&amp;"_"&amp;AA1352))</f>
        <v/>
      </c>
      <c r="D1352" s="3" t="str">
        <f>IF(B1352="","",VLOOKUP(VLOOKUP(X1352&amp;"_"&amp;Y1352&amp;"_"&amp;Z1352,[1]挑战模式!$A:$AS,14+AA1352,FALSE),[1]怪物!$B:$J,2,FALSE))</f>
        <v/>
      </c>
      <c r="E1352" s="3" t="str">
        <f>IF(B1352="","",VLOOKUP(VLOOKUP(X1352&amp;"_"&amp;Y1352&amp;"_"&amp;Z1352,[1]挑战模式!$A:$AS,14+AA1352,FALSE),[1]怪物!$B:$J,6,FALSE)*VLOOKUP(X1352&amp;"_"&amp;Y1352&amp;"_"&amp;Z1352,[1]挑战模式!$A:$AS,10,FALSE))</f>
        <v/>
      </c>
      <c r="F1352" s="3" t="str">
        <f t="shared" si="168"/>
        <v/>
      </c>
      <c r="G1352" s="3" t="str">
        <f t="shared" si="169"/>
        <v/>
      </c>
      <c r="H1352" s="3" t="str">
        <f t="shared" si="170"/>
        <v/>
      </c>
      <c r="I1352" s="3" t="str">
        <f>IF(D1352="","",VLOOKUP(D1352,[1]怪物!$C:$M,11,FALSE))</f>
        <v/>
      </c>
      <c r="J1352" s="3" t="str">
        <f t="shared" si="171"/>
        <v/>
      </c>
      <c r="K1352" s="3" t="str">
        <f>IF(B1352="","",VLOOKUP(VLOOKUP(X1352&amp;"_"&amp;Y1352&amp;"_"&amp;Z1352,[1]挑战模式!$A:$AS,14+AA1352,FALSE),[1]怪物!$B:$J,7,FALSE))</f>
        <v/>
      </c>
      <c r="L1352" s="10" t="str">
        <f t="shared" si="172"/>
        <v/>
      </c>
      <c r="M1352" s="3" t="str">
        <f t="shared" si="173"/>
        <v/>
      </c>
      <c r="N1352" s="3" t="str">
        <f t="shared" si="174"/>
        <v/>
      </c>
      <c r="O1352" s="3" t="str">
        <f t="shared" si="175"/>
        <v/>
      </c>
      <c r="S1352" s="3" t="str">
        <f>IF(B1352="","",IF(VLOOKUP(D1352,[1]怪物!$C:$I,7,FALSE)="","",VLOOKUP(D1352,[1]怪物!$C:$I,7,FALSE)))</f>
        <v/>
      </c>
      <c r="X1352" s="3">
        <v>4</v>
      </c>
      <c r="Y1352" s="3">
        <v>4</v>
      </c>
      <c r="Z1352" s="3">
        <v>1</v>
      </c>
      <c r="AA1352" s="3">
        <v>3</v>
      </c>
    </row>
    <row r="1353" spans="2:27" x14ac:dyDescent="0.2">
      <c r="B1353" t="str">
        <f>IF(ISNA(VLOOKUP(X1353&amp;"_"&amp;Y1353&amp;"_"&amp;Z1353,[1]挑战模式!$A:$AS,1,FALSE)),"",IF(VLOOKUP(X1353&amp;"_"&amp;Y1353&amp;"_"&amp;Z1353,[1]挑战模式!$A:$AS,14+AA1353,FALSE)="","","Unit_Monster_Season"&amp;X1353&amp;"_Challenge"&amp;Y1353&amp;"_"&amp;Z1353&amp;"_"&amp;AA1353))</f>
        <v/>
      </c>
      <c r="D1353" s="3" t="str">
        <f>IF(B1353="","",VLOOKUP(VLOOKUP(X1353&amp;"_"&amp;Y1353&amp;"_"&amp;Z1353,[1]挑战模式!$A:$AS,14+AA1353,FALSE),[1]怪物!$B:$J,2,FALSE))</f>
        <v/>
      </c>
      <c r="E1353" s="3" t="str">
        <f>IF(B1353="","",VLOOKUP(VLOOKUP(X1353&amp;"_"&amp;Y1353&amp;"_"&amp;Z1353,[1]挑战模式!$A:$AS,14+AA1353,FALSE),[1]怪物!$B:$J,6,FALSE)*VLOOKUP(X1353&amp;"_"&amp;Y1353&amp;"_"&amp;Z1353,[1]挑战模式!$A:$AS,10,FALSE))</f>
        <v/>
      </c>
      <c r="F1353" s="3" t="str">
        <f t="shared" si="168"/>
        <v/>
      </c>
      <c r="G1353" s="3" t="str">
        <f t="shared" si="169"/>
        <v/>
      </c>
      <c r="H1353" s="3" t="str">
        <f t="shared" si="170"/>
        <v/>
      </c>
      <c r="I1353" s="3" t="str">
        <f>IF(D1353="","",VLOOKUP(D1353,[1]怪物!$C:$M,11,FALSE))</f>
        <v/>
      </c>
      <c r="J1353" s="3" t="str">
        <f t="shared" si="171"/>
        <v/>
      </c>
      <c r="K1353" s="3" t="str">
        <f>IF(B1353="","",VLOOKUP(VLOOKUP(X1353&amp;"_"&amp;Y1353&amp;"_"&amp;Z1353,[1]挑战模式!$A:$AS,14+AA1353,FALSE),[1]怪物!$B:$J,7,FALSE))</f>
        <v/>
      </c>
      <c r="L1353" s="10" t="str">
        <f t="shared" si="172"/>
        <v/>
      </c>
      <c r="M1353" s="3" t="str">
        <f t="shared" si="173"/>
        <v/>
      </c>
      <c r="N1353" s="3" t="str">
        <f t="shared" si="174"/>
        <v/>
      </c>
      <c r="O1353" s="3" t="str">
        <f t="shared" si="175"/>
        <v/>
      </c>
      <c r="S1353" s="3" t="str">
        <f>IF(B1353="","",IF(VLOOKUP(D1353,[1]怪物!$C:$I,7,FALSE)="","",VLOOKUP(D1353,[1]怪物!$C:$I,7,FALSE)))</f>
        <v/>
      </c>
      <c r="X1353" s="3">
        <v>4</v>
      </c>
      <c r="Y1353" s="3">
        <v>4</v>
      </c>
      <c r="Z1353" s="3">
        <v>1</v>
      </c>
      <c r="AA1353" s="3">
        <v>4</v>
      </c>
    </row>
    <row r="1354" spans="2:27" x14ac:dyDescent="0.2">
      <c r="B1354" t="str">
        <f>IF(ISNA(VLOOKUP(X1354&amp;"_"&amp;Y1354&amp;"_"&amp;Z1354,[1]挑战模式!$A:$AS,1,FALSE)),"",IF(VLOOKUP(X1354&amp;"_"&amp;Y1354&amp;"_"&amp;Z1354,[1]挑战模式!$A:$AS,14+AA1354,FALSE)="","","Unit_Monster_Season"&amp;X1354&amp;"_Challenge"&amp;Y1354&amp;"_"&amp;Z1354&amp;"_"&amp;AA1354))</f>
        <v/>
      </c>
      <c r="D1354" s="3" t="str">
        <f>IF(B1354="","",VLOOKUP(VLOOKUP(X1354&amp;"_"&amp;Y1354&amp;"_"&amp;Z1354,[1]挑战模式!$A:$AS,14+AA1354,FALSE),[1]怪物!$B:$J,2,FALSE))</f>
        <v/>
      </c>
      <c r="E1354" s="3" t="str">
        <f>IF(B1354="","",VLOOKUP(VLOOKUP(X1354&amp;"_"&amp;Y1354&amp;"_"&amp;Z1354,[1]挑战模式!$A:$AS,14+AA1354,FALSE),[1]怪物!$B:$J,6,FALSE)*VLOOKUP(X1354&amp;"_"&amp;Y1354&amp;"_"&amp;Z1354,[1]挑战模式!$A:$AS,10,FALSE))</f>
        <v/>
      </c>
      <c r="F1354" s="3" t="str">
        <f t="shared" si="168"/>
        <v/>
      </c>
      <c r="G1354" s="3" t="str">
        <f t="shared" si="169"/>
        <v/>
      </c>
      <c r="H1354" s="3" t="str">
        <f t="shared" si="170"/>
        <v/>
      </c>
      <c r="I1354" s="3" t="str">
        <f>IF(D1354="","",VLOOKUP(D1354,[1]怪物!$C:$M,11,FALSE))</f>
        <v/>
      </c>
      <c r="J1354" s="3" t="str">
        <f t="shared" si="171"/>
        <v/>
      </c>
      <c r="K1354" s="3" t="str">
        <f>IF(B1354="","",VLOOKUP(VLOOKUP(X1354&amp;"_"&amp;Y1354&amp;"_"&amp;Z1354,[1]挑战模式!$A:$AS,14+AA1354,FALSE),[1]怪物!$B:$J,7,FALSE))</f>
        <v/>
      </c>
      <c r="L1354" s="10" t="str">
        <f t="shared" si="172"/>
        <v/>
      </c>
      <c r="M1354" s="3" t="str">
        <f t="shared" si="173"/>
        <v/>
      </c>
      <c r="N1354" s="3" t="str">
        <f t="shared" si="174"/>
        <v/>
      </c>
      <c r="O1354" s="3" t="str">
        <f t="shared" si="175"/>
        <v/>
      </c>
      <c r="S1354" s="3" t="str">
        <f>IF(B1354="","",IF(VLOOKUP(D1354,[1]怪物!$C:$I,7,FALSE)="","",VLOOKUP(D1354,[1]怪物!$C:$I,7,FALSE)))</f>
        <v/>
      </c>
      <c r="X1354" s="3">
        <v>4</v>
      </c>
      <c r="Y1354" s="3">
        <v>4</v>
      </c>
      <c r="Z1354" s="3">
        <v>1</v>
      </c>
      <c r="AA1354" s="3">
        <v>5</v>
      </c>
    </row>
    <row r="1355" spans="2:27" x14ac:dyDescent="0.2">
      <c r="B1355" t="str">
        <f>IF(ISNA(VLOOKUP(X1355&amp;"_"&amp;Y1355&amp;"_"&amp;Z1355,[1]挑战模式!$A:$AS,1,FALSE)),"",IF(VLOOKUP(X1355&amp;"_"&amp;Y1355&amp;"_"&amp;Z1355,[1]挑战模式!$A:$AS,14+AA1355,FALSE)="","","Unit_Monster_Season"&amp;X1355&amp;"_Challenge"&amp;Y1355&amp;"_"&amp;Z1355&amp;"_"&amp;AA1355))</f>
        <v/>
      </c>
      <c r="D1355" s="3" t="str">
        <f>IF(B1355="","",VLOOKUP(VLOOKUP(X1355&amp;"_"&amp;Y1355&amp;"_"&amp;Z1355,[1]挑战模式!$A:$AS,14+AA1355,FALSE),[1]怪物!$B:$J,2,FALSE))</f>
        <v/>
      </c>
      <c r="E1355" s="3" t="str">
        <f>IF(B1355="","",VLOOKUP(VLOOKUP(X1355&amp;"_"&amp;Y1355&amp;"_"&amp;Z1355,[1]挑战模式!$A:$AS,14+AA1355,FALSE),[1]怪物!$B:$J,6,FALSE)*VLOOKUP(X1355&amp;"_"&amp;Y1355&amp;"_"&amp;Z1355,[1]挑战模式!$A:$AS,10,FALSE))</f>
        <v/>
      </c>
      <c r="F1355" s="3" t="str">
        <f t="shared" si="168"/>
        <v/>
      </c>
      <c r="G1355" s="3" t="str">
        <f t="shared" si="169"/>
        <v/>
      </c>
      <c r="H1355" s="3" t="str">
        <f t="shared" si="170"/>
        <v/>
      </c>
      <c r="I1355" s="3" t="str">
        <f>IF(D1355="","",VLOOKUP(D1355,[1]怪物!$C:$M,11,FALSE))</f>
        <v/>
      </c>
      <c r="J1355" s="3" t="str">
        <f t="shared" si="171"/>
        <v/>
      </c>
      <c r="K1355" s="3" t="str">
        <f>IF(B1355="","",VLOOKUP(VLOOKUP(X1355&amp;"_"&amp;Y1355&amp;"_"&amp;Z1355,[1]挑战模式!$A:$AS,14+AA1355,FALSE),[1]怪物!$B:$J,7,FALSE))</f>
        <v/>
      </c>
      <c r="L1355" s="10" t="str">
        <f t="shared" si="172"/>
        <v/>
      </c>
      <c r="M1355" s="3" t="str">
        <f t="shared" si="173"/>
        <v/>
      </c>
      <c r="N1355" s="3" t="str">
        <f t="shared" si="174"/>
        <v/>
      </c>
      <c r="O1355" s="3" t="str">
        <f t="shared" si="175"/>
        <v/>
      </c>
      <c r="S1355" s="3" t="str">
        <f>IF(B1355="","",IF(VLOOKUP(D1355,[1]怪物!$C:$I,7,FALSE)="","",VLOOKUP(D1355,[1]怪物!$C:$I,7,FALSE)))</f>
        <v/>
      </c>
      <c r="X1355" s="3">
        <v>4</v>
      </c>
      <c r="Y1355" s="3">
        <v>4</v>
      </c>
      <c r="Z1355" s="3">
        <v>1</v>
      </c>
      <c r="AA1355" s="3">
        <v>6</v>
      </c>
    </row>
    <row r="1356" spans="2:27" x14ac:dyDescent="0.2">
      <c r="B1356" t="str">
        <f>IF(ISNA(VLOOKUP(X1356&amp;"_"&amp;Y1356&amp;"_"&amp;Z1356,[1]挑战模式!$A:$AS,1,FALSE)),"",IF(VLOOKUP(X1356&amp;"_"&amp;Y1356&amp;"_"&amp;Z1356,[1]挑战模式!$A:$AS,14+AA1356,FALSE)="","","Unit_Monster_Season"&amp;X1356&amp;"_Challenge"&amp;Y1356&amp;"_"&amp;Z1356&amp;"_"&amp;AA1356))</f>
        <v>Unit_Monster_Season4_Challenge4_2_1</v>
      </c>
      <c r="D1356" s="3" t="str">
        <f>IF(B1356="","",VLOOKUP(VLOOKUP(X1356&amp;"_"&amp;Y1356&amp;"_"&amp;Z1356,[1]挑战模式!$A:$AS,14+AA1356,FALSE),[1]怪物!$B:$J,2,FALSE))</f>
        <v>ResUnit_ZhongZi2</v>
      </c>
      <c r="E1356" s="3">
        <f>IF(B1356="","",VLOOKUP(VLOOKUP(X1356&amp;"_"&amp;Y1356&amp;"_"&amp;Z1356,[1]挑战模式!$A:$AS,14+AA1356,FALSE),[1]怪物!$B:$J,6,FALSE)*VLOOKUP(X1356&amp;"_"&amp;Y1356&amp;"_"&amp;Z1356,[1]挑战模式!$A:$AS,10,FALSE))</f>
        <v>2.76</v>
      </c>
      <c r="F1356" s="3">
        <f t="shared" si="168"/>
        <v>400</v>
      </c>
      <c r="G1356" s="3" t="str">
        <f t="shared" si="169"/>
        <v>TRUE</v>
      </c>
      <c r="H1356" s="3" t="str">
        <f t="shared" si="170"/>
        <v>1</v>
      </c>
      <c r="I1356" s="3">
        <f>IF(D1356="","",VLOOKUP(D1356,[1]怪物!$C:$M,11,FALSE))</f>
        <v>1</v>
      </c>
      <c r="J1356" s="3" t="str">
        <f t="shared" si="171"/>
        <v>0.5</v>
      </c>
      <c r="K1356" s="3">
        <f>IF(B1356="","",VLOOKUP(VLOOKUP(X1356&amp;"_"&amp;Y1356&amp;"_"&amp;Z1356,[1]挑战模式!$A:$AS,14+AA1356,FALSE),[1]怪物!$B:$J,7,FALSE))</f>
        <v>1.5</v>
      </c>
      <c r="L1356" s="10" t="str">
        <f t="shared" si="172"/>
        <v>Monster_Season4_Challenge4_2_1</v>
      </c>
      <c r="M1356" s="3" t="str">
        <f t="shared" si="173"/>
        <v>DeathShow_1</v>
      </c>
      <c r="N1356" s="3" t="str">
        <f t="shared" si="174"/>
        <v>Timeline_Idle1</v>
      </c>
      <c r="O1356" s="3" t="str">
        <f t="shared" si="175"/>
        <v>Timeline_Move1</v>
      </c>
      <c r="S1356" s="3" t="str">
        <f>IF(B1356="","",IF(VLOOKUP(D1356,[1]怪物!$C:$I,7,FALSE)="","",VLOOKUP(D1356,[1]怪物!$C:$I,7,FALSE)))</f>
        <v>Skill_Monster_ZhongZi2,NormalAttack</v>
      </c>
      <c r="X1356" s="3">
        <v>4</v>
      </c>
      <c r="Y1356" s="3">
        <v>4</v>
      </c>
      <c r="Z1356" s="3">
        <v>2</v>
      </c>
      <c r="AA1356" s="3">
        <v>1</v>
      </c>
    </row>
    <row r="1357" spans="2:27" x14ac:dyDescent="0.2">
      <c r="B1357" t="str">
        <f>IF(ISNA(VLOOKUP(X1357&amp;"_"&amp;Y1357&amp;"_"&amp;Z1357,[1]挑战模式!$A:$AS,1,FALSE)),"",IF(VLOOKUP(X1357&amp;"_"&amp;Y1357&amp;"_"&amp;Z1357,[1]挑战模式!$A:$AS,14+AA1357,FALSE)="","","Unit_Monster_Season"&amp;X1357&amp;"_Challenge"&amp;Y1357&amp;"_"&amp;Z1357&amp;"_"&amp;AA1357))</f>
        <v>Unit_Monster_Season4_Challenge4_2_2</v>
      </c>
      <c r="D1357" s="3" t="str">
        <f>IF(B1357="","",VLOOKUP(VLOOKUP(X1357&amp;"_"&amp;Y1357&amp;"_"&amp;Z1357,[1]挑战模式!$A:$AS,14+AA1357,FALSE),[1]怪物!$B:$J,2,FALSE))</f>
        <v>ResUnit_Dan2</v>
      </c>
      <c r="E1357" s="3">
        <f>IF(B1357="","",VLOOKUP(VLOOKUP(X1357&amp;"_"&amp;Y1357&amp;"_"&amp;Z1357,[1]挑战模式!$A:$AS,14+AA1357,FALSE),[1]怪物!$B:$J,6,FALSE)*VLOOKUP(X1357&amp;"_"&amp;Y1357&amp;"_"&amp;Z1357,[1]挑战模式!$A:$AS,10,FALSE))</f>
        <v>2.76</v>
      </c>
      <c r="F1357" s="3">
        <f t="shared" si="168"/>
        <v>400</v>
      </c>
      <c r="G1357" s="3" t="str">
        <f t="shared" si="169"/>
        <v>TRUE</v>
      </c>
      <c r="H1357" s="3" t="str">
        <f t="shared" si="170"/>
        <v>1</v>
      </c>
      <c r="I1357" s="3">
        <f>IF(D1357="","",VLOOKUP(D1357,[1]怪物!$C:$M,11,FALSE))</f>
        <v>1</v>
      </c>
      <c r="J1357" s="3" t="str">
        <f t="shared" si="171"/>
        <v>0.5</v>
      </c>
      <c r="K1357" s="3">
        <f>IF(B1357="","",VLOOKUP(VLOOKUP(X1357&amp;"_"&amp;Y1357&amp;"_"&amp;Z1357,[1]挑战模式!$A:$AS,14+AA1357,FALSE),[1]怪物!$B:$J,7,FALSE))</f>
        <v>1.5</v>
      </c>
      <c r="L1357" s="10" t="str">
        <f t="shared" si="172"/>
        <v>Monster_Season4_Challenge4_2_2</v>
      </c>
      <c r="M1357" s="3" t="str">
        <f t="shared" si="173"/>
        <v>DeathShow_1</v>
      </c>
      <c r="N1357" s="3" t="str">
        <f t="shared" si="174"/>
        <v>Timeline_Idle1</v>
      </c>
      <c r="O1357" s="3" t="str">
        <f t="shared" si="175"/>
        <v>Timeline_Move1</v>
      </c>
      <c r="S1357" s="3" t="str">
        <f>IF(B1357="","",IF(VLOOKUP(D1357,[1]怪物!$C:$I,7,FALSE)="","",VLOOKUP(D1357,[1]怪物!$C:$I,7,FALSE)))</f>
        <v>Skill_Monster_Dan2,NormalAttack</v>
      </c>
      <c r="X1357" s="3">
        <v>4</v>
      </c>
      <c r="Y1357" s="3">
        <v>4</v>
      </c>
      <c r="Z1357" s="3">
        <v>2</v>
      </c>
      <c r="AA1357" s="3">
        <v>2</v>
      </c>
    </row>
    <row r="1358" spans="2:27" x14ac:dyDescent="0.2">
      <c r="B1358" t="str">
        <f>IF(ISNA(VLOOKUP(X1358&amp;"_"&amp;Y1358&amp;"_"&amp;Z1358,[1]挑战模式!$A:$AS,1,FALSE)),"",IF(VLOOKUP(X1358&amp;"_"&amp;Y1358&amp;"_"&amp;Z1358,[1]挑战模式!$A:$AS,14+AA1358,FALSE)="","","Unit_Monster_Season"&amp;X1358&amp;"_Challenge"&amp;Y1358&amp;"_"&amp;Z1358&amp;"_"&amp;AA1358))</f>
        <v/>
      </c>
      <c r="D1358" s="3" t="str">
        <f>IF(B1358="","",VLOOKUP(VLOOKUP(X1358&amp;"_"&amp;Y1358&amp;"_"&amp;Z1358,[1]挑战模式!$A:$AS,14+AA1358,FALSE),[1]怪物!$B:$J,2,FALSE))</f>
        <v/>
      </c>
      <c r="E1358" s="3" t="str">
        <f>IF(B1358="","",VLOOKUP(VLOOKUP(X1358&amp;"_"&amp;Y1358&amp;"_"&amp;Z1358,[1]挑战模式!$A:$AS,14+AA1358,FALSE),[1]怪物!$B:$J,6,FALSE)*VLOOKUP(X1358&amp;"_"&amp;Y1358&amp;"_"&amp;Z1358,[1]挑战模式!$A:$AS,10,FALSE))</f>
        <v/>
      </c>
      <c r="F1358" s="3" t="str">
        <f t="shared" si="168"/>
        <v/>
      </c>
      <c r="G1358" s="3" t="str">
        <f t="shared" si="169"/>
        <v/>
      </c>
      <c r="H1358" s="3" t="str">
        <f t="shared" si="170"/>
        <v/>
      </c>
      <c r="I1358" s="3" t="str">
        <f>IF(D1358="","",VLOOKUP(D1358,[1]怪物!$C:$M,11,FALSE))</f>
        <v/>
      </c>
      <c r="J1358" s="3" t="str">
        <f t="shared" si="171"/>
        <v/>
      </c>
      <c r="K1358" s="3" t="str">
        <f>IF(B1358="","",VLOOKUP(VLOOKUP(X1358&amp;"_"&amp;Y1358&amp;"_"&amp;Z1358,[1]挑战模式!$A:$AS,14+AA1358,FALSE),[1]怪物!$B:$J,7,FALSE))</f>
        <v/>
      </c>
      <c r="L1358" s="10" t="str">
        <f t="shared" si="172"/>
        <v/>
      </c>
      <c r="M1358" s="3" t="str">
        <f t="shared" si="173"/>
        <v/>
      </c>
      <c r="N1358" s="3" t="str">
        <f t="shared" si="174"/>
        <v/>
      </c>
      <c r="O1358" s="3" t="str">
        <f t="shared" si="175"/>
        <v/>
      </c>
      <c r="S1358" s="3" t="str">
        <f>IF(B1358="","",IF(VLOOKUP(D1358,[1]怪物!$C:$I,7,FALSE)="","",VLOOKUP(D1358,[1]怪物!$C:$I,7,FALSE)))</f>
        <v/>
      </c>
      <c r="X1358" s="3">
        <v>4</v>
      </c>
      <c r="Y1358" s="3">
        <v>4</v>
      </c>
      <c r="Z1358" s="3">
        <v>2</v>
      </c>
      <c r="AA1358" s="3">
        <v>3</v>
      </c>
    </row>
    <row r="1359" spans="2:27" x14ac:dyDescent="0.2">
      <c r="B1359" t="str">
        <f>IF(ISNA(VLOOKUP(X1359&amp;"_"&amp;Y1359&amp;"_"&amp;Z1359,[1]挑战模式!$A:$AS,1,FALSE)),"",IF(VLOOKUP(X1359&amp;"_"&amp;Y1359&amp;"_"&amp;Z1359,[1]挑战模式!$A:$AS,14+AA1359,FALSE)="","","Unit_Monster_Season"&amp;X1359&amp;"_Challenge"&amp;Y1359&amp;"_"&amp;Z1359&amp;"_"&amp;AA1359))</f>
        <v/>
      </c>
      <c r="D1359" s="3" t="str">
        <f>IF(B1359="","",VLOOKUP(VLOOKUP(X1359&amp;"_"&amp;Y1359&amp;"_"&amp;Z1359,[1]挑战模式!$A:$AS,14+AA1359,FALSE),[1]怪物!$B:$J,2,FALSE))</f>
        <v/>
      </c>
      <c r="E1359" s="3" t="str">
        <f>IF(B1359="","",VLOOKUP(VLOOKUP(X1359&amp;"_"&amp;Y1359&amp;"_"&amp;Z1359,[1]挑战模式!$A:$AS,14+AA1359,FALSE),[1]怪物!$B:$J,6,FALSE)*VLOOKUP(X1359&amp;"_"&amp;Y1359&amp;"_"&amp;Z1359,[1]挑战模式!$A:$AS,10,FALSE))</f>
        <v/>
      </c>
      <c r="F1359" s="3" t="str">
        <f t="shared" si="168"/>
        <v/>
      </c>
      <c r="G1359" s="3" t="str">
        <f t="shared" si="169"/>
        <v/>
      </c>
      <c r="H1359" s="3" t="str">
        <f t="shared" si="170"/>
        <v/>
      </c>
      <c r="I1359" s="3" t="str">
        <f>IF(D1359="","",VLOOKUP(D1359,[1]怪物!$C:$M,11,FALSE))</f>
        <v/>
      </c>
      <c r="J1359" s="3" t="str">
        <f t="shared" si="171"/>
        <v/>
      </c>
      <c r="K1359" s="3" t="str">
        <f>IF(B1359="","",VLOOKUP(VLOOKUP(X1359&amp;"_"&amp;Y1359&amp;"_"&amp;Z1359,[1]挑战模式!$A:$AS,14+AA1359,FALSE),[1]怪物!$B:$J,7,FALSE))</f>
        <v/>
      </c>
      <c r="L1359" s="10" t="str">
        <f t="shared" si="172"/>
        <v/>
      </c>
      <c r="M1359" s="3" t="str">
        <f t="shared" si="173"/>
        <v/>
      </c>
      <c r="N1359" s="3" t="str">
        <f t="shared" si="174"/>
        <v/>
      </c>
      <c r="O1359" s="3" t="str">
        <f t="shared" si="175"/>
        <v/>
      </c>
      <c r="S1359" s="3" t="str">
        <f>IF(B1359="","",IF(VLOOKUP(D1359,[1]怪物!$C:$I,7,FALSE)="","",VLOOKUP(D1359,[1]怪物!$C:$I,7,FALSE)))</f>
        <v/>
      </c>
      <c r="X1359" s="3">
        <v>4</v>
      </c>
      <c r="Y1359" s="3">
        <v>4</v>
      </c>
      <c r="Z1359" s="3">
        <v>2</v>
      </c>
      <c r="AA1359" s="3">
        <v>4</v>
      </c>
    </row>
    <row r="1360" spans="2:27" x14ac:dyDescent="0.2">
      <c r="B1360" t="str">
        <f>IF(ISNA(VLOOKUP(X1360&amp;"_"&amp;Y1360&amp;"_"&amp;Z1360,[1]挑战模式!$A:$AS,1,FALSE)),"",IF(VLOOKUP(X1360&amp;"_"&amp;Y1360&amp;"_"&amp;Z1360,[1]挑战模式!$A:$AS,14+AA1360,FALSE)="","","Unit_Monster_Season"&amp;X1360&amp;"_Challenge"&amp;Y1360&amp;"_"&amp;Z1360&amp;"_"&amp;AA1360))</f>
        <v/>
      </c>
      <c r="D1360" s="3" t="str">
        <f>IF(B1360="","",VLOOKUP(VLOOKUP(X1360&amp;"_"&amp;Y1360&amp;"_"&amp;Z1360,[1]挑战模式!$A:$AS,14+AA1360,FALSE),[1]怪物!$B:$J,2,FALSE))</f>
        <v/>
      </c>
      <c r="E1360" s="3" t="str">
        <f>IF(B1360="","",VLOOKUP(VLOOKUP(X1360&amp;"_"&amp;Y1360&amp;"_"&amp;Z1360,[1]挑战模式!$A:$AS,14+AA1360,FALSE),[1]怪物!$B:$J,6,FALSE)*VLOOKUP(X1360&amp;"_"&amp;Y1360&amp;"_"&amp;Z1360,[1]挑战模式!$A:$AS,10,FALSE))</f>
        <v/>
      </c>
      <c r="F1360" s="3" t="str">
        <f t="shared" si="168"/>
        <v/>
      </c>
      <c r="G1360" s="3" t="str">
        <f t="shared" si="169"/>
        <v/>
      </c>
      <c r="H1360" s="3" t="str">
        <f t="shared" si="170"/>
        <v/>
      </c>
      <c r="I1360" s="3" t="str">
        <f>IF(D1360="","",VLOOKUP(D1360,[1]怪物!$C:$M,11,FALSE))</f>
        <v/>
      </c>
      <c r="J1360" s="3" t="str">
        <f t="shared" si="171"/>
        <v/>
      </c>
      <c r="K1360" s="3" t="str">
        <f>IF(B1360="","",VLOOKUP(VLOOKUP(X1360&amp;"_"&amp;Y1360&amp;"_"&amp;Z1360,[1]挑战模式!$A:$AS,14+AA1360,FALSE),[1]怪物!$B:$J,7,FALSE))</f>
        <v/>
      </c>
      <c r="L1360" s="10" t="str">
        <f t="shared" si="172"/>
        <v/>
      </c>
      <c r="M1360" s="3" t="str">
        <f t="shared" si="173"/>
        <v/>
      </c>
      <c r="N1360" s="3" t="str">
        <f t="shared" si="174"/>
        <v/>
      </c>
      <c r="O1360" s="3" t="str">
        <f t="shared" si="175"/>
        <v/>
      </c>
      <c r="S1360" s="3" t="str">
        <f>IF(B1360="","",IF(VLOOKUP(D1360,[1]怪物!$C:$I,7,FALSE)="","",VLOOKUP(D1360,[1]怪物!$C:$I,7,FALSE)))</f>
        <v/>
      </c>
      <c r="X1360" s="3">
        <v>4</v>
      </c>
      <c r="Y1360" s="3">
        <v>4</v>
      </c>
      <c r="Z1360" s="3">
        <v>2</v>
      </c>
      <c r="AA1360" s="3">
        <v>5</v>
      </c>
    </row>
    <row r="1361" spans="2:27" x14ac:dyDescent="0.2">
      <c r="B1361" t="str">
        <f>IF(ISNA(VLOOKUP(X1361&amp;"_"&amp;Y1361&amp;"_"&amp;Z1361,[1]挑战模式!$A:$AS,1,FALSE)),"",IF(VLOOKUP(X1361&amp;"_"&amp;Y1361&amp;"_"&amp;Z1361,[1]挑战模式!$A:$AS,14+AA1361,FALSE)="","","Unit_Monster_Season"&amp;X1361&amp;"_Challenge"&amp;Y1361&amp;"_"&amp;Z1361&amp;"_"&amp;AA1361))</f>
        <v/>
      </c>
      <c r="D1361" s="3" t="str">
        <f>IF(B1361="","",VLOOKUP(VLOOKUP(X1361&amp;"_"&amp;Y1361&amp;"_"&amp;Z1361,[1]挑战模式!$A:$AS,14+AA1361,FALSE),[1]怪物!$B:$J,2,FALSE))</f>
        <v/>
      </c>
      <c r="E1361" s="3" t="str">
        <f>IF(B1361="","",VLOOKUP(VLOOKUP(X1361&amp;"_"&amp;Y1361&amp;"_"&amp;Z1361,[1]挑战模式!$A:$AS,14+AA1361,FALSE),[1]怪物!$B:$J,6,FALSE)*VLOOKUP(X1361&amp;"_"&amp;Y1361&amp;"_"&amp;Z1361,[1]挑战模式!$A:$AS,10,FALSE))</f>
        <v/>
      </c>
      <c r="F1361" s="3" t="str">
        <f t="shared" si="168"/>
        <v/>
      </c>
      <c r="G1361" s="3" t="str">
        <f t="shared" si="169"/>
        <v/>
      </c>
      <c r="H1361" s="3" t="str">
        <f t="shared" si="170"/>
        <v/>
      </c>
      <c r="I1361" s="3" t="str">
        <f>IF(D1361="","",VLOOKUP(D1361,[1]怪物!$C:$M,11,FALSE))</f>
        <v/>
      </c>
      <c r="J1361" s="3" t="str">
        <f t="shared" si="171"/>
        <v/>
      </c>
      <c r="K1361" s="3" t="str">
        <f>IF(B1361="","",VLOOKUP(VLOOKUP(X1361&amp;"_"&amp;Y1361&amp;"_"&amp;Z1361,[1]挑战模式!$A:$AS,14+AA1361,FALSE),[1]怪物!$B:$J,7,FALSE))</f>
        <v/>
      </c>
      <c r="L1361" s="10" t="str">
        <f t="shared" si="172"/>
        <v/>
      </c>
      <c r="M1361" s="3" t="str">
        <f t="shared" si="173"/>
        <v/>
      </c>
      <c r="N1361" s="3" t="str">
        <f t="shared" si="174"/>
        <v/>
      </c>
      <c r="O1361" s="3" t="str">
        <f t="shared" si="175"/>
        <v/>
      </c>
      <c r="S1361" s="3" t="str">
        <f>IF(B1361="","",IF(VLOOKUP(D1361,[1]怪物!$C:$I,7,FALSE)="","",VLOOKUP(D1361,[1]怪物!$C:$I,7,FALSE)))</f>
        <v/>
      </c>
      <c r="X1361" s="3">
        <v>4</v>
      </c>
      <c r="Y1361" s="3">
        <v>4</v>
      </c>
      <c r="Z1361" s="3">
        <v>2</v>
      </c>
      <c r="AA1361" s="3">
        <v>6</v>
      </c>
    </row>
    <row r="1362" spans="2:27" x14ac:dyDescent="0.2">
      <c r="B1362" t="str">
        <f>IF(ISNA(VLOOKUP(X1362&amp;"_"&amp;Y1362&amp;"_"&amp;Z1362,[1]挑战模式!$A:$AS,1,FALSE)),"",IF(VLOOKUP(X1362&amp;"_"&amp;Y1362&amp;"_"&amp;Z1362,[1]挑战模式!$A:$AS,14+AA1362,FALSE)="","","Unit_Monster_Season"&amp;X1362&amp;"_Challenge"&amp;Y1362&amp;"_"&amp;Z1362&amp;"_"&amp;AA1362))</f>
        <v>Unit_Monster_Season4_Challenge4_3_1</v>
      </c>
      <c r="D1362" s="3" t="str">
        <f>IF(B1362="","",VLOOKUP(VLOOKUP(X1362&amp;"_"&amp;Y1362&amp;"_"&amp;Z1362,[1]挑战模式!$A:$AS,14+AA1362,FALSE),[1]怪物!$B:$J,2,FALSE))</f>
        <v>ResUnit_Gui2</v>
      </c>
      <c r="E1362" s="3">
        <f>IF(B1362="","",VLOOKUP(VLOOKUP(X1362&amp;"_"&amp;Y1362&amp;"_"&amp;Z1362,[1]挑战模式!$A:$AS,14+AA1362,FALSE),[1]怪物!$B:$J,6,FALSE)*VLOOKUP(X1362&amp;"_"&amp;Y1362&amp;"_"&amp;Z1362,[1]挑战模式!$A:$AS,10,FALSE))</f>
        <v>2.76</v>
      </c>
      <c r="F1362" s="3">
        <f t="shared" si="168"/>
        <v>400</v>
      </c>
      <c r="G1362" s="3" t="str">
        <f t="shared" si="169"/>
        <v>TRUE</v>
      </c>
      <c r="H1362" s="3" t="str">
        <f t="shared" si="170"/>
        <v>1</v>
      </c>
      <c r="I1362" s="3">
        <f>IF(D1362="","",VLOOKUP(D1362,[1]怪物!$C:$M,11,FALSE))</f>
        <v>1</v>
      </c>
      <c r="J1362" s="3" t="str">
        <f t="shared" si="171"/>
        <v>0.5</v>
      </c>
      <c r="K1362" s="3">
        <f>IF(B1362="","",VLOOKUP(VLOOKUP(X1362&amp;"_"&amp;Y1362&amp;"_"&amp;Z1362,[1]挑战模式!$A:$AS,14+AA1362,FALSE),[1]怪物!$B:$J,7,FALSE))</f>
        <v>1.5</v>
      </c>
      <c r="L1362" s="10" t="str">
        <f t="shared" si="172"/>
        <v>Monster_Season4_Challenge4_3_1</v>
      </c>
      <c r="M1362" s="3" t="str">
        <f t="shared" si="173"/>
        <v>DeathShow_1</v>
      </c>
      <c r="N1362" s="3" t="str">
        <f t="shared" si="174"/>
        <v>Timeline_Idle1</v>
      </c>
      <c r="O1362" s="3" t="str">
        <f t="shared" si="175"/>
        <v>Timeline_Move1</v>
      </c>
      <c r="S1362" s="3" t="str">
        <f>IF(B1362="","",IF(VLOOKUP(D1362,[1]怪物!$C:$I,7,FALSE)="","",VLOOKUP(D1362,[1]怪物!$C:$I,7,FALSE)))</f>
        <v>Skill_Monster_Gui2,NormalAttack</v>
      </c>
      <c r="X1362" s="3">
        <v>4</v>
      </c>
      <c r="Y1362" s="3">
        <v>4</v>
      </c>
      <c r="Z1362" s="3">
        <v>3</v>
      </c>
      <c r="AA1362" s="3">
        <v>1</v>
      </c>
    </row>
    <row r="1363" spans="2:27" x14ac:dyDescent="0.2">
      <c r="B1363" t="str">
        <f>IF(ISNA(VLOOKUP(X1363&amp;"_"&amp;Y1363&amp;"_"&amp;Z1363,[1]挑战模式!$A:$AS,1,FALSE)),"",IF(VLOOKUP(X1363&amp;"_"&amp;Y1363&amp;"_"&amp;Z1363,[1]挑战模式!$A:$AS,14+AA1363,FALSE)="","","Unit_Monster_Season"&amp;X1363&amp;"_Challenge"&amp;Y1363&amp;"_"&amp;Z1363&amp;"_"&amp;AA1363))</f>
        <v>Unit_Monster_Season4_Challenge4_3_2</v>
      </c>
      <c r="D1363" s="3" t="str">
        <f>IF(B1363="","",VLOOKUP(VLOOKUP(X1363&amp;"_"&amp;Y1363&amp;"_"&amp;Z1363,[1]挑战模式!$A:$AS,14+AA1363,FALSE),[1]怪物!$B:$J,2,FALSE))</f>
        <v>ResUnit_BianFu1</v>
      </c>
      <c r="E1363" s="3">
        <f>IF(B1363="","",VLOOKUP(VLOOKUP(X1363&amp;"_"&amp;Y1363&amp;"_"&amp;Z1363,[1]挑战模式!$A:$AS,14+AA1363,FALSE),[1]怪物!$B:$J,6,FALSE)*VLOOKUP(X1363&amp;"_"&amp;Y1363&amp;"_"&amp;Z1363,[1]挑战模式!$A:$AS,10,FALSE))</f>
        <v>2.76</v>
      </c>
      <c r="F1363" s="3">
        <f t="shared" si="168"/>
        <v>400</v>
      </c>
      <c r="G1363" s="3" t="str">
        <f t="shared" si="169"/>
        <v>TRUE</v>
      </c>
      <c r="H1363" s="3" t="str">
        <f t="shared" si="170"/>
        <v>1</v>
      </c>
      <c r="I1363" s="3">
        <f>IF(D1363="","",VLOOKUP(D1363,[1]怪物!$C:$M,11,FALSE))</f>
        <v>1</v>
      </c>
      <c r="J1363" s="3" t="str">
        <f t="shared" si="171"/>
        <v>0.5</v>
      </c>
      <c r="K1363" s="3">
        <f>IF(B1363="","",VLOOKUP(VLOOKUP(X1363&amp;"_"&amp;Y1363&amp;"_"&amp;Z1363,[1]挑战模式!$A:$AS,14+AA1363,FALSE),[1]怪物!$B:$J,7,FALSE))</f>
        <v>1</v>
      </c>
      <c r="L1363" s="10" t="str">
        <f t="shared" si="172"/>
        <v>Monster_Season4_Challenge4_3_2</v>
      </c>
      <c r="M1363" s="3" t="str">
        <f t="shared" si="173"/>
        <v>DeathShow_1</v>
      </c>
      <c r="N1363" s="3" t="str">
        <f t="shared" si="174"/>
        <v>Timeline_Idle1</v>
      </c>
      <c r="O1363" s="3" t="str">
        <f t="shared" si="175"/>
        <v>Timeline_Move1</v>
      </c>
      <c r="S1363" s="3" t="str">
        <f>IF(B1363="","",IF(VLOOKUP(D1363,[1]怪物!$C:$I,7,FALSE)="","",VLOOKUP(D1363,[1]怪物!$C:$I,7,FALSE)))</f>
        <v/>
      </c>
      <c r="X1363" s="3">
        <v>4</v>
      </c>
      <c r="Y1363" s="3">
        <v>4</v>
      </c>
      <c r="Z1363" s="3">
        <v>3</v>
      </c>
      <c r="AA1363" s="3">
        <v>2</v>
      </c>
    </row>
    <row r="1364" spans="2:27" x14ac:dyDescent="0.2">
      <c r="B1364" t="str">
        <f>IF(ISNA(VLOOKUP(X1364&amp;"_"&amp;Y1364&amp;"_"&amp;Z1364,[1]挑战模式!$A:$AS,1,FALSE)),"",IF(VLOOKUP(X1364&amp;"_"&amp;Y1364&amp;"_"&amp;Z1364,[1]挑战模式!$A:$AS,14+AA1364,FALSE)="","","Unit_Monster_Season"&amp;X1364&amp;"_Challenge"&amp;Y1364&amp;"_"&amp;Z1364&amp;"_"&amp;AA1364))</f>
        <v>Unit_Monster_Season4_Challenge4_3_3</v>
      </c>
      <c r="D1364" s="3" t="str">
        <f>IF(B1364="","",VLOOKUP(VLOOKUP(X1364&amp;"_"&amp;Y1364&amp;"_"&amp;Z1364,[1]挑战模式!$A:$AS,14+AA1364,FALSE),[1]怪物!$B:$J,2,FALSE))</f>
        <v>ResUnit_Dan1</v>
      </c>
      <c r="E1364" s="3">
        <f>IF(B1364="","",VLOOKUP(VLOOKUP(X1364&amp;"_"&amp;Y1364&amp;"_"&amp;Z1364,[1]挑战模式!$A:$AS,14+AA1364,FALSE),[1]怪物!$B:$J,6,FALSE)*VLOOKUP(X1364&amp;"_"&amp;Y1364&amp;"_"&amp;Z1364,[1]挑战模式!$A:$AS,10,FALSE))</f>
        <v>2.76</v>
      </c>
      <c r="F1364" s="3">
        <f t="shared" si="168"/>
        <v>400</v>
      </c>
      <c r="G1364" s="3" t="str">
        <f t="shared" si="169"/>
        <v>TRUE</v>
      </c>
      <c r="H1364" s="3" t="str">
        <f t="shared" si="170"/>
        <v>1</v>
      </c>
      <c r="I1364" s="3">
        <f>IF(D1364="","",VLOOKUP(D1364,[1]怪物!$C:$M,11,FALSE))</f>
        <v>1</v>
      </c>
      <c r="J1364" s="3" t="str">
        <f t="shared" si="171"/>
        <v>0.5</v>
      </c>
      <c r="K1364" s="3">
        <f>IF(B1364="","",VLOOKUP(VLOOKUP(X1364&amp;"_"&amp;Y1364&amp;"_"&amp;Z1364,[1]挑战模式!$A:$AS,14+AA1364,FALSE),[1]怪物!$B:$J,7,FALSE))</f>
        <v>1</v>
      </c>
      <c r="L1364" s="10" t="str">
        <f t="shared" si="172"/>
        <v>Monster_Season4_Challenge4_3_3</v>
      </c>
      <c r="M1364" s="3" t="str">
        <f t="shared" si="173"/>
        <v>DeathShow_1</v>
      </c>
      <c r="N1364" s="3" t="str">
        <f t="shared" si="174"/>
        <v>Timeline_Idle1</v>
      </c>
      <c r="O1364" s="3" t="str">
        <f t="shared" si="175"/>
        <v>Timeline_Move1</v>
      </c>
      <c r="S1364" s="3" t="str">
        <f>IF(B1364="","",IF(VLOOKUP(D1364,[1]怪物!$C:$I,7,FALSE)="","",VLOOKUP(D1364,[1]怪物!$C:$I,7,FALSE)))</f>
        <v>Skill_Monster_Dan1,NormalAttack</v>
      </c>
      <c r="X1364" s="3">
        <v>4</v>
      </c>
      <c r="Y1364" s="3">
        <v>4</v>
      </c>
      <c r="Z1364" s="3">
        <v>3</v>
      </c>
      <c r="AA1364" s="3">
        <v>3</v>
      </c>
    </row>
    <row r="1365" spans="2:27" x14ac:dyDescent="0.2">
      <c r="B1365" t="str">
        <f>IF(ISNA(VLOOKUP(X1365&amp;"_"&amp;Y1365&amp;"_"&amp;Z1365,[1]挑战模式!$A:$AS,1,FALSE)),"",IF(VLOOKUP(X1365&amp;"_"&amp;Y1365&amp;"_"&amp;Z1365,[1]挑战模式!$A:$AS,14+AA1365,FALSE)="","","Unit_Monster_Season"&amp;X1365&amp;"_Challenge"&amp;Y1365&amp;"_"&amp;Z1365&amp;"_"&amp;AA1365))</f>
        <v>Unit_Monster_Season4_Challenge4_3_4</v>
      </c>
      <c r="D1365" s="3" t="str">
        <f>IF(B1365="","",VLOOKUP(VLOOKUP(X1365&amp;"_"&amp;Y1365&amp;"_"&amp;Z1365,[1]挑战模式!$A:$AS,14+AA1365,FALSE),[1]怪物!$B:$J,2,FALSE))</f>
        <v>ResUnit_WuGui2</v>
      </c>
      <c r="E1365" s="3">
        <f>IF(B1365="","",VLOOKUP(VLOOKUP(X1365&amp;"_"&amp;Y1365&amp;"_"&amp;Z1365,[1]挑战模式!$A:$AS,14+AA1365,FALSE),[1]怪物!$B:$J,6,FALSE)*VLOOKUP(X1365&amp;"_"&amp;Y1365&amp;"_"&amp;Z1365,[1]挑战模式!$A:$AS,10,FALSE))</f>
        <v>2.76</v>
      </c>
      <c r="F1365" s="3">
        <f t="shared" si="168"/>
        <v>400</v>
      </c>
      <c r="G1365" s="3" t="str">
        <f t="shared" si="169"/>
        <v>TRUE</v>
      </c>
      <c r="H1365" s="3" t="str">
        <f t="shared" si="170"/>
        <v>1</v>
      </c>
      <c r="I1365" s="3">
        <f>IF(D1365="","",VLOOKUP(D1365,[1]怪物!$C:$M,11,FALSE))</f>
        <v>1</v>
      </c>
      <c r="J1365" s="3" t="str">
        <f t="shared" si="171"/>
        <v>0.5</v>
      </c>
      <c r="K1365" s="3">
        <f>IF(B1365="","",VLOOKUP(VLOOKUP(X1365&amp;"_"&amp;Y1365&amp;"_"&amp;Z1365,[1]挑战模式!$A:$AS,14+AA1365,FALSE),[1]怪物!$B:$J,7,FALSE))</f>
        <v>1.5</v>
      </c>
      <c r="L1365" s="10" t="str">
        <f t="shared" si="172"/>
        <v>Monster_Season4_Challenge4_3_4</v>
      </c>
      <c r="M1365" s="3" t="str">
        <f t="shared" si="173"/>
        <v>DeathShow_1</v>
      </c>
      <c r="N1365" s="3" t="str">
        <f t="shared" si="174"/>
        <v>Timeline_Idle1</v>
      </c>
      <c r="O1365" s="3" t="str">
        <f t="shared" si="175"/>
        <v>Timeline_Move1</v>
      </c>
      <c r="S1365" s="3" t="str">
        <f>IF(B1365="","",IF(VLOOKUP(D1365,[1]怪物!$C:$I,7,FALSE)="","",VLOOKUP(D1365,[1]怪物!$C:$I,7,FALSE)))</f>
        <v>Skill_Monster_WuGui2,NormalAttack</v>
      </c>
      <c r="X1365" s="3">
        <v>4</v>
      </c>
      <c r="Y1365" s="3">
        <v>4</v>
      </c>
      <c r="Z1365" s="3">
        <v>3</v>
      </c>
      <c r="AA1365" s="3">
        <v>4</v>
      </c>
    </row>
    <row r="1366" spans="2:27" x14ac:dyDescent="0.2">
      <c r="B1366" t="str">
        <f>IF(ISNA(VLOOKUP(X1366&amp;"_"&amp;Y1366&amp;"_"&amp;Z1366,[1]挑战模式!$A:$AS,1,FALSE)),"",IF(VLOOKUP(X1366&amp;"_"&amp;Y1366&amp;"_"&amp;Z1366,[1]挑战模式!$A:$AS,14+AA1366,FALSE)="","","Unit_Monster_Season"&amp;X1366&amp;"_Challenge"&amp;Y1366&amp;"_"&amp;Z1366&amp;"_"&amp;AA1366))</f>
        <v/>
      </c>
      <c r="D1366" s="3" t="str">
        <f>IF(B1366="","",VLOOKUP(VLOOKUP(X1366&amp;"_"&amp;Y1366&amp;"_"&amp;Z1366,[1]挑战模式!$A:$AS,14+AA1366,FALSE),[1]怪物!$B:$J,2,FALSE))</f>
        <v/>
      </c>
      <c r="E1366" s="3" t="str">
        <f>IF(B1366="","",VLOOKUP(VLOOKUP(X1366&amp;"_"&amp;Y1366&amp;"_"&amp;Z1366,[1]挑战模式!$A:$AS,14+AA1366,FALSE),[1]怪物!$B:$J,6,FALSE)*VLOOKUP(X1366&amp;"_"&amp;Y1366&amp;"_"&amp;Z1366,[1]挑战模式!$A:$AS,10,FALSE))</f>
        <v/>
      </c>
      <c r="F1366" s="3" t="str">
        <f t="shared" si="168"/>
        <v/>
      </c>
      <c r="G1366" s="3" t="str">
        <f t="shared" si="169"/>
        <v/>
      </c>
      <c r="H1366" s="3" t="str">
        <f t="shared" si="170"/>
        <v/>
      </c>
      <c r="I1366" s="3" t="str">
        <f>IF(D1366="","",VLOOKUP(D1366,[1]怪物!$C:$M,11,FALSE))</f>
        <v/>
      </c>
      <c r="J1366" s="3" t="str">
        <f t="shared" si="171"/>
        <v/>
      </c>
      <c r="K1366" s="3" t="str">
        <f>IF(B1366="","",VLOOKUP(VLOOKUP(X1366&amp;"_"&amp;Y1366&amp;"_"&amp;Z1366,[1]挑战模式!$A:$AS,14+AA1366,FALSE),[1]怪物!$B:$J,7,FALSE))</f>
        <v/>
      </c>
      <c r="L1366" s="10" t="str">
        <f t="shared" si="172"/>
        <v/>
      </c>
      <c r="M1366" s="3" t="str">
        <f t="shared" si="173"/>
        <v/>
      </c>
      <c r="N1366" s="3" t="str">
        <f t="shared" si="174"/>
        <v/>
      </c>
      <c r="O1366" s="3" t="str">
        <f t="shared" si="175"/>
        <v/>
      </c>
      <c r="S1366" s="3" t="str">
        <f>IF(B1366="","",IF(VLOOKUP(D1366,[1]怪物!$C:$I,7,FALSE)="","",VLOOKUP(D1366,[1]怪物!$C:$I,7,FALSE)))</f>
        <v/>
      </c>
      <c r="X1366" s="3">
        <v>4</v>
      </c>
      <c r="Y1366" s="3">
        <v>4</v>
      </c>
      <c r="Z1366" s="3">
        <v>3</v>
      </c>
      <c r="AA1366" s="3">
        <v>5</v>
      </c>
    </row>
    <row r="1367" spans="2:27" x14ac:dyDescent="0.2">
      <c r="B1367" t="str">
        <f>IF(ISNA(VLOOKUP(X1367&amp;"_"&amp;Y1367&amp;"_"&amp;Z1367,[1]挑战模式!$A:$AS,1,FALSE)),"",IF(VLOOKUP(X1367&amp;"_"&amp;Y1367&amp;"_"&amp;Z1367,[1]挑战模式!$A:$AS,14+AA1367,FALSE)="","","Unit_Monster_Season"&amp;X1367&amp;"_Challenge"&amp;Y1367&amp;"_"&amp;Z1367&amp;"_"&amp;AA1367))</f>
        <v/>
      </c>
      <c r="D1367" s="3" t="str">
        <f>IF(B1367="","",VLOOKUP(VLOOKUP(X1367&amp;"_"&amp;Y1367&amp;"_"&amp;Z1367,[1]挑战模式!$A:$AS,14+AA1367,FALSE),[1]怪物!$B:$J,2,FALSE))</f>
        <v/>
      </c>
      <c r="E1367" s="3" t="str">
        <f>IF(B1367="","",VLOOKUP(VLOOKUP(X1367&amp;"_"&amp;Y1367&amp;"_"&amp;Z1367,[1]挑战模式!$A:$AS,14+AA1367,FALSE),[1]怪物!$B:$J,6,FALSE)*VLOOKUP(X1367&amp;"_"&amp;Y1367&amp;"_"&amp;Z1367,[1]挑战模式!$A:$AS,10,FALSE))</f>
        <v/>
      </c>
      <c r="F1367" s="3" t="str">
        <f t="shared" si="168"/>
        <v/>
      </c>
      <c r="G1367" s="3" t="str">
        <f t="shared" si="169"/>
        <v/>
      </c>
      <c r="H1367" s="3" t="str">
        <f t="shared" si="170"/>
        <v/>
      </c>
      <c r="I1367" s="3" t="str">
        <f>IF(D1367="","",VLOOKUP(D1367,[1]怪物!$C:$M,11,FALSE))</f>
        <v/>
      </c>
      <c r="J1367" s="3" t="str">
        <f t="shared" si="171"/>
        <v/>
      </c>
      <c r="K1367" s="3" t="str">
        <f>IF(B1367="","",VLOOKUP(VLOOKUP(X1367&amp;"_"&amp;Y1367&amp;"_"&amp;Z1367,[1]挑战模式!$A:$AS,14+AA1367,FALSE),[1]怪物!$B:$J,7,FALSE))</f>
        <v/>
      </c>
      <c r="L1367" s="10" t="str">
        <f t="shared" si="172"/>
        <v/>
      </c>
      <c r="M1367" s="3" t="str">
        <f t="shared" si="173"/>
        <v/>
      </c>
      <c r="N1367" s="3" t="str">
        <f t="shared" si="174"/>
        <v/>
      </c>
      <c r="O1367" s="3" t="str">
        <f t="shared" si="175"/>
        <v/>
      </c>
      <c r="S1367" s="3" t="str">
        <f>IF(B1367="","",IF(VLOOKUP(D1367,[1]怪物!$C:$I,7,FALSE)="","",VLOOKUP(D1367,[1]怪物!$C:$I,7,FALSE)))</f>
        <v/>
      </c>
      <c r="X1367" s="3">
        <v>4</v>
      </c>
      <c r="Y1367" s="3">
        <v>4</v>
      </c>
      <c r="Z1367" s="3">
        <v>3</v>
      </c>
      <c r="AA1367" s="3">
        <v>6</v>
      </c>
    </row>
    <row r="1368" spans="2:27" x14ac:dyDescent="0.2">
      <c r="B1368" t="str">
        <f>IF(ISNA(VLOOKUP(X1368&amp;"_"&amp;Y1368&amp;"_"&amp;Z1368,[1]挑战模式!$A:$AS,1,FALSE)),"",IF(VLOOKUP(X1368&amp;"_"&amp;Y1368&amp;"_"&amp;Z1368,[1]挑战模式!$A:$AS,14+AA1368,FALSE)="","","Unit_Monster_Season"&amp;X1368&amp;"_Challenge"&amp;Y1368&amp;"_"&amp;Z1368&amp;"_"&amp;AA1368))</f>
        <v>Unit_Monster_Season4_Challenge4_4_1</v>
      </c>
      <c r="D1368" s="3" t="str">
        <f>IF(B1368="","",VLOOKUP(VLOOKUP(X1368&amp;"_"&amp;Y1368&amp;"_"&amp;Z1368,[1]挑战模式!$A:$AS,14+AA1368,FALSE),[1]怪物!$B:$J,2,FALSE))</f>
        <v>ResUnit_Gui2</v>
      </c>
      <c r="E1368" s="3">
        <f>IF(B1368="","",VLOOKUP(VLOOKUP(X1368&amp;"_"&amp;Y1368&amp;"_"&amp;Z1368,[1]挑战模式!$A:$AS,14+AA1368,FALSE),[1]怪物!$B:$J,6,FALSE)*VLOOKUP(X1368&amp;"_"&amp;Y1368&amp;"_"&amp;Z1368,[1]挑战模式!$A:$AS,10,FALSE))</f>
        <v>2.76</v>
      </c>
      <c r="F1368" s="3">
        <f t="shared" si="168"/>
        <v>400</v>
      </c>
      <c r="G1368" s="3" t="str">
        <f t="shared" si="169"/>
        <v>TRUE</v>
      </c>
      <c r="H1368" s="3" t="str">
        <f t="shared" si="170"/>
        <v>1</v>
      </c>
      <c r="I1368" s="3">
        <f>IF(D1368="","",VLOOKUP(D1368,[1]怪物!$C:$M,11,FALSE))</f>
        <v>1</v>
      </c>
      <c r="J1368" s="3" t="str">
        <f t="shared" si="171"/>
        <v>0.5</v>
      </c>
      <c r="K1368" s="3">
        <f>IF(B1368="","",VLOOKUP(VLOOKUP(X1368&amp;"_"&amp;Y1368&amp;"_"&amp;Z1368,[1]挑战模式!$A:$AS,14+AA1368,FALSE),[1]怪物!$B:$J,7,FALSE))</f>
        <v>1.5</v>
      </c>
      <c r="L1368" s="10" t="str">
        <f t="shared" si="172"/>
        <v>Monster_Season4_Challenge4_4_1</v>
      </c>
      <c r="M1368" s="3" t="str">
        <f t="shared" si="173"/>
        <v>DeathShow_1</v>
      </c>
      <c r="N1368" s="3" t="str">
        <f t="shared" si="174"/>
        <v>Timeline_Idle1</v>
      </c>
      <c r="O1368" s="3" t="str">
        <f t="shared" si="175"/>
        <v>Timeline_Move1</v>
      </c>
      <c r="S1368" s="3" t="str">
        <f>IF(B1368="","",IF(VLOOKUP(D1368,[1]怪物!$C:$I,7,FALSE)="","",VLOOKUP(D1368,[1]怪物!$C:$I,7,FALSE)))</f>
        <v>Skill_Monster_Gui2,NormalAttack</v>
      </c>
      <c r="X1368" s="3">
        <v>4</v>
      </c>
      <c r="Y1368" s="3">
        <v>4</v>
      </c>
      <c r="Z1368" s="3">
        <v>4</v>
      </c>
      <c r="AA1368" s="3">
        <v>1</v>
      </c>
    </row>
    <row r="1369" spans="2:27" x14ac:dyDescent="0.2">
      <c r="B1369" t="str">
        <f>IF(ISNA(VLOOKUP(X1369&amp;"_"&amp;Y1369&amp;"_"&amp;Z1369,[1]挑战模式!$A:$AS,1,FALSE)),"",IF(VLOOKUP(X1369&amp;"_"&amp;Y1369&amp;"_"&amp;Z1369,[1]挑战模式!$A:$AS,14+AA1369,FALSE)="","","Unit_Monster_Season"&amp;X1369&amp;"_Challenge"&amp;Y1369&amp;"_"&amp;Z1369&amp;"_"&amp;AA1369))</f>
        <v>Unit_Monster_Season4_Challenge4_4_2</v>
      </c>
      <c r="D1369" s="3" t="str">
        <f>IF(B1369="","",VLOOKUP(VLOOKUP(X1369&amp;"_"&amp;Y1369&amp;"_"&amp;Z1369,[1]挑战模式!$A:$AS,14+AA1369,FALSE),[1]怪物!$B:$J,2,FALSE))</f>
        <v>ResUnit_Dan2</v>
      </c>
      <c r="E1369" s="3">
        <f>IF(B1369="","",VLOOKUP(VLOOKUP(X1369&amp;"_"&amp;Y1369&amp;"_"&amp;Z1369,[1]挑战模式!$A:$AS,14+AA1369,FALSE),[1]怪物!$B:$J,6,FALSE)*VLOOKUP(X1369&amp;"_"&amp;Y1369&amp;"_"&amp;Z1369,[1]挑战模式!$A:$AS,10,FALSE))</f>
        <v>2.76</v>
      </c>
      <c r="F1369" s="3">
        <f t="shared" si="168"/>
        <v>400</v>
      </c>
      <c r="G1369" s="3" t="str">
        <f t="shared" si="169"/>
        <v>TRUE</v>
      </c>
      <c r="H1369" s="3" t="str">
        <f t="shared" si="170"/>
        <v>1</v>
      </c>
      <c r="I1369" s="3">
        <f>IF(D1369="","",VLOOKUP(D1369,[1]怪物!$C:$M,11,FALSE))</f>
        <v>1</v>
      </c>
      <c r="J1369" s="3" t="str">
        <f t="shared" si="171"/>
        <v>0.5</v>
      </c>
      <c r="K1369" s="3">
        <f>IF(B1369="","",VLOOKUP(VLOOKUP(X1369&amp;"_"&amp;Y1369&amp;"_"&amp;Z1369,[1]挑战模式!$A:$AS,14+AA1369,FALSE),[1]怪物!$B:$J,7,FALSE))</f>
        <v>1.5</v>
      </c>
      <c r="L1369" s="10" t="str">
        <f t="shared" si="172"/>
        <v>Monster_Season4_Challenge4_4_2</v>
      </c>
      <c r="M1369" s="3" t="str">
        <f t="shared" si="173"/>
        <v>DeathShow_1</v>
      </c>
      <c r="N1369" s="3" t="str">
        <f t="shared" si="174"/>
        <v>Timeline_Idle1</v>
      </c>
      <c r="O1369" s="3" t="str">
        <f t="shared" si="175"/>
        <v>Timeline_Move1</v>
      </c>
      <c r="S1369" s="3" t="str">
        <f>IF(B1369="","",IF(VLOOKUP(D1369,[1]怪物!$C:$I,7,FALSE)="","",VLOOKUP(D1369,[1]怪物!$C:$I,7,FALSE)))</f>
        <v>Skill_Monster_Dan2,NormalAttack</v>
      </c>
      <c r="X1369" s="3">
        <v>4</v>
      </c>
      <c r="Y1369" s="3">
        <v>4</v>
      </c>
      <c r="Z1369" s="3">
        <v>4</v>
      </c>
      <c r="AA1369" s="3">
        <v>2</v>
      </c>
    </row>
    <row r="1370" spans="2:27" x14ac:dyDescent="0.2">
      <c r="B1370" t="str">
        <f>IF(ISNA(VLOOKUP(X1370&amp;"_"&amp;Y1370&amp;"_"&amp;Z1370,[1]挑战模式!$A:$AS,1,FALSE)),"",IF(VLOOKUP(X1370&amp;"_"&amp;Y1370&amp;"_"&amp;Z1370,[1]挑战模式!$A:$AS,14+AA1370,FALSE)="","","Unit_Monster_Season"&amp;X1370&amp;"_Challenge"&amp;Y1370&amp;"_"&amp;Z1370&amp;"_"&amp;AA1370))</f>
        <v>Unit_Monster_Season4_Challenge4_4_3</v>
      </c>
      <c r="D1370" s="3" t="str">
        <f>IF(B1370="","",VLOOKUP(VLOOKUP(X1370&amp;"_"&amp;Y1370&amp;"_"&amp;Z1370,[1]挑战模式!$A:$AS,14+AA1370,FALSE),[1]怪物!$B:$J,2,FALSE))</f>
        <v>ResUnit_BianFu1</v>
      </c>
      <c r="E1370" s="3">
        <f>IF(B1370="","",VLOOKUP(VLOOKUP(X1370&amp;"_"&amp;Y1370&amp;"_"&amp;Z1370,[1]挑战模式!$A:$AS,14+AA1370,FALSE),[1]怪物!$B:$J,6,FALSE)*VLOOKUP(X1370&amp;"_"&amp;Y1370&amp;"_"&amp;Z1370,[1]挑战模式!$A:$AS,10,FALSE))</f>
        <v>2.76</v>
      </c>
      <c r="F1370" s="3">
        <f t="shared" si="168"/>
        <v>400</v>
      </c>
      <c r="G1370" s="3" t="str">
        <f t="shared" si="169"/>
        <v>TRUE</v>
      </c>
      <c r="H1370" s="3" t="str">
        <f t="shared" si="170"/>
        <v>1</v>
      </c>
      <c r="I1370" s="3">
        <f>IF(D1370="","",VLOOKUP(D1370,[1]怪物!$C:$M,11,FALSE))</f>
        <v>1</v>
      </c>
      <c r="J1370" s="3" t="str">
        <f t="shared" si="171"/>
        <v>0.5</v>
      </c>
      <c r="K1370" s="3">
        <f>IF(B1370="","",VLOOKUP(VLOOKUP(X1370&amp;"_"&amp;Y1370&amp;"_"&amp;Z1370,[1]挑战模式!$A:$AS,14+AA1370,FALSE),[1]怪物!$B:$J,7,FALSE))</f>
        <v>1</v>
      </c>
      <c r="L1370" s="10" t="str">
        <f t="shared" si="172"/>
        <v>Monster_Season4_Challenge4_4_3</v>
      </c>
      <c r="M1370" s="3" t="str">
        <f t="shared" si="173"/>
        <v>DeathShow_1</v>
      </c>
      <c r="N1370" s="3" t="str">
        <f t="shared" si="174"/>
        <v>Timeline_Idle1</v>
      </c>
      <c r="O1370" s="3" t="str">
        <f t="shared" si="175"/>
        <v>Timeline_Move1</v>
      </c>
      <c r="S1370" s="3" t="str">
        <f>IF(B1370="","",IF(VLOOKUP(D1370,[1]怪物!$C:$I,7,FALSE)="","",VLOOKUP(D1370,[1]怪物!$C:$I,7,FALSE)))</f>
        <v/>
      </c>
      <c r="X1370" s="3">
        <v>4</v>
      </c>
      <c r="Y1370" s="3">
        <v>4</v>
      </c>
      <c r="Z1370" s="3">
        <v>4</v>
      </c>
      <c r="AA1370" s="3">
        <v>3</v>
      </c>
    </row>
    <row r="1371" spans="2:27" x14ac:dyDescent="0.2">
      <c r="B1371" t="str">
        <f>IF(ISNA(VLOOKUP(X1371&amp;"_"&amp;Y1371&amp;"_"&amp;Z1371,[1]挑战模式!$A:$AS,1,FALSE)),"",IF(VLOOKUP(X1371&amp;"_"&amp;Y1371&amp;"_"&amp;Z1371,[1]挑战模式!$A:$AS,14+AA1371,FALSE)="","","Unit_Monster_Season"&amp;X1371&amp;"_Challenge"&amp;Y1371&amp;"_"&amp;Z1371&amp;"_"&amp;AA1371))</f>
        <v>Unit_Monster_Season4_Challenge4_4_4</v>
      </c>
      <c r="D1371" s="3" t="str">
        <f>IF(B1371="","",VLOOKUP(VLOOKUP(X1371&amp;"_"&amp;Y1371&amp;"_"&amp;Z1371,[1]挑战模式!$A:$AS,14+AA1371,FALSE),[1]怪物!$B:$J,2,FALSE))</f>
        <v>ResUnit_Dan1</v>
      </c>
      <c r="E1371" s="3">
        <f>IF(B1371="","",VLOOKUP(VLOOKUP(X1371&amp;"_"&amp;Y1371&amp;"_"&amp;Z1371,[1]挑战模式!$A:$AS,14+AA1371,FALSE),[1]怪物!$B:$J,6,FALSE)*VLOOKUP(X1371&amp;"_"&amp;Y1371&amp;"_"&amp;Z1371,[1]挑战模式!$A:$AS,10,FALSE))</f>
        <v>2.76</v>
      </c>
      <c r="F1371" s="3">
        <f t="shared" si="168"/>
        <v>400</v>
      </c>
      <c r="G1371" s="3" t="str">
        <f t="shared" si="169"/>
        <v>TRUE</v>
      </c>
      <c r="H1371" s="3" t="str">
        <f t="shared" si="170"/>
        <v>1</v>
      </c>
      <c r="I1371" s="3">
        <f>IF(D1371="","",VLOOKUP(D1371,[1]怪物!$C:$M,11,FALSE))</f>
        <v>1</v>
      </c>
      <c r="J1371" s="3" t="str">
        <f t="shared" si="171"/>
        <v>0.5</v>
      </c>
      <c r="K1371" s="3">
        <f>IF(B1371="","",VLOOKUP(VLOOKUP(X1371&amp;"_"&amp;Y1371&amp;"_"&amp;Z1371,[1]挑战模式!$A:$AS,14+AA1371,FALSE),[1]怪物!$B:$J,7,FALSE))</f>
        <v>1</v>
      </c>
      <c r="L1371" s="10" t="str">
        <f t="shared" si="172"/>
        <v>Monster_Season4_Challenge4_4_4</v>
      </c>
      <c r="M1371" s="3" t="str">
        <f t="shared" si="173"/>
        <v>DeathShow_1</v>
      </c>
      <c r="N1371" s="3" t="str">
        <f t="shared" si="174"/>
        <v>Timeline_Idle1</v>
      </c>
      <c r="O1371" s="3" t="str">
        <f t="shared" si="175"/>
        <v>Timeline_Move1</v>
      </c>
      <c r="S1371" s="3" t="str">
        <f>IF(B1371="","",IF(VLOOKUP(D1371,[1]怪物!$C:$I,7,FALSE)="","",VLOOKUP(D1371,[1]怪物!$C:$I,7,FALSE)))</f>
        <v>Skill_Monster_Dan1,NormalAttack</v>
      </c>
      <c r="X1371" s="3">
        <v>4</v>
      </c>
      <c r="Y1371" s="3">
        <v>4</v>
      </c>
      <c r="Z1371" s="3">
        <v>4</v>
      </c>
      <c r="AA1371" s="3">
        <v>4</v>
      </c>
    </row>
    <row r="1372" spans="2:27" x14ac:dyDescent="0.2">
      <c r="B1372" t="str">
        <f>IF(ISNA(VLOOKUP(X1372&amp;"_"&amp;Y1372&amp;"_"&amp;Z1372,[1]挑战模式!$A:$AS,1,FALSE)),"",IF(VLOOKUP(X1372&amp;"_"&amp;Y1372&amp;"_"&amp;Z1372,[1]挑战模式!$A:$AS,14+AA1372,FALSE)="","","Unit_Monster_Season"&amp;X1372&amp;"_Challenge"&amp;Y1372&amp;"_"&amp;Z1372&amp;"_"&amp;AA1372))</f>
        <v/>
      </c>
      <c r="D1372" s="3" t="str">
        <f>IF(B1372="","",VLOOKUP(VLOOKUP(X1372&amp;"_"&amp;Y1372&amp;"_"&amp;Z1372,[1]挑战模式!$A:$AS,14+AA1372,FALSE),[1]怪物!$B:$J,2,FALSE))</f>
        <v/>
      </c>
      <c r="E1372" s="3" t="str">
        <f>IF(B1372="","",VLOOKUP(VLOOKUP(X1372&amp;"_"&amp;Y1372&amp;"_"&amp;Z1372,[1]挑战模式!$A:$AS,14+AA1372,FALSE),[1]怪物!$B:$J,6,FALSE)*VLOOKUP(X1372&amp;"_"&amp;Y1372&amp;"_"&amp;Z1372,[1]挑战模式!$A:$AS,10,FALSE))</f>
        <v/>
      </c>
      <c r="F1372" s="3" t="str">
        <f t="shared" si="168"/>
        <v/>
      </c>
      <c r="G1372" s="3" t="str">
        <f t="shared" si="169"/>
        <v/>
      </c>
      <c r="H1372" s="3" t="str">
        <f t="shared" si="170"/>
        <v/>
      </c>
      <c r="I1372" s="3" t="str">
        <f>IF(D1372="","",VLOOKUP(D1372,[1]怪物!$C:$M,11,FALSE))</f>
        <v/>
      </c>
      <c r="J1372" s="3" t="str">
        <f t="shared" si="171"/>
        <v/>
      </c>
      <c r="K1372" s="3" t="str">
        <f>IF(B1372="","",VLOOKUP(VLOOKUP(X1372&amp;"_"&amp;Y1372&amp;"_"&amp;Z1372,[1]挑战模式!$A:$AS,14+AA1372,FALSE),[1]怪物!$B:$J,7,FALSE))</f>
        <v/>
      </c>
      <c r="L1372" s="10" t="str">
        <f t="shared" si="172"/>
        <v/>
      </c>
      <c r="M1372" s="3" t="str">
        <f t="shared" si="173"/>
        <v/>
      </c>
      <c r="N1372" s="3" t="str">
        <f t="shared" si="174"/>
        <v/>
      </c>
      <c r="O1372" s="3" t="str">
        <f t="shared" si="175"/>
        <v/>
      </c>
      <c r="S1372" s="3" t="str">
        <f>IF(B1372="","",IF(VLOOKUP(D1372,[1]怪物!$C:$I,7,FALSE)="","",VLOOKUP(D1372,[1]怪物!$C:$I,7,FALSE)))</f>
        <v/>
      </c>
      <c r="X1372" s="3">
        <v>4</v>
      </c>
      <c r="Y1372" s="3">
        <v>4</v>
      </c>
      <c r="Z1372" s="3">
        <v>4</v>
      </c>
      <c r="AA1372" s="3">
        <v>5</v>
      </c>
    </row>
    <row r="1373" spans="2:27" x14ac:dyDescent="0.2">
      <c r="B1373" t="str">
        <f>IF(ISNA(VLOOKUP(X1373&amp;"_"&amp;Y1373&amp;"_"&amp;Z1373,[1]挑战模式!$A:$AS,1,FALSE)),"",IF(VLOOKUP(X1373&amp;"_"&amp;Y1373&amp;"_"&amp;Z1373,[1]挑战模式!$A:$AS,14+AA1373,FALSE)="","","Unit_Monster_Season"&amp;X1373&amp;"_Challenge"&amp;Y1373&amp;"_"&amp;Z1373&amp;"_"&amp;AA1373))</f>
        <v/>
      </c>
      <c r="D1373" s="3" t="str">
        <f>IF(B1373="","",VLOOKUP(VLOOKUP(X1373&amp;"_"&amp;Y1373&amp;"_"&amp;Z1373,[1]挑战模式!$A:$AS,14+AA1373,FALSE),[1]怪物!$B:$J,2,FALSE))</f>
        <v/>
      </c>
      <c r="E1373" s="3" t="str">
        <f>IF(B1373="","",VLOOKUP(VLOOKUP(X1373&amp;"_"&amp;Y1373&amp;"_"&amp;Z1373,[1]挑战模式!$A:$AS,14+AA1373,FALSE),[1]怪物!$B:$J,6,FALSE)*VLOOKUP(X1373&amp;"_"&amp;Y1373&amp;"_"&amp;Z1373,[1]挑战模式!$A:$AS,10,FALSE))</f>
        <v/>
      </c>
      <c r="F1373" s="3" t="str">
        <f t="shared" si="168"/>
        <v/>
      </c>
      <c r="G1373" s="3" t="str">
        <f t="shared" si="169"/>
        <v/>
      </c>
      <c r="H1373" s="3" t="str">
        <f t="shared" si="170"/>
        <v/>
      </c>
      <c r="I1373" s="3" t="str">
        <f>IF(D1373="","",VLOOKUP(D1373,[1]怪物!$C:$M,11,FALSE))</f>
        <v/>
      </c>
      <c r="J1373" s="3" t="str">
        <f t="shared" si="171"/>
        <v/>
      </c>
      <c r="K1373" s="3" t="str">
        <f>IF(B1373="","",VLOOKUP(VLOOKUP(X1373&amp;"_"&amp;Y1373&amp;"_"&amp;Z1373,[1]挑战模式!$A:$AS,14+AA1373,FALSE),[1]怪物!$B:$J,7,FALSE))</f>
        <v/>
      </c>
      <c r="L1373" s="10" t="str">
        <f t="shared" si="172"/>
        <v/>
      </c>
      <c r="M1373" s="3" t="str">
        <f t="shared" si="173"/>
        <v/>
      </c>
      <c r="N1373" s="3" t="str">
        <f t="shared" si="174"/>
        <v/>
      </c>
      <c r="O1373" s="3" t="str">
        <f t="shared" si="175"/>
        <v/>
      </c>
      <c r="S1373" s="3" t="str">
        <f>IF(B1373="","",IF(VLOOKUP(D1373,[1]怪物!$C:$I,7,FALSE)="","",VLOOKUP(D1373,[1]怪物!$C:$I,7,FALSE)))</f>
        <v/>
      </c>
      <c r="X1373" s="3">
        <v>4</v>
      </c>
      <c r="Y1373" s="3">
        <v>4</v>
      </c>
      <c r="Z1373" s="3">
        <v>4</v>
      </c>
      <c r="AA1373" s="3">
        <v>6</v>
      </c>
    </row>
    <row r="1374" spans="2:27" x14ac:dyDescent="0.2">
      <c r="B1374" t="str">
        <f>IF(ISNA(VLOOKUP(X1374&amp;"_"&amp;Y1374&amp;"_"&amp;Z1374,[1]挑战模式!$A:$AS,1,FALSE)),"",IF(VLOOKUP(X1374&amp;"_"&amp;Y1374&amp;"_"&amp;Z1374,[1]挑战模式!$A:$AS,14+AA1374,FALSE)="","","Unit_Monster_Season"&amp;X1374&amp;"_Challenge"&amp;Y1374&amp;"_"&amp;Z1374&amp;"_"&amp;AA1374))</f>
        <v>Unit_Monster_Season4_Challenge4_5_1</v>
      </c>
      <c r="D1374" s="3" t="str">
        <f>IF(B1374="","",VLOOKUP(VLOOKUP(X1374&amp;"_"&amp;Y1374&amp;"_"&amp;Z1374,[1]挑战模式!$A:$AS,14+AA1374,FALSE),[1]怪物!$B:$J,2,FALSE))</f>
        <v>ResUnit_ZhongZi2</v>
      </c>
      <c r="E1374" s="3">
        <f>IF(B1374="","",VLOOKUP(VLOOKUP(X1374&amp;"_"&amp;Y1374&amp;"_"&amp;Z1374,[1]挑战模式!$A:$AS,14+AA1374,FALSE),[1]怪物!$B:$J,6,FALSE)*VLOOKUP(X1374&amp;"_"&amp;Y1374&amp;"_"&amp;Z1374,[1]挑战模式!$A:$AS,10,FALSE))</f>
        <v>2.76</v>
      </c>
      <c r="F1374" s="3">
        <f t="shared" si="168"/>
        <v>400</v>
      </c>
      <c r="G1374" s="3" t="str">
        <f t="shared" si="169"/>
        <v>TRUE</v>
      </c>
      <c r="H1374" s="3" t="str">
        <f t="shared" si="170"/>
        <v>1</v>
      </c>
      <c r="I1374" s="3">
        <f>IF(D1374="","",VLOOKUP(D1374,[1]怪物!$C:$M,11,FALSE))</f>
        <v>1</v>
      </c>
      <c r="J1374" s="3" t="str">
        <f t="shared" si="171"/>
        <v>0.5</v>
      </c>
      <c r="K1374" s="3">
        <f>IF(B1374="","",VLOOKUP(VLOOKUP(X1374&amp;"_"&amp;Y1374&amp;"_"&amp;Z1374,[1]挑战模式!$A:$AS,14+AA1374,FALSE),[1]怪物!$B:$J,7,FALSE))</f>
        <v>1.5</v>
      </c>
      <c r="L1374" s="10" t="str">
        <f t="shared" si="172"/>
        <v>Monster_Season4_Challenge4_5_1</v>
      </c>
      <c r="M1374" s="3" t="str">
        <f t="shared" si="173"/>
        <v>DeathShow_1</v>
      </c>
      <c r="N1374" s="3" t="str">
        <f t="shared" si="174"/>
        <v>Timeline_Idle1</v>
      </c>
      <c r="O1374" s="3" t="str">
        <f t="shared" si="175"/>
        <v>Timeline_Move1</v>
      </c>
      <c r="S1374" s="3" t="str">
        <f>IF(B1374="","",IF(VLOOKUP(D1374,[1]怪物!$C:$I,7,FALSE)="","",VLOOKUP(D1374,[1]怪物!$C:$I,7,FALSE)))</f>
        <v>Skill_Monster_ZhongZi2,NormalAttack</v>
      </c>
      <c r="X1374" s="3">
        <v>4</v>
      </c>
      <c r="Y1374" s="3">
        <v>4</v>
      </c>
      <c r="Z1374" s="3">
        <v>5</v>
      </c>
      <c r="AA1374" s="3">
        <v>1</v>
      </c>
    </row>
    <row r="1375" spans="2:27" x14ac:dyDescent="0.2">
      <c r="B1375" t="str">
        <f>IF(ISNA(VLOOKUP(X1375&amp;"_"&amp;Y1375&amp;"_"&amp;Z1375,[1]挑战模式!$A:$AS,1,FALSE)),"",IF(VLOOKUP(X1375&amp;"_"&amp;Y1375&amp;"_"&amp;Z1375,[1]挑战模式!$A:$AS,14+AA1375,FALSE)="","","Unit_Monster_Season"&amp;X1375&amp;"_Challenge"&amp;Y1375&amp;"_"&amp;Z1375&amp;"_"&amp;AA1375))</f>
        <v>Unit_Monster_Season4_Challenge4_5_2</v>
      </c>
      <c r="D1375" s="3" t="str">
        <f>IF(B1375="","",VLOOKUP(VLOOKUP(X1375&amp;"_"&amp;Y1375&amp;"_"&amp;Z1375,[1]挑战模式!$A:$AS,14+AA1375,FALSE),[1]怪物!$B:$J,2,FALSE))</f>
        <v>ResUnit_Gui2</v>
      </c>
      <c r="E1375" s="3">
        <f>IF(B1375="","",VLOOKUP(VLOOKUP(X1375&amp;"_"&amp;Y1375&amp;"_"&amp;Z1375,[1]挑战模式!$A:$AS,14+AA1375,FALSE),[1]怪物!$B:$J,6,FALSE)*VLOOKUP(X1375&amp;"_"&amp;Y1375&amp;"_"&amp;Z1375,[1]挑战模式!$A:$AS,10,FALSE))</f>
        <v>2.76</v>
      </c>
      <c r="F1375" s="3">
        <f t="shared" si="168"/>
        <v>400</v>
      </c>
      <c r="G1375" s="3" t="str">
        <f t="shared" si="169"/>
        <v>TRUE</v>
      </c>
      <c r="H1375" s="3" t="str">
        <f t="shared" si="170"/>
        <v>1</v>
      </c>
      <c r="I1375" s="3">
        <f>IF(D1375="","",VLOOKUP(D1375,[1]怪物!$C:$M,11,FALSE))</f>
        <v>1</v>
      </c>
      <c r="J1375" s="3" t="str">
        <f t="shared" si="171"/>
        <v>0.5</v>
      </c>
      <c r="K1375" s="3">
        <f>IF(B1375="","",VLOOKUP(VLOOKUP(X1375&amp;"_"&amp;Y1375&amp;"_"&amp;Z1375,[1]挑战模式!$A:$AS,14+AA1375,FALSE),[1]怪物!$B:$J,7,FALSE))</f>
        <v>1.5</v>
      </c>
      <c r="L1375" s="10" t="str">
        <f t="shared" si="172"/>
        <v>Monster_Season4_Challenge4_5_2</v>
      </c>
      <c r="M1375" s="3" t="str">
        <f t="shared" si="173"/>
        <v>DeathShow_1</v>
      </c>
      <c r="N1375" s="3" t="str">
        <f t="shared" si="174"/>
        <v>Timeline_Idle1</v>
      </c>
      <c r="O1375" s="3" t="str">
        <f t="shared" si="175"/>
        <v>Timeline_Move1</v>
      </c>
      <c r="S1375" s="3" t="str">
        <f>IF(B1375="","",IF(VLOOKUP(D1375,[1]怪物!$C:$I,7,FALSE)="","",VLOOKUP(D1375,[1]怪物!$C:$I,7,FALSE)))</f>
        <v>Skill_Monster_Gui2,NormalAttack</v>
      </c>
      <c r="X1375" s="3">
        <v>4</v>
      </c>
      <c r="Y1375" s="3">
        <v>4</v>
      </c>
      <c r="Z1375" s="3">
        <v>5</v>
      </c>
      <c r="AA1375" s="3">
        <v>2</v>
      </c>
    </row>
    <row r="1376" spans="2:27" x14ac:dyDescent="0.2">
      <c r="B1376" t="str">
        <f>IF(ISNA(VLOOKUP(X1376&amp;"_"&amp;Y1376&amp;"_"&amp;Z1376,[1]挑战模式!$A:$AS,1,FALSE)),"",IF(VLOOKUP(X1376&amp;"_"&amp;Y1376&amp;"_"&amp;Z1376,[1]挑战模式!$A:$AS,14+AA1376,FALSE)="","","Unit_Monster_Season"&amp;X1376&amp;"_Challenge"&amp;Y1376&amp;"_"&amp;Z1376&amp;"_"&amp;AA1376))</f>
        <v>Unit_Monster_Season4_Challenge4_5_3</v>
      </c>
      <c r="D1376" s="3" t="str">
        <f>IF(B1376="","",VLOOKUP(VLOOKUP(X1376&amp;"_"&amp;Y1376&amp;"_"&amp;Z1376,[1]挑战模式!$A:$AS,14+AA1376,FALSE),[1]怪物!$B:$J,2,FALSE))</f>
        <v>ResUnit_BianFu1</v>
      </c>
      <c r="E1376" s="3">
        <f>IF(B1376="","",VLOOKUP(VLOOKUP(X1376&amp;"_"&amp;Y1376&amp;"_"&amp;Z1376,[1]挑战模式!$A:$AS,14+AA1376,FALSE),[1]怪物!$B:$J,6,FALSE)*VLOOKUP(X1376&amp;"_"&amp;Y1376&amp;"_"&amp;Z1376,[1]挑战模式!$A:$AS,10,FALSE))</f>
        <v>2.76</v>
      </c>
      <c r="F1376" s="3">
        <f t="shared" si="168"/>
        <v>400</v>
      </c>
      <c r="G1376" s="3" t="str">
        <f t="shared" si="169"/>
        <v>TRUE</v>
      </c>
      <c r="H1376" s="3" t="str">
        <f t="shared" si="170"/>
        <v>1</v>
      </c>
      <c r="I1376" s="3">
        <f>IF(D1376="","",VLOOKUP(D1376,[1]怪物!$C:$M,11,FALSE))</f>
        <v>1</v>
      </c>
      <c r="J1376" s="3" t="str">
        <f t="shared" si="171"/>
        <v>0.5</v>
      </c>
      <c r="K1376" s="3">
        <f>IF(B1376="","",VLOOKUP(VLOOKUP(X1376&amp;"_"&amp;Y1376&amp;"_"&amp;Z1376,[1]挑战模式!$A:$AS,14+AA1376,FALSE),[1]怪物!$B:$J,7,FALSE))</f>
        <v>1</v>
      </c>
      <c r="L1376" s="10" t="str">
        <f t="shared" si="172"/>
        <v>Monster_Season4_Challenge4_5_3</v>
      </c>
      <c r="M1376" s="3" t="str">
        <f t="shared" si="173"/>
        <v>DeathShow_1</v>
      </c>
      <c r="N1376" s="3" t="str">
        <f t="shared" si="174"/>
        <v>Timeline_Idle1</v>
      </c>
      <c r="O1376" s="3" t="str">
        <f t="shared" si="175"/>
        <v>Timeline_Move1</v>
      </c>
      <c r="S1376" s="3" t="str">
        <f>IF(B1376="","",IF(VLOOKUP(D1376,[1]怪物!$C:$I,7,FALSE)="","",VLOOKUP(D1376,[1]怪物!$C:$I,7,FALSE)))</f>
        <v/>
      </c>
      <c r="X1376" s="3">
        <v>4</v>
      </c>
      <c r="Y1376" s="3">
        <v>4</v>
      </c>
      <c r="Z1376" s="3">
        <v>5</v>
      </c>
      <c r="AA1376" s="3">
        <v>3</v>
      </c>
    </row>
    <row r="1377" spans="2:27" x14ac:dyDescent="0.2">
      <c r="B1377" t="str">
        <f>IF(ISNA(VLOOKUP(X1377&amp;"_"&amp;Y1377&amp;"_"&amp;Z1377,[1]挑战模式!$A:$AS,1,FALSE)),"",IF(VLOOKUP(X1377&amp;"_"&amp;Y1377&amp;"_"&amp;Z1377,[1]挑战模式!$A:$AS,14+AA1377,FALSE)="","","Unit_Monster_Season"&amp;X1377&amp;"_Challenge"&amp;Y1377&amp;"_"&amp;Z1377&amp;"_"&amp;AA1377))</f>
        <v>Unit_Monster_Season4_Challenge4_5_4</v>
      </c>
      <c r="D1377" s="3" t="str">
        <f>IF(B1377="","",VLOOKUP(VLOOKUP(X1377&amp;"_"&amp;Y1377&amp;"_"&amp;Z1377,[1]挑战模式!$A:$AS,14+AA1377,FALSE),[1]怪物!$B:$J,2,FALSE))</f>
        <v>ResUnit_WuGui2</v>
      </c>
      <c r="E1377" s="3">
        <f>IF(B1377="","",VLOOKUP(VLOOKUP(X1377&amp;"_"&amp;Y1377&amp;"_"&amp;Z1377,[1]挑战模式!$A:$AS,14+AA1377,FALSE),[1]怪物!$B:$J,6,FALSE)*VLOOKUP(X1377&amp;"_"&amp;Y1377&amp;"_"&amp;Z1377,[1]挑战模式!$A:$AS,10,FALSE))</f>
        <v>2.76</v>
      </c>
      <c r="F1377" s="3">
        <f t="shared" si="168"/>
        <v>400</v>
      </c>
      <c r="G1377" s="3" t="str">
        <f t="shared" si="169"/>
        <v>TRUE</v>
      </c>
      <c r="H1377" s="3" t="str">
        <f t="shared" si="170"/>
        <v>1</v>
      </c>
      <c r="I1377" s="3">
        <f>IF(D1377="","",VLOOKUP(D1377,[1]怪物!$C:$M,11,FALSE))</f>
        <v>1</v>
      </c>
      <c r="J1377" s="3" t="str">
        <f t="shared" si="171"/>
        <v>0.5</v>
      </c>
      <c r="K1377" s="3">
        <f>IF(B1377="","",VLOOKUP(VLOOKUP(X1377&amp;"_"&amp;Y1377&amp;"_"&amp;Z1377,[1]挑战模式!$A:$AS,14+AA1377,FALSE),[1]怪物!$B:$J,7,FALSE))</f>
        <v>1.5</v>
      </c>
      <c r="L1377" s="10" t="str">
        <f t="shared" si="172"/>
        <v>Monster_Season4_Challenge4_5_4</v>
      </c>
      <c r="M1377" s="3" t="str">
        <f t="shared" si="173"/>
        <v>DeathShow_1</v>
      </c>
      <c r="N1377" s="3" t="str">
        <f t="shared" si="174"/>
        <v>Timeline_Idle1</v>
      </c>
      <c r="O1377" s="3" t="str">
        <f t="shared" si="175"/>
        <v>Timeline_Move1</v>
      </c>
      <c r="S1377" s="3" t="str">
        <f>IF(B1377="","",IF(VLOOKUP(D1377,[1]怪物!$C:$I,7,FALSE)="","",VLOOKUP(D1377,[1]怪物!$C:$I,7,FALSE)))</f>
        <v>Skill_Monster_WuGui2,NormalAttack</v>
      </c>
      <c r="X1377" s="3">
        <v>4</v>
      </c>
      <c r="Y1377" s="3">
        <v>4</v>
      </c>
      <c r="Z1377" s="3">
        <v>5</v>
      </c>
      <c r="AA1377" s="3">
        <v>4</v>
      </c>
    </row>
    <row r="1378" spans="2:27" x14ac:dyDescent="0.2">
      <c r="B1378" t="str">
        <f>IF(ISNA(VLOOKUP(X1378&amp;"_"&amp;Y1378&amp;"_"&amp;Z1378,[1]挑战模式!$A:$AS,1,FALSE)),"",IF(VLOOKUP(X1378&amp;"_"&amp;Y1378&amp;"_"&amp;Z1378,[1]挑战模式!$A:$AS,14+AA1378,FALSE)="","","Unit_Monster_Season"&amp;X1378&amp;"_Challenge"&amp;Y1378&amp;"_"&amp;Z1378&amp;"_"&amp;AA1378))</f>
        <v/>
      </c>
      <c r="D1378" s="3" t="str">
        <f>IF(B1378="","",VLOOKUP(VLOOKUP(X1378&amp;"_"&amp;Y1378&amp;"_"&amp;Z1378,[1]挑战模式!$A:$AS,14+AA1378,FALSE),[1]怪物!$B:$J,2,FALSE))</f>
        <v/>
      </c>
      <c r="E1378" s="3" t="str">
        <f>IF(B1378="","",VLOOKUP(VLOOKUP(X1378&amp;"_"&amp;Y1378&amp;"_"&amp;Z1378,[1]挑战模式!$A:$AS,14+AA1378,FALSE),[1]怪物!$B:$J,6,FALSE)*VLOOKUP(X1378&amp;"_"&amp;Y1378&amp;"_"&amp;Z1378,[1]挑战模式!$A:$AS,10,FALSE))</f>
        <v/>
      </c>
      <c r="F1378" s="3" t="str">
        <f t="shared" si="168"/>
        <v/>
      </c>
      <c r="G1378" s="3" t="str">
        <f t="shared" si="169"/>
        <v/>
      </c>
      <c r="H1378" s="3" t="str">
        <f t="shared" si="170"/>
        <v/>
      </c>
      <c r="I1378" s="3" t="str">
        <f>IF(D1378="","",VLOOKUP(D1378,[1]怪物!$C:$M,11,FALSE))</f>
        <v/>
      </c>
      <c r="J1378" s="3" t="str">
        <f t="shared" si="171"/>
        <v/>
      </c>
      <c r="K1378" s="3" t="str">
        <f>IF(B1378="","",VLOOKUP(VLOOKUP(X1378&amp;"_"&amp;Y1378&amp;"_"&amp;Z1378,[1]挑战模式!$A:$AS,14+AA1378,FALSE),[1]怪物!$B:$J,7,FALSE))</f>
        <v/>
      </c>
      <c r="L1378" s="10" t="str">
        <f t="shared" si="172"/>
        <v/>
      </c>
      <c r="M1378" s="3" t="str">
        <f t="shared" si="173"/>
        <v/>
      </c>
      <c r="N1378" s="3" t="str">
        <f t="shared" si="174"/>
        <v/>
      </c>
      <c r="O1378" s="3" t="str">
        <f t="shared" si="175"/>
        <v/>
      </c>
      <c r="S1378" s="3" t="str">
        <f>IF(B1378="","",IF(VLOOKUP(D1378,[1]怪物!$C:$I,7,FALSE)="","",VLOOKUP(D1378,[1]怪物!$C:$I,7,FALSE)))</f>
        <v/>
      </c>
      <c r="X1378" s="3">
        <v>4</v>
      </c>
      <c r="Y1378" s="3">
        <v>4</v>
      </c>
      <c r="Z1378" s="3">
        <v>5</v>
      </c>
      <c r="AA1378" s="3">
        <v>5</v>
      </c>
    </row>
    <row r="1379" spans="2:27" x14ac:dyDescent="0.2">
      <c r="B1379" t="str">
        <f>IF(ISNA(VLOOKUP(X1379&amp;"_"&amp;Y1379&amp;"_"&amp;Z1379,[1]挑战模式!$A:$AS,1,FALSE)),"",IF(VLOOKUP(X1379&amp;"_"&amp;Y1379&amp;"_"&amp;Z1379,[1]挑战模式!$A:$AS,14+AA1379,FALSE)="","","Unit_Monster_Season"&amp;X1379&amp;"_Challenge"&amp;Y1379&amp;"_"&amp;Z1379&amp;"_"&amp;AA1379))</f>
        <v/>
      </c>
      <c r="D1379" s="3" t="str">
        <f>IF(B1379="","",VLOOKUP(VLOOKUP(X1379&amp;"_"&amp;Y1379&amp;"_"&amp;Z1379,[1]挑战模式!$A:$AS,14+AA1379,FALSE),[1]怪物!$B:$J,2,FALSE))</f>
        <v/>
      </c>
      <c r="E1379" s="3" t="str">
        <f>IF(B1379="","",VLOOKUP(VLOOKUP(X1379&amp;"_"&amp;Y1379&amp;"_"&amp;Z1379,[1]挑战模式!$A:$AS,14+AA1379,FALSE),[1]怪物!$B:$J,6,FALSE)*VLOOKUP(X1379&amp;"_"&amp;Y1379&amp;"_"&amp;Z1379,[1]挑战模式!$A:$AS,10,FALSE))</f>
        <v/>
      </c>
      <c r="F1379" s="3" t="str">
        <f t="shared" si="168"/>
        <v/>
      </c>
      <c r="G1379" s="3" t="str">
        <f t="shared" si="169"/>
        <v/>
      </c>
      <c r="H1379" s="3" t="str">
        <f t="shared" si="170"/>
        <v/>
      </c>
      <c r="I1379" s="3" t="str">
        <f>IF(D1379="","",VLOOKUP(D1379,[1]怪物!$C:$M,11,FALSE))</f>
        <v/>
      </c>
      <c r="J1379" s="3" t="str">
        <f t="shared" si="171"/>
        <v/>
      </c>
      <c r="K1379" s="3" t="str">
        <f>IF(B1379="","",VLOOKUP(VLOOKUP(X1379&amp;"_"&amp;Y1379&amp;"_"&amp;Z1379,[1]挑战模式!$A:$AS,14+AA1379,FALSE),[1]怪物!$B:$J,7,FALSE))</f>
        <v/>
      </c>
      <c r="L1379" s="10" t="str">
        <f t="shared" si="172"/>
        <v/>
      </c>
      <c r="M1379" s="3" t="str">
        <f t="shared" si="173"/>
        <v/>
      </c>
      <c r="N1379" s="3" t="str">
        <f t="shared" si="174"/>
        <v/>
      </c>
      <c r="O1379" s="3" t="str">
        <f t="shared" si="175"/>
        <v/>
      </c>
      <c r="S1379" s="3" t="str">
        <f>IF(B1379="","",IF(VLOOKUP(D1379,[1]怪物!$C:$I,7,FALSE)="","",VLOOKUP(D1379,[1]怪物!$C:$I,7,FALSE)))</f>
        <v/>
      </c>
      <c r="X1379" s="3">
        <v>4</v>
      </c>
      <c r="Y1379" s="3">
        <v>4</v>
      </c>
      <c r="Z1379" s="3">
        <v>5</v>
      </c>
      <c r="AA1379" s="3">
        <v>6</v>
      </c>
    </row>
    <row r="1380" spans="2:27" x14ac:dyDescent="0.2">
      <c r="B1380" t="str">
        <f>IF(ISNA(VLOOKUP(X1380&amp;"_"&amp;Y1380&amp;"_"&amp;Z1380,[1]挑战模式!$A:$AS,1,FALSE)),"",IF(VLOOKUP(X1380&amp;"_"&amp;Y1380&amp;"_"&amp;Z1380,[1]挑战模式!$A:$AS,14+AA1380,FALSE)="","","Unit_Monster_Season"&amp;X1380&amp;"_Challenge"&amp;Y1380&amp;"_"&amp;Z1380&amp;"_"&amp;AA1380))</f>
        <v>Unit_Monster_Season4_Challenge4_6_1</v>
      </c>
      <c r="D1380" s="3" t="str">
        <f>IF(B1380="","",VLOOKUP(VLOOKUP(X1380&amp;"_"&amp;Y1380&amp;"_"&amp;Z1380,[1]挑战模式!$A:$AS,14+AA1380,FALSE),[1]怪物!$B:$J,2,FALSE))</f>
        <v>ResUnit_ZhongZi2</v>
      </c>
      <c r="E1380" s="3">
        <f>IF(B1380="","",VLOOKUP(VLOOKUP(X1380&amp;"_"&amp;Y1380&amp;"_"&amp;Z1380,[1]挑战模式!$A:$AS,14+AA1380,FALSE),[1]怪物!$B:$J,6,FALSE)*VLOOKUP(X1380&amp;"_"&amp;Y1380&amp;"_"&amp;Z1380,[1]挑战模式!$A:$AS,10,FALSE))</f>
        <v>2.76</v>
      </c>
      <c r="F1380" s="3">
        <f t="shared" si="168"/>
        <v>400</v>
      </c>
      <c r="G1380" s="3" t="str">
        <f t="shared" si="169"/>
        <v>TRUE</v>
      </c>
      <c r="H1380" s="3" t="str">
        <f t="shared" si="170"/>
        <v>1</v>
      </c>
      <c r="I1380" s="3">
        <f>IF(D1380="","",VLOOKUP(D1380,[1]怪物!$C:$M,11,FALSE))</f>
        <v>1</v>
      </c>
      <c r="J1380" s="3" t="str">
        <f t="shared" si="171"/>
        <v>0.5</v>
      </c>
      <c r="K1380" s="3">
        <f>IF(B1380="","",VLOOKUP(VLOOKUP(X1380&amp;"_"&amp;Y1380&amp;"_"&amp;Z1380,[1]挑战模式!$A:$AS,14+AA1380,FALSE),[1]怪物!$B:$J,7,FALSE))</f>
        <v>1.5</v>
      </c>
      <c r="L1380" s="10" t="str">
        <f t="shared" si="172"/>
        <v>Monster_Season4_Challenge4_6_1</v>
      </c>
      <c r="M1380" s="3" t="str">
        <f t="shared" si="173"/>
        <v>DeathShow_1</v>
      </c>
      <c r="N1380" s="3" t="str">
        <f t="shared" si="174"/>
        <v>Timeline_Idle1</v>
      </c>
      <c r="O1380" s="3" t="str">
        <f t="shared" si="175"/>
        <v>Timeline_Move1</v>
      </c>
      <c r="S1380" s="3" t="str">
        <f>IF(B1380="","",IF(VLOOKUP(D1380,[1]怪物!$C:$I,7,FALSE)="","",VLOOKUP(D1380,[1]怪物!$C:$I,7,FALSE)))</f>
        <v>Skill_Monster_ZhongZi2,NormalAttack</v>
      </c>
      <c r="X1380" s="3">
        <v>4</v>
      </c>
      <c r="Y1380" s="3">
        <v>4</v>
      </c>
      <c r="Z1380" s="3">
        <v>6</v>
      </c>
      <c r="AA1380" s="3">
        <v>1</v>
      </c>
    </row>
    <row r="1381" spans="2:27" x14ac:dyDescent="0.2">
      <c r="B1381" t="str">
        <f>IF(ISNA(VLOOKUP(X1381&amp;"_"&amp;Y1381&amp;"_"&amp;Z1381,[1]挑战模式!$A:$AS,1,FALSE)),"",IF(VLOOKUP(X1381&amp;"_"&amp;Y1381&amp;"_"&amp;Z1381,[1]挑战模式!$A:$AS,14+AA1381,FALSE)="","","Unit_Monster_Season"&amp;X1381&amp;"_Challenge"&amp;Y1381&amp;"_"&amp;Z1381&amp;"_"&amp;AA1381))</f>
        <v>Unit_Monster_Season4_Challenge4_6_2</v>
      </c>
      <c r="D1381" s="3" t="str">
        <f>IF(B1381="","",VLOOKUP(VLOOKUP(X1381&amp;"_"&amp;Y1381&amp;"_"&amp;Z1381,[1]挑战模式!$A:$AS,14+AA1381,FALSE),[1]怪物!$B:$J,2,FALSE))</f>
        <v>ResUnit_Gui2</v>
      </c>
      <c r="E1381" s="3">
        <f>IF(B1381="","",VLOOKUP(VLOOKUP(X1381&amp;"_"&amp;Y1381&amp;"_"&amp;Z1381,[1]挑战模式!$A:$AS,14+AA1381,FALSE),[1]怪物!$B:$J,6,FALSE)*VLOOKUP(X1381&amp;"_"&amp;Y1381&amp;"_"&amp;Z1381,[1]挑战模式!$A:$AS,10,FALSE))</f>
        <v>2.76</v>
      </c>
      <c r="F1381" s="3">
        <f t="shared" si="168"/>
        <v>400</v>
      </c>
      <c r="G1381" s="3" t="str">
        <f t="shared" si="169"/>
        <v>TRUE</v>
      </c>
      <c r="H1381" s="3" t="str">
        <f t="shared" si="170"/>
        <v>1</v>
      </c>
      <c r="I1381" s="3">
        <f>IF(D1381="","",VLOOKUP(D1381,[1]怪物!$C:$M,11,FALSE))</f>
        <v>1</v>
      </c>
      <c r="J1381" s="3" t="str">
        <f t="shared" si="171"/>
        <v>0.5</v>
      </c>
      <c r="K1381" s="3">
        <f>IF(B1381="","",VLOOKUP(VLOOKUP(X1381&amp;"_"&amp;Y1381&amp;"_"&amp;Z1381,[1]挑战模式!$A:$AS,14+AA1381,FALSE),[1]怪物!$B:$J,7,FALSE))</f>
        <v>1.5</v>
      </c>
      <c r="L1381" s="10" t="str">
        <f t="shared" si="172"/>
        <v>Monster_Season4_Challenge4_6_2</v>
      </c>
      <c r="M1381" s="3" t="str">
        <f t="shared" si="173"/>
        <v>DeathShow_1</v>
      </c>
      <c r="N1381" s="3" t="str">
        <f t="shared" si="174"/>
        <v>Timeline_Idle1</v>
      </c>
      <c r="O1381" s="3" t="str">
        <f t="shared" si="175"/>
        <v>Timeline_Move1</v>
      </c>
      <c r="S1381" s="3" t="str">
        <f>IF(B1381="","",IF(VLOOKUP(D1381,[1]怪物!$C:$I,7,FALSE)="","",VLOOKUP(D1381,[1]怪物!$C:$I,7,FALSE)))</f>
        <v>Skill_Monster_Gui2,NormalAttack</v>
      </c>
      <c r="X1381" s="3">
        <v>4</v>
      </c>
      <c r="Y1381" s="3">
        <v>4</v>
      </c>
      <c r="Z1381" s="3">
        <v>6</v>
      </c>
      <c r="AA1381" s="3">
        <v>2</v>
      </c>
    </row>
    <row r="1382" spans="2:27" x14ac:dyDescent="0.2">
      <c r="B1382" t="str">
        <f>IF(ISNA(VLOOKUP(X1382&amp;"_"&amp;Y1382&amp;"_"&amp;Z1382,[1]挑战模式!$A:$AS,1,FALSE)),"",IF(VLOOKUP(X1382&amp;"_"&amp;Y1382&amp;"_"&amp;Z1382,[1]挑战模式!$A:$AS,14+AA1382,FALSE)="","","Unit_Monster_Season"&amp;X1382&amp;"_Challenge"&amp;Y1382&amp;"_"&amp;Z1382&amp;"_"&amp;AA1382))</f>
        <v>Unit_Monster_Season4_Challenge4_6_3</v>
      </c>
      <c r="D1382" s="3" t="str">
        <f>IF(B1382="","",VLOOKUP(VLOOKUP(X1382&amp;"_"&amp;Y1382&amp;"_"&amp;Z1382,[1]挑战模式!$A:$AS,14+AA1382,FALSE),[1]怪物!$B:$J,2,FALSE))</f>
        <v>ResUnit_Dan1</v>
      </c>
      <c r="E1382" s="3">
        <f>IF(B1382="","",VLOOKUP(VLOOKUP(X1382&amp;"_"&amp;Y1382&amp;"_"&amp;Z1382,[1]挑战模式!$A:$AS,14+AA1382,FALSE),[1]怪物!$B:$J,6,FALSE)*VLOOKUP(X1382&amp;"_"&amp;Y1382&amp;"_"&amp;Z1382,[1]挑战模式!$A:$AS,10,FALSE))</f>
        <v>2.76</v>
      </c>
      <c r="F1382" s="3">
        <f t="shared" si="168"/>
        <v>400</v>
      </c>
      <c r="G1382" s="3" t="str">
        <f t="shared" si="169"/>
        <v>TRUE</v>
      </c>
      <c r="H1382" s="3" t="str">
        <f t="shared" si="170"/>
        <v>1</v>
      </c>
      <c r="I1382" s="3">
        <f>IF(D1382="","",VLOOKUP(D1382,[1]怪物!$C:$M,11,FALSE))</f>
        <v>1</v>
      </c>
      <c r="J1382" s="3" t="str">
        <f t="shared" si="171"/>
        <v>0.5</v>
      </c>
      <c r="K1382" s="3">
        <f>IF(B1382="","",VLOOKUP(VLOOKUP(X1382&amp;"_"&amp;Y1382&amp;"_"&amp;Z1382,[1]挑战模式!$A:$AS,14+AA1382,FALSE),[1]怪物!$B:$J,7,FALSE))</f>
        <v>1</v>
      </c>
      <c r="L1382" s="10" t="str">
        <f t="shared" si="172"/>
        <v>Monster_Season4_Challenge4_6_3</v>
      </c>
      <c r="M1382" s="3" t="str">
        <f t="shared" si="173"/>
        <v>DeathShow_1</v>
      </c>
      <c r="N1382" s="3" t="str">
        <f t="shared" si="174"/>
        <v>Timeline_Idle1</v>
      </c>
      <c r="O1382" s="3" t="str">
        <f t="shared" si="175"/>
        <v>Timeline_Move1</v>
      </c>
      <c r="S1382" s="3" t="str">
        <f>IF(B1382="","",IF(VLOOKUP(D1382,[1]怪物!$C:$I,7,FALSE)="","",VLOOKUP(D1382,[1]怪物!$C:$I,7,FALSE)))</f>
        <v>Skill_Monster_Dan1,NormalAttack</v>
      </c>
      <c r="X1382" s="3">
        <v>4</v>
      </c>
      <c r="Y1382" s="3">
        <v>4</v>
      </c>
      <c r="Z1382" s="3">
        <v>6</v>
      </c>
      <c r="AA1382" s="3">
        <v>3</v>
      </c>
    </row>
    <row r="1383" spans="2:27" x14ac:dyDescent="0.2">
      <c r="B1383" t="str">
        <f>IF(ISNA(VLOOKUP(X1383&amp;"_"&amp;Y1383&amp;"_"&amp;Z1383,[1]挑战模式!$A:$AS,1,FALSE)),"",IF(VLOOKUP(X1383&amp;"_"&amp;Y1383&amp;"_"&amp;Z1383,[1]挑战模式!$A:$AS,14+AA1383,FALSE)="","","Unit_Monster_Season"&amp;X1383&amp;"_Challenge"&amp;Y1383&amp;"_"&amp;Z1383&amp;"_"&amp;AA1383))</f>
        <v>Unit_Monster_Season4_Challenge4_6_4</v>
      </c>
      <c r="D1383" s="3" t="str">
        <f>IF(B1383="","",VLOOKUP(VLOOKUP(X1383&amp;"_"&amp;Y1383&amp;"_"&amp;Z1383,[1]挑战模式!$A:$AS,14+AA1383,FALSE),[1]怪物!$B:$J,2,FALSE))</f>
        <v>ResUnit_Dan2</v>
      </c>
      <c r="E1383" s="3">
        <f>IF(B1383="","",VLOOKUP(VLOOKUP(X1383&amp;"_"&amp;Y1383&amp;"_"&amp;Z1383,[1]挑战模式!$A:$AS,14+AA1383,FALSE),[1]怪物!$B:$J,6,FALSE)*VLOOKUP(X1383&amp;"_"&amp;Y1383&amp;"_"&amp;Z1383,[1]挑战模式!$A:$AS,10,FALSE))</f>
        <v>2.76</v>
      </c>
      <c r="F1383" s="3">
        <f t="shared" si="168"/>
        <v>400</v>
      </c>
      <c r="G1383" s="3" t="str">
        <f t="shared" si="169"/>
        <v>TRUE</v>
      </c>
      <c r="H1383" s="3" t="str">
        <f t="shared" si="170"/>
        <v>1</v>
      </c>
      <c r="I1383" s="3">
        <f>IF(D1383="","",VLOOKUP(D1383,[1]怪物!$C:$M,11,FALSE))</f>
        <v>1</v>
      </c>
      <c r="J1383" s="3" t="str">
        <f t="shared" si="171"/>
        <v>0.5</v>
      </c>
      <c r="K1383" s="3">
        <f>IF(B1383="","",VLOOKUP(VLOOKUP(X1383&amp;"_"&amp;Y1383&amp;"_"&amp;Z1383,[1]挑战模式!$A:$AS,14+AA1383,FALSE),[1]怪物!$B:$J,7,FALSE))</f>
        <v>1.5</v>
      </c>
      <c r="L1383" s="10" t="str">
        <f t="shared" si="172"/>
        <v>Monster_Season4_Challenge4_6_4</v>
      </c>
      <c r="M1383" s="3" t="str">
        <f t="shared" si="173"/>
        <v>DeathShow_1</v>
      </c>
      <c r="N1383" s="3" t="str">
        <f t="shared" si="174"/>
        <v>Timeline_Idle1</v>
      </c>
      <c r="O1383" s="3" t="str">
        <f t="shared" si="175"/>
        <v>Timeline_Move1</v>
      </c>
      <c r="S1383" s="3" t="str">
        <f>IF(B1383="","",IF(VLOOKUP(D1383,[1]怪物!$C:$I,7,FALSE)="","",VLOOKUP(D1383,[1]怪物!$C:$I,7,FALSE)))</f>
        <v>Skill_Monster_Dan2,NormalAttack</v>
      </c>
      <c r="X1383" s="3">
        <v>4</v>
      </c>
      <c r="Y1383" s="3">
        <v>4</v>
      </c>
      <c r="Z1383" s="3">
        <v>6</v>
      </c>
      <c r="AA1383" s="3">
        <v>4</v>
      </c>
    </row>
    <row r="1384" spans="2:27" x14ac:dyDescent="0.2">
      <c r="B1384" t="str">
        <f>IF(ISNA(VLOOKUP(X1384&amp;"_"&amp;Y1384&amp;"_"&amp;Z1384,[1]挑战模式!$A:$AS,1,FALSE)),"",IF(VLOOKUP(X1384&amp;"_"&amp;Y1384&amp;"_"&amp;Z1384,[1]挑战模式!$A:$AS,14+AA1384,FALSE)="","","Unit_Monster_Season"&amp;X1384&amp;"_Challenge"&amp;Y1384&amp;"_"&amp;Z1384&amp;"_"&amp;AA1384))</f>
        <v>Unit_Monster_Season4_Challenge4_6_5</v>
      </c>
      <c r="D1384" s="3" t="str">
        <f>IF(B1384="","",VLOOKUP(VLOOKUP(X1384&amp;"_"&amp;Y1384&amp;"_"&amp;Z1384,[1]挑战模式!$A:$AS,14+AA1384,FALSE),[1]怪物!$B:$J,2,FALSE))</f>
        <v>ResUnit_WuGui2</v>
      </c>
      <c r="E1384" s="3">
        <f>IF(B1384="","",VLOOKUP(VLOOKUP(X1384&amp;"_"&amp;Y1384&amp;"_"&amp;Z1384,[1]挑战模式!$A:$AS,14+AA1384,FALSE),[1]怪物!$B:$J,6,FALSE)*VLOOKUP(X1384&amp;"_"&amp;Y1384&amp;"_"&amp;Z1384,[1]挑战模式!$A:$AS,10,FALSE))</f>
        <v>2.76</v>
      </c>
      <c r="F1384" s="3">
        <f t="shared" si="168"/>
        <v>400</v>
      </c>
      <c r="G1384" s="3" t="str">
        <f t="shared" si="169"/>
        <v>TRUE</v>
      </c>
      <c r="H1384" s="3" t="str">
        <f t="shared" si="170"/>
        <v>1</v>
      </c>
      <c r="I1384" s="3">
        <f>IF(D1384="","",VLOOKUP(D1384,[1]怪物!$C:$M,11,FALSE))</f>
        <v>1</v>
      </c>
      <c r="J1384" s="3" t="str">
        <f t="shared" si="171"/>
        <v>0.5</v>
      </c>
      <c r="K1384" s="3">
        <f>IF(B1384="","",VLOOKUP(VLOOKUP(X1384&amp;"_"&amp;Y1384&amp;"_"&amp;Z1384,[1]挑战模式!$A:$AS,14+AA1384,FALSE),[1]怪物!$B:$J,7,FALSE))</f>
        <v>1.5</v>
      </c>
      <c r="L1384" s="10" t="str">
        <f t="shared" si="172"/>
        <v>Monster_Season4_Challenge4_6_5</v>
      </c>
      <c r="M1384" s="3" t="str">
        <f t="shared" si="173"/>
        <v>DeathShow_1</v>
      </c>
      <c r="N1384" s="3" t="str">
        <f t="shared" si="174"/>
        <v>Timeline_Idle1</v>
      </c>
      <c r="O1384" s="3" t="str">
        <f t="shared" si="175"/>
        <v>Timeline_Move1</v>
      </c>
      <c r="S1384" s="3" t="str">
        <f>IF(B1384="","",IF(VLOOKUP(D1384,[1]怪物!$C:$I,7,FALSE)="","",VLOOKUP(D1384,[1]怪物!$C:$I,7,FALSE)))</f>
        <v>Skill_Monster_WuGui2,NormalAttack</v>
      </c>
      <c r="X1384" s="3">
        <v>4</v>
      </c>
      <c r="Y1384" s="3">
        <v>4</v>
      </c>
      <c r="Z1384" s="3">
        <v>6</v>
      </c>
      <c r="AA1384" s="3">
        <v>5</v>
      </c>
    </row>
    <row r="1385" spans="2:27" x14ac:dyDescent="0.2">
      <c r="B1385" t="str">
        <f>IF(ISNA(VLOOKUP(X1385&amp;"_"&amp;Y1385&amp;"_"&amp;Z1385,[1]挑战模式!$A:$AS,1,FALSE)),"",IF(VLOOKUP(X1385&amp;"_"&amp;Y1385&amp;"_"&amp;Z1385,[1]挑战模式!$A:$AS,14+AA1385,FALSE)="","","Unit_Monster_Season"&amp;X1385&amp;"_Challenge"&amp;Y1385&amp;"_"&amp;Z1385&amp;"_"&amp;AA1385))</f>
        <v/>
      </c>
      <c r="D1385" s="3" t="str">
        <f>IF(B1385="","",VLOOKUP(VLOOKUP(X1385&amp;"_"&amp;Y1385&amp;"_"&amp;Z1385,[1]挑战模式!$A:$AS,14+AA1385,FALSE),[1]怪物!$B:$J,2,FALSE))</f>
        <v/>
      </c>
      <c r="E1385" s="3" t="str">
        <f>IF(B1385="","",VLOOKUP(VLOOKUP(X1385&amp;"_"&amp;Y1385&amp;"_"&amp;Z1385,[1]挑战模式!$A:$AS,14+AA1385,FALSE),[1]怪物!$B:$J,6,FALSE)*VLOOKUP(X1385&amp;"_"&amp;Y1385&amp;"_"&amp;Z1385,[1]挑战模式!$A:$AS,10,FALSE))</f>
        <v/>
      </c>
      <c r="F1385" s="3" t="str">
        <f t="shared" si="168"/>
        <v/>
      </c>
      <c r="G1385" s="3" t="str">
        <f t="shared" si="169"/>
        <v/>
      </c>
      <c r="H1385" s="3" t="str">
        <f t="shared" si="170"/>
        <v/>
      </c>
      <c r="I1385" s="3" t="str">
        <f>IF(D1385="","",VLOOKUP(D1385,[1]怪物!$C:$M,11,FALSE))</f>
        <v/>
      </c>
      <c r="J1385" s="3" t="str">
        <f t="shared" si="171"/>
        <v/>
      </c>
      <c r="K1385" s="3" t="str">
        <f>IF(B1385="","",VLOOKUP(VLOOKUP(X1385&amp;"_"&amp;Y1385&amp;"_"&amp;Z1385,[1]挑战模式!$A:$AS,14+AA1385,FALSE),[1]怪物!$B:$J,7,FALSE))</f>
        <v/>
      </c>
      <c r="L1385" s="10" t="str">
        <f t="shared" si="172"/>
        <v/>
      </c>
      <c r="M1385" s="3" t="str">
        <f t="shared" si="173"/>
        <v/>
      </c>
      <c r="N1385" s="3" t="str">
        <f t="shared" si="174"/>
        <v/>
      </c>
      <c r="O1385" s="3" t="str">
        <f t="shared" si="175"/>
        <v/>
      </c>
      <c r="S1385" s="3" t="str">
        <f>IF(B1385="","",IF(VLOOKUP(D1385,[1]怪物!$C:$I,7,FALSE)="","",VLOOKUP(D1385,[1]怪物!$C:$I,7,FALSE)))</f>
        <v/>
      </c>
      <c r="X1385" s="3">
        <v>4</v>
      </c>
      <c r="Y1385" s="3">
        <v>4</v>
      </c>
      <c r="Z1385" s="3">
        <v>6</v>
      </c>
      <c r="AA1385" s="3">
        <v>6</v>
      </c>
    </row>
    <row r="1386" spans="2:27" x14ac:dyDescent="0.2">
      <c r="B1386" t="str">
        <f>IF(ISNA(VLOOKUP(X1386&amp;"_"&amp;Y1386&amp;"_"&amp;Z1386,[1]挑战模式!$A:$AS,1,FALSE)),"",IF(VLOOKUP(X1386&amp;"_"&amp;Y1386&amp;"_"&amp;Z1386,[1]挑战模式!$A:$AS,14+AA1386,FALSE)="","","Unit_Monster_Season"&amp;X1386&amp;"_Challenge"&amp;Y1386&amp;"_"&amp;Z1386&amp;"_"&amp;AA1386))</f>
        <v/>
      </c>
      <c r="D1386" s="3" t="str">
        <f>IF(B1386="","",VLOOKUP(VLOOKUP(X1386&amp;"_"&amp;Y1386&amp;"_"&amp;Z1386,[1]挑战模式!$A:$AS,14+AA1386,FALSE),[1]怪物!$B:$J,2,FALSE))</f>
        <v/>
      </c>
      <c r="E1386" s="3" t="str">
        <f>IF(B1386="","",VLOOKUP(VLOOKUP(X1386&amp;"_"&amp;Y1386&amp;"_"&amp;Z1386,[1]挑战模式!$A:$AS,14+AA1386,FALSE),[1]怪物!$B:$J,6,FALSE)*VLOOKUP(X1386&amp;"_"&amp;Y1386&amp;"_"&amp;Z1386,[1]挑战模式!$A:$AS,10,FALSE))</f>
        <v/>
      </c>
      <c r="F1386" s="3" t="str">
        <f t="shared" si="168"/>
        <v/>
      </c>
      <c r="G1386" s="3" t="str">
        <f t="shared" si="169"/>
        <v/>
      </c>
      <c r="H1386" s="3" t="str">
        <f t="shared" si="170"/>
        <v/>
      </c>
      <c r="I1386" s="3" t="str">
        <f>IF(D1386="","",VLOOKUP(D1386,[1]怪物!$C:$M,11,FALSE))</f>
        <v/>
      </c>
      <c r="J1386" s="3" t="str">
        <f t="shared" si="171"/>
        <v/>
      </c>
      <c r="K1386" s="3" t="str">
        <f>IF(B1386="","",VLOOKUP(VLOOKUP(X1386&amp;"_"&amp;Y1386&amp;"_"&amp;Z1386,[1]挑战模式!$A:$AS,14+AA1386,FALSE),[1]怪物!$B:$J,7,FALSE))</f>
        <v/>
      </c>
      <c r="L1386" s="10" t="str">
        <f t="shared" si="172"/>
        <v/>
      </c>
      <c r="M1386" s="3" t="str">
        <f t="shared" si="173"/>
        <v/>
      </c>
      <c r="N1386" s="3" t="str">
        <f t="shared" si="174"/>
        <v/>
      </c>
      <c r="O1386" s="3" t="str">
        <f t="shared" si="175"/>
        <v/>
      </c>
      <c r="S1386" s="3" t="str">
        <f>IF(B1386="","",IF(VLOOKUP(D1386,[1]怪物!$C:$I,7,FALSE)="","",VLOOKUP(D1386,[1]怪物!$C:$I,7,FALSE)))</f>
        <v/>
      </c>
      <c r="X1386" s="3">
        <v>4</v>
      </c>
      <c r="Y1386" s="3">
        <v>4</v>
      </c>
      <c r="Z1386" s="3">
        <v>7</v>
      </c>
      <c r="AA1386" s="3">
        <v>1</v>
      </c>
    </row>
    <row r="1387" spans="2:27" x14ac:dyDescent="0.2">
      <c r="B1387" t="str">
        <f>IF(ISNA(VLOOKUP(X1387&amp;"_"&amp;Y1387&amp;"_"&amp;Z1387,[1]挑战模式!$A:$AS,1,FALSE)),"",IF(VLOOKUP(X1387&amp;"_"&amp;Y1387&amp;"_"&amp;Z1387,[1]挑战模式!$A:$AS,14+AA1387,FALSE)="","","Unit_Monster_Season"&amp;X1387&amp;"_Challenge"&amp;Y1387&amp;"_"&amp;Z1387&amp;"_"&amp;AA1387))</f>
        <v/>
      </c>
      <c r="D1387" s="3" t="str">
        <f>IF(B1387="","",VLOOKUP(VLOOKUP(X1387&amp;"_"&amp;Y1387&amp;"_"&amp;Z1387,[1]挑战模式!$A:$AS,14+AA1387,FALSE),[1]怪物!$B:$J,2,FALSE))</f>
        <v/>
      </c>
      <c r="E1387" s="3" t="str">
        <f>IF(B1387="","",VLOOKUP(VLOOKUP(X1387&amp;"_"&amp;Y1387&amp;"_"&amp;Z1387,[1]挑战模式!$A:$AS,14+AA1387,FALSE),[1]怪物!$B:$J,6,FALSE)*VLOOKUP(X1387&amp;"_"&amp;Y1387&amp;"_"&amp;Z1387,[1]挑战模式!$A:$AS,10,FALSE))</f>
        <v/>
      </c>
      <c r="F1387" s="3" t="str">
        <f t="shared" si="168"/>
        <v/>
      </c>
      <c r="G1387" s="3" t="str">
        <f t="shared" si="169"/>
        <v/>
      </c>
      <c r="H1387" s="3" t="str">
        <f t="shared" si="170"/>
        <v/>
      </c>
      <c r="I1387" s="3" t="str">
        <f>IF(D1387="","",VLOOKUP(D1387,[1]怪物!$C:$M,11,FALSE))</f>
        <v/>
      </c>
      <c r="J1387" s="3" t="str">
        <f t="shared" si="171"/>
        <v/>
      </c>
      <c r="K1387" s="3" t="str">
        <f>IF(B1387="","",VLOOKUP(VLOOKUP(X1387&amp;"_"&amp;Y1387&amp;"_"&amp;Z1387,[1]挑战模式!$A:$AS,14+AA1387,FALSE),[1]怪物!$B:$J,7,FALSE))</f>
        <v/>
      </c>
      <c r="L1387" s="10" t="str">
        <f t="shared" si="172"/>
        <v/>
      </c>
      <c r="M1387" s="3" t="str">
        <f t="shared" si="173"/>
        <v/>
      </c>
      <c r="N1387" s="3" t="str">
        <f t="shared" si="174"/>
        <v/>
      </c>
      <c r="O1387" s="3" t="str">
        <f t="shared" si="175"/>
        <v/>
      </c>
      <c r="S1387" s="3" t="str">
        <f>IF(B1387="","",IF(VLOOKUP(D1387,[1]怪物!$C:$I,7,FALSE)="","",VLOOKUP(D1387,[1]怪物!$C:$I,7,FALSE)))</f>
        <v/>
      </c>
      <c r="X1387" s="3">
        <v>4</v>
      </c>
      <c r="Y1387" s="3">
        <v>4</v>
      </c>
      <c r="Z1387" s="3">
        <v>7</v>
      </c>
      <c r="AA1387" s="3">
        <v>2</v>
      </c>
    </row>
    <row r="1388" spans="2:27" x14ac:dyDescent="0.2">
      <c r="B1388" t="str">
        <f>IF(ISNA(VLOOKUP(X1388&amp;"_"&amp;Y1388&amp;"_"&amp;Z1388,[1]挑战模式!$A:$AS,1,FALSE)),"",IF(VLOOKUP(X1388&amp;"_"&amp;Y1388&amp;"_"&amp;Z1388,[1]挑战模式!$A:$AS,14+AA1388,FALSE)="","","Unit_Monster_Season"&amp;X1388&amp;"_Challenge"&amp;Y1388&amp;"_"&amp;Z1388&amp;"_"&amp;AA1388))</f>
        <v/>
      </c>
      <c r="D1388" s="3" t="str">
        <f>IF(B1388="","",VLOOKUP(VLOOKUP(X1388&amp;"_"&amp;Y1388&amp;"_"&amp;Z1388,[1]挑战模式!$A:$AS,14+AA1388,FALSE),[1]怪物!$B:$J,2,FALSE))</f>
        <v/>
      </c>
      <c r="E1388" s="3" t="str">
        <f>IF(B1388="","",VLOOKUP(VLOOKUP(X1388&amp;"_"&amp;Y1388&amp;"_"&amp;Z1388,[1]挑战模式!$A:$AS,14+AA1388,FALSE),[1]怪物!$B:$J,6,FALSE)*VLOOKUP(X1388&amp;"_"&amp;Y1388&amp;"_"&amp;Z1388,[1]挑战模式!$A:$AS,10,FALSE))</f>
        <v/>
      </c>
      <c r="F1388" s="3" t="str">
        <f t="shared" si="168"/>
        <v/>
      </c>
      <c r="G1388" s="3" t="str">
        <f t="shared" si="169"/>
        <v/>
      </c>
      <c r="H1388" s="3" t="str">
        <f t="shared" si="170"/>
        <v/>
      </c>
      <c r="I1388" s="3" t="str">
        <f>IF(D1388="","",VLOOKUP(D1388,[1]怪物!$C:$M,11,FALSE))</f>
        <v/>
      </c>
      <c r="J1388" s="3" t="str">
        <f t="shared" si="171"/>
        <v/>
      </c>
      <c r="K1388" s="3" t="str">
        <f>IF(B1388="","",VLOOKUP(VLOOKUP(X1388&amp;"_"&amp;Y1388&amp;"_"&amp;Z1388,[1]挑战模式!$A:$AS,14+AA1388,FALSE),[1]怪物!$B:$J,7,FALSE))</f>
        <v/>
      </c>
      <c r="L1388" s="10" t="str">
        <f t="shared" si="172"/>
        <v/>
      </c>
      <c r="M1388" s="3" t="str">
        <f t="shared" si="173"/>
        <v/>
      </c>
      <c r="N1388" s="3" t="str">
        <f t="shared" si="174"/>
        <v/>
      </c>
      <c r="O1388" s="3" t="str">
        <f t="shared" si="175"/>
        <v/>
      </c>
      <c r="S1388" s="3" t="str">
        <f>IF(B1388="","",IF(VLOOKUP(D1388,[1]怪物!$C:$I,7,FALSE)="","",VLOOKUP(D1388,[1]怪物!$C:$I,7,FALSE)))</f>
        <v/>
      </c>
      <c r="X1388" s="3">
        <v>4</v>
      </c>
      <c r="Y1388" s="3">
        <v>4</v>
      </c>
      <c r="Z1388" s="3">
        <v>7</v>
      </c>
      <c r="AA1388" s="3">
        <v>3</v>
      </c>
    </row>
    <row r="1389" spans="2:27" x14ac:dyDescent="0.2">
      <c r="B1389" t="str">
        <f>IF(ISNA(VLOOKUP(X1389&amp;"_"&amp;Y1389&amp;"_"&amp;Z1389,[1]挑战模式!$A:$AS,1,FALSE)),"",IF(VLOOKUP(X1389&amp;"_"&amp;Y1389&amp;"_"&amp;Z1389,[1]挑战模式!$A:$AS,14+AA1389,FALSE)="","","Unit_Monster_Season"&amp;X1389&amp;"_Challenge"&amp;Y1389&amp;"_"&amp;Z1389&amp;"_"&amp;AA1389))</f>
        <v/>
      </c>
      <c r="D1389" s="3" t="str">
        <f>IF(B1389="","",VLOOKUP(VLOOKUP(X1389&amp;"_"&amp;Y1389&amp;"_"&amp;Z1389,[1]挑战模式!$A:$AS,14+AA1389,FALSE),[1]怪物!$B:$J,2,FALSE))</f>
        <v/>
      </c>
      <c r="E1389" s="3" t="str">
        <f>IF(B1389="","",VLOOKUP(VLOOKUP(X1389&amp;"_"&amp;Y1389&amp;"_"&amp;Z1389,[1]挑战模式!$A:$AS,14+AA1389,FALSE),[1]怪物!$B:$J,6,FALSE)*VLOOKUP(X1389&amp;"_"&amp;Y1389&amp;"_"&amp;Z1389,[1]挑战模式!$A:$AS,10,FALSE))</f>
        <v/>
      </c>
      <c r="F1389" s="3" t="str">
        <f t="shared" si="168"/>
        <v/>
      </c>
      <c r="G1389" s="3" t="str">
        <f t="shared" si="169"/>
        <v/>
      </c>
      <c r="H1389" s="3" t="str">
        <f t="shared" si="170"/>
        <v/>
      </c>
      <c r="I1389" s="3" t="str">
        <f>IF(D1389="","",VLOOKUP(D1389,[1]怪物!$C:$M,11,FALSE))</f>
        <v/>
      </c>
      <c r="J1389" s="3" t="str">
        <f t="shared" si="171"/>
        <v/>
      </c>
      <c r="K1389" s="3" t="str">
        <f>IF(B1389="","",VLOOKUP(VLOOKUP(X1389&amp;"_"&amp;Y1389&amp;"_"&amp;Z1389,[1]挑战模式!$A:$AS,14+AA1389,FALSE),[1]怪物!$B:$J,7,FALSE))</f>
        <v/>
      </c>
      <c r="L1389" s="10" t="str">
        <f t="shared" si="172"/>
        <v/>
      </c>
      <c r="M1389" s="3" t="str">
        <f t="shared" si="173"/>
        <v/>
      </c>
      <c r="N1389" s="3" t="str">
        <f t="shared" si="174"/>
        <v/>
      </c>
      <c r="O1389" s="3" t="str">
        <f t="shared" si="175"/>
        <v/>
      </c>
      <c r="S1389" s="3" t="str">
        <f>IF(B1389="","",IF(VLOOKUP(D1389,[1]怪物!$C:$I,7,FALSE)="","",VLOOKUP(D1389,[1]怪物!$C:$I,7,FALSE)))</f>
        <v/>
      </c>
      <c r="X1389" s="3">
        <v>4</v>
      </c>
      <c r="Y1389" s="3">
        <v>4</v>
      </c>
      <c r="Z1389" s="3">
        <v>7</v>
      </c>
      <c r="AA1389" s="3">
        <v>4</v>
      </c>
    </row>
    <row r="1390" spans="2:27" x14ac:dyDescent="0.2">
      <c r="B1390" t="str">
        <f>IF(ISNA(VLOOKUP(X1390&amp;"_"&amp;Y1390&amp;"_"&amp;Z1390,[1]挑战模式!$A:$AS,1,FALSE)),"",IF(VLOOKUP(X1390&amp;"_"&amp;Y1390&amp;"_"&amp;Z1390,[1]挑战模式!$A:$AS,14+AA1390,FALSE)="","","Unit_Monster_Season"&amp;X1390&amp;"_Challenge"&amp;Y1390&amp;"_"&amp;Z1390&amp;"_"&amp;AA1390))</f>
        <v/>
      </c>
      <c r="D1390" s="3" t="str">
        <f>IF(B1390="","",VLOOKUP(VLOOKUP(X1390&amp;"_"&amp;Y1390&amp;"_"&amp;Z1390,[1]挑战模式!$A:$AS,14+AA1390,FALSE),[1]怪物!$B:$J,2,FALSE))</f>
        <v/>
      </c>
      <c r="E1390" s="3" t="str">
        <f>IF(B1390="","",VLOOKUP(VLOOKUP(X1390&amp;"_"&amp;Y1390&amp;"_"&amp;Z1390,[1]挑战模式!$A:$AS,14+AA1390,FALSE),[1]怪物!$B:$J,6,FALSE)*VLOOKUP(X1390&amp;"_"&amp;Y1390&amp;"_"&amp;Z1390,[1]挑战模式!$A:$AS,10,FALSE))</f>
        <v/>
      </c>
      <c r="F1390" s="3" t="str">
        <f t="shared" si="168"/>
        <v/>
      </c>
      <c r="G1390" s="3" t="str">
        <f t="shared" si="169"/>
        <v/>
      </c>
      <c r="H1390" s="3" t="str">
        <f t="shared" si="170"/>
        <v/>
      </c>
      <c r="I1390" s="3" t="str">
        <f>IF(D1390="","",VLOOKUP(D1390,[1]怪物!$C:$M,11,FALSE))</f>
        <v/>
      </c>
      <c r="J1390" s="3" t="str">
        <f t="shared" si="171"/>
        <v/>
      </c>
      <c r="K1390" s="3" t="str">
        <f>IF(B1390="","",VLOOKUP(VLOOKUP(X1390&amp;"_"&amp;Y1390&amp;"_"&amp;Z1390,[1]挑战模式!$A:$AS,14+AA1390,FALSE),[1]怪物!$B:$J,7,FALSE))</f>
        <v/>
      </c>
      <c r="L1390" s="10" t="str">
        <f t="shared" si="172"/>
        <v/>
      </c>
      <c r="M1390" s="3" t="str">
        <f t="shared" si="173"/>
        <v/>
      </c>
      <c r="N1390" s="3" t="str">
        <f t="shared" si="174"/>
        <v/>
      </c>
      <c r="O1390" s="3" t="str">
        <f t="shared" si="175"/>
        <v/>
      </c>
      <c r="S1390" s="3" t="str">
        <f>IF(B1390="","",IF(VLOOKUP(D1390,[1]怪物!$C:$I,7,FALSE)="","",VLOOKUP(D1390,[1]怪物!$C:$I,7,FALSE)))</f>
        <v/>
      </c>
      <c r="X1390" s="3">
        <v>4</v>
      </c>
      <c r="Y1390" s="3">
        <v>4</v>
      </c>
      <c r="Z1390" s="3">
        <v>7</v>
      </c>
      <c r="AA1390" s="3">
        <v>5</v>
      </c>
    </row>
    <row r="1391" spans="2:27" x14ac:dyDescent="0.2">
      <c r="B1391" t="str">
        <f>IF(ISNA(VLOOKUP(X1391&amp;"_"&amp;Y1391&amp;"_"&amp;Z1391,[1]挑战模式!$A:$AS,1,FALSE)),"",IF(VLOOKUP(X1391&amp;"_"&amp;Y1391&amp;"_"&amp;Z1391,[1]挑战模式!$A:$AS,14+AA1391,FALSE)="","","Unit_Monster_Season"&amp;X1391&amp;"_Challenge"&amp;Y1391&amp;"_"&amp;Z1391&amp;"_"&amp;AA1391))</f>
        <v/>
      </c>
      <c r="D1391" s="3" t="str">
        <f>IF(B1391="","",VLOOKUP(VLOOKUP(X1391&amp;"_"&amp;Y1391&amp;"_"&amp;Z1391,[1]挑战模式!$A:$AS,14+AA1391,FALSE),[1]怪物!$B:$J,2,FALSE))</f>
        <v/>
      </c>
      <c r="E1391" s="3" t="str">
        <f>IF(B1391="","",VLOOKUP(VLOOKUP(X1391&amp;"_"&amp;Y1391&amp;"_"&amp;Z1391,[1]挑战模式!$A:$AS,14+AA1391,FALSE),[1]怪物!$B:$J,6,FALSE)*VLOOKUP(X1391&amp;"_"&amp;Y1391&amp;"_"&amp;Z1391,[1]挑战模式!$A:$AS,10,FALSE))</f>
        <v/>
      </c>
      <c r="F1391" s="3" t="str">
        <f t="shared" si="168"/>
        <v/>
      </c>
      <c r="G1391" s="3" t="str">
        <f t="shared" si="169"/>
        <v/>
      </c>
      <c r="H1391" s="3" t="str">
        <f t="shared" si="170"/>
        <v/>
      </c>
      <c r="I1391" s="3" t="str">
        <f>IF(D1391="","",VLOOKUP(D1391,[1]怪物!$C:$M,11,FALSE))</f>
        <v/>
      </c>
      <c r="J1391" s="3" t="str">
        <f t="shared" si="171"/>
        <v/>
      </c>
      <c r="K1391" s="3" t="str">
        <f>IF(B1391="","",VLOOKUP(VLOOKUP(X1391&amp;"_"&amp;Y1391&amp;"_"&amp;Z1391,[1]挑战模式!$A:$AS,14+AA1391,FALSE),[1]怪物!$B:$J,7,FALSE))</f>
        <v/>
      </c>
      <c r="L1391" s="10" t="str">
        <f t="shared" si="172"/>
        <v/>
      </c>
      <c r="M1391" s="3" t="str">
        <f t="shared" si="173"/>
        <v/>
      </c>
      <c r="N1391" s="3" t="str">
        <f t="shared" si="174"/>
        <v/>
      </c>
      <c r="O1391" s="3" t="str">
        <f t="shared" si="175"/>
        <v/>
      </c>
      <c r="S1391" s="3" t="str">
        <f>IF(B1391="","",IF(VLOOKUP(D1391,[1]怪物!$C:$I,7,FALSE)="","",VLOOKUP(D1391,[1]怪物!$C:$I,7,FALSE)))</f>
        <v/>
      </c>
      <c r="X1391" s="3">
        <v>4</v>
      </c>
      <c r="Y1391" s="3">
        <v>4</v>
      </c>
      <c r="Z1391" s="3">
        <v>7</v>
      </c>
      <c r="AA1391" s="3">
        <v>6</v>
      </c>
    </row>
    <row r="1392" spans="2:27" x14ac:dyDescent="0.2">
      <c r="B1392" t="str">
        <f>IF(ISNA(VLOOKUP(X1392&amp;"_"&amp;Y1392&amp;"_"&amp;Z1392,[1]挑战模式!$A:$AS,1,FALSE)),"",IF(VLOOKUP(X1392&amp;"_"&amp;Y1392&amp;"_"&amp;Z1392,[1]挑战模式!$A:$AS,14+AA1392,FALSE)="","","Unit_Monster_Season"&amp;X1392&amp;"_Challenge"&amp;Y1392&amp;"_"&amp;Z1392&amp;"_"&amp;AA1392))</f>
        <v/>
      </c>
      <c r="D1392" s="3" t="str">
        <f>IF(B1392="","",VLOOKUP(VLOOKUP(X1392&amp;"_"&amp;Y1392&amp;"_"&amp;Z1392,[1]挑战模式!$A:$AS,14+AA1392,FALSE),[1]怪物!$B:$J,2,FALSE))</f>
        <v/>
      </c>
      <c r="E1392" s="3" t="str">
        <f>IF(B1392="","",VLOOKUP(VLOOKUP(X1392&amp;"_"&amp;Y1392&amp;"_"&amp;Z1392,[1]挑战模式!$A:$AS,14+AA1392,FALSE),[1]怪物!$B:$J,6,FALSE)*VLOOKUP(X1392&amp;"_"&amp;Y1392&amp;"_"&amp;Z1392,[1]挑战模式!$A:$AS,10,FALSE))</f>
        <v/>
      </c>
      <c r="F1392" s="3" t="str">
        <f t="shared" si="168"/>
        <v/>
      </c>
      <c r="G1392" s="3" t="str">
        <f t="shared" si="169"/>
        <v/>
      </c>
      <c r="H1392" s="3" t="str">
        <f t="shared" si="170"/>
        <v/>
      </c>
      <c r="I1392" s="3" t="str">
        <f>IF(D1392="","",VLOOKUP(D1392,[1]怪物!$C:$M,11,FALSE))</f>
        <v/>
      </c>
      <c r="J1392" s="3" t="str">
        <f t="shared" si="171"/>
        <v/>
      </c>
      <c r="K1392" s="3" t="str">
        <f>IF(B1392="","",VLOOKUP(VLOOKUP(X1392&amp;"_"&amp;Y1392&amp;"_"&amp;Z1392,[1]挑战模式!$A:$AS,14+AA1392,FALSE),[1]怪物!$B:$J,7,FALSE))</f>
        <v/>
      </c>
      <c r="L1392" s="10" t="str">
        <f t="shared" si="172"/>
        <v/>
      </c>
      <c r="M1392" s="3" t="str">
        <f t="shared" si="173"/>
        <v/>
      </c>
      <c r="N1392" s="3" t="str">
        <f t="shared" si="174"/>
        <v/>
      </c>
      <c r="O1392" s="3" t="str">
        <f t="shared" si="175"/>
        <v/>
      </c>
      <c r="S1392" s="3" t="str">
        <f>IF(B1392="","",IF(VLOOKUP(D1392,[1]怪物!$C:$I,7,FALSE)="","",VLOOKUP(D1392,[1]怪物!$C:$I,7,FALSE)))</f>
        <v/>
      </c>
      <c r="X1392" s="3">
        <v>4</v>
      </c>
      <c r="Y1392" s="3">
        <v>4</v>
      </c>
      <c r="Z1392" s="3">
        <v>8</v>
      </c>
      <c r="AA1392" s="3">
        <v>1</v>
      </c>
    </row>
    <row r="1393" spans="2:27" x14ac:dyDescent="0.2">
      <c r="B1393" t="str">
        <f>IF(ISNA(VLOOKUP(X1393&amp;"_"&amp;Y1393&amp;"_"&amp;Z1393,[1]挑战模式!$A:$AS,1,FALSE)),"",IF(VLOOKUP(X1393&amp;"_"&amp;Y1393&amp;"_"&amp;Z1393,[1]挑战模式!$A:$AS,14+AA1393,FALSE)="","","Unit_Monster_Season"&amp;X1393&amp;"_Challenge"&amp;Y1393&amp;"_"&amp;Z1393&amp;"_"&amp;AA1393))</f>
        <v/>
      </c>
      <c r="D1393" s="3" t="str">
        <f>IF(B1393="","",VLOOKUP(VLOOKUP(X1393&amp;"_"&amp;Y1393&amp;"_"&amp;Z1393,[1]挑战模式!$A:$AS,14+AA1393,FALSE),[1]怪物!$B:$J,2,FALSE))</f>
        <v/>
      </c>
      <c r="E1393" s="3" t="str">
        <f>IF(B1393="","",VLOOKUP(VLOOKUP(X1393&amp;"_"&amp;Y1393&amp;"_"&amp;Z1393,[1]挑战模式!$A:$AS,14+AA1393,FALSE),[1]怪物!$B:$J,6,FALSE)*VLOOKUP(X1393&amp;"_"&amp;Y1393&amp;"_"&amp;Z1393,[1]挑战模式!$A:$AS,10,FALSE))</f>
        <v/>
      </c>
      <c r="F1393" s="3" t="str">
        <f t="shared" si="168"/>
        <v/>
      </c>
      <c r="G1393" s="3" t="str">
        <f t="shared" si="169"/>
        <v/>
      </c>
      <c r="H1393" s="3" t="str">
        <f t="shared" si="170"/>
        <v/>
      </c>
      <c r="I1393" s="3" t="str">
        <f>IF(D1393="","",VLOOKUP(D1393,[1]怪物!$C:$M,11,FALSE))</f>
        <v/>
      </c>
      <c r="J1393" s="3" t="str">
        <f t="shared" si="171"/>
        <v/>
      </c>
      <c r="K1393" s="3" t="str">
        <f>IF(B1393="","",VLOOKUP(VLOOKUP(X1393&amp;"_"&amp;Y1393&amp;"_"&amp;Z1393,[1]挑战模式!$A:$AS,14+AA1393,FALSE),[1]怪物!$B:$J,7,FALSE))</f>
        <v/>
      </c>
      <c r="L1393" s="10" t="str">
        <f t="shared" si="172"/>
        <v/>
      </c>
      <c r="M1393" s="3" t="str">
        <f t="shared" si="173"/>
        <v/>
      </c>
      <c r="N1393" s="3" t="str">
        <f t="shared" si="174"/>
        <v/>
      </c>
      <c r="O1393" s="3" t="str">
        <f t="shared" si="175"/>
        <v/>
      </c>
      <c r="S1393" s="3" t="str">
        <f>IF(B1393="","",IF(VLOOKUP(D1393,[1]怪物!$C:$I,7,FALSE)="","",VLOOKUP(D1393,[1]怪物!$C:$I,7,FALSE)))</f>
        <v/>
      </c>
      <c r="X1393" s="3">
        <v>4</v>
      </c>
      <c r="Y1393" s="3">
        <v>4</v>
      </c>
      <c r="Z1393" s="3">
        <v>8</v>
      </c>
      <c r="AA1393" s="3">
        <v>2</v>
      </c>
    </row>
    <row r="1394" spans="2:27" x14ac:dyDescent="0.2">
      <c r="B1394" t="str">
        <f>IF(ISNA(VLOOKUP(X1394&amp;"_"&amp;Y1394&amp;"_"&amp;Z1394,[1]挑战模式!$A:$AS,1,FALSE)),"",IF(VLOOKUP(X1394&amp;"_"&amp;Y1394&amp;"_"&amp;Z1394,[1]挑战模式!$A:$AS,14+AA1394,FALSE)="","","Unit_Monster_Season"&amp;X1394&amp;"_Challenge"&amp;Y1394&amp;"_"&amp;Z1394&amp;"_"&amp;AA1394))</f>
        <v/>
      </c>
      <c r="D1394" s="3" t="str">
        <f>IF(B1394="","",VLOOKUP(VLOOKUP(X1394&amp;"_"&amp;Y1394&amp;"_"&amp;Z1394,[1]挑战模式!$A:$AS,14+AA1394,FALSE),[1]怪物!$B:$J,2,FALSE))</f>
        <v/>
      </c>
      <c r="E1394" s="3" t="str">
        <f>IF(B1394="","",VLOOKUP(VLOOKUP(X1394&amp;"_"&amp;Y1394&amp;"_"&amp;Z1394,[1]挑战模式!$A:$AS,14+AA1394,FALSE),[1]怪物!$B:$J,6,FALSE)*VLOOKUP(X1394&amp;"_"&amp;Y1394&amp;"_"&amp;Z1394,[1]挑战模式!$A:$AS,10,FALSE))</f>
        <v/>
      </c>
      <c r="F1394" s="3" t="str">
        <f t="shared" si="168"/>
        <v/>
      </c>
      <c r="G1394" s="3" t="str">
        <f t="shared" si="169"/>
        <v/>
      </c>
      <c r="H1394" s="3" t="str">
        <f t="shared" si="170"/>
        <v/>
      </c>
      <c r="I1394" s="3" t="str">
        <f>IF(D1394="","",VLOOKUP(D1394,[1]怪物!$C:$M,11,FALSE))</f>
        <v/>
      </c>
      <c r="J1394" s="3" t="str">
        <f t="shared" si="171"/>
        <v/>
      </c>
      <c r="K1394" s="3" t="str">
        <f>IF(B1394="","",VLOOKUP(VLOOKUP(X1394&amp;"_"&amp;Y1394&amp;"_"&amp;Z1394,[1]挑战模式!$A:$AS,14+AA1394,FALSE),[1]怪物!$B:$J,7,FALSE))</f>
        <v/>
      </c>
      <c r="L1394" s="10" t="str">
        <f t="shared" si="172"/>
        <v/>
      </c>
      <c r="M1394" s="3" t="str">
        <f t="shared" si="173"/>
        <v/>
      </c>
      <c r="N1394" s="3" t="str">
        <f t="shared" si="174"/>
        <v/>
      </c>
      <c r="O1394" s="3" t="str">
        <f t="shared" si="175"/>
        <v/>
      </c>
      <c r="S1394" s="3" t="str">
        <f>IF(B1394="","",IF(VLOOKUP(D1394,[1]怪物!$C:$I,7,FALSE)="","",VLOOKUP(D1394,[1]怪物!$C:$I,7,FALSE)))</f>
        <v/>
      </c>
      <c r="X1394" s="3">
        <v>4</v>
      </c>
      <c r="Y1394" s="3">
        <v>4</v>
      </c>
      <c r="Z1394" s="3">
        <v>8</v>
      </c>
      <c r="AA1394" s="3">
        <v>3</v>
      </c>
    </row>
    <row r="1395" spans="2:27" x14ac:dyDescent="0.2">
      <c r="B1395" t="str">
        <f>IF(ISNA(VLOOKUP(X1395&amp;"_"&amp;Y1395&amp;"_"&amp;Z1395,[1]挑战模式!$A:$AS,1,FALSE)),"",IF(VLOOKUP(X1395&amp;"_"&amp;Y1395&amp;"_"&amp;Z1395,[1]挑战模式!$A:$AS,14+AA1395,FALSE)="","","Unit_Monster_Season"&amp;X1395&amp;"_Challenge"&amp;Y1395&amp;"_"&amp;Z1395&amp;"_"&amp;AA1395))</f>
        <v/>
      </c>
      <c r="D1395" s="3" t="str">
        <f>IF(B1395="","",VLOOKUP(VLOOKUP(X1395&amp;"_"&amp;Y1395&amp;"_"&amp;Z1395,[1]挑战模式!$A:$AS,14+AA1395,FALSE),[1]怪物!$B:$J,2,FALSE))</f>
        <v/>
      </c>
      <c r="E1395" s="3" t="str">
        <f>IF(B1395="","",VLOOKUP(VLOOKUP(X1395&amp;"_"&amp;Y1395&amp;"_"&amp;Z1395,[1]挑战模式!$A:$AS,14+AA1395,FALSE),[1]怪物!$B:$J,6,FALSE)*VLOOKUP(X1395&amp;"_"&amp;Y1395&amp;"_"&amp;Z1395,[1]挑战模式!$A:$AS,10,FALSE))</f>
        <v/>
      </c>
      <c r="F1395" s="3" t="str">
        <f t="shared" si="168"/>
        <v/>
      </c>
      <c r="G1395" s="3" t="str">
        <f t="shared" si="169"/>
        <v/>
      </c>
      <c r="H1395" s="3" t="str">
        <f t="shared" si="170"/>
        <v/>
      </c>
      <c r="I1395" s="3" t="str">
        <f>IF(D1395="","",VLOOKUP(D1395,[1]怪物!$C:$M,11,FALSE))</f>
        <v/>
      </c>
      <c r="J1395" s="3" t="str">
        <f t="shared" si="171"/>
        <v/>
      </c>
      <c r="K1395" s="3" t="str">
        <f>IF(B1395="","",VLOOKUP(VLOOKUP(X1395&amp;"_"&amp;Y1395&amp;"_"&amp;Z1395,[1]挑战模式!$A:$AS,14+AA1395,FALSE),[1]怪物!$B:$J,7,FALSE))</f>
        <v/>
      </c>
      <c r="L1395" s="10" t="str">
        <f t="shared" si="172"/>
        <v/>
      </c>
      <c r="M1395" s="3" t="str">
        <f t="shared" si="173"/>
        <v/>
      </c>
      <c r="N1395" s="3" t="str">
        <f t="shared" si="174"/>
        <v/>
      </c>
      <c r="O1395" s="3" t="str">
        <f t="shared" si="175"/>
        <v/>
      </c>
      <c r="S1395" s="3" t="str">
        <f>IF(B1395="","",IF(VLOOKUP(D1395,[1]怪物!$C:$I,7,FALSE)="","",VLOOKUP(D1395,[1]怪物!$C:$I,7,FALSE)))</f>
        <v/>
      </c>
      <c r="X1395" s="3">
        <v>4</v>
      </c>
      <c r="Y1395" s="3">
        <v>4</v>
      </c>
      <c r="Z1395" s="3">
        <v>8</v>
      </c>
      <c r="AA1395" s="3">
        <v>4</v>
      </c>
    </row>
    <row r="1396" spans="2:27" x14ac:dyDescent="0.2">
      <c r="B1396" t="str">
        <f>IF(ISNA(VLOOKUP(X1396&amp;"_"&amp;Y1396&amp;"_"&amp;Z1396,[1]挑战模式!$A:$AS,1,FALSE)),"",IF(VLOOKUP(X1396&amp;"_"&amp;Y1396&amp;"_"&amp;Z1396,[1]挑战模式!$A:$AS,14+AA1396,FALSE)="","","Unit_Monster_Season"&amp;X1396&amp;"_Challenge"&amp;Y1396&amp;"_"&amp;Z1396&amp;"_"&amp;AA1396))</f>
        <v/>
      </c>
      <c r="D1396" s="3" t="str">
        <f>IF(B1396="","",VLOOKUP(VLOOKUP(X1396&amp;"_"&amp;Y1396&amp;"_"&amp;Z1396,[1]挑战模式!$A:$AS,14+AA1396,FALSE),[1]怪物!$B:$J,2,FALSE))</f>
        <v/>
      </c>
      <c r="E1396" s="3" t="str">
        <f>IF(B1396="","",VLOOKUP(VLOOKUP(X1396&amp;"_"&amp;Y1396&amp;"_"&amp;Z1396,[1]挑战模式!$A:$AS,14+AA1396,FALSE),[1]怪物!$B:$J,6,FALSE)*VLOOKUP(X1396&amp;"_"&amp;Y1396&amp;"_"&amp;Z1396,[1]挑战模式!$A:$AS,10,FALSE))</f>
        <v/>
      </c>
      <c r="F1396" s="3" t="str">
        <f t="shared" si="168"/>
        <v/>
      </c>
      <c r="G1396" s="3" t="str">
        <f t="shared" si="169"/>
        <v/>
      </c>
      <c r="H1396" s="3" t="str">
        <f t="shared" si="170"/>
        <v/>
      </c>
      <c r="I1396" s="3" t="str">
        <f>IF(D1396="","",VLOOKUP(D1396,[1]怪物!$C:$M,11,FALSE))</f>
        <v/>
      </c>
      <c r="J1396" s="3" t="str">
        <f t="shared" si="171"/>
        <v/>
      </c>
      <c r="K1396" s="3" t="str">
        <f>IF(B1396="","",VLOOKUP(VLOOKUP(X1396&amp;"_"&amp;Y1396&amp;"_"&amp;Z1396,[1]挑战模式!$A:$AS,14+AA1396,FALSE),[1]怪物!$B:$J,7,FALSE))</f>
        <v/>
      </c>
      <c r="L1396" s="10" t="str">
        <f t="shared" si="172"/>
        <v/>
      </c>
      <c r="M1396" s="3" t="str">
        <f t="shared" si="173"/>
        <v/>
      </c>
      <c r="N1396" s="3" t="str">
        <f t="shared" si="174"/>
        <v/>
      </c>
      <c r="O1396" s="3" t="str">
        <f t="shared" si="175"/>
        <v/>
      </c>
      <c r="S1396" s="3" t="str">
        <f>IF(B1396="","",IF(VLOOKUP(D1396,[1]怪物!$C:$I,7,FALSE)="","",VLOOKUP(D1396,[1]怪物!$C:$I,7,FALSE)))</f>
        <v/>
      </c>
      <c r="X1396" s="3">
        <v>4</v>
      </c>
      <c r="Y1396" s="3">
        <v>4</v>
      </c>
      <c r="Z1396" s="3">
        <v>8</v>
      </c>
      <c r="AA1396" s="3">
        <v>5</v>
      </c>
    </row>
    <row r="1397" spans="2:27" x14ac:dyDescent="0.2">
      <c r="B1397" t="str">
        <f>IF(ISNA(VLOOKUP(X1397&amp;"_"&amp;Y1397&amp;"_"&amp;Z1397,[1]挑战模式!$A:$AS,1,FALSE)),"",IF(VLOOKUP(X1397&amp;"_"&amp;Y1397&amp;"_"&amp;Z1397,[1]挑战模式!$A:$AS,14+AA1397,FALSE)="","","Unit_Monster_Season"&amp;X1397&amp;"_Challenge"&amp;Y1397&amp;"_"&amp;Z1397&amp;"_"&amp;AA1397))</f>
        <v/>
      </c>
      <c r="D1397" s="3" t="str">
        <f>IF(B1397="","",VLOOKUP(VLOOKUP(X1397&amp;"_"&amp;Y1397&amp;"_"&amp;Z1397,[1]挑战模式!$A:$AS,14+AA1397,FALSE),[1]怪物!$B:$J,2,FALSE))</f>
        <v/>
      </c>
      <c r="E1397" s="3" t="str">
        <f>IF(B1397="","",VLOOKUP(VLOOKUP(X1397&amp;"_"&amp;Y1397&amp;"_"&amp;Z1397,[1]挑战模式!$A:$AS,14+AA1397,FALSE),[1]怪物!$B:$J,6,FALSE)*VLOOKUP(X1397&amp;"_"&amp;Y1397&amp;"_"&amp;Z1397,[1]挑战模式!$A:$AS,10,FALSE))</f>
        <v/>
      </c>
      <c r="F1397" s="3" t="str">
        <f t="shared" si="168"/>
        <v/>
      </c>
      <c r="G1397" s="3" t="str">
        <f t="shared" si="169"/>
        <v/>
      </c>
      <c r="H1397" s="3" t="str">
        <f t="shared" si="170"/>
        <v/>
      </c>
      <c r="I1397" s="3" t="str">
        <f>IF(D1397="","",VLOOKUP(D1397,[1]怪物!$C:$M,11,FALSE))</f>
        <v/>
      </c>
      <c r="J1397" s="3" t="str">
        <f t="shared" si="171"/>
        <v/>
      </c>
      <c r="K1397" s="3" t="str">
        <f>IF(B1397="","",VLOOKUP(VLOOKUP(X1397&amp;"_"&amp;Y1397&amp;"_"&amp;Z1397,[1]挑战模式!$A:$AS,14+AA1397,FALSE),[1]怪物!$B:$J,7,FALSE))</f>
        <v/>
      </c>
      <c r="L1397" s="10" t="str">
        <f t="shared" si="172"/>
        <v/>
      </c>
      <c r="M1397" s="3" t="str">
        <f t="shared" si="173"/>
        <v/>
      </c>
      <c r="N1397" s="3" t="str">
        <f t="shared" si="174"/>
        <v/>
      </c>
      <c r="O1397" s="3" t="str">
        <f t="shared" si="175"/>
        <v/>
      </c>
      <c r="S1397" s="3" t="str">
        <f>IF(B1397="","",IF(VLOOKUP(D1397,[1]怪物!$C:$I,7,FALSE)="","",VLOOKUP(D1397,[1]怪物!$C:$I,7,FALSE)))</f>
        <v/>
      </c>
      <c r="X1397" s="3">
        <v>4</v>
      </c>
      <c r="Y1397" s="3">
        <v>4</v>
      </c>
      <c r="Z1397" s="3">
        <v>8</v>
      </c>
      <c r="AA1397" s="3">
        <v>6</v>
      </c>
    </row>
    <row r="1398" spans="2:27" x14ac:dyDescent="0.2">
      <c r="B1398" t="str">
        <f>IF(ISNA(VLOOKUP(X1398&amp;"_"&amp;Y1398&amp;"_"&amp;Z1398,[1]挑战模式!$A:$AS,1,FALSE)),"",IF(VLOOKUP(X1398&amp;"_"&amp;Y1398&amp;"_"&amp;Z1398,[1]挑战模式!$A:$AS,14+AA1398,FALSE)="","","Unit_Monster_Season"&amp;X1398&amp;"_Challenge"&amp;Y1398&amp;"_"&amp;Z1398&amp;"_"&amp;AA1398))</f>
        <v>Unit_Monster_Season4_Challenge5_1_1</v>
      </c>
      <c r="D1398" s="3" t="str">
        <f>IF(B1398="","",VLOOKUP(VLOOKUP(X1398&amp;"_"&amp;Y1398&amp;"_"&amp;Z1398,[1]挑战模式!$A:$AS,14+AA1398,FALSE),[1]怪物!$B:$J,2,FALSE))</f>
        <v>ResUnit_Dan2</v>
      </c>
      <c r="E1398" s="3">
        <f>IF(B1398="","",VLOOKUP(VLOOKUP(X1398&amp;"_"&amp;Y1398&amp;"_"&amp;Z1398,[1]挑战模式!$A:$AS,14+AA1398,FALSE),[1]怪物!$B:$J,6,FALSE)*VLOOKUP(X1398&amp;"_"&amp;Y1398&amp;"_"&amp;Z1398,[1]挑战模式!$A:$AS,10,FALSE))</f>
        <v>3</v>
      </c>
      <c r="F1398" s="3">
        <f t="shared" si="168"/>
        <v>400</v>
      </c>
      <c r="G1398" s="3" t="str">
        <f t="shared" si="169"/>
        <v>TRUE</v>
      </c>
      <c r="H1398" s="3" t="str">
        <f t="shared" si="170"/>
        <v>1</v>
      </c>
      <c r="I1398" s="3">
        <f>IF(D1398="","",VLOOKUP(D1398,[1]怪物!$C:$M,11,FALSE))</f>
        <v>1</v>
      </c>
      <c r="J1398" s="3" t="str">
        <f t="shared" si="171"/>
        <v>0.5</v>
      </c>
      <c r="K1398" s="3">
        <f>IF(B1398="","",VLOOKUP(VLOOKUP(X1398&amp;"_"&amp;Y1398&amp;"_"&amp;Z1398,[1]挑战模式!$A:$AS,14+AA1398,FALSE),[1]怪物!$B:$J,7,FALSE))</f>
        <v>1.5</v>
      </c>
      <c r="L1398" s="10" t="str">
        <f t="shared" si="172"/>
        <v>Monster_Season4_Challenge5_1_1</v>
      </c>
      <c r="M1398" s="3" t="str">
        <f t="shared" si="173"/>
        <v>DeathShow_1</v>
      </c>
      <c r="N1398" s="3" t="str">
        <f t="shared" si="174"/>
        <v>Timeline_Idle1</v>
      </c>
      <c r="O1398" s="3" t="str">
        <f t="shared" si="175"/>
        <v>Timeline_Move1</v>
      </c>
      <c r="S1398" s="3" t="str">
        <f>IF(B1398="","",IF(VLOOKUP(D1398,[1]怪物!$C:$I,7,FALSE)="","",VLOOKUP(D1398,[1]怪物!$C:$I,7,FALSE)))</f>
        <v>Skill_Monster_Dan2,NormalAttack</v>
      </c>
      <c r="X1398" s="3">
        <v>4</v>
      </c>
      <c r="Y1398" s="3">
        <v>5</v>
      </c>
      <c r="Z1398" s="3">
        <v>1</v>
      </c>
      <c r="AA1398" s="3">
        <v>1</v>
      </c>
    </row>
    <row r="1399" spans="2:27" x14ac:dyDescent="0.2">
      <c r="B1399" t="str">
        <f>IF(ISNA(VLOOKUP(X1399&amp;"_"&amp;Y1399&amp;"_"&amp;Z1399,[1]挑战模式!$A:$AS,1,FALSE)),"",IF(VLOOKUP(X1399&amp;"_"&amp;Y1399&amp;"_"&amp;Z1399,[1]挑战模式!$A:$AS,14+AA1399,FALSE)="","","Unit_Monster_Season"&amp;X1399&amp;"_Challenge"&amp;Y1399&amp;"_"&amp;Z1399&amp;"_"&amp;AA1399))</f>
        <v>Unit_Monster_Season4_Challenge5_1_2</v>
      </c>
      <c r="D1399" s="3" t="str">
        <f>IF(B1399="","",VLOOKUP(VLOOKUP(X1399&amp;"_"&amp;Y1399&amp;"_"&amp;Z1399,[1]挑战模式!$A:$AS,14+AA1399,FALSE),[1]怪物!$B:$J,2,FALSE))</f>
        <v>ResUnit_BianFu1</v>
      </c>
      <c r="E1399" s="3">
        <f>IF(B1399="","",VLOOKUP(VLOOKUP(X1399&amp;"_"&amp;Y1399&amp;"_"&amp;Z1399,[1]挑战模式!$A:$AS,14+AA1399,FALSE),[1]怪物!$B:$J,6,FALSE)*VLOOKUP(X1399&amp;"_"&amp;Y1399&amp;"_"&amp;Z1399,[1]挑战模式!$A:$AS,10,FALSE))</f>
        <v>3</v>
      </c>
      <c r="F1399" s="3">
        <f t="shared" si="168"/>
        <v>400</v>
      </c>
      <c r="G1399" s="3" t="str">
        <f t="shared" si="169"/>
        <v>TRUE</v>
      </c>
      <c r="H1399" s="3" t="str">
        <f t="shared" si="170"/>
        <v>1</v>
      </c>
      <c r="I1399" s="3">
        <f>IF(D1399="","",VLOOKUP(D1399,[1]怪物!$C:$M,11,FALSE))</f>
        <v>1</v>
      </c>
      <c r="J1399" s="3" t="str">
        <f t="shared" si="171"/>
        <v>0.5</v>
      </c>
      <c r="K1399" s="3">
        <f>IF(B1399="","",VLOOKUP(VLOOKUP(X1399&amp;"_"&amp;Y1399&amp;"_"&amp;Z1399,[1]挑战模式!$A:$AS,14+AA1399,FALSE),[1]怪物!$B:$J,7,FALSE))</f>
        <v>1</v>
      </c>
      <c r="L1399" s="10" t="str">
        <f t="shared" si="172"/>
        <v>Monster_Season4_Challenge5_1_2</v>
      </c>
      <c r="M1399" s="3" t="str">
        <f t="shared" si="173"/>
        <v>DeathShow_1</v>
      </c>
      <c r="N1399" s="3" t="str">
        <f t="shared" si="174"/>
        <v>Timeline_Idle1</v>
      </c>
      <c r="O1399" s="3" t="str">
        <f t="shared" si="175"/>
        <v>Timeline_Move1</v>
      </c>
      <c r="S1399" s="3" t="str">
        <f>IF(B1399="","",IF(VLOOKUP(D1399,[1]怪物!$C:$I,7,FALSE)="","",VLOOKUP(D1399,[1]怪物!$C:$I,7,FALSE)))</f>
        <v/>
      </c>
      <c r="X1399" s="3">
        <v>4</v>
      </c>
      <c r="Y1399" s="3">
        <v>5</v>
      </c>
      <c r="Z1399" s="3">
        <v>1</v>
      </c>
      <c r="AA1399" s="3">
        <v>2</v>
      </c>
    </row>
    <row r="1400" spans="2:27" x14ac:dyDescent="0.2">
      <c r="B1400" t="str">
        <f>IF(ISNA(VLOOKUP(X1400&amp;"_"&amp;Y1400&amp;"_"&amp;Z1400,[1]挑战模式!$A:$AS,1,FALSE)),"",IF(VLOOKUP(X1400&amp;"_"&amp;Y1400&amp;"_"&amp;Z1400,[1]挑战模式!$A:$AS,14+AA1400,FALSE)="","","Unit_Monster_Season"&amp;X1400&amp;"_Challenge"&amp;Y1400&amp;"_"&amp;Z1400&amp;"_"&amp;AA1400))</f>
        <v>Unit_Monster_Season4_Challenge5_1_3</v>
      </c>
      <c r="D1400" s="3" t="str">
        <f>IF(B1400="","",VLOOKUP(VLOOKUP(X1400&amp;"_"&amp;Y1400&amp;"_"&amp;Z1400,[1]挑战模式!$A:$AS,14+AA1400,FALSE),[1]怪物!$B:$J,2,FALSE))</f>
        <v>ResUnit_WuGui2</v>
      </c>
      <c r="E1400" s="3">
        <f>IF(B1400="","",VLOOKUP(VLOOKUP(X1400&amp;"_"&amp;Y1400&amp;"_"&amp;Z1400,[1]挑战模式!$A:$AS,14+AA1400,FALSE),[1]怪物!$B:$J,6,FALSE)*VLOOKUP(X1400&amp;"_"&amp;Y1400&amp;"_"&amp;Z1400,[1]挑战模式!$A:$AS,10,FALSE))</f>
        <v>3</v>
      </c>
      <c r="F1400" s="3">
        <f t="shared" si="168"/>
        <v>400</v>
      </c>
      <c r="G1400" s="3" t="str">
        <f t="shared" si="169"/>
        <v>TRUE</v>
      </c>
      <c r="H1400" s="3" t="str">
        <f t="shared" si="170"/>
        <v>1</v>
      </c>
      <c r="I1400" s="3">
        <f>IF(D1400="","",VLOOKUP(D1400,[1]怪物!$C:$M,11,FALSE))</f>
        <v>1</v>
      </c>
      <c r="J1400" s="3" t="str">
        <f t="shared" si="171"/>
        <v>0.5</v>
      </c>
      <c r="K1400" s="3">
        <f>IF(B1400="","",VLOOKUP(VLOOKUP(X1400&amp;"_"&amp;Y1400&amp;"_"&amp;Z1400,[1]挑战模式!$A:$AS,14+AA1400,FALSE),[1]怪物!$B:$J,7,FALSE))</f>
        <v>1.5</v>
      </c>
      <c r="L1400" s="10" t="str">
        <f t="shared" si="172"/>
        <v>Monster_Season4_Challenge5_1_3</v>
      </c>
      <c r="M1400" s="3" t="str">
        <f t="shared" si="173"/>
        <v>DeathShow_1</v>
      </c>
      <c r="N1400" s="3" t="str">
        <f t="shared" si="174"/>
        <v>Timeline_Idle1</v>
      </c>
      <c r="O1400" s="3" t="str">
        <f t="shared" si="175"/>
        <v>Timeline_Move1</v>
      </c>
      <c r="S1400" s="3" t="str">
        <f>IF(B1400="","",IF(VLOOKUP(D1400,[1]怪物!$C:$I,7,FALSE)="","",VLOOKUP(D1400,[1]怪物!$C:$I,7,FALSE)))</f>
        <v>Skill_Monster_WuGui2,NormalAttack</v>
      </c>
      <c r="X1400" s="3">
        <v>4</v>
      </c>
      <c r="Y1400" s="3">
        <v>5</v>
      </c>
      <c r="Z1400" s="3">
        <v>1</v>
      </c>
      <c r="AA1400" s="3">
        <v>3</v>
      </c>
    </row>
    <row r="1401" spans="2:27" x14ac:dyDescent="0.2">
      <c r="B1401" t="str">
        <f>IF(ISNA(VLOOKUP(X1401&amp;"_"&amp;Y1401&amp;"_"&amp;Z1401,[1]挑战模式!$A:$AS,1,FALSE)),"",IF(VLOOKUP(X1401&amp;"_"&amp;Y1401&amp;"_"&amp;Z1401,[1]挑战模式!$A:$AS,14+AA1401,FALSE)="","","Unit_Monster_Season"&amp;X1401&amp;"_Challenge"&amp;Y1401&amp;"_"&amp;Z1401&amp;"_"&amp;AA1401))</f>
        <v/>
      </c>
      <c r="D1401" s="3" t="str">
        <f>IF(B1401="","",VLOOKUP(VLOOKUP(X1401&amp;"_"&amp;Y1401&amp;"_"&amp;Z1401,[1]挑战模式!$A:$AS,14+AA1401,FALSE),[1]怪物!$B:$J,2,FALSE))</f>
        <v/>
      </c>
      <c r="E1401" s="3" t="str">
        <f>IF(B1401="","",VLOOKUP(VLOOKUP(X1401&amp;"_"&amp;Y1401&amp;"_"&amp;Z1401,[1]挑战模式!$A:$AS,14+AA1401,FALSE),[1]怪物!$B:$J,6,FALSE)*VLOOKUP(X1401&amp;"_"&amp;Y1401&amp;"_"&amp;Z1401,[1]挑战模式!$A:$AS,10,FALSE))</f>
        <v/>
      </c>
      <c r="F1401" s="3" t="str">
        <f t="shared" si="168"/>
        <v/>
      </c>
      <c r="G1401" s="3" t="str">
        <f t="shared" si="169"/>
        <v/>
      </c>
      <c r="H1401" s="3" t="str">
        <f t="shared" si="170"/>
        <v/>
      </c>
      <c r="I1401" s="3" t="str">
        <f>IF(D1401="","",VLOOKUP(D1401,[1]怪物!$C:$M,11,FALSE))</f>
        <v/>
      </c>
      <c r="J1401" s="3" t="str">
        <f t="shared" si="171"/>
        <v/>
      </c>
      <c r="K1401" s="3" t="str">
        <f>IF(B1401="","",VLOOKUP(VLOOKUP(X1401&amp;"_"&amp;Y1401&amp;"_"&amp;Z1401,[1]挑战模式!$A:$AS,14+AA1401,FALSE),[1]怪物!$B:$J,7,FALSE))</f>
        <v/>
      </c>
      <c r="L1401" s="10" t="str">
        <f t="shared" si="172"/>
        <v/>
      </c>
      <c r="M1401" s="3" t="str">
        <f t="shared" si="173"/>
        <v/>
      </c>
      <c r="N1401" s="3" t="str">
        <f t="shared" si="174"/>
        <v/>
      </c>
      <c r="O1401" s="3" t="str">
        <f t="shared" si="175"/>
        <v/>
      </c>
      <c r="S1401" s="3" t="str">
        <f>IF(B1401="","",IF(VLOOKUP(D1401,[1]怪物!$C:$I,7,FALSE)="","",VLOOKUP(D1401,[1]怪物!$C:$I,7,FALSE)))</f>
        <v/>
      </c>
      <c r="X1401" s="3">
        <v>4</v>
      </c>
      <c r="Y1401" s="3">
        <v>5</v>
      </c>
      <c r="Z1401" s="3">
        <v>1</v>
      </c>
      <c r="AA1401" s="3">
        <v>4</v>
      </c>
    </row>
    <row r="1402" spans="2:27" x14ac:dyDescent="0.2">
      <c r="B1402" t="str">
        <f>IF(ISNA(VLOOKUP(X1402&amp;"_"&amp;Y1402&amp;"_"&amp;Z1402,[1]挑战模式!$A:$AS,1,FALSE)),"",IF(VLOOKUP(X1402&amp;"_"&amp;Y1402&amp;"_"&amp;Z1402,[1]挑战模式!$A:$AS,14+AA1402,FALSE)="","","Unit_Monster_Season"&amp;X1402&amp;"_Challenge"&amp;Y1402&amp;"_"&amp;Z1402&amp;"_"&amp;AA1402))</f>
        <v/>
      </c>
      <c r="D1402" s="3" t="str">
        <f>IF(B1402="","",VLOOKUP(VLOOKUP(X1402&amp;"_"&amp;Y1402&amp;"_"&amp;Z1402,[1]挑战模式!$A:$AS,14+AA1402,FALSE),[1]怪物!$B:$J,2,FALSE))</f>
        <v/>
      </c>
      <c r="E1402" s="3" t="str">
        <f>IF(B1402="","",VLOOKUP(VLOOKUP(X1402&amp;"_"&amp;Y1402&amp;"_"&amp;Z1402,[1]挑战模式!$A:$AS,14+AA1402,FALSE),[1]怪物!$B:$J,6,FALSE)*VLOOKUP(X1402&amp;"_"&amp;Y1402&amp;"_"&amp;Z1402,[1]挑战模式!$A:$AS,10,FALSE))</f>
        <v/>
      </c>
      <c r="F1402" s="3" t="str">
        <f t="shared" si="168"/>
        <v/>
      </c>
      <c r="G1402" s="3" t="str">
        <f t="shared" si="169"/>
        <v/>
      </c>
      <c r="H1402" s="3" t="str">
        <f t="shared" si="170"/>
        <v/>
      </c>
      <c r="I1402" s="3" t="str">
        <f>IF(D1402="","",VLOOKUP(D1402,[1]怪物!$C:$M,11,FALSE))</f>
        <v/>
      </c>
      <c r="J1402" s="3" t="str">
        <f t="shared" si="171"/>
        <v/>
      </c>
      <c r="K1402" s="3" t="str">
        <f>IF(B1402="","",VLOOKUP(VLOOKUP(X1402&amp;"_"&amp;Y1402&amp;"_"&amp;Z1402,[1]挑战模式!$A:$AS,14+AA1402,FALSE),[1]怪物!$B:$J,7,FALSE))</f>
        <v/>
      </c>
      <c r="L1402" s="10" t="str">
        <f t="shared" si="172"/>
        <v/>
      </c>
      <c r="M1402" s="3" t="str">
        <f t="shared" si="173"/>
        <v/>
      </c>
      <c r="N1402" s="3" t="str">
        <f t="shared" si="174"/>
        <v/>
      </c>
      <c r="O1402" s="3" t="str">
        <f t="shared" si="175"/>
        <v/>
      </c>
      <c r="S1402" s="3" t="str">
        <f>IF(B1402="","",IF(VLOOKUP(D1402,[1]怪物!$C:$I,7,FALSE)="","",VLOOKUP(D1402,[1]怪物!$C:$I,7,FALSE)))</f>
        <v/>
      </c>
      <c r="X1402" s="3">
        <v>4</v>
      </c>
      <c r="Y1402" s="3">
        <v>5</v>
      </c>
      <c r="Z1402" s="3">
        <v>1</v>
      </c>
      <c r="AA1402" s="3">
        <v>5</v>
      </c>
    </row>
    <row r="1403" spans="2:27" x14ac:dyDescent="0.2">
      <c r="B1403" t="str">
        <f>IF(ISNA(VLOOKUP(X1403&amp;"_"&amp;Y1403&amp;"_"&amp;Z1403,[1]挑战模式!$A:$AS,1,FALSE)),"",IF(VLOOKUP(X1403&amp;"_"&amp;Y1403&amp;"_"&amp;Z1403,[1]挑战模式!$A:$AS,14+AA1403,FALSE)="","","Unit_Monster_Season"&amp;X1403&amp;"_Challenge"&amp;Y1403&amp;"_"&amp;Z1403&amp;"_"&amp;AA1403))</f>
        <v/>
      </c>
      <c r="D1403" s="3" t="str">
        <f>IF(B1403="","",VLOOKUP(VLOOKUP(X1403&amp;"_"&amp;Y1403&amp;"_"&amp;Z1403,[1]挑战模式!$A:$AS,14+AA1403,FALSE),[1]怪物!$B:$J,2,FALSE))</f>
        <v/>
      </c>
      <c r="E1403" s="3" t="str">
        <f>IF(B1403="","",VLOOKUP(VLOOKUP(X1403&amp;"_"&amp;Y1403&amp;"_"&amp;Z1403,[1]挑战模式!$A:$AS,14+AA1403,FALSE),[1]怪物!$B:$J,6,FALSE)*VLOOKUP(X1403&amp;"_"&amp;Y1403&amp;"_"&amp;Z1403,[1]挑战模式!$A:$AS,10,FALSE))</f>
        <v/>
      </c>
      <c r="F1403" s="3" t="str">
        <f t="shared" si="168"/>
        <v/>
      </c>
      <c r="G1403" s="3" t="str">
        <f t="shared" si="169"/>
        <v/>
      </c>
      <c r="H1403" s="3" t="str">
        <f t="shared" si="170"/>
        <v/>
      </c>
      <c r="I1403" s="3" t="str">
        <f>IF(D1403="","",VLOOKUP(D1403,[1]怪物!$C:$M,11,FALSE))</f>
        <v/>
      </c>
      <c r="J1403" s="3" t="str">
        <f t="shared" si="171"/>
        <v/>
      </c>
      <c r="K1403" s="3" t="str">
        <f>IF(B1403="","",VLOOKUP(VLOOKUP(X1403&amp;"_"&amp;Y1403&amp;"_"&amp;Z1403,[1]挑战模式!$A:$AS,14+AA1403,FALSE),[1]怪物!$B:$J,7,FALSE))</f>
        <v/>
      </c>
      <c r="L1403" s="10" t="str">
        <f t="shared" si="172"/>
        <v/>
      </c>
      <c r="M1403" s="3" t="str">
        <f t="shared" si="173"/>
        <v/>
      </c>
      <c r="N1403" s="3" t="str">
        <f t="shared" si="174"/>
        <v/>
      </c>
      <c r="O1403" s="3" t="str">
        <f t="shared" si="175"/>
        <v/>
      </c>
      <c r="S1403" s="3" t="str">
        <f>IF(B1403="","",IF(VLOOKUP(D1403,[1]怪物!$C:$I,7,FALSE)="","",VLOOKUP(D1403,[1]怪物!$C:$I,7,FALSE)))</f>
        <v/>
      </c>
      <c r="X1403" s="3">
        <v>4</v>
      </c>
      <c r="Y1403" s="3">
        <v>5</v>
      </c>
      <c r="Z1403" s="3">
        <v>1</v>
      </c>
      <c r="AA1403" s="3">
        <v>6</v>
      </c>
    </row>
    <row r="1404" spans="2:27" x14ac:dyDescent="0.2">
      <c r="B1404" t="str">
        <f>IF(ISNA(VLOOKUP(X1404&amp;"_"&amp;Y1404&amp;"_"&amp;Z1404,[1]挑战模式!$A:$AS,1,FALSE)),"",IF(VLOOKUP(X1404&amp;"_"&amp;Y1404&amp;"_"&amp;Z1404,[1]挑战模式!$A:$AS,14+AA1404,FALSE)="","","Unit_Monster_Season"&amp;X1404&amp;"_Challenge"&amp;Y1404&amp;"_"&amp;Z1404&amp;"_"&amp;AA1404))</f>
        <v>Unit_Monster_Season4_Challenge5_2_1</v>
      </c>
      <c r="D1404" s="3" t="str">
        <f>IF(B1404="","",VLOOKUP(VLOOKUP(X1404&amp;"_"&amp;Y1404&amp;"_"&amp;Z1404,[1]挑战模式!$A:$AS,14+AA1404,FALSE),[1]怪物!$B:$J,2,FALSE))</f>
        <v>ResUnit_Dan2</v>
      </c>
      <c r="E1404" s="3">
        <f>IF(B1404="","",VLOOKUP(VLOOKUP(X1404&amp;"_"&amp;Y1404&amp;"_"&amp;Z1404,[1]挑战模式!$A:$AS,14+AA1404,FALSE),[1]怪物!$B:$J,6,FALSE)*VLOOKUP(X1404&amp;"_"&amp;Y1404&amp;"_"&amp;Z1404,[1]挑战模式!$A:$AS,10,FALSE))</f>
        <v>3</v>
      </c>
      <c r="F1404" s="3">
        <f t="shared" si="168"/>
        <v>400</v>
      </c>
      <c r="G1404" s="3" t="str">
        <f t="shared" si="169"/>
        <v>TRUE</v>
      </c>
      <c r="H1404" s="3" t="str">
        <f t="shared" si="170"/>
        <v>1</v>
      </c>
      <c r="I1404" s="3">
        <f>IF(D1404="","",VLOOKUP(D1404,[1]怪物!$C:$M,11,FALSE))</f>
        <v>1</v>
      </c>
      <c r="J1404" s="3" t="str">
        <f t="shared" si="171"/>
        <v>0.5</v>
      </c>
      <c r="K1404" s="3">
        <f>IF(B1404="","",VLOOKUP(VLOOKUP(X1404&amp;"_"&amp;Y1404&amp;"_"&amp;Z1404,[1]挑战模式!$A:$AS,14+AA1404,FALSE),[1]怪物!$B:$J,7,FALSE))</f>
        <v>1.5</v>
      </c>
      <c r="L1404" s="10" t="str">
        <f t="shared" si="172"/>
        <v>Monster_Season4_Challenge5_2_1</v>
      </c>
      <c r="M1404" s="3" t="str">
        <f t="shared" si="173"/>
        <v>DeathShow_1</v>
      </c>
      <c r="N1404" s="3" t="str">
        <f t="shared" si="174"/>
        <v>Timeline_Idle1</v>
      </c>
      <c r="O1404" s="3" t="str">
        <f t="shared" si="175"/>
        <v>Timeline_Move1</v>
      </c>
      <c r="S1404" s="3" t="str">
        <f>IF(B1404="","",IF(VLOOKUP(D1404,[1]怪物!$C:$I,7,FALSE)="","",VLOOKUP(D1404,[1]怪物!$C:$I,7,FALSE)))</f>
        <v>Skill_Monster_Dan2,NormalAttack</v>
      </c>
      <c r="X1404" s="3">
        <v>4</v>
      </c>
      <c r="Y1404" s="3">
        <v>5</v>
      </c>
      <c r="Z1404" s="3">
        <v>2</v>
      </c>
      <c r="AA1404" s="3">
        <v>1</v>
      </c>
    </row>
    <row r="1405" spans="2:27" x14ac:dyDescent="0.2">
      <c r="B1405" t="str">
        <f>IF(ISNA(VLOOKUP(X1405&amp;"_"&amp;Y1405&amp;"_"&amp;Z1405,[1]挑战模式!$A:$AS,1,FALSE)),"",IF(VLOOKUP(X1405&amp;"_"&amp;Y1405&amp;"_"&amp;Z1405,[1]挑战模式!$A:$AS,14+AA1405,FALSE)="","","Unit_Monster_Season"&amp;X1405&amp;"_Challenge"&amp;Y1405&amp;"_"&amp;Z1405&amp;"_"&amp;AA1405))</f>
        <v>Unit_Monster_Season4_Challenge5_2_2</v>
      </c>
      <c r="D1405" s="3" t="str">
        <f>IF(B1405="","",VLOOKUP(VLOOKUP(X1405&amp;"_"&amp;Y1405&amp;"_"&amp;Z1405,[1]挑战模式!$A:$AS,14+AA1405,FALSE),[1]怪物!$B:$J,2,FALSE))</f>
        <v>ResUnit_Dan1</v>
      </c>
      <c r="E1405" s="3">
        <f>IF(B1405="","",VLOOKUP(VLOOKUP(X1405&amp;"_"&amp;Y1405&amp;"_"&amp;Z1405,[1]挑战模式!$A:$AS,14+AA1405,FALSE),[1]怪物!$B:$J,6,FALSE)*VLOOKUP(X1405&amp;"_"&amp;Y1405&amp;"_"&amp;Z1405,[1]挑战模式!$A:$AS,10,FALSE))</f>
        <v>3</v>
      </c>
      <c r="F1405" s="3">
        <f t="shared" si="168"/>
        <v>400</v>
      </c>
      <c r="G1405" s="3" t="str">
        <f t="shared" si="169"/>
        <v>TRUE</v>
      </c>
      <c r="H1405" s="3" t="str">
        <f t="shared" si="170"/>
        <v>1</v>
      </c>
      <c r="I1405" s="3">
        <f>IF(D1405="","",VLOOKUP(D1405,[1]怪物!$C:$M,11,FALSE))</f>
        <v>1</v>
      </c>
      <c r="J1405" s="3" t="str">
        <f t="shared" si="171"/>
        <v>0.5</v>
      </c>
      <c r="K1405" s="3">
        <f>IF(B1405="","",VLOOKUP(VLOOKUP(X1405&amp;"_"&amp;Y1405&amp;"_"&amp;Z1405,[1]挑战模式!$A:$AS,14+AA1405,FALSE),[1]怪物!$B:$J,7,FALSE))</f>
        <v>1</v>
      </c>
      <c r="L1405" s="10" t="str">
        <f t="shared" si="172"/>
        <v>Monster_Season4_Challenge5_2_2</v>
      </c>
      <c r="M1405" s="3" t="str">
        <f t="shared" si="173"/>
        <v>DeathShow_1</v>
      </c>
      <c r="N1405" s="3" t="str">
        <f t="shared" si="174"/>
        <v>Timeline_Idle1</v>
      </c>
      <c r="O1405" s="3" t="str">
        <f t="shared" si="175"/>
        <v>Timeline_Move1</v>
      </c>
      <c r="S1405" s="3" t="str">
        <f>IF(B1405="","",IF(VLOOKUP(D1405,[1]怪物!$C:$I,7,FALSE)="","",VLOOKUP(D1405,[1]怪物!$C:$I,7,FALSE)))</f>
        <v>Skill_Monster_Dan1,NormalAttack</v>
      </c>
      <c r="X1405" s="3">
        <v>4</v>
      </c>
      <c r="Y1405" s="3">
        <v>5</v>
      </c>
      <c r="Z1405" s="3">
        <v>2</v>
      </c>
      <c r="AA1405" s="3">
        <v>2</v>
      </c>
    </row>
    <row r="1406" spans="2:27" x14ac:dyDescent="0.2">
      <c r="B1406" t="str">
        <f>IF(ISNA(VLOOKUP(X1406&amp;"_"&amp;Y1406&amp;"_"&amp;Z1406,[1]挑战模式!$A:$AS,1,FALSE)),"",IF(VLOOKUP(X1406&amp;"_"&amp;Y1406&amp;"_"&amp;Z1406,[1]挑战模式!$A:$AS,14+AA1406,FALSE)="","","Unit_Monster_Season"&amp;X1406&amp;"_Challenge"&amp;Y1406&amp;"_"&amp;Z1406&amp;"_"&amp;AA1406))</f>
        <v>Unit_Monster_Season4_Challenge5_2_3</v>
      </c>
      <c r="D1406" s="3" t="str">
        <f>IF(B1406="","",VLOOKUP(VLOOKUP(X1406&amp;"_"&amp;Y1406&amp;"_"&amp;Z1406,[1]挑战模式!$A:$AS,14+AA1406,FALSE),[1]怪物!$B:$J,2,FALSE))</f>
        <v>ResUnit_BianFu1</v>
      </c>
      <c r="E1406" s="3">
        <f>IF(B1406="","",VLOOKUP(VLOOKUP(X1406&amp;"_"&amp;Y1406&amp;"_"&amp;Z1406,[1]挑战模式!$A:$AS,14+AA1406,FALSE),[1]怪物!$B:$J,6,FALSE)*VLOOKUP(X1406&amp;"_"&amp;Y1406&amp;"_"&amp;Z1406,[1]挑战模式!$A:$AS,10,FALSE))</f>
        <v>3</v>
      </c>
      <c r="F1406" s="3">
        <f t="shared" si="168"/>
        <v>400</v>
      </c>
      <c r="G1406" s="3" t="str">
        <f t="shared" si="169"/>
        <v>TRUE</v>
      </c>
      <c r="H1406" s="3" t="str">
        <f t="shared" si="170"/>
        <v>1</v>
      </c>
      <c r="I1406" s="3">
        <f>IF(D1406="","",VLOOKUP(D1406,[1]怪物!$C:$M,11,FALSE))</f>
        <v>1</v>
      </c>
      <c r="J1406" s="3" t="str">
        <f t="shared" si="171"/>
        <v>0.5</v>
      </c>
      <c r="K1406" s="3">
        <f>IF(B1406="","",VLOOKUP(VLOOKUP(X1406&amp;"_"&amp;Y1406&amp;"_"&amp;Z1406,[1]挑战模式!$A:$AS,14+AA1406,FALSE),[1]怪物!$B:$J,7,FALSE))</f>
        <v>1</v>
      </c>
      <c r="L1406" s="10" t="str">
        <f t="shared" si="172"/>
        <v>Monster_Season4_Challenge5_2_3</v>
      </c>
      <c r="M1406" s="3" t="str">
        <f t="shared" si="173"/>
        <v>DeathShow_1</v>
      </c>
      <c r="N1406" s="3" t="str">
        <f t="shared" si="174"/>
        <v>Timeline_Idle1</v>
      </c>
      <c r="O1406" s="3" t="str">
        <f t="shared" si="175"/>
        <v>Timeline_Move1</v>
      </c>
      <c r="S1406" s="3" t="str">
        <f>IF(B1406="","",IF(VLOOKUP(D1406,[1]怪物!$C:$I,7,FALSE)="","",VLOOKUP(D1406,[1]怪物!$C:$I,7,FALSE)))</f>
        <v/>
      </c>
      <c r="X1406" s="3">
        <v>4</v>
      </c>
      <c r="Y1406" s="3">
        <v>5</v>
      </c>
      <c r="Z1406" s="3">
        <v>2</v>
      </c>
      <c r="AA1406" s="3">
        <v>3</v>
      </c>
    </row>
    <row r="1407" spans="2:27" x14ac:dyDescent="0.2">
      <c r="B1407" t="str">
        <f>IF(ISNA(VLOOKUP(X1407&amp;"_"&amp;Y1407&amp;"_"&amp;Z1407,[1]挑战模式!$A:$AS,1,FALSE)),"",IF(VLOOKUP(X1407&amp;"_"&amp;Y1407&amp;"_"&amp;Z1407,[1]挑战模式!$A:$AS,14+AA1407,FALSE)="","","Unit_Monster_Season"&amp;X1407&amp;"_Challenge"&amp;Y1407&amp;"_"&amp;Z1407&amp;"_"&amp;AA1407))</f>
        <v/>
      </c>
      <c r="D1407" s="3" t="str">
        <f>IF(B1407="","",VLOOKUP(VLOOKUP(X1407&amp;"_"&amp;Y1407&amp;"_"&amp;Z1407,[1]挑战模式!$A:$AS,14+AA1407,FALSE),[1]怪物!$B:$J,2,FALSE))</f>
        <v/>
      </c>
      <c r="E1407" s="3" t="str">
        <f>IF(B1407="","",VLOOKUP(VLOOKUP(X1407&amp;"_"&amp;Y1407&amp;"_"&amp;Z1407,[1]挑战模式!$A:$AS,14+AA1407,FALSE),[1]怪物!$B:$J,6,FALSE)*VLOOKUP(X1407&amp;"_"&amp;Y1407&amp;"_"&amp;Z1407,[1]挑战模式!$A:$AS,10,FALSE))</f>
        <v/>
      </c>
      <c r="F1407" s="3" t="str">
        <f t="shared" si="168"/>
        <v/>
      </c>
      <c r="G1407" s="3" t="str">
        <f t="shared" si="169"/>
        <v/>
      </c>
      <c r="H1407" s="3" t="str">
        <f t="shared" si="170"/>
        <v/>
      </c>
      <c r="I1407" s="3" t="str">
        <f>IF(D1407="","",VLOOKUP(D1407,[1]怪物!$C:$M,11,FALSE))</f>
        <v/>
      </c>
      <c r="J1407" s="3" t="str">
        <f t="shared" si="171"/>
        <v/>
      </c>
      <c r="K1407" s="3" t="str">
        <f>IF(B1407="","",VLOOKUP(VLOOKUP(X1407&amp;"_"&amp;Y1407&amp;"_"&amp;Z1407,[1]挑战模式!$A:$AS,14+AA1407,FALSE),[1]怪物!$B:$J,7,FALSE))</f>
        <v/>
      </c>
      <c r="L1407" s="10" t="str">
        <f t="shared" si="172"/>
        <v/>
      </c>
      <c r="M1407" s="3" t="str">
        <f t="shared" si="173"/>
        <v/>
      </c>
      <c r="N1407" s="3" t="str">
        <f t="shared" si="174"/>
        <v/>
      </c>
      <c r="O1407" s="3" t="str">
        <f t="shared" si="175"/>
        <v/>
      </c>
      <c r="S1407" s="3" t="str">
        <f>IF(B1407="","",IF(VLOOKUP(D1407,[1]怪物!$C:$I,7,FALSE)="","",VLOOKUP(D1407,[1]怪物!$C:$I,7,FALSE)))</f>
        <v/>
      </c>
      <c r="X1407" s="3">
        <v>4</v>
      </c>
      <c r="Y1407" s="3">
        <v>5</v>
      </c>
      <c r="Z1407" s="3">
        <v>2</v>
      </c>
      <c r="AA1407" s="3">
        <v>4</v>
      </c>
    </row>
    <row r="1408" spans="2:27" x14ac:dyDescent="0.2">
      <c r="B1408" t="str">
        <f>IF(ISNA(VLOOKUP(X1408&amp;"_"&amp;Y1408&amp;"_"&amp;Z1408,[1]挑战模式!$A:$AS,1,FALSE)),"",IF(VLOOKUP(X1408&amp;"_"&amp;Y1408&amp;"_"&amp;Z1408,[1]挑战模式!$A:$AS,14+AA1408,FALSE)="","","Unit_Monster_Season"&amp;X1408&amp;"_Challenge"&amp;Y1408&amp;"_"&amp;Z1408&amp;"_"&amp;AA1408))</f>
        <v/>
      </c>
      <c r="D1408" s="3" t="str">
        <f>IF(B1408="","",VLOOKUP(VLOOKUP(X1408&amp;"_"&amp;Y1408&amp;"_"&amp;Z1408,[1]挑战模式!$A:$AS,14+AA1408,FALSE),[1]怪物!$B:$J,2,FALSE))</f>
        <v/>
      </c>
      <c r="E1408" s="3" t="str">
        <f>IF(B1408="","",VLOOKUP(VLOOKUP(X1408&amp;"_"&amp;Y1408&amp;"_"&amp;Z1408,[1]挑战模式!$A:$AS,14+AA1408,FALSE),[1]怪物!$B:$J,6,FALSE)*VLOOKUP(X1408&amp;"_"&amp;Y1408&amp;"_"&amp;Z1408,[1]挑战模式!$A:$AS,10,FALSE))</f>
        <v/>
      </c>
      <c r="F1408" s="3" t="str">
        <f t="shared" si="168"/>
        <v/>
      </c>
      <c r="G1408" s="3" t="str">
        <f t="shared" si="169"/>
        <v/>
      </c>
      <c r="H1408" s="3" t="str">
        <f t="shared" si="170"/>
        <v/>
      </c>
      <c r="I1408" s="3" t="str">
        <f>IF(D1408="","",VLOOKUP(D1408,[1]怪物!$C:$M,11,FALSE))</f>
        <v/>
      </c>
      <c r="J1408" s="3" t="str">
        <f t="shared" si="171"/>
        <v/>
      </c>
      <c r="K1408" s="3" t="str">
        <f>IF(B1408="","",VLOOKUP(VLOOKUP(X1408&amp;"_"&amp;Y1408&amp;"_"&amp;Z1408,[1]挑战模式!$A:$AS,14+AA1408,FALSE),[1]怪物!$B:$J,7,FALSE))</f>
        <v/>
      </c>
      <c r="L1408" s="10" t="str">
        <f t="shared" si="172"/>
        <v/>
      </c>
      <c r="M1408" s="3" t="str">
        <f t="shared" si="173"/>
        <v/>
      </c>
      <c r="N1408" s="3" t="str">
        <f t="shared" si="174"/>
        <v/>
      </c>
      <c r="O1408" s="3" t="str">
        <f t="shared" si="175"/>
        <v/>
      </c>
      <c r="S1408" s="3" t="str">
        <f>IF(B1408="","",IF(VLOOKUP(D1408,[1]怪物!$C:$I,7,FALSE)="","",VLOOKUP(D1408,[1]怪物!$C:$I,7,FALSE)))</f>
        <v/>
      </c>
      <c r="X1408" s="3">
        <v>4</v>
      </c>
      <c r="Y1408" s="3">
        <v>5</v>
      </c>
      <c r="Z1408" s="3">
        <v>2</v>
      </c>
      <c r="AA1408" s="3">
        <v>5</v>
      </c>
    </row>
    <row r="1409" spans="2:27" x14ac:dyDescent="0.2">
      <c r="B1409" t="str">
        <f>IF(ISNA(VLOOKUP(X1409&amp;"_"&amp;Y1409&amp;"_"&amp;Z1409,[1]挑战模式!$A:$AS,1,FALSE)),"",IF(VLOOKUP(X1409&amp;"_"&amp;Y1409&amp;"_"&amp;Z1409,[1]挑战模式!$A:$AS,14+AA1409,FALSE)="","","Unit_Monster_Season"&amp;X1409&amp;"_Challenge"&amp;Y1409&amp;"_"&amp;Z1409&amp;"_"&amp;AA1409))</f>
        <v/>
      </c>
      <c r="D1409" s="3" t="str">
        <f>IF(B1409="","",VLOOKUP(VLOOKUP(X1409&amp;"_"&amp;Y1409&amp;"_"&amp;Z1409,[1]挑战模式!$A:$AS,14+AA1409,FALSE),[1]怪物!$B:$J,2,FALSE))</f>
        <v/>
      </c>
      <c r="E1409" s="3" t="str">
        <f>IF(B1409="","",VLOOKUP(VLOOKUP(X1409&amp;"_"&amp;Y1409&amp;"_"&amp;Z1409,[1]挑战模式!$A:$AS,14+AA1409,FALSE),[1]怪物!$B:$J,6,FALSE)*VLOOKUP(X1409&amp;"_"&amp;Y1409&amp;"_"&amp;Z1409,[1]挑战模式!$A:$AS,10,FALSE))</f>
        <v/>
      </c>
      <c r="F1409" s="3" t="str">
        <f t="shared" si="168"/>
        <v/>
      </c>
      <c r="G1409" s="3" t="str">
        <f t="shared" si="169"/>
        <v/>
      </c>
      <c r="H1409" s="3" t="str">
        <f t="shared" si="170"/>
        <v/>
      </c>
      <c r="I1409" s="3" t="str">
        <f>IF(D1409="","",VLOOKUP(D1409,[1]怪物!$C:$M,11,FALSE))</f>
        <v/>
      </c>
      <c r="J1409" s="3" t="str">
        <f t="shared" si="171"/>
        <v/>
      </c>
      <c r="K1409" s="3" t="str">
        <f>IF(B1409="","",VLOOKUP(VLOOKUP(X1409&amp;"_"&amp;Y1409&amp;"_"&amp;Z1409,[1]挑战模式!$A:$AS,14+AA1409,FALSE),[1]怪物!$B:$J,7,FALSE))</f>
        <v/>
      </c>
      <c r="L1409" s="10" t="str">
        <f t="shared" si="172"/>
        <v/>
      </c>
      <c r="M1409" s="3" t="str">
        <f t="shared" si="173"/>
        <v/>
      </c>
      <c r="N1409" s="3" t="str">
        <f t="shared" si="174"/>
        <v/>
      </c>
      <c r="O1409" s="3" t="str">
        <f t="shared" si="175"/>
        <v/>
      </c>
      <c r="S1409" s="3" t="str">
        <f>IF(B1409="","",IF(VLOOKUP(D1409,[1]怪物!$C:$I,7,FALSE)="","",VLOOKUP(D1409,[1]怪物!$C:$I,7,FALSE)))</f>
        <v/>
      </c>
      <c r="X1409" s="3">
        <v>4</v>
      </c>
      <c r="Y1409" s="3">
        <v>5</v>
      </c>
      <c r="Z1409" s="3">
        <v>2</v>
      </c>
      <c r="AA1409" s="3">
        <v>6</v>
      </c>
    </row>
    <row r="1410" spans="2:27" x14ac:dyDescent="0.2">
      <c r="B1410" t="str">
        <f>IF(ISNA(VLOOKUP(X1410&amp;"_"&amp;Y1410&amp;"_"&amp;Z1410,[1]挑战模式!$A:$AS,1,FALSE)),"",IF(VLOOKUP(X1410&amp;"_"&amp;Y1410&amp;"_"&amp;Z1410,[1]挑战模式!$A:$AS,14+AA1410,FALSE)="","","Unit_Monster_Season"&amp;X1410&amp;"_Challenge"&amp;Y1410&amp;"_"&amp;Z1410&amp;"_"&amp;AA1410))</f>
        <v>Unit_Monster_Season4_Challenge5_3_1</v>
      </c>
      <c r="D1410" s="3" t="str">
        <f>IF(B1410="","",VLOOKUP(VLOOKUP(X1410&amp;"_"&amp;Y1410&amp;"_"&amp;Z1410,[1]挑战模式!$A:$AS,14+AA1410,FALSE),[1]怪物!$B:$J,2,FALSE))</f>
        <v>ResUnit_Gui2</v>
      </c>
      <c r="E1410" s="3">
        <f>IF(B1410="","",VLOOKUP(VLOOKUP(X1410&amp;"_"&amp;Y1410&amp;"_"&amp;Z1410,[1]挑战模式!$A:$AS,14+AA1410,FALSE),[1]怪物!$B:$J,6,FALSE)*VLOOKUP(X1410&amp;"_"&amp;Y1410&amp;"_"&amp;Z1410,[1]挑战模式!$A:$AS,10,FALSE))</f>
        <v>3</v>
      </c>
      <c r="F1410" s="3">
        <f t="shared" si="168"/>
        <v>400</v>
      </c>
      <c r="G1410" s="3" t="str">
        <f t="shared" si="169"/>
        <v>TRUE</v>
      </c>
      <c r="H1410" s="3" t="str">
        <f t="shared" si="170"/>
        <v>1</v>
      </c>
      <c r="I1410" s="3">
        <f>IF(D1410="","",VLOOKUP(D1410,[1]怪物!$C:$M,11,FALSE))</f>
        <v>1</v>
      </c>
      <c r="J1410" s="3" t="str">
        <f t="shared" si="171"/>
        <v>0.5</v>
      </c>
      <c r="K1410" s="3">
        <f>IF(B1410="","",VLOOKUP(VLOOKUP(X1410&amp;"_"&amp;Y1410&amp;"_"&amp;Z1410,[1]挑战模式!$A:$AS,14+AA1410,FALSE),[1]怪物!$B:$J,7,FALSE))</f>
        <v>1.5</v>
      </c>
      <c r="L1410" s="10" t="str">
        <f t="shared" si="172"/>
        <v>Monster_Season4_Challenge5_3_1</v>
      </c>
      <c r="M1410" s="3" t="str">
        <f t="shared" si="173"/>
        <v>DeathShow_1</v>
      </c>
      <c r="N1410" s="3" t="str">
        <f t="shared" si="174"/>
        <v>Timeline_Idle1</v>
      </c>
      <c r="O1410" s="3" t="str">
        <f t="shared" si="175"/>
        <v>Timeline_Move1</v>
      </c>
      <c r="S1410" s="3" t="str">
        <f>IF(B1410="","",IF(VLOOKUP(D1410,[1]怪物!$C:$I,7,FALSE)="","",VLOOKUP(D1410,[1]怪物!$C:$I,7,FALSE)))</f>
        <v>Skill_Monster_Gui2,NormalAttack</v>
      </c>
      <c r="X1410" s="3">
        <v>4</v>
      </c>
      <c r="Y1410" s="3">
        <v>5</v>
      </c>
      <c r="Z1410" s="3">
        <v>3</v>
      </c>
      <c r="AA1410" s="3">
        <v>1</v>
      </c>
    </row>
    <row r="1411" spans="2:27" x14ac:dyDescent="0.2">
      <c r="B1411" t="str">
        <f>IF(ISNA(VLOOKUP(X1411&amp;"_"&amp;Y1411&amp;"_"&amp;Z1411,[1]挑战模式!$A:$AS,1,FALSE)),"",IF(VLOOKUP(X1411&amp;"_"&amp;Y1411&amp;"_"&amp;Z1411,[1]挑战模式!$A:$AS,14+AA1411,FALSE)="","","Unit_Monster_Season"&amp;X1411&amp;"_Challenge"&amp;Y1411&amp;"_"&amp;Z1411&amp;"_"&amp;AA1411))</f>
        <v>Unit_Monster_Season4_Challenge5_3_2</v>
      </c>
      <c r="D1411" s="3" t="str">
        <f>IF(B1411="","",VLOOKUP(VLOOKUP(X1411&amp;"_"&amp;Y1411&amp;"_"&amp;Z1411,[1]挑战模式!$A:$AS,14+AA1411,FALSE),[1]怪物!$B:$J,2,FALSE))</f>
        <v>ResUnit_Dan1</v>
      </c>
      <c r="E1411" s="3">
        <f>IF(B1411="","",VLOOKUP(VLOOKUP(X1411&amp;"_"&amp;Y1411&amp;"_"&amp;Z1411,[1]挑战模式!$A:$AS,14+AA1411,FALSE),[1]怪物!$B:$J,6,FALSE)*VLOOKUP(X1411&amp;"_"&amp;Y1411&amp;"_"&amp;Z1411,[1]挑战模式!$A:$AS,10,FALSE))</f>
        <v>3</v>
      </c>
      <c r="F1411" s="3">
        <f t="shared" si="168"/>
        <v>400</v>
      </c>
      <c r="G1411" s="3" t="str">
        <f t="shared" si="169"/>
        <v>TRUE</v>
      </c>
      <c r="H1411" s="3" t="str">
        <f t="shared" si="170"/>
        <v>1</v>
      </c>
      <c r="I1411" s="3">
        <f>IF(D1411="","",VLOOKUP(D1411,[1]怪物!$C:$M,11,FALSE))</f>
        <v>1</v>
      </c>
      <c r="J1411" s="3" t="str">
        <f t="shared" si="171"/>
        <v>0.5</v>
      </c>
      <c r="K1411" s="3">
        <f>IF(B1411="","",VLOOKUP(VLOOKUP(X1411&amp;"_"&amp;Y1411&amp;"_"&amp;Z1411,[1]挑战模式!$A:$AS,14+AA1411,FALSE),[1]怪物!$B:$J,7,FALSE))</f>
        <v>1</v>
      </c>
      <c r="L1411" s="10" t="str">
        <f t="shared" si="172"/>
        <v>Monster_Season4_Challenge5_3_2</v>
      </c>
      <c r="M1411" s="3" t="str">
        <f t="shared" si="173"/>
        <v>DeathShow_1</v>
      </c>
      <c r="N1411" s="3" t="str">
        <f t="shared" si="174"/>
        <v>Timeline_Idle1</v>
      </c>
      <c r="O1411" s="3" t="str">
        <f t="shared" si="175"/>
        <v>Timeline_Move1</v>
      </c>
      <c r="S1411" s="3" t="str">
        <f>IF(B1411="","",IF(VLOOKUP(D1411,[1]怪物!$C:$I,7,FALSE)="","",VLOOKUP(D1411,[1]怪物!$C:$I,7,FALSE)))</f>
        <v>Skill_Monster_Dan1,NormalAttack</v>
      </c>
      <c r="X1411" s="3">
        <v>4</v>
      </c>
      <c r="Y1411" s="3">
        <v>5</v>
      </c>
      <c r="Z1411" s="3">
        <v>3</v>
      </c>
      <c r="AA1411" s="3">
        <v>2</v>
      </c>
    </row>
    <row r="1412" spans="2:27" x14ac:dyDescent="0.2">
      <c r="B1412" t="str">
        <f>IF(ISNA(VLOOKUP(X1412&amp;"_"&amp;Y1412&amp;"_"&amp;Z1412,[1]挑战模式!$A:$AS,1,FALSE)),"",IF(VLOOKUP(X1412&amp;"_"&amp;Y1412&amp;"_"&amp;Z1412,[1]挑战模式!$A:$AS,14+AA1412,FALSE)="","","Unit_Monster_Season"&amp;X1412&amp;"_Challenge"&amp;Y1412&amp;"_"&amp;Z1412&amp;"_"&amp;AA1412))</f>
        <v>Unit_Monster_Season4_Challenge5_3_3</v>
      </c>
      <c r="D1412" s="3" t="str">
        <f>IF(B1412="","",VLOOKUP(VLOOKUP(X1412&amp;"_"&amp;Y1412&amp;"_"&amp;Z1412,[1]挑战模式!$A:$AS,14+AA1412,FALSE),[1]怪物!$B:$J,2,FALSE))</f>
        <v>ResUnit_WuGui2</v>
      </c>
      <c r="E1412" s="3">
        <f>IF(B1412="","",VLOOKUP(VLOOKUP(X1412&amp;"_"&amp;Y1412&amp;"_"&amp;Z1412,[1]挑战模式!$A:$AS,14+AA1412,FALSE),[1]怪物!$B:$J,6,FALSE)*VLOOKUP(X1412&amp;"_"&amp;Y1412&amp;"_"&amp;Z1412,[1]挑战模式!$A:$AS,10,FALSE))</f>
        <v>3</v>
      </c>
      <c r="F1412" s="3">
        <f t="shared" si="168"/>
        <v>400</v>
      </c>
      <c r="G1412" s="3" t="str">
        <f t="shared" si="169"/>
        <v>TRUE</v>
      </c>
      <c r="H1412" s="3" t="str">
        <f t="shared" si="170"/>
        <v>1</v>
      </c>
      <c r="I1412" s="3">
        <f>IF(D1412="","",VLOOKUP(D1412,[1]怪物!$C:$M,11,FALSE))</f>
        <v>1</v>
      </c>
      <c r="J1412" s="3" t="str">
        <f t="shared" si="171"/>
        <v>0.5</v>
      </c>
      <c r="K1412" s="3">
        <f>IF(B1412="","",VLOOKUP(VLOOKUP(X1412&amp;"_"&amp;Y1412&amp;"_"&amp;Z1412,[1]挑战模式!$A:$AS,14+AA1412,FALSE),[1]怪物!$B:$J,7,FALSE))</f>
        <v>1.5</v>
      </c>
      <c r="L1412" s="10" t="str">
        <f t="shared" si="172"/>
        <v>Monster_Season4_Challenge5_3_3</v>
      </c>
      <c r="M1412" s="3" t="str">
        <f t="shared" si="173"/>
        <v>DeathShow_1</v>
      </c>
      <c r="N1412" s="3" t="str">
        <f t="shared" si="174"/>
        <v>Timeline_Idle1</v>
      </c>
      <c r="O1412" s="3" t="str">
        <f t="shared" si="175"/>
        <v>Timeline_Move1</v>
      </c>
      <c r="S1412" s="3" t="str">
        <f>IF(B1412="","",IF(VLOOKUP(D1412,[1]怪物!$C:$I,7,FALSE)="","",VLOOKUP(D1412,[1]怪物!$C:$I,7,FALSE)))</f>
        <v>Skill_Monster_WuGui2,NormalAttack</v>
      </c>
      <c r="X1412" s="3">
        <v>4</v>
      </c>
      <c r="Y1412" s="3">
        <v>5</v>
      </c>
      <c r="Z1412" s="3">
        <v>3</v>
      </c>
      <c r="AA1412" s="3">
        <v>3</v>
      </c>
    </row>
    <row r="1413" spans="2:27" x14ac:dyDescent="0.2">
      <c r="B1413" t="str">
        <f>IF(ISNA(VLOOKUP(X1413&amp;"_"&amp;Y1413&amp;"_"&amp;Z1413,[1]挑战模式!$A:$AS,1,FALSE)),"",IF(VLOOKUP(X1413&amp;"_"&amp;Y1413&amp;"_"&amp;Z1413,[1]挑战模式!$A:$AS,14+AA1413,FALSE)="","","Unit_Monster_Season"&amp;X1413&amp;"_Challenge"&amp;Y1413&amp;"_"&amp;Z1413&amp;"_"&amp;AA1413))</f>
        <v/>
      </c>
      <c r="D1413" s="3" t="str">
        <f>IF(B1413="","",VLOOKUP(VLOOKUP(X1413&amp;"_"&amp;Y1413&amp;"_"&amp;Z1413,[1]挑战模式!$A:$AS,14+AA1413,FALSE),[1]怪物!$B:$J,2,FALSE))</f>
        <v/>
      </c>
      <c r="E1413" s="3" t="str">
        <f>IF(B1413="","",VLOOKUP(VLOOKUP(X1413&amp;"_"&amp;Y1413&amp;"_"&amp;Z1413,[1]挑战模式!$A:$AS,14+AA1413,FALSE),[1]怪物!$B:$J,6,FALSE)*VLOOKUP(X1413&amp;"_"&amp;Y1413&amp;"_"&amp;Z1413,[1]挑战模式!$A:$AS,10,FALSE))</f>
        <v/>
      </c>
      <c r="F1413" s="3" t="str">
        <f t="shared" si="168"/>
        <v/>
      </c>
      <c r="G1413" s="3" t="str">
        <f t="shared" si="169"/>
        <v/>
      </c>
      <c r="H1413" s="3" t="str">
        <f t="shared" si="170"/>
        <v/>
      </c>
      <c r="I1413" s="3" t="str">
        <f>IF(D1413="","",VLOOKUP(D1413,[1]怪物!$C:$M,11,FALSE))</f>
        <v/>
      </c>
      <c r="J1413" s="3" t="str">
        <f t="shared" si="171"/>
        <v/>
      </c>
      <c r="K1413" s="3" t="str">
        <f>IF(B1413="","",VLOOKUP(VLOOKUP(X1413&amp;"_"&amp;Y1413&amp;"_"&amp;Z1413,[1]挑战模式!$A:$AS,14+AA1413,FALSE),[1]怪物!$B:$J,7,FALSE))</f>
        <v/>
      </c>
      <c r="L1413" s="10" t="str">
        <f t="shared" si="172"/>
        <v/>
      </c>
      <c r="M1413" s="3" t="str">
        <f t="shared" si="173"/>
        <v/>
      </c>
      <c r="N1413" s="3" t="str">
        <f t="shared" si="174"/>
        <v/>
      </c>
      <c r="O1413" s="3" t="str">
        <f t="shared" si="175"/>
        <v/>
      </c>
      <c r="S1413" s="3" t="str">
        <f>IF(B1413="","",IF(VLOOKUP(D1413,[1]怪物!$C:$I,7,FALSE)="","",VLOOKUP(D1413,[1]怪物!$C:$I,7,FALSE)))</f>
        <v/>
      </c>
      <c r="X1413" s="3">
        <v>4</v>
      </c>
      <c r="Y1413" s="3">
        <v>5</v>
      </c>
      <c r="Z1413" s="3">
        <v>3</v>
      </c>
      <c r="AA1413" s="3">
        <v>4</v>
      </c>
    </row>
    <row r="1414" spans="2:27" x14ac:dyDescent="0.2">
      <c r="B1414" t="str">
        <f>IF(ISNA(VLOOKUP(X1414&amp;"_"&amp;Y1414&amp;"_"&amp;Z1414,[1]挑战模式!$A:$AS,1,FALSE)),"",IF(VLOOKUP(X1414&amp;"_"&amp;Y1414&amp;"_"&amp;Z1414,[1]挑战模式!$A:$AS,14+AA1414,FALSE)="","","Unit_Monster_Season"&amp;X1414&amp;"_Challenge"&amp;Y1414&amp;"_"&amp;Z1414&amp;"_"&amp;AA1414))</f>
        <v/>
      </c>
      <c r="D1414" s="3" t="str">
        <f>IF(B1414="","",VLOOKUP(VLOOKUP(X1414&amp;"_"&amp;Y1414&amp;"_"&amp;Z1414,[1]挑战模式!$A:$AS,14+AA1414,FALSE),[1]怪物!$B:$J,2,FALSE))</f>
        <v/>
      </c>
      <c r="E1414" s="3" t="str">
        <f>IF(B1414="","",VLOOKUP(VLOOKUP(X1414&amp;"_"&amp;Y1414&amp;"_"&amp;Z1414,[1]挑战模式!$A:$AS,14+AA1414,FALSE),[1]怪物!$B:$J,6,FALSE)*VLOOKUP(X1414&amp;"_"&amp;Y1414&amp;"_"&amp;Z1414,[1]挑战模式!$A:$AS,10,FALSE))</f>
        <v/>
      </c>
      <c r="F1414" s="3" t="str">
        <f t="shared" si="168"/>
        <v/>
      </c>
      <c r="G1414" s="3" t="str">
        <f t="shared" si="169"/>
        <v/>
      </c>
      <c r="H1414" s="3" t="str">
        <f t="shared" si="170"/>
        <v/>
      </c>
      <c r="I1414" s="3" t="str">
        <f>IF(D1414="","",VLOOKUP(D1414,[1]怪物!$C:$M,11,FALSE))</f>
        <v/>
      </c>
      <c r="J1414" s="3" t="str">
        <f t="shared" si="171"/>
        <v/>
      </c>
      <c r="K1414" s="3" t="str">
        <f>IF(B1414="","",VLOOKUP(VLOOKUP(X1414&amp;"_"&amp;Y1414&amp;"_"&amp;Z1414,[1]挑战模式!$A:$AS,14+AA1414,FALSE),[1]怪物!$B:$J,7,FALSE))</f>
        <v/>
      </c>
      <c r="L1414" s="10" t="str">
        <f t="shared" si="172"/>
        <v/>
      </c>
      <c r="M1414" s="3" t="str">
        <f t="shared" si="173"/>
        <v/>
      </c>
      <c r="N1414" s="3" t="str">
        <f t="shared" si="174"/>
        <v/>
      </c>
      <c r="O1414" s="3" t="str">
        <f t="shared" si="175"/>
        <v/>
      </c>
      <c r="S1414" s="3" t="str">
        <f>IF(B1414="","",IF(VLOOKUP(D1414,[1]怪物!$C:$I,7,FALSE)="","",VLOOKUP(D1414,[1]怪物!$C:$I,7,FALSE)))</f>
        <v/>
      </c>
      <c r="X1414" s="3">
        <v>4</v>
      </c>
      <c r="Y1414" s="3">
        <v>5</v>
      </c>
      <c r="Z1414" s="3">
        <v>3</v>
      </c>
      <c r="AA1414" s="3">
        <v>5</v>
      </c>
    </row>
    <row r="1415" spans="2:27" x14ac:dyDescent="0.2">
      <c r="B1415" t="str">
        <f>IF(ISNA(VLOOKUP(X1415&amp;"_"&amp;Y1415&amp;"_"&amp;Z1415,[1]挑战模式!$A:$AS,1,FALSE)),"",IF(VLOOKUP(X1415&amp;"_"&amp;Y1415&amp;"_"&amp;Z1415,[1]挑战模式!$A:$AS,14+AA1415,FALSE)="","","Unit_Monster_Season"&amp;X1415&amp;"_Challenge"&amp;Y1415&amp;"_"&amp;Z1415&amp;"_"&amp;AA1415))</f>
        <v/>
      </c>
      <c r="D1415" s="3" t="str">
        <f>IF(B1415="","",VLOOKUP(VLOOKUP(X1415&amp;"_"&amp;Y1415&amp;"_"&amp;Z1415,[1]挑战模式!$A:$AS,14+AA1415,FALSE),[1]怪物!$B:$J,2,FALSE))</f>
        <v/>
      </c>
      <c r="E1415" s="3" t="str">
        <f>IF(B1415="","",VLOOKUP(VLOOKUP(X1415&amp;"_"&amp;Y1415&amp;"_"&amp;Z1415,[1]挑战模式!$A:$AS,14+AA1415,FALSE),[1]怪物!$B:$J,6,FALSE)*VLOOKUP(X1415&amp;"_"&amp;Y1415&amp;"_"&amp;Z1415,[1]挑战模式!$A:$AS,10,FALSE))</f>
        <v/>
      </c>
      <c r="F1415" s="3" t="str">
        <f t="shared" ref="F1415:F1445" si="176">IF(B1415="","",400)</f>
        <v/>
      </c>
      <c r="G1415" s="3" t="str">
        <f t="shared" ref="G1415:G1445" si="177">IF(B1415="","","TRUE")</f>
        <v/>
      </c>
      <c r="H1415" s="3" t="str">
        <f t="shared" ref="H1415:H1445" si="178">IF(B1415="","","1")</f>
        <v/>
      </c>
      <c r="I1415" s="3" t="str">
        <f>IF(D1415="","",VLOOKUP(D1415,[1]怪物!$C:$M,11,FALSE))</f>
        <v/>
      </c>
      <c r="J1415" s="3" t="str">
        <f t="shared" ref="J1415:J1445" si="179">IF(B1415="","","0.5")</f>
        <v/>
      </c>
      <c r="K1415" s="3" t="str">
        <f>IF(B1415="","",VLOOKUP(VLOOKUP(X1415&amp;"_"&amp;Y1415&amp;"_"&amp;Z1415,[1]挑战模式!$A:$AS,14+AA1415,FALSE),[1]怪物!$B:$J,7,FALSE))</f>
        <v/>
      </c>
      <c r="L1415" s="10" t="str">
        <f t="shared" ref="L1415:L1445" si="180">IF(B1415="","",RIGHT(B1415,LEN(B1415)-5))</f>
        <v/>
      </c>
      <c r="M1415" s="3" t="str">
        <f t="shared" ref="M1415:M1445" si="181">IF(B1415="","","DeathShow_1")</f>
        <v/>
      </c>
      <c r="N1415" s="3" t="str">
        <f t="shared" ref="N1415:N1445" si="182">IF(B1415="","","Timeline_Idle1")</f>
        <v/>
      </c>
      <c r="O1415" s="3" t="str">
        <f t="shared" ref="O1415:O1445" si="183">IF(B1415="","","Timeline_Move1")</f>
        <v/>
      </c>
      <c r="S1415" s="3" t="str">
        <f>IF(B1415="","",IF(VLOOKUP(D1415,[1]怪物!$C:$I,7,FALSE)="","",VLOOKUP(D1415,[1]怪物!$C:$I,7,FALSE)))</f>
        <v/>
      </c>
      <c r="X1415" s="3">
        <v>4</v>
      </c>
      <c r="Y1415" s="3">
        <v>5</v>
      </c>
      <c r="Z1415" s="3">
        <v>3</v>
      </c>
      <c r="AA1415" s="3">
        <v>6</v>
      </c>
    </row>
    <row r="1416" spans="2:27" x14ac:dyDescent="0.2">
      <c r="B1416" t="str">
        <f>IF(ISNA(VLOOKUP(X1416&amp;"_"&amp;Y1416&amp;"_"&amp;Z1416,[1]挑战模式!$A:$AS,1,FALSE)),"",IF(VLOOKUP(X1416&amp;"_"&amp;Y1416&amp;"_"&amp;Z1416,[1]挑战模式!$A:$AS,14+AA1416,FALSE)="","","Unit_Monster_Season"&amp;X1416&amp;"_Challenge"&amp;Y1416&amp;"_"&amp;Z1416&amp;"_"&amp;AA1416))</f>
        <v>Unit_Monster_Season4_Challenge5_4_1</v>
      </c>
      <c r="D1416" s="3" t="str">
        <f>IF(B1416="","",VLOOKUP(VLOOKUP(X1416&amp;"_"&amp;Y1416&amp;"_"&amp;Z1416,[1]挑战模式!$A:$AS,14+AA1416,FALSE),[1]怪物!$B:$J,2,FALSE))</f>
        <v>ResUnit_Gui2</v>
      </c>
      <c r="E1416" s="3">
        <f>IF(B1416="","",VLOOKUP(VLOOKUP(X1416&amp;"_"&amp;Y1416&amp;"_"&amp;Z1416,[1]挑战模式!$A:$AS,14+AA1416,FALSE),[1]怪物!$B:$J,6,FALSE)*VLOOKUP(X1416&amp;"_"&amp;Y1416&amp;"_"&amp;Z1416,[1]挑战模式!$A:$AS,10,FALSE))</f>
        <v>3</v>
      </c>
      <c r="F1416" s="3">
        <f t="shared" si="176"/>
        <v>400</v>
      </c>
      <c r="G1416" s="3" t="str">
        <f t="shared" si="177"/>
        <v>TRUE</v>
      </c>
      <c r="H1416" s="3" t="str">
        <f t="shared" si="178"/>
        <v>1</v>
      </c>
      <c r="I1416" s="3">
        <f>IF(D1416="","",VLOOKUP(D1416,[1]怪物!$C:$M,11,FALSE))</f>
        <v>1</v>
      </c>
      <c r="J1416" s="3" t="str">
        <f t="shared" si="179"/>
        <v>0.5</v>
      </c>
      <c r="K1416" s="3">
        <f>IF(B1416="","",VLOOKUP(VLOOKUP(X1416&amp;"_"&amp;Y1416&amp;"_"&amp;Z1416,[1]挑战模式!$A:$AS,14+AA1416,FALSE),[1]怪物!$B:$J,7,FALSE))</f>
        <v>1.5</v>
      </c>
      <c r="L1416" s="10" t="str">
        <f t="shared" si="180"/>
        <v>Monster_Season4_Challenge5_4_1</v>
      </c>
      <c r="M1416" s="3" t="str">
        <f t="shared" si="181"/>
        <v>DeathShow_1</v>
      </c>
      <c r="N1416" s="3" t="str">
        <f t="shared" si="182"/>
        <v>Timeline_Idle1</v>
      </c>
      <c r="O1416" s="3" t="str">
        <f t="shared" si="183"/>
        <v>Timeline_Move1</v>
      </c>
      <c r="S1416" s="3" t="str">
        <f>IF(B1416="","",IF(VLOOKUP(D1416,[1]怪物!$C:$I,7,FALSE)="","",VLOOKUP(D1416,[1]怪物!$C:$I,7,FALSE)))</f>
        <v>Skill_Monster_Gui2,NormalAttack</v>
      </c>
      <c r="X1416" s="3">
        <v>4</v>
      </c>
      <c r="Y1416" s="3">
        <v>5</v>
      </c>
      <c r="Z1416" s="3">
        <v>4</v>
      </c>
      <c r="AA1416" s="3">
        <v>1</v>
      </c>
    </row>
    <row r="1417" spans="2:27" x14ac:dyDescent="0.2">
      <c r="B1417" t="str">
        <f>IF(ISNA(VLOOKUP(X1417&amp;"_"&amp;Y1417&amp;"_"&amp;Z1417,[1]挑战模式!$A:$AS,1,FALSE)),"",IF(VLOOKUP(X1417&amp;"_"&amp;Y1417&amp;"_"&amp;Z1417,[1]挑战模式!$A:$AS,14+AA1417,FALSE)="","","Unit_Monster_Season"&amp;X1417&amp;"_Challenge"&amp;Y1417&amp;"_"&amp;Z1417&amp;"_"&amp;AA1417))</f>
        <v>Unit_Monster_Season4_Challenge5_4_2</v>
      </c>
      <c r="D1417" s="3" t="str">
        <f>IF(B1417="","",VLOOKUP(VLOOKUP(X1417&amp;"_"&amp;Y1417&amp;"_"&amp;Z1417,[1]挑战模式!$A:$AS,14+AA1417,FALSE),[1]怪物!$B:$J,2,FALSE))</f>
        <v>ResUnit_Dan2</v>
      </c>
      <c r="E1417" s="3">
        <f>IF(B1417="","",VLOOKUP(VLOOKUP(X1417&amp;"_"&amp;Y1417&amp;"_"&amp;Z1417,[1]挑战模式!$A:$AS,14+AA1417,FALSE),[1]怪物!$B:$J,6,FALSE)*VLOOKUP(X1417&amp;"_"&amp;Y1417&amp;"_"&amp;Z1417,[1]挑战模式!$A:$AS,10,FALSE))</f>
        <v>3</v>
      </c>
      <c r="F1417" s="3">
        <f t="shared" si="176"/>
        <v>400</v>
      </c>
      <c r="G1417" s="3" t="str">
        <f t="shared" si="177"/>
        <v>TRUE</v>
      </c>
      <c r="H1417" s="3" t="str">
        <f t="shared" si="178"/>
        <v>1</v>
      </c>
      <c r="I1417" s="3">
        <f>IF(D1417="","",VLOOKUP(D1417,[1]怪物!$C:$M,11,FALSE))</f>
        <v>1</v>
      </c>
      <c r="J1417" s="3" t="str">
        <f t="shared" si="179"/>
        <v>0.5</v>
      </c>
      <c r="K1417" s="3">
        <f>IF(B1417="","",VLOOKUP(VLOOKUP(X1417&amp;"_"&amp;Y1417&amp;"_"&amp;Z1417,[1]挑战模式!$A:$AS,14+AA1417,FALSE),[1]怪物!$B:$J,7,FALSE))</f>
        <v>1.5</v>
      </c>
      <c r="L1417" s="10" t="str">
        <f t="shared" si="180"/>
        <v>Monster_Season4_Challenge5_4_2</v>
      </c>
      <c r="M1417" s="3" t="str">
        <f t="shared" si="181"/>
        <v>DeathShow_1</v>
      </c>
      <c r="N1417" s="3" t="str">
        <f t="shared" si="182"/>
        <v>Timeline_Idle1</v>
      </c>
      <c r="O1417" s="3" t="str">
        <f t="shared" si="183"/>
        <v>Timeline_Move1</v>
      </c>
      <c r="S1417" s="3" t="str">
        <f>IF(B1417="","",IF(VLOOKUP(D1417,[1]怪物!$C:$I,7,FALSE)="","",VLOOKUP(D1417,[1]怪物!$C:$I,7,FALSE)))</f>
        <v>Skill_Monster_Dan2,NormalAttack</v>
      </c>
      <c r="X1417" s="3">
        <v>4</v>
      </c>
      <c r="Y1417" s="3">
        <v>5</v>
      </c>
      <c r="Z1417" s="3">
        <v>4</v>
      </c>
      <c r="AA1417" s="3">
        <v>2</v>
      </c>
    </row>
    <row r="1418" spans="2:27" x14ac:dyDescent="0.2">
      <c r="B1418" t="str">
        <f>IF(ISNA(VLOOKUP(X1418&amp;"_"&amp;Y1418&amp;"_"&amp;Z1418,[1]挑战模式!$A:$AS,1,FALSE)),"",IF(VLOOKUP(X1418&amp;"_"&amp;Y1418&amp;"_"&amp;Z1418,[1]挑战模式!$A:$AS,14+AA1418,FALSE)="","","Unit_Monster_Season"&amp;X1418&amp;"_Challenge"&amp;Y1418&amp;"_"&amp;Z1418&amp;"_"&amp;AA1418))</f>
        <v>Unit_Monster_Season4_Challenge5_4_3</v>
      </c>
      <c r="D1418" s="3" t="str">
        <f>IF(B1418="","",VLOOKUP(VLOOKUP(X1418&amp;"_"&amp;Y1418&amp;"_"&amp;Z1418,[1]挑战模式!$A:$AS,14+AA1418,FALSE),[1]怪物!$B:$J,2,FALSE))</f>
        <v>ResUnit_Dan1</v>
      </c>
      <c r="E1418" s="3">
        <f>IF(B1418="","",VLOOKUP(VLOOKUP(X1418&amp;"_"&amp;Y1418&amp;"_"&amp;Z1418,[1]挑战模式!$A:$AS,14+AA1418,FALSE),[1]怪物!$B:$J,6,FALSE)*VLOOKUP(X1418&amp;"_"&amp;Y1418&amp;"_"&amp;Z1418,[1]挑战模式!$A:$AS,10,FALSE))</f>
        <v>3</v>
      </c>
      <c r="F1418" s="3">
        <f t="shared" si="176"/>
        <v>400</v>
      </c>
      <c r="G1418" s="3" t="str">
        <f t="shared" si="177"/>
        <v>TRUE</v>
      </c>
      <c r="H1418" s="3" t="str">
        <f t="shared" si="178"/>
        <v>1</v>
      </c>
      <c r="I1418" s="3">
        <f>IF(D1418="","",VLOOKUP(D1418,[1]怪物!$C:$M,11,FALSE))</f>
        <v>1</v>
      </c>
      <c r="J1418" s="3" t="str">
        <f t="shared" si="179"/>
        <v>0.5</v>
      </c>
      <c r="K1418" s="3">
        <f>IF(B1418="","",VLOOKUP(VLOOKUP(X1418&amp;"_"&amp;Y1418&amp;"_"&amp;Z1418,[1]挑战模式!$A:$AS,14+AA1418,FALSE),[1]怪物!$B:$J,7,FALSE))</f>
        <v>1</v>
      </c>
      <c r="L1418" s="10" t="str">
        <f t="shared" si="180"/>
        <v>Monster_Season4_Challenge5_4_3</v>
      </c>
      <c r="M1418" s="3" t="str">
        <f t="shared" si="181"/>
        <v>DeathShow_1</v>
      </c>
      <c r="N1418" s="3" t="str">
        <f t="shared" si="182"/>
        <v>Timeline_Idle1</v>
      </c>
      <c r="O1418" s="3" t="str">
        <f t="shared" si="183"/>
        <v>Timeline_Move1</v>
      </c>
      <c r="S1418" s="3" t="str">
        <f>IF(B1418="","",IF(VLOOKUP(D1418,[1]怪物!$C:$I,7,FALSE)="","",VLOOKUP(D1418,[1]怪物!$C:$I,7,FALSE)))</f>
        <v>Skill_Monster_Dan1,NormalAttack</v>
      </c>
      <c r="X1418" s="3">
        <v>4</v>
      </c>
      <c r="Y1418" s="3">
        <v>5</v>
      </c>
      <c r="Z1418" s="3">
        <v>4</v>
      </c>
      <c r="AA1418" s="3">
        <v>3</v>
      </c>
    </row>
    <row r="1419" spans="2:27" x14ac:dyDescent="0.2">
      <c r="B1419" t="str">
        <f>IF(ISNA(VLOOKUP(X1419&amp;"_"&amp;Y1419&amp;"_"&amp;Z1419,[1]挑战模式!$A:$AS,1,FALSE)),"",IF(VLOOKUP(X1419&amp;"_"&amp;Y1419&amp;"_"&amp;Z1419,[1]挑战模式!$A:$AS,14+AA1419,FALSE)="","","Unit_Monster_Season"&amp;X1419&amp;"_Challenge"&amp;Y1419&amp;"_"&amp;Z1419&amp;"_"&amp;AA1419))</f>
        <v/>
      </c>
      <c r="D1419" s="3" t="str">
        <f>IF(B1419="","",VLOOKUP(VLOOKUP(X1419&amp;"_"&amp;Y1419&amp;"_"&amp;Z1419,[1]挑战模式!$A:$AS,14+AA1419,FALSE),[1]怪物!$B:$J,2,FALSE))</f>
        <v/>
      </c>
      <c r="E1419" s="3" t="str">
        <f>IF(B1419="","",VLOOKUP(VLOOKUP(X1419&amp;"_"&amp;Y1419&amp;"_"&amp;Z1419,[1]挑战模式!$A:$AS,14+AA1419,FALSE),[1]怪物!$B:$J,6,FALSE)*VLOOKUP(X1419&amp;"_"&amp;Y1419&amp;"_"&amp;Z1419,[1]挑战模式!$A:$AS,10,FALSE))</f>
        <v/>
      </c>
      <c r="F1419" s="3" t="str">
        <f t="shared" si="176"/>
        <v/>
      </c>
      <c r="G1419" s="3" t="str">
        <f t="shared" si="177"/>
        <v/>
      </c>
      <c r="H1419" s="3" t="str">
        <f t="shared" si="178"/>
        <v/>
      </c>
      <c r="I1419" s="3" t="str">
        <f>IF(D1419="","",VLOOKUP(D1419,[1]怪物!$C:$M,11,FALSE))</f>
        <v/>
      </c>
      <c r="J1419" s="3" t="str">
        <f t="shared" si="179"/>
        <v/>
      </c>
      <c r="K1419" s="3" t="str">
        <f>IF(B1419="","",VLOOKUP(VLOOKUP(X1419&amp;"_"&amp;Y1419&amp;"_"&amp;Z1419,[1]挑战模式!$A:$AS,14+AA1419,FALSE),[1]怪物!$B:$J,7,FALSE))</f>
        <v/>
      </c>
      <c r="L1419" s="10" t="str">
        <f t="shared" si="180"/>
        <v/>
      </c>
      <c r="M1419" s="3" t="str">
        <f t="shared" si="181"/>
        <v/>
      </c>
      <c r="N1419" s="3" t="str">
        <f t="shared" si="182"/>
        <v/>
      </c>
      <c r="O1419" s="3" t="str">
        <f t="shared" si="183"/>
        <v/>
      </c>
      <c r="S1419" s="3" t="str">
        <f>IF(B1419="","",IF(VLOOKUP(D1419,[1]怪物!$C:$I,7,FALSE)="","",VLOOKUP(D1419,[1]怪物!$C:$I,7,FALSE)))</f>
        <v/>
      </c>
      <c r="X1419" s="3">
        <v>4</v>
      </c>
      <c r="Y1419" s="3">
        <v>5</v>
      </c>
      <c r="Z1419" s="3">
        <v>4</v>
      </c>
      <c r="AA1419" s="3">
        <v>4</v>
      </c>
    </row>
    <row r="1420" spans="2:27" x14ac:dyDescent="0.2">
      <c r="B1420" t="str">
        <f>IF(ISNA(VLOOKUP(X1420&amp;"_"&amp;Y1420&amp;"_"&amp;Z1420,[1]挑战模式!$A:$AS,1,FALSE)),"",IF(VLOOKUP(X1420&amp;"_"&amp;Y1420&amp;"_"&amp;Z1420,[1]挑战模式!$A:$AS,14+AA1420,FALSE)="","","Unit_Monster_Season"&amp;X1420&amp;"_Challenge"&amp;Y1420&amp;"_"&amp;Z1420&amp;"_"&amp;AA1420))</f>
        <v/>
      </c>
      <c r="D1420" s="3" t="str">
        <f>IF(B1420="","",VLOOKUP(VLOOKUP(X1420&amp;"_"&amp;Y1420&amp;"_"&amp;Z1420,[1]挑战模式!$A:$AS,14+AA1420,FALSE),[1]怪物!$B:$J,2,FALSE))</f>
        <v/>
      </c>
      <c r="E1420" s="3" t="str">
        <f>IF(B1420="","",VLOOKUP(VLOOKUP(X1420&amp;"_"&amp;Y1420&amp;"_"&amp;Z1420,[1]挑战模式!$A:$AS,14+AA1420,FALSE),[1]怪物!$B:$J,6,FALSE)*VLOOKUP(X1420&amp;"_"&amp;Y1420&amp;"_"&amp;Z1420,[1]挑战模式!$A:$AS,10,FALSE))</f>
        <v/>
      </c>
      <c r="F1420" s="3" t="str">
        <f t="shared" si="176"/>
        <v/>
      </c>
      <c r="G1420" s="3" t="str">
        <f t="shared" si="177"/>
        <v/>
      </c>
      <c r="H1420" s="3" t="str">
        <f t="shared" si="178"/>
        <v/>
      </c>
      <c r="I1420" s="3" t="str">
        <f>IF(D1420="","",VLOOKUP(D1420,[1]怪物!$C:$M,11,FALSE))</f>
        <v/>
      </c>
      <c r="J1420" s="3" t="str">
        <f t="shared" si="179"/>
        <v/>
      </c>
      <c r="K1420" s="3" t="str">
        <f>IF(B1420="","",VLOOKUP(VLOOKUP(X1420&amp;"_"&amp;Y1420&amp;"_"&amp;Z1420,[1]挑战模式!$A:$AS,14+AA1420,FALSE),[1]怪物!$B:$J,7,FALSE))</f>
        <v/>
      </c>
      <c r="L1420" s="10" t="str">
        <f t="shared" si="180"/>
        <v/>
      </c>
      <c r="M1420" s="3" t="str">
        <f t="shared" si="181"/>
        <v/>
      </c>
      <c r="N1420" s="3" t="str">
        <f t="shared" si="182"/>
        <v/>
      </c>
      <c r="O1420" s="3" t="str">
        <f t="shared" si="183"/>
        <v/>
      </c>
      <c r="S1420" s="3" t="str">
        <f>IF(B1420="","",IF(VLOOKUP(D1420,[1]怪物!$C:$I,7,FALSE)="","",VLOOKUP(D1420,[1]怪物!$C:$I,7,FALSE)))</f>
        <v/>
      </c>
      <c r="X1420" s="3">
        <v>4</v>
      </c>
      <c r="Y1420" s="3">
        <v>5</v>
      </c>
      <c r="Z1420" s="3">
        <v>4</v>
      </c>
      <c r="AA1420" s="3">
        <v>5</v>
      </c>
    </row>
    <row r="1421" spans="2:27" x14ac:dyDescent="0.2">
      <c r="B1421" t="str">
        <f>IF(ISNA(VLOOKUP(X1421&amp;"_"&amp;Y1421&amp;"_"&amp;Z1421,[1]挑战模式!$A:$AS,1,FALSE)),"",IF(VLOOKUP(X1421&amp;"_"&amp;Y1421&amp;"_"&amp;Z1421,[1]挑战模式!$A:$AS,14+AA1421,FALSE)="","","Unit_Monster_Season"&amp;X1421&amp;"_Challenge"&amp;Y1421&amp;"_"&amp;Z1421&amp;"_"&amp;AA1421))</f>
        <v/>
      </c>
      <c r="D1421" s="3" t="str">
        <f>IF(B1421="","",VLOOKUP(VLOOKUP(X1421&amp;"_"&amp;Y1421&amp;"_"&amp;Z1421,[1]挑战模式!$A:$AS,14+AA1421,FALSE),[1]怪物!$B:$J,2,FALSE))</f>
        <v/>
      </c>
      <c r="E1421" s="3" t="str">
        <f>IF(B1421="","",VLOOKUP(VLOOKUP(X1421&amp;"_"&amp;Y1421&amp;"_"&amp;Z1421,[1]挑战模式!$A:$AS,14+AA1421,FALSE),[1]怪物!$B:$J,6,FALSE)*VLOOKUP(X1421&amp;"_"&amp;Y1421&amp;"_"&amp;Z1421,[1]挑战模式!$A:$AS,10,FALSE))</f>
        <v/>
      </c>
      <c r="F1421" s="3" t="str">
        <f t="shared" si="176"/>
        <v/>
      </c>
      <c r="G1421" s="3" t="str">
        <f t="shared" si="177"/>
        <v/>
      </c>
      <c r="H1421" s="3" t="str">
        <f t="shared" si="178"/>
        <v/>
      </c>
      <c r="I1421" s="3" t="str">
        <f>IF(D1421="","",VLOOKUP(D1421,[1]怪物!$C:$M,11,FALSE))</f>
        <v/>
      </c>
      <c r="J1421" s="3" t="str">
        <f t="shared" si="179"/>
        <v/>
      </c>
      <c r="K1421" s="3" t="str">
        <f>IF(B1421="","",VLOOKUP(VLOOKUP(X1421&amp;"_"&amp;Y1421&amp;"_"&amp;Z1421,[1]挑战模式!$A:$AS,14+AA1421,FALSE),[1]怪物!$B:$J,7,FALSE))</f>
        <v/>
      </c>
      <c r="L1421" s="10" t="str">
        <f t="shared" si="180"/>
        <v/>
      </c>
      <c r="M1421" s="3" t="str">
        <f t="shared" si="181"/>
        <v/>
      </c>
      <c r="N1421" s="3" t="str">
        <f t="shared" si="182"/>
        <v/>
      </c>
      <c r="O1421" s="3" t="str">
        <f t="shared" si="183"/>
        <v/>
      </c>
      <c r="S1421" s="3" t="str">
        <f>IF(B1421="","",IF(VLOOKUP(D1421,[1]怪物!$C:$I,7,FALSE)="","",VLOOKUP(D1421,[1]怪物!$C:$I,7,FALSE)))</f>
        <v/>
      </c>
      <c r="X1421" s="3">
        <v>4</v>
      </c>
      <c r="Y1421" s="3">
        <v>5</v>
      </c>
      <c r="Z1421" s="3">
        <v>4</v>
      </c>
      <c r="AA1421" s="3">
        <v>6</v>
      </c>
    </row>
    <row r="1422" spans="2:27" x14ac:dyDescent="0.2">
      <c r="B1422" t="str">
        <f>IF(ISNA(VLOOKUP(X1422&amp;"_"&amp;Y1422&amp;"_"&amp;Z1422,[1]挑战模式!$A:$AS,1,FALSE)),"",IF(VLOOKUP(X1422&amp;"_"&amp;Y1422&amp;"_"&amp;Z1422,[1]挑战模式!$A:$AS,14+AA1422,FALSE)="","","Unit_Monster_Season"&amp;X1422&amp;"_Challenge"&amp;Y1422&amp;"_"&amp;Z1422&amp;"_"&amp;AA1422))</f>
        <v>Unit_Monster_Season4_Challenge5_5_1</v>
      </c>
      <c r="D1422" s="3" t="str">
        <f>IF(B1422="","",VLOOKUP(VLOOKUP(X1422&amp;"_"&amp;Y1422&amp;"_"&amp;Z1422,[1]挑战模式!$A:$AS,14+AA1422,FALSE),[1]怪物!$B:$J,2,FALSE))</f>
        <v>ResUnit_ZhongZi2</v>
      </c>
      <c r="E1422" s="3">
        <f>IF(B1422="","",VLOOKUP(VLOOKUP(X1422&amp;"_"&amp;Y1422&amp;"_"&amp;Z1422,[1]挑战模式!$A:$AS,14+AA1422,FALSE),[1]怪物!$B:$J,6,FALSE)*VLOOKUP(X1422&amp;"_"&amp;Y1422&amp;"_"&amp;Z1422,[1]挑战模式!$A:$AS,10,FALSE))</f>
        <v>3</v>
      </c>
      <c r="F1422" s="3">
        <f t="shared" si="176"/>
        <v>400</v>
      </c>
      <c r="G1422" s="3" t="str">
        <f t="shared" si="177"/>
        <v>TRUE</v>
      </c>
      <c r="H1422" s="3" t="str">
        <f t="shared" si="178"/>
        <v>1</v>
      </c>
      <c r="I1422" s="3">
        <f>IF(D1422="","",VLOOKUP(D1422,[1]怪物!$C:$M,11,FALSE))</f>
        <v>1</v>
      </c>
      <c r="J1422" s="3" t="str">
        <f t="shared" si="179"/>
        <v>0.5</v>
      </c>
      <c r="K1422" s="3">
        <f>IF(B1422="","",VLOOKUP(VLOOKUP(X1422&amp;"_"&amp;Y1422&amp;"_"&amp;Z1422,[1]挑战模式!$A:$AS,14+AA1422,FALSE),[1]怪物!$B:$J,7,FALSE))</f>
        <v>1.5</v>
      </c>
      <c r="L1422" s="10" t="str">
        <f t="shared" si="180"/>
        <v>Monster_Season4_Challenge5_5_1</v>
      </c>
      <c r="M1422" s="3" t="str">
        <f t="shared" si="181"/>
        <v>DeathShow_1</v>
      </c>
      <c r="N1422" s="3" t="str">
        <f t="shared" si="182"/>
        <v>Timeline_Idle1</v>
      </c>
      <c r="O1422" s="3" t="str">
        <f t="shared" si="183"/>
        <v>Timeline_Move1</v>
      </c>
      <c r="S1422" s="3" t="str">
        <f>IF(B1422="","",IF(VLOOKUP(D1422,[1]怪物!$C:$I,7,FALSE)="","",VLOOKUP(D1422,[1]怪物!$C:$I,7,FALSE)))</f>
        <v>Skill_Monster_ZhongZi2,NormalAttack</v>
      </c>
      <c r="X1422" s="3">
        <v>4</v>
      </c>
      <c r="Y1422" s="3">
        <v>5</v>
      </c>
      <c r="Z1422" s="3">
        <v>5</v>
      </c>
      <c r="AA1422" s="3">
        <v>1</v>
      </c>
    </row>
    <row r="1423" spans="2:27" x14ac:dyDescent="0.2">
      <c r="B1423" t="str">
        <f>IF(ISNA(VLOOKUP(X1423&amp;"_"&amp;Y1423&amp;"_"&amp;Z1423,[1]挑战模式!$A:$AS,1,FALSE)),"",IF(VLOOKUP(X1423&amp;"_"&amp;Y1423&amp;"_"&amp;Z1423,[1]挑战模式!$A:$AS,14+AA1423,FALSE)="","","Unit_Monster_Season"&amp;X1423&amp;"_Challenge"&amp;Y1423&amp;"_"&amp;Z1423&amp;"_"&amp;AA1423))</f>
        <v>Unit_Monster_Season4_Challenge5_5_2</v>
      </c>
      <c r="D1423" s="3" t="str">
        <f>IF(B1423="","",VLOOKUP(VLOOKUP(X1423&amp;"_"&amp;Y1423&amp;"_"&amp;Z1423,[1]挑战模式!$A:$AS,14+AA1423,FALSE),[1]怪物!$B:$J,2,FALSE))</f>
        <v>ResUnit_Dan1</v>
      </c>
      <c r="E1423" s="3">
        <f>IF(B1423="","",VLOOKUP(VLOOKUP(X1423&amp;"_"&amp;Y1423&amp;"_"&amp;Z1423,[1]挑战模式!$A:$AS,14+AA1423,FALSE),[1]怪物!$B:$J,6,FALSE)*VLOOKUP(X1423&amp;"_"&amp;Y1423&amp;"_"&amp;Z1423,[1]挑战模式!$A:$AS,10,FALSE))</f>
        <v>3</v>
      </c>
      <c r="F1423" s="3">
        <f t="shared" si="176"/>
        <v>400</v>
      </c>
      <c r="G1423" s="3" t="str">
        <f t="shared" si="177"/>
        <v>TRUE</v>
      </c>
      <c r="H1423" s="3" t="str">
        <f t="shared" si="178"/>
        <v>1</v>
      </c>
      <c r="I1423" s="3">
        <f>IF(D1423="","",VLOOKUP(D1423,[1]怪物!$C:$M,11,FALSE))</f>
        <v>1</v>
      </c>
      <c r="J1423" s="3" t="str">
        <f t="shared" si="179"/>
        <v>0.5</v>
      </c>
      <c r="K1423" s="3">
        <f>IF(B1423="","",VLOOKUP(VLOOKUP(X1423&amp;"_"&amp;Y1423&amp;"_"&amp;Z1423,[1]挑战模式!$A:$AS,14+AA1423,FALSE),[1]怪物!$B:$J,7,FALSE))</f>
        <v>1</v>
      </c>
      <c r="L1423" s="10" t="str">
        <f t="shared" si="180"/>
        <v>Monster_Season4_Challenge5_5_2</v>
      </c>
      <c r="M1423" s="3" t="str">
        <f t="shared" si="181"/>
        <v>DeathShow_1</v>
      </c>
      <c r="N1423" s="3" t="str">
        <f t="shared" si="182"/>
        <v>Timeline_Idle1</v>
      </c>
      <c r="O1423" s="3" t="str">
        <f t="shared" si="183"/>
        <v>Timeline_Move1</v>
      </c>
      <c r="S1423" s="3" t="str">
        <f>IF(B1423="","",IF(VLOOKUP(D1423,[1]怪物!$C:$I,7,FALSE)="","",VLOOKUP(D1423,[1]怪物!$C:$I,7,FALSE)))</f>
        <v>Skill_Monster_Dan1,NormalAttack</v>
      </c>
      <c r="X1423" s="3">
        <v>4</v>
      </c>
      <c r="Y1423" s="3">
        <v>5</v>
      </c>
      <c r="Z1423" s="3">
        <v>5</v>
      </c>
      <c r="AA1423" s="3">
        <v>2</v>
      </c>
    </row>
    <row r="1424" spans="2:27" x14ac:dyDescent="0.2">
      <c r="B1424" t="str">
        <f>IF(ISNA(VLOOKUP(X1424&amp;"_"&amp;Y1424&amp;"_"&amp;Z1424,[1]挑战模式!$A:$AS,1,FALSE)),"",IF(VLOOKUP(X1424&amp;"_"&amp;Y1424&amp;"_"&amp;Z1424,[1]挑战模式!$A:$AS,14+AA1424,FALSE)="","","Unit_Monster_Season"&amp;X1424&amp;"_Challenge"&amp;Y1424&amp;"_"&amp;Z1424&amp;"_"&amp;AA1424))</f>
        <v>Unit_Monster_Season4_Challenge5_5_3</v>
      </c>
      <c r="D1424" s="3" t="str">
        <f>IF(B1424="","",VLOOKUP(VLOOKUP(X1424&amp;"_"&amp;Y1424&amp;"_"&amp;Z1424,[1]挑战模式!$A:$AS,14+AA1424,FALSE),[1]怪物!$B:$J,2,FALSE))</f>
        <v>ResUnit_BianFu1</v>
      </c>
      <c r="E1424" s="3">
        <f>IF(B1424="","",VLOOKUP(VLOOKUP(X1424&amp;"_"&amp;Y1424&amp;"_"&amp;Z1424,[1]挑战模式!$A:$AS,14+AA1424,FALSE),[1]怪物!$B:$J,6,FALSE)*VLOOKUP(X1424&amp;"_"&amp;Y1424&amp;"_"&amp;Z1424,[1]挑战模式!$A:$AS,10,FALSE))</f>
        <v>3</v>
      </c>
      <c r="F1424" s="3">
        <f t="shared" si="176"/>
        <v>400</v>
      </c>
      <c r="G1424" s="3" t="str">
        <f t="shared" si="177"/>
        <v>TRUE</v>
      </c>
      <c r="H1424" s="3" t="str">
        <f t="shared" si="178"/>
        <v>1</v>
      </c>
      <c r="I1424" s="3">
        <f>IF(D1424="","",VLOOKUP(D1424,[1]怪物!$C:$M,11,FALSE))</f>
        <v>1</v>
      </c>
      <c r="J1424" s="3" t="str">
        <f t="shared" si="179"/>
        <v>0.5</v>
      </c>
      <c r="K1424" s="3">
        <f>IF(B1424="","",VLOOKUP(VLOOKUP(X1424&amp;"_"&amp;Y1424&amp;"_"&amp;Z1424,[1]挑战模式!$A:$AS,14+AA1424,FALSE),[1]怪物!$B:$J,7,FALSE))</f>
        <v>1</v>
      </c>
      <c r="L1424" s="10" t="str">
        <f t="shared" si="180"/>
        <v>Monster_Season4_Challenge5_5_3</v>
      </c>
      <c r="M1424" s="3" t="str">
        <f t="shared" si="181"/>
        <v>DeathShow_1</v>
      </c>
      <c r="N1424" s="3" t="str">
        <f t="shared" si="182"/>
        <v>Timeline_Idle1</v>
      </c>
      <c r="O1424" s="3" t="str">
        <f t="shared" si="183"/>
        <v>Timeline_Move1</v>
      </c>
      <c r="S1424" s="3" t="str">
        <f>IF(B1424="","",IF(VLOOKUP(D1424,[1]怪物!$C:$I,7,FALSE)="","",VLOOKUP(D1424,[1]怪物!$C:$I,7,FALSE)))</f>
        <v/>
      </c>
      <c r="X1424" s="3">
        <v>4</v>
      </c>
      <c r="Y1424" s="3">
        <v>5</v>
      </c>
      <c r="Z1424" s="3">
        <v>5</v>
      </c>
      <c r="AA1424" s="3">
        <v>3</v>
      </c>
    </row>
    <row r="1425" spans="2:27" x14ac:dyDescent="0.2">
      <c r="B1425" t="str">
        <f>IF(ISNA(VLOOKUP(X1425&amp;"_"&amp;Y1425&amp;"_"&amp;Z1425,[1]挑战模式!$A:$AS,1,FALSE)),"",IF(VLOOKUP(X1425&amp;"_"&amp;Y1425&amp;"_"&amp;Z1425,[1]挑战模式!$A:$AS,14+AA1425,FALSE)="","","Unit_Monster_Season"&amp;X1425&amp;"_Challenge"&amp;Y1425&amp;"_"&amp;Z1425&amp;"_"&amp;AA1425))</f>
        <v>Unit_Monster_Season4_Challenge5_5_4</v>
      </c>
      <c r="D1425" s="3" t="str">
        <f>IF(B1425="","",VLOOKUP(VLOOKUP(X1425&amp;"_"&amp;Y1425&amp;"_"&amp;Z1425,[1]挑战模式!$A:$AS,14+AA1425,FALSE),[1]怪物!$B:$J,2,FALSE))</f>
        <v>ResUnit_WuGui2</v>
      </c>
      <c r="E1425" s="3">
        <f>IF(B1425="","",VLOOKUP(VLOOKUP(X1425&amp;"_"&amp;Y1425&amp;"_"&amp;Z1425,[1]挑战模式!$A:$AS,14+AA1425,FALSE),[1]怪物!$B:$J,6,FALSE)*VLOOKUP(X1425&amp;"_"&amp;Y1425&amp;"_"&amp;Z1425,[1]挑战模式!$A:$AS,10,FALSE))</f>
        <v>3</v>
      </c>
      <c r="F1425" s="3">
        <f t="shared" si="176"/>
        <v>400</v>
      </c>
      <c r="G1425" s="3" t="str">
        <f t="shared" si="177"/>
        <v>TRUE</v>
      </c>
      <c r="H1425" s="3" t="str">
        <f t="shared" si="178"/>
        <v>1</v>
      </c>
      <c r="I1425" s="3">
        <f>IF(D1425="","",VLOOKUP(D1425,[1]怪物!$C:$M,11,FALSE))</f>
        <v>1</v>
      </c>
      <c r="J1425" s="3" t="str">
        <f t="shared" si="179"/>
        <v>0.5</v>
      </c>
      <c r="K1425" s="3">
        <f>IF(B1425="","",VLOOKUP(VLOOKUP(X1425&amp;"_"&amp;Y1425&amp;"_"&amp;Z1425,[1]挑战模式!$A:$AS,14+AA1425,FALSE),[1]怪物!$B:$J,7,FALSE))</f>
        <v>1.5</v>
      </c>
      <c r="L1425" s="10" t="str">
        <f t="shared" si="180"/>
        <v>Monster_Season4_Challenge5_5_4</v>
      </c>
      <c r="M1425" s="3" t="str">
        <f t="shared" si="181"/>
        <v>DeathShow_1</v>
      </c>
      <c r="N1425" s="3" t="str">
        <f t="shared" si="182"/>
        <v>Timeline_Idle1</v>
      </c>
      <c r="O1425" s="3" t="str">
        <f t="shared" si="183"/>
        <v>Timeline_Move1</v>
      </c>
      <c r="S1425" s="3" t="str">
        <f>IF(B1425="","",IF(VLOOKUP(D1425,[1]怪物!$C:$I,7,FALSE)="","",VLOOKUP(D1425,[1]怪物!$C:$I,7,FALSE)))</f>
        <v>Skill_Monster_WuGui2,NormalAttack</v>
      </c>
      <c r="X1425" s="3">
        <v>4</v>
      </c>
      <c r="Y1425" s="3">
        <v>5</v>
      </c>
      <c r="Z1425" s="3">
        <v>5</v>
      </c>
      <c r="AA1425" s="3">
        <v>4</v>
      </c>
    </row>
    <row r="1426" spans="2:27" x14ac:dyDescent="0.2">
      <c r="B1426" t="str">
        <f>IF(ISNA(VLOOKUP(X1426&amp;"_"&amp;Y1426&amp;"_"&amp;Z1426,[1]挑战模式!$A:$AS,1,FALSE)),"",IF(VLOOKUP(X1426&amp;"_"&amp;Y1426&amp;"_"&amp;Z1426,[1]挑战模式!$A:$AS,14+AA1426,FALSE)="","","Unit_Monster_Season"&amp;X1426&amp;"_Challenge"&amp;Y1426&amp;"_"&amp;Z1426&amp;"_"&amp;AA1426))</f>
        <v/>
      </c>
      <c r="D1426" s="3" t="str">
        <f>IF(B1426="","",VLOOKUP(VLOOKUP(X1426&amp;"_"&amp;Y1426&amp;"_"&amp;Z1426,[1]挑战模式!$A:$AS,14+AA1426,FALSE),[1]怪物!$B:$J,2,FALSE))</f>
        <v/>
      </c>
      <c r="E1426" s="3" t="str">
        <f>IF(B1426="","",VLOOKUP(VLOOKUP(X1426&amp;"_"&amp;Y1426&amp;"_"&amp;Z1426,[1]挑战模式!$A:$AS,14+AA1426,FALSE),[1]怪物!$B:$J,6,FALSE)*VLOOKUP(X1426&amp;"_"&amp;Y1426&amp;"_"&amp;Z1426,[1]挑战模式!$A:$AS,10,FALSE))</f>
        <v/>
      </c>
      <c r="F1426" s="3" t="str">
        <f t="shared" si="176"/>
        <v/>
      </c>
      <c r="G1426" s="3" t="str">
        <f t="shared" si="177"/>
        <v/>
      </c>
      <c r="H1426" s="3" t="str">
        <f t="shared" si="178"/>
        <v/>
      </c>
      <c r="I1426" s="3" t="str">
        <f>IF(D1426="","",VLOOKUP(D1426,[1]怪物!$C:$M,11,FALSE))</f>
        <v/>
      </c>
      <c r="J1426" s="3" t="str">
        <f t="shared" si="179"/>
        <v/>
      </c>
      <c r="K1426" s="3" t="str">
        <f>IF(B1426="","",VLOOKUP(VLOOKUP(X1426&amp;"_"&amp;Y1426&amp;"_"&amp;Z1426,[1]挑战模式!$A:$AS,14+AA1426,FALSE),[1]怪物!$B:$J,7,FALSE))</f>
        <v/>
      </c>
      <c r="L1426" s="10" t="str">
        <f t="shared" si="180"/>
        <v/>
      </c>
      <c r="M1426" s="3" t="str">
        <f t="shared" si="181"/>
        <v/>
      </c>
      <c r="N1426" s="3" t="str">
        <f t="shared" si="182"/>
        <v/>
      </c>
      <c r="O1426" s="3" t="str">
        <f t="shared" si="183"/>
        <v/>
      </c>
      <c r="S1426" s="3" t="str">
        <f>IF(B1426="","",IF(VLOOKUP(D1426,[1]怪物!$C:$I,7,FALSE)="","",VLOOKUP(D1426,[1]怪物!$C:$I,7,FALSE)))</f>
        <v/>
      </c>
      <c r="X1426" s="3">
        <v>4</v>
      </c>
      <c r="Y1426" s="3">
        <v>5</v>
      </c>
      <c r="Z1426" s="3">
        <v>5</v>
      </c>
      <c r="AA1426" s="3">
        <v>5</v>
      </c>
    </row>
    <row r="1427" spans="2:27" x14ac:dyDescent="0.2">
      <c r="B1427" t="str">
        <f>IF(ISNA(VLOOKUP(X1427&amp;"_"&amp;Y1427&amp;"_"&amp;Z1427,[1]挑战模式!$A:$AS,1,FALSE)),"",IF(VLOOKUP(X1427&amp;"_"&amp;Y1427&amp;"_"&amp;Z1427,[1]挑战模式!$A:$AS,14+AA1427,FALSE)="","","Unit_Monster_Season"&amp;X1427&amp;"_Challenge"&amp;Y1427&amp;"_"&amp;Z1427&amp;"_"&amp;AA1427))</f>
        <v/>
      </c>
      <c r="D1427" s="3" t="str">
        <f>IF(B1427="","",VLOOKUP(VLOOKUP(X1427&amp;"_"&amp;Y1427&amp;"_"&amp;Z1427,[1]挑战模式!$A:$AS,14+AA1427,FALSE),[1]怪物!$B:$J,2,FALSE))</f>
        <v/>
      </c>
      <c r="E1427" s="3" t="str">
        <f>IF(B1427="","",VLOOKUP(VLOOKUP(X1427&amp;"_"&amp;Y1427&amp;"_"&amp;Z1427,[1]挑战模式!$A:$AS,14+AA1427,FALSE),[1]怪物!$B:$J,6,FALSE)*VLOOKUP(X1427&amp;"_"&amp;Y1427&amp;"_"&amp;Z1427,[1]挑战模式!$A:$AS,10,FALSE))</f>
        <v/>
      </c>
      <c r="F1427" s="3" t="str">
        <f t="shared" si="176"/>
        <v/>
      </c>
      <c r="G1427" s="3" t="str">
        <f t="shared" si="177"/>
        <v/>
      </c>
      <c r="H1427" s="3" t="str">
        <f t="shared" si="178"/>
        <v/>
      </c>
      <c r="I1427" s="3" t="str">
        <f>IF(D1427="","",VLOOKUP(D1427,[1]怪物!$C:$M,11,FALSE))</f>
        <v/>
      </c>
      <c r="J1427" s="3" t="str">
        <f t="shared" si="179"/>
        <v/>
      </c>
      <c r="K1427" s="3" t="str">
        <f>IF(B1427="","",VLOOKUP(VLOOKUP(X1427&amp;"_"&amp;Y1427&amp;"_"&amp;Z1427,[1]挑战模式!$A:$AS,14+AA1427,FALSE),[1]怪物!$B:$J,7,FALSE))</f>
        <v/>
      </c>
      <c r="L1427" s="10" t="str">
        <f t="shared" si="180"/>
        <v/>
      </c>
      <c r="M1427" s="3" t="str">
        <f t="shared" si="181"/>
        <v/>
      </c>
      <c r="N1427" s="3" t="str">
        <f t="shared" si="182"/>
        <v/>
      </c>
      <c r="O1427" s="3" t="str">
        <f t="shared" si="183"/>
        <v/>
      </c>
      <c r="S1427" s="3" t="str">
        <f>IF(B1427="","",IF(VLOOKUP(D1427,[1]怪物!$C:$I,7,FALSE)="","",VLOOKUP(D1427,[1]怪物!$C:$I,7,FALSE)))</f>
        <v/>
      </c>
      <c r="X1427" s="3">
        <v>4</v>
      </c>
      <c r="Y1427" s="3">
        <v>5</v>
      </c>
      <c r="Z1427" s="3">
        <v>5</v>
      </c>
      <c r="AA1427" s="3">
        <v>6</v>
      </c>
    </row>
    <row r="1428" spans="2:27" x14ac:dyDescent="0.2">
      <c r="B1428" t="str">
        <f>IF(ISNA(VLOOKUP(X1428&amp;"_"&amp;Y1428&amp;"_"&amp;Z1428,[1]挑战模式!$A:$AS,1,FALSE)),"",IF(VLOOKUP(X1428&amp;"_"&amp;Y1428&amp;"_"&amp;Z1428,[1]挑战模式!$A:$AS,14+AA1428,FALSE)="","","Unit_Monster_Season"&amp;X1428&amp;"_Challenge"&amp;Y1428&amp;"_"&amp;Z1428&amp;"_"&amp;AA1428))</f>
        <v>Unit_Monster_Season4_Challenge5_6_1</v>
      </c>
      <c r="D1428" s="3" t="str">
        <f>IF(B1428="","",VLOOKUP(VLOOKUP(X1428&amp;"_"&amp;Y1428&amp;"_"&amp;Z1428,[1]挑战模式!$A:$AS,14+AA1428,FALSE),[1]怪物!$B:$J,2,FALSE))</f>
        <v>ResUnit_ZhongZi2</v>
      </c>
      <c r="E1428" s="3">
        <f>IF(B1428="","",VLOOKUP(VLOOKUP(X1428&amp;"_"&amp;Y1428&amp;"_"&amp;Z1428,[1]挑战模式!$A:$AS,14+AA1428,FALSE),[1]怪物!$B:$J,6,FALSE)*VLOOKUP(X1428&amp;"_"&amp;Y1428&amp;"_"&amp;Z1428,[1]挑战模式!$A:$AS,10,FALSE))</f>
        <v>3</v>
      </c>
      <c r="F1428" s="3">
        <f t="shared" si="176"/>
        <v>400</v>
      </c>
      <c r="G1428" s="3" t="str">
        <f t="shared" si="177"/>
        <v>TRUE</v>
      </c>
      <c r="H1428" s="3" t="str">
        <f t="shared" si="178"/>
        <v>1</v>
      </c>
      <c r="I1428" s="3">
        <f>IF(D1428="","",VLOOKUP(D1428,[1]怪物!$C:$M,11,FALSE))</f>
        <v>1</v>
      </c>
      <c r="J1428" s="3" t="str">
        <f t="shared" si="179"/>
        <v>0.5</v>
      </c>
      <c r="K1428" s="3">
        <f>IF(B1428="","",VLOOKUP(VLOOKUP(X1428&amp;"_"&amp;Y1428&amp;"_"&amp;Z1428,[1]挑战模式!$A:$AS,14+AA1428,FALSE),[1]怪物!$B:$J,7,FALSE))</f>
        <v>1.5</v>
      </c>
      <c r="L1428" s="10" t="str">
        <f t="shared" si="180"/>
        <v>Monster_Season4_Challenge5_6_1</v>
      </c>
      <c r="M1428" s="3" t="str">
        <f t="shared" si="181"/>
        <v>DeathShow_1</v>
      </c>
      <c r="N1428" s="3" t="str">
        <f t="shared" si="182"/>
        <v>Timeline_Idle1</v>
      </c>
      <c r="O1428" s="3" t="str">
        <f t="shared" si="183"/>
        <v>Timeline_Move1</v>
      </c>
      <c r="S1428" s="3" t="str">
        <f>IF(B1428="","",IF(VLOOKUP(D1428,[1]怪物!$C:$I,7,FALSE)="","",VLOOKUP(D1428,[1]怪物!$C:$I,7,FALSE)))</f>
        <v>Skill_Monster_ZhongZi2,NormalAttack</v>
      </c>
      <c r="X1428" s="3">
        <v>4</v>
      </c>
      <c r="Y1428" s="3">
        <v>5</v>
      </c>
      <c r="Z1428" s="3">
        <v>6</v>
      </c>
      <c r="AA1428" s="3">
        <v>1</v>
      </c>
    </row>
    <row r="1429" spans="2:27" x14ac:dyDescent="0.2">
      <c r="B1429" t="str">
        <f>IF(ISNA(VLOOKUP(X1429&amp;"_"&amp;Y1429&amp;"_"&amp;Z1429,[1]挑战模式!$A:$AS,1,FALSE)),"",IF(VLOOKUP(X1429&amp;"_"&amp;Y1429&amp;"_"&amp;Z1429,[1]挑战模式!$A:$AS,14+AA1429,FALSE)="","","Unit_Monster_Season"&amp;X1429&amp;"_Challenge"&amp;Y1429&amp;"_"&amp;Z1429&amp;"_"&amp;AA1429))</f>
        <v>Unit_Monster_Season4_Challenge5_6_2</v>
      </c>
      <c r="D1429" s="3" t="str">
        <f>IF(B1429="","",VLOOKUP(VLOOKUP(X1429&amp;"_"&amp;Y1429&amp;"_"&amp;Z1429,[1]挑战模式!$A:$AS,14+AA1429,FALSE),[1]怪物!$B:$J,2,FALSE))</f>
        <v>ResUnit_Dan2</v>
      </c>
      <c r="E1429" s="3">
        <f>IF(B1429="","",VLOOKUP(VLOOKUP(X1429&amp;"_"&amp;Y1429&amp;"_"&amp;Z1429,[1]挑战模式!$A:$AS,14+AA1429,FALSE),[1]怪物!$B:$J,6,FALSE)*VLOOKUP(X1429&amp;"_"&amp;Y1429&amp;"_"&amp;Z1429,[1]挑战模式!$A:$AS,10,FALSE))</f>
        <v>3</v>
      </c>
      <c r="F1429" s="3">
        <f t="shared" si="176"/>
        <v>400</v>
      </c>
      <c r="G1429" s="3" t="str">
        <f t="shared" si="177"/>
        <v>TRUE</v>
      </c>
      <c r="H1429" s="3" t="str">
        <f t="shared" si="178"/>
        <v>1</v>
      </c>
      <c r="I1429" s="3">
        <f>IF(D1429="","",VLOOKUP(D1429,[1]怪物!$C:$M,11,FALSE))</f>
        <v>1</v>
      </c>
      <c r="J1429" s="3" t="str">
        <f t="shared" si="179"/>
        <v>0.5</v>
      </c>
      <c r="K1429" s="3">
        <f>IF(B1429="","",VLOOKUP(VLOOKUP(X1429&amp;"_"&amp;Y1429&amp;"_"&amp;Z1429,[1]挑战模式!$A:$AS,14+AA1429,FALSE),[1]怪物!$B:$J,7,FALSE))</f>
        <v>1.5</v>
      </c>
      <c r="L1429" s="10" t="str">
        <f t="shared" si="180"/>
        <v>Monster_Season4_Challenge5_6_2</v>
      </c>
      <c r="M1429" s="3" t="str">
        <f t="shared" si="181"/>
        <v>DeathShow_1</v>
      </c>
      <c r="N1429" s="3" t="str">
        <f t="shared" si="182"/>
        <v>Timeline_Idle1</v>
      </c>
      <c r="O1429" s="3" t="str">
        <f t="shared" si="183"/>
        <v>Timeline_Move1</v>
      </c>
      <c r="S1429" s="3" t="str">
        <f>IF(B1429="","",IF(VLOOKUP(D1429,[1]怪物!$C:$I,7,FALSE)="","",VLOOKUP(D1429,[1]怪物!$C:$I,7,FALSE)))</f>
        <v>Skill_Monster_Dan2,NormalAttack</v>
      </c>
      <c r="X1429" s="3">
        <v>4</v>
      </c>
      <c r="Y1429" s="3">
        <v>5</v>
      </c>
      <c r="Z1429" s="3">
        <v>6</v>
      </c>
      <c r="AA1429" s="3">
        <v>2</v>
      </c>
    </row>
    <row r="1430" spans="2:27" x14ac:dyDescent="0.2">
      <c r="B1430" t="str">
        <f>IF(ISNA(VLOOKUP(X1430&amp;"_"&amp;Y1430&amp;"_"&amp;Z1430,[1]挑战模式!$A:$AS,1,FALSE)),"",IF(VLOOKUP(X1430&amp;"_"&amp;Y1430&amp;"_"&amp;Z1430,[1]挑战模式!$A:$AS,14+AA1430,FALSE)="","","Unit_Monster_Season"&amp;X1430&amp;"_Challenge"&amp;Y1430&amp;"_"&amp;Z1430&amp;"_"&amp;AA1430))</f>
        <v>Unit_Monster_Season4_Challenge5_6_3</v>
      </c>
      <c r="D1430" s="3" t="str">
        <f>IF(B1430="","",VLOOKUP(VLOOKUP(X1430&amp;"_"&amp;Y1430&amp;"_"&amp;Z1430,[1]挑战模式!$A:$AS,14+AA1430,FALSE),[1]怪物!$B:$J,2,FALSE))</f>
        <v>ResUnit_Dan1</v>
      </c>
      <c r="E1430" s="3">
        <f>IF(B1430="","",VLOOKUP(VLOOKUP(X1430&amp;"_"&amp;Y1430&amp;"_"&amp;Z1430,[1]挑战模式!$A:$AS,14+AA1430,FALSE),[1]怪物!$B:$J,6,FALSE)*VLOOKUP(X1430&amp;"_"&amp;Y1430&amp;"_"&amp;Z1430,[1]挑战模式!$A:$AS,10,FALSE))</f>
        <v>3</v>
      </c>
      <c r="F1430" s="3">
        <f t="shared" si="176"/>
        <v>400</v>
      </c>
      <c r="G1430" s="3" t="str">
        <f t="shared" si="177"/>
        <v>TRUE</v>
      </c>
      <c r="H1430" s="3" t="str">
        <f t="shared" si="178"/>
        <v>1</v>
      </c>
      <c r="I1430" s="3">
        <f>IF(D1430="","",VLOOKUP(D1430,[1]怪物!$C:$M,11,FALSE))</f>
        <v>1</v>
      </c>
      <c r="J1430" s="3" t="str">
        <f t="shared" si="179"/>
        <v>0.5</v>
      </c>
      <c r="K1430" s="3">
        <f>IF(B1430="","",VLOOKUP(VLOOKUP(X1430&amp;"_"&amp;Y1430&amp;"_"&amp;Z1430,[1]挑战模式!$A:$AS,14+AA1430,FALSE),[1]怪物!$B:$J,7,FALSE))</f>
        <v>1</v>
      </c>
      <c r="L1430" s="10" t="str">
        <f t="shared" si="180"/>
        <v>Monster_Season4_Challenge5_6_3</v>
      </c>
      <c r="M1430" s="3" t="str">
        <f t="shared" si="181"/>
        <v>DeathShow_1</v>
      </c>
      <c r="N1430" s="3" t="str">
        <f t="shared" si="182"/>
        <v>Timeline_Idle1</v>
      </c>
      <c r="O1430" s="3" t="str">
        <f t="shared" si="183"/>
        <v>Timeline_Move1</v>
      </c>
      <c r="S1430" s="3" t="str">
        <f>IF(B1430="","",IF(VLOOKUP(D1430,[1]怪物!$C:$I,7,FALSE)="","",VLOOKUP(D1430,[1]怪物!$C:$I,7,FALSE)))</f>
        <v>Skill_Monster_Dan1,NormalAttack</v>
      </c>
      <c r="X1430" s="3">
        <v>4</v>
      </c>
      <c r="Y1430" s="3">
        <v>5</v>
      </c>
      <c r="Z1430" s="3">
        <v>6</v>
      </c>
      <c r="AA1430" s="3">
        <v>3</v>
      </c>
    </row>
    <row r="1431" spans="2:27" x14ac:dyDescent="0.2">
      <c r="B1431" t="str">
        <f>IF(ISNA(VLOOKUP(X1431&amp;"_"&amp;Y1431&amp;"_"&amp;Z1431,[1]挑战模式!$A:$AS,1,FALSE)),"",IF(VLOOKUP(X1431&amp;"_"&amp;Y1431&amp;"_"&amp;Z1431,[1]挑战模式!$A:$AS,14+AA1431,FALSE)="","","Unit_Monster_Season"&amp;X1431&amp;"_Challenge"&amp;Y1431&amp;"_"&amp;Z1431&amp;"_"&amp;AA1431))</f>
        <v>Unit_Monster_Season4_Challenge5_6_4</v>
      </c>
      <c r="D1431" s="3" t="str">
        <f>IF(B1431="","",VLOOKUP(VLOOKUP(X1431&amp;"_"&amp;Y1431&amp;"_"&amp;Z1431,[1]挑战模式!$A:$AS,14+AA1431,FALSE),[1]怪物!$B:$J,2,FALSE))</f>
        <v>ResUnit_BianFu1</v>
      </c>
      <c r="E1431" s="3">
        <f>IF(B1431="","",VLOOKUP(VLOOKUP(X1431&amp;"_"&amp;Y1431&amp;"_"&amp;Z1431,[1]挑战模式!$A:$AS,14+AA1431,FALSE),[1]怪物!$B:$J,6,FALSE)*VLOOKUP(X1431&amp;"_"&amp;Y1431&amp;"_"&amp;Z1431,[1]挑战模式!$A:$AS,10,FALSE))</f>
        <v>3</v>
      </c>
      <c r="F1431" s="3">
        <f t="shared" si="176"/>
        <v>400</v>
      </c>
      <c r="G1431" s="3" t="str">
        <f t="shared" si="177"/>
        <v>TRUE</v>
      </c>
      <c r="H1431" s="3" t="str">
        <f t="shared" si="178"/>
        <v>1</v>
      </c>
      <c r="I1431" s="3">
        <f>IF(D1431="","",VLOOKUP(D1431,[1]怪物!$C:$M,11,FALSE))</f>
        <v>1</v>
      </c>
      <c r="J1431" s="3" t="str">
        <f t="shared" si="179"/>
        <v>0.5</v>
      </c>
      <c r="K1431" s="3">
        <f>IF(B1431="","",VLOOKUP(VLOOKUP(X1431&amp;"_"&amp;Y1431&amp;"_"&amp;Z1431,[1]挑战模式!$A:$AS,14+AA1431,FALSE),[1]怪物!$B:$J,7,FALSE))</f>
        <v>1</v>
      </c>
      <c r="L1431" s="10" t="str">
        <f t="shared" si="180"/>
        <v>Monster_Season4_Challenge5_6_4</v>
      </c>
      <c r="M1431" s="3" t="str">
        <f t="shared" si="181"/>
        <v>DeathShow_1</v>
      </c>
      <c r="N1431" s="3" t="str">
        <f t="shared" si="182"/>
        <v>Timeline_Idle1</v>
      </c>
      <c r="O1431" s="3" t="str">
        <f t="shared" si="183"/>
        <v>Timeline_Move1</v>
      </c>
      <c r="S1431" s="3" t="str">
        <f>IF(B1431="","",IF(VLOOKUP(D1431,[1]怪物!$C:$I,7,FALSE)="","",VLOOKUP(D1431,[1]怪物!$C:$I,7,FALSE)))</f>
        <v/>
      </c>
      <c r="X1431" s="3">
        <v>4</v>
      </c>
      <c r="Y1431" s="3">
        <v>5</v>
      </c>
      <c r="Z1431" s="3">
        <v>6</v>
      </c>
      <c r="AA1431" s="3">
        <v>4</v>
      </c>
    </row>
    <row r="1432" spans="2:27" x14ac:dyDescent="0.2">
      <c r="B1432" t="str">
        <f>IF(ISNA(VLOOKUP(X1432&amp;"_"&amp;Y1432&amp;"_"&amp;Z1432,[1]挑战模式!$A:$AS,1,FALSE)),"",IF(VLOOKUP(X1432&amp;"_"&amp;Y1432&amp;"_"&amp;Z1432,[1]挑战模式!$A:$AS,14+AA1432,FALSE)="","","Unit_Monster_Season"&amp;X1432&amp;"_Challenge"&amp;Y1432&amp;"_"&amp;Z1432&amp;"_"&amp;AA1432))</f>
        <v/>
      </c>
      <c r="D1432" s="3" t="str">
        <f>IF(B1432="","",VLOOKUP(VLOOKUP(X1432&amp;"_"&amp;Y1432&amp;"_"&amp;Z1432,[1]挑战模式!$A:$AS,14+AA1432,FALSE),[1]怪物!$B:$J,2,FALSE))</f>
        <v/>
      </c>
      <c r="E1432" s="3" t="str">
        <f>IF(B1432="","",VLOOKUP(VLOOKUP(X1432&amp;"_"&amp;Y1432&amp;"_"&amp;Z1432,[1]挑战模式!$A:$AS,14+AA1432,FALSE),[1]怪物!$B:$J,6,FALSE)*VLOOKUP(X1432&amp;"_"&amp;Y1432&amp;"_"&amp;Z1432,[1]挑战模式!$A:$AS,10,FALSE))</f>
        <v/>
      </c>
      <c r="F1432" s="3" t="str">
        <f t="shared" si="176"/>
        <v/>
      </c>
      <c r="G1432" s="3" t="str">
        <f t="shared" si="177"/>
        <v/>
      </c>
      <c r="H1432" s="3" t="str">
        <f t="shared" si="178"/>
        <v/>
      </c>
      <c r="I1432" s="3" t="str">
        <f>IF(D1432="","",VLOOKUP(D1432,[1]怪物!$C:$M,11,FALSE))</f>
        <v/>
      </c>
      <c r="J1432" s="3" t="str">
        <f t="shared" si="179"/>
        <v/>
      </c>
      <c r="K1432" s="3" t="str">
        <f>IF(B1432="","",VLOOKUP(VLOOKUP(X1432&amp;"_"&amp;Y1432&amp;"_"&amp;Z1432,[1]挑战模式!$A:$AS,14+AA1432,FALSE),[1]怪物!$B:$J,7,FALSE))</f>
        <v/>
      </c>
      <c r="L1432" s="10" t="str">
        <f t="shared" si="180"/>
        <v/>
      </c>
      <c r="M1432" s="3" t="str">
        <f t="shared" si="181"/>
        <v/>
      </c>
      <c r="N1432" s="3" t="str">
        <f t="shared" si="182"/>
        <v/>
      </c>
      <c r="O1432" s="3" t="str">
        <f t="shared" si="183"/>
        <v/>
      </c>
      <c r="S1432" s="3" t="str">
        <f>IF(B1432="","",IF(VLOOKUP(D1432,[1]怪物!$C:$I,7,FALSE)="","",VLOOKUP(D1432,[1]怪物!$C:$I,7,FALSE)))</f>
        <v/>
      </c>
      <c r="X1432" s="3">
        <v>4</v>
      </c>
      <c r="Y1432" s="3">
        <v>5</v>
      </c>
      <c r="Z1432" s="3">
        <v>6</v>
      </c>
      <c r="AA1432" s="3">
        <v>5</v>
      </c>
    </row>
    <row r="1433" spans="2:27" x14ac:dyDescent="0.2">
      <c r="B1433" t="str">
        <f>IF(ISNA(VLOOKUP(X1433&amp;"_"&amp;Y1433&amp;"_"&amp;Z1433,[1]挑战模式!$A:$AS,1,FALSE)),"",IF(VLOOKUP(X1433&amp;"_"&amp;Y1433&amp;"_"&amp;Z1433,[1]挑战模式!$A:$AS,14+AA1433,FALSE)="","","Unit_Monster_Season"&amp;X1433&amp;"_Challenge"&amp;Y1433&amp;"_"&amp;Z1433&amp;"_"&amp;AA1433))</f>
        <v/>
      </c>
      <c r="D1433" s="3" t="str">
        <f>IF(B1433="","",VLOOKUP(VLOOKUP(X1433&amp;"_"&amp;Y1433&amp;"_"&amp;Z1433,[1]挑战模式!$A:$AS,14+AA1433,FALSE),[1]怪物!$B:$J,2,FALSE))</f>
        <v/>
      </c>
      <c r="E1433" s="3" t="str">
        <f>IF(B1433="","",VLOOKUP(VLOOKUP(X1433&amp;"_"&amp;Y1433&amp;"_"&amp;Z1433,[1]挑战模式!$A:$AS,14+AA1433,FALSE),[1]怪物!$B:$J,6,FALSE)*VLOOKUP(X1433&amp;"_"&amp;Y1433&amp;"_"&amp;Z1433,[1]挑战模式!$A:$AS,10,FALSE))</f>
        <v/>
      </c>
      <c r="F1433" s="3" t="str">
        <f t="shared" si="176"/>
        <v/>
      </c>
      <c r="G1433" s="3" t="str">
        <f t="shared" si="177"/>
        <v/>
      </c>
      <c r="H1433" s="3" t="str">
        <f t="shared" si="178"/>
        <v/>
      </c>
      <c r="I1433" s="3" t="str">
        <f>IF(D1433="","",VLOOKUP(D1433,[1]怪物!$C:$M,11,FALSE))</f>
        <v/>
      </c>
      <c r="J1433" s="3" t="str">
        <f t="shared" si="179"/>
        <v/>
      </c>
      <c r="K1433" s="3" t="str">
        <f>IF(B1433="","",VLOOKUP(VLOOKUP(X1433&amp;"_"&amp;Y1433&amp;"_"&amp;Z1433,[1]挑战模式!$A:$AS,14+AA1433,FALSE),[1]怪物!$B:$J,7,FALSE))</f>
        <v/>
      </c>
      <c r="L1433" s="10" t="str">
        <f t="shared" si="180"/>
        <v/>
      </c>
      <c r="M1433" s="3" t="str">
        <f t="shared" si="181"/>
        <v/>
      </c>
      <c r="N1433" s="3" t="str">
        <f t="shared" si="182"/>
        <v/>
      </c>
      <c r="O1433" s="3" t="str">
        <f t="shared" si="183"/>
        <v/>
      </c>
      <c r="S1433" s="3" t="str">
        <f>IF(B1433="","",IF(VLOOKUP(D1433,[1]怪物!$C:$I,7,FALSE)="","",VLOOKUP(D1433,[1]怪物!$C:$I,7,FALSE)))</f>
        <v/>
      </c>
      <c r="X1433" s="3">
        <v>4</v>
      </c>
      <c r="Y1433" s="3">
        <v>5</v>
      </c>
      <c r="Z1433" s="3">
        <v>6</v>
      </c>
      <c r="AA1433" s="3">
        <v>6</v>
      </c>
    </row>
    <row r="1434" spans="2:27" x14ac:dyDescent="0.2">
      <c r="B1434" t="str">
        <f>IF(ISNA(VLOOKUP(X1434&amp;"_"&amp;Y1434&amp;"_"&amp;Z1434,[1]挑战模式!$A:$AS,1,FALSE)),"",IF(VLOOKUP(X1434&amp;"_"&amp;Y1434&amp;"_"&amp;Z1434,[1]挑战模式!$A:$AS,14+AA1434,FALSE)="","","Unit_Monster_Season"&amp;X1434&amp;"_Challenge"&amp;Y1434&amp;"_"&amp;Z1434&amp;"_"&amp;AA1434))</f>
        <v>Unit_Monster_Season4_Challenge5_7_1</v>
      </c>
      <c r="D1434" s="3" t="str">
        <f>IF(B1434="","",VLOOKUP(VLOOKUP(X1434&amp;"_"&amp;Y1434&amp;"_"&amp;Z1434,[1]挑战模式!$A:$AS,14+AA1434,FALSE),[1]怪物!$B:$J,2,FALSE))</f>
        <v>ResUnit_ZhongZi2</v>
      </c>
      <c r="E1434" s="3">
        <f>IF(B1434="","",VLOOKUP(VLOOKUP(X1434&amp;"_"&amp;Y1434&amp;"_"&amp;Z1434,[1]挑战模式!$A:$AS,14+AA1434,FALSE),[1]怪物!$B:$J,6,FALSE)*VLOOKUP(X1434&amp;"_"&amp;Y1434&amp;"_"&amp;Z1434,[1]挑战模式!$A:$AS,10,FALSE))</f>
        <v>3</v>
      </c>
      <c r="F1434" s="3">
        <f t="shared" si="176"/>
        <v>400</v>
      </c>
      <c r="G1434" s="3" t="str">
        <f t="shared" si="177"/>
        <v>TRUE</v>
      </c>
      <c r="H1434" s="3" t="str">
        <f t="shared" si="178"/>
        <v>1</v>
      </c>
      <c r="I1434" s="3">
        <f>IF(D1434="","",VLOOKUP(D1434,[1]怪物!$C:$M,11,FALSE))</f>
        <v>1</v>
      </c>
      <c r="J1434" s="3" t="str">
        <f t="shared" si="179"/>
        <v>0.5</v>
      </c>
      <c r="K1434" s="3">
        <f>IF(B1434="","",VLOOKUP(VLOOKUP(X1434&amp;"_"&amp;Y1434&amp;"_"&amp;Z1434,[1]挑战模式!$A:$AS,14+AA1434,FALSE),[1]怪物!$B:$J,7,FALSE))</f>
        <v>1.5</v>
      </c>
      <c r="L1434" s="10" t="str">
        <f t="shared" si="180"/>
        <v>Monster_Season4_Challenge5_7_1</v>
      </c>
      <c r="M1434" s="3" t="str">
        <f t="shared" si="181"/>
        <v>DeathShow_1</v>
      </c>
      <c r="N1434" s="3" t="str">
        <f t="shared" si="182"/>
        <v>Timeline_Idle1</v>
      </c>
      <c r="O1434" s="3" t="str">
        <f t="shared" si="183"/>
        <v>Timeline_Move1</v>
      </c>
      <c r="S1434" s="3" t="str">
        <f>IF(B1434="","",IF(VLOOKUP(D1434,[1]怪物!$C:$I,7,FALSE)="","",VLOOKUP(D1434,[1]怪物!$C:$I,7,FALSE)))</f>
        <v>Skill_Monster_ZhongZi2,NormalAttack</v>
      </c>
      <c r="X1434" s="3">
        <v>4</v>
      </c>
      <c r="Y1434" s="3">
        <v>5</v>
      </c>
      <c r="Z1434" s="3">
        <v>7</v>
      </c>
      <c r="AA1434" s="3">
        <v>1</v>
      </c>
    </row>
    <row r="1435" spans="2:27" x14ac:dyDescent="0.2">
      <c r="B1435" t="str">
        <f>IF(ISNA(VLOOKUP(X1435&amp;"_"&amp;Y1435&amp;"_"&amp;Z1435,[1]挑战模式!$A:$AS,1,FALSE)),"",IF(VLOOKUP(X1435&amp;"_"&amp;Y1435&amp;"_"&amp;Z1435,[1]挑战模式!$A:$AS,14+AA1435,FALSE)="","","Unit_Monster_Season"&amp;X1435&amp;"_Challenge"&amp;Y1435&amp;"_"&amp;Z1435&amp;"_"&amp;AA1435))</f>
        <v>Unit_Monster_Season4_Challenge5_7_2</v>
      </c>
      <c r="D1435" s="3" t="str">
        <f>IF(B1435="","",VLOOKUP(VLOOKUP(X1435&amp;"_"&amp;Y1435&amp;"_"&amp;Z1435,[1]挑战模式!$A:$AS,14+AA1435,FALSE),[1]怪物!$B:$J,2,FALSE))</f>
        <v>ResUnit_Gui2</v>
      </c>
      <c r="E1435" s="3">
        <f>IF(B1435="","",VLOOKUP(VLOOKUP(X1435&amp;"_"&amp;Y1435&amp;"_"&amp;Z1435,[1]挑战模式!$A:$AS,14+AA1435,FALSE),[1]怪物!$B:$J,6,FALSE)*VLOOKUP(X1435&amp;"_"&amp;Y1435&amp;"_"&amp;Z1435,[1]挑战模式!$A:$AS,10,FALSE))</f>
        <v>3</v>
      </c>
      <c r="F1435" s="3">
        <f t="shared" si="176"/>
        <v>400</v>
      </c>
      <c r="G1435" s="3" t="str">
        <f t="shared" si="177"/>
        <v>TRUE</v>
      </c>
      <c r="H1435" s="3" t="str">
        <f t="shared" si="178"/>
        <v>1</v>
      </c>
      <c r="I1435" s="3">
        <f>IF(D1435="","",VLOOKUP(D1435,[1]怪物!$C:$M,11,FALSE))</f>
        <v>1</v>
      </c>
      <c r="J1435" s="3" t="str">
        <f t="shared" si="179"/>
        <v>0.5</v>
      </c>
      <c r="K1435" s="3">
        <f>IF(B1435="","",VLOOKUP(VLOOKUP(X1435&amp;"_"&amp;Y1435&amp;"_"&amp;Z1435,[1]挑战模式!$A:$AS,14+AA1435,FALSE),[1]怪物!$B:$J,7,FALSE))</f>
        <v>1.5</v>
      </c>
      <c r="L1435" s="10" t="str">
        <f t="shared" si="180"/>
        <v>Monster_Season4_Challenge5_7_2</v>
      </c>
      <c r="M1435" s="3" t="str">
        <f t="shared" si="181"/>
        <v>DeathShow_1</v>
      </c>
      <c r="N1435" s="3" t="str">
        <f t="shared" si="182"/>
        <v>Timeline_Idle1</v>
      </c>
      <c r="O1435" s="3" t="str">
        <f t="shared" si="183"/>
        <v>Timeline_Move1</v>
      </c>
      <c r="S1435" s="3" t="str">
        <f>IF(B1435="","",IF(VLOOKUP(D1435,[1]怪物!$C:$I,7,FALSE)="","",VLOOKUP(D1435,[1]怪物!$C:$I,7,FALSE)))</f>
        <v>Skill_Monster_Gui2,NormalAttack</v>
      </c>
      <c r="X1435" s="3">
        <v>4</v>
      </c>
      <c r="Y1435" s="3">
        <v>5</v>
      </c>
      <c r="Z1435" s="3">
        <v>7</v>
      </c>
      <c r="AA1435" s="3">
        <v>2</v>
      </c>
    </row>
    <row r="1436" spans="2:27" x14ac:dyDescent="0.2">
      <c r="B1436" t="str">
        <f>IF(ISNA(VLOOKUP(X1436&amp;"_"&amp;Y1436&amp;"_"&amp;Z1436,[1]挑战模式!$A:$AS,1,FALSE)),"",IF(VLOOKUP(X1436&amp;"_"&amp;Y1436&amp;"_"&amp;Z1436,[1]挑战模式!$A:$AS,14+AA1436,FALSE)="","","Unit_Monster_Season"&amp;X1436&amp;"_Challenge"&amp;Y1436&amp;"_"&amp;Z1436&amp;"_"&amp;AA1436))</f>
        <v>Unit_Monster_Season4_Challenge5_7_3</v>
      </c>
      <c r="D1436" s="3" t="str">
        <f>IF(B1436="","",VLOOKUP(VLOOKUP(X1436&amp;"_"&amp;Y1436&amp;"_"&amp;Z1436,[1]挑战模式!$A:$AS,14+AA1436,FALSE),[1]怪物!$B:$J,2,FALSE))</f>
        <v>ResUnit_Dan2</v>
      </c>
      <c r="E1436" s="3">
        <f>IF(B1436="","",VLOOKUP(VLOOKUP(X1436&amp;"_"&amp;Y1436&amp;"_"&amp;Z1436,[1]挑战模式!$A:$AS,14+AA1436,FALSE),[1]怪物!$B:$J,6,FALSE)*VLOOKUP(X1436&amp;"_"&amp;Y1436&amp;"_"&amp;Z1436,[1]挑战模式!$A:$AS,10,FALSE))</f>
        <v>3</v>
      </c>
      <c r="F1436" s="3">
        <f t="shared" si="176"/>
        <v>400</v>
      </c>
      <c r="G1436" s="3" t="str">
        <f t="shared" si="177"/>
        <v>TRUE</v>
      </c>
      <c r="H1436" s="3" t="str">
        <f t="shared" si="178"/>
        <v>1</v>
      </c>
      <c r="I1436" s="3">
        <f>IF(D1436="","",VLOOKUP(D1436,[1]怪物!$C:$M,11,FALSE))</f>
        <v>1</v>
      </c>
      <c r="J1436" s="3" t="str">
        <f t="shared" si="179"/>
        <v>0.5</v>
      </c>
      <c r="K1436" s="3">
        <f>IF(B1436="","",VLOOKUP(VLOOKUP(X1436&amp;"_"&amp;Y1436&amp;"_"&amp;Z1436,[1]挑战模式!$A:$AS,14+AA1436,FALSE),[1]怪物!$B:$J,7,FALSE))</f>
        <v>1.5</v>
      </c>
      <c r="L1436" s="10" t="str">
        <f t="shared" si="180"/>
        <v>Monster_Season4_Challenge5_7_3</v>
      </c>
      <c r="M1436" s="3" t="str">
        <f t="shared" si="181"/>
        <v>DeathShow_1</v>
      </c>
      <c r="N1436" s="3" t="str">
        <f t="shared" si="182"/>
        <v>Timeline_Idle1</v>
      </c>
      <c r="O1436" s="3" t="str">
        <f t="shared" si="183"/>
        <v>Timeline_Move1</v>
      </c>
      <c r="S1436" s="3" t="str">
        <f>IF(B1436="","",IF(VLOOKUP(D1436,[1]怪物!$C:$I,7,FALSE)="","",VLOOKUP(D1436,[1]怪物!$C:$I,7,FALSE)))</f>
        <v>Skill_Monster_Dan2,NormalAttack</v>
      </c>
      <c r="X1436" s="3">
        <v>4</v>
      </c>
      <c r="Y1436" s="3">
        <v>5</v>
      </c>
      <c r="Z1436" s="3">
        <v>7</v>
      </c>
      <c r="AA1436" s="3">
        <v>3</v>
      </c>
    </row>
    <row r="1437" spans="2:27" x14ac:dyDescent="0.2">
      <c r="B1437" t="str">
        <f>IF(ISNA(VLOOKUP(X1437&amp;"_"&amp;Y1437&amp;"_"&amp;Z1437,[1]挑战模式!$A:$AS,1,FALSE)),"",IF(VLOOKUP(X1437&amp;"_"&amp;Y1437&amp;"_"&amp;Z1437,[1]挑战模式!$A:$AS,14+AA1437,FALSE)="","","Unit_Monster_Season"&amp;X1437&amp;"_Challenge"&amp;Y1437&amp;"_"&amp;Z1437&amp;"_"&amp;AA1437))</f>
        <v>Unit_Monster_Season4_Challenge5_7_4</v>
      </c>
      <c r="D1437" s="3" t="str">
        <f>IF(B1437="","",VLOOKUP(VLOOKUP(X1437&amp;"_"&amp;Y1437&amp;"_"&amp;Z1437,[1]挑战模式!$A:$AS,14+AA1437,FALSE),[1]怪物!$B:$J,2,FALSE))</f>
        <v>ResUnit_WuGui2</v>
      </c>
      <c r="E1437" s="3">
        <f>IF(B1437="","",VLOOKUP(VLOOKUP(X1437&amp;"_"&amp;Y1437&amp;"_"&amp;Z1437,[1]挑战模式!$A:$AS,14+AA1437,FALSE),[1]怪物!$B:$J,6,FALSE)*VLOOKUP(X1437&amp;"_"&amp;Y1437&amp;"_"&amp;Z1437,[1]挑战模式!$A:$AS,10,FALSE))</f>
        <v>3</v>
      </c>
      <c r="F1437" s="3">
        <f t="shared" si="176"/>
        <v>400</v>
      </c>
      <c r="G1437" s="3" t="str">
        <f t="shared" si="177"/>
        <v>TRUE</v>
      </c>
      <c r="H1437" s="3" t="str">
        <f t="shared" si="178"/>
        <v>1</v>
      </c>
      <c r="I1437" s="3">
        <f>IF(D1437="","",VLOOKUP(D1437,[1]怪物!$C:$M,11,FALSE))</f>
        <v>1</v>
      </c>
      <c r="J1437" s="3" t="str">
        <f t="shared" si="179"/>
        <v>0.5</v>
      </c>
      <c r="K1437" s="3">
        <f>IF(B1437="","",VLOOKUP(VLOOKUP(X1437&amp;"_"&amp;Y1437&amp;"_"&amp;Z1437,[1]挑战模式!$A:$AS,14+AA1437,FALSE),[1]怪物!$B:$J,7,FALSE))</f>
        <v>1.5</v>
      </c>
      <c r="L1437" s="10" t="str">
        <f t="shared" si="180"/>
        <v>Monster_Season4_Challenge5_7_4</v>
      </c>
      <c r="M1437" s="3" t="str">
        <f t="shared" si="181"/>
        <v>DeathShow_1</v>
      </c>
      <c r="N1437" s="3" t="str">
        <f t="shared" si="182"/>
        <v>Timeline_Idle1</v>
      </c>
      <c r="O1437" s="3" t="str">
        <f t="shared" si="183"/>
        <v>Timeline_Move1</v>
      </c>
      <c r="S1437" s="3" t="str">
        <f>IF(B1437="","",IF(VLOOKUP(D1437,[1]怪物!$C:$I,7,FALSE)="","",VLOOKUP(D1437,[1]怪物!$C:$I,7,FALSE)))</f>
        <v>Skill_Monster_WuGui2,NormalAttack</v>
      </c>
      <c r="X1437" s="3">
        <v>4</v>
      </c>
      <c r="Y1437" s="3">
        <v>5</v>
      </c>
      <c r="Z1437" s="3">
        <v>7</v>
      </c>
      <c r="AA1437" s="3">
        <v>4</v>
      </c>
    </row>
    <row r="1438" spans="2:27" x14ac:dyDescent="0.2">
      <c r="B1438" t="str">
        <f>IF(ISNA(VLOOKUP(X1438&amp;"_"&amp;Y1438&amp;"_"&amp;Z1438,[1]挑战模式!$A:$AS,1,FALSE)),"",IF(VLOOKUP(X1438&amp;"_"&amp;Y1438&amp;"_"&amp;Z1438,[1]挑战模式!$A:$AS,14+AA1438,FALSE)="","","Unit_Monster_Season"&amp;X1438&amp;"_Challenge"&amp;Y1438&amp;"_"&amp;Z1438&amp;"_"&amp;AA1438))</f>
        <v/>
      </c>
      <c r="D1438" s="3" t="str">
        <f>IF(B1438="","",VLOOKUP(VLOOKUP(X1438&amp;"_"&amp;Y1438&amp;"_"&amp;Z1438,[1]挑战模式!$A:$AS,14+AA1438,FALSE),[1]怪物!$B:$J,2,FALSE))</f>
        <v/>
      </c>
      <c r="E1438" s="3" t="str">
        <f>IF(B1438="","",VLOOKUP(VLOOKUP(X1438&amp;"_"&amp;Y1438&amp;"_"&amp;Z1438,[1]挑战模式!$A:$AS,14+AA1438,FALSE),[1]怪物!$B:$J,6,FALSE)*VLOOKUP(X1438&amp;"_"&amp;Y1438&amp;"_"&amp;Z1438,[1]挑战模式!$A:$AS,10,FALSE))</f>
        <v/>
      </c>
      <c r="F1438" s="3" t="str">
        <f t="shared" si="176"/>
        <v/>
      </c>
      <c r="G1438" s="3" t="str">
        <f t="shared" si="177"/>
        <v/>
      </c>
      <c r="H1438" s="3" t="str">
        <f t="shared" si="178"/>
        <v/>
      </c>
      <c r="I1438" s="3" t="str">
        <f>IF(D1438="","",VLOOKUP(D1438,[1]怪物!$C:$M,11,FALSE))</f>
        <v/>
      </c>
      <c r="J1438" s="3" t="str">
        <f t="shared" si="179"/>
        <v/>
      </c>
      <c r="K1438" s="3" t="str">
        <f>IF(B1438="","",VLOOKUP(VLOOKUP(X1438&amp;"_"&amp;Y1438&amp;"_"&amp;Z1438,[1]挑战模式!$A:$AS,14+AA1438,FALSE),[1]怪物!$B:$J,7,FALSE))</f>
        <v/>
      </c>
      <c r="L1438" s="10" t="str">
        <f t="shared" si="180"/>
        <v/>
      </c>
      <c r="M1438" s="3" t="str">
        <f t="shared" si="181"/>
        <v/>
      </c>
      <c r="N1438" s="3" t="str">
        <f t="shared" si="182"/>
        <v/>
      </c>
      <c r="O1438" s="3" t="str">
        <f t="shared" si="183"/>
        <v/>
      </c>
      <c r="S1438" s="3" t="str">
        <f>IF(B1438="","",IF(VLOOKUP(D1438,[1]怪物!$C:$I,7,FALSE)="","",VLOOKUP(D1438,[1]怪物!$C:$I,7,FALSE)))</f>
        <v/>
      </c>
      <c r="X1438" s="3">
        <v>4</v>
      </c>
      <c r="Y1438" s="3">
        <v>5</v>
      </c>
      <c r="Z1438" s="3">
        <v>7</v>
      </c>
      <c r="AA1438" s="3">
        <v>5</v>
      </c>
    </row>
    <row r="1439" spans="2:27" x14ac:dyDescent="0.2">
      <c r="B1439" t="str">
        <f>IF(ISNA(VLOOKUP(X1439&amp;"_"&amp;Y1439&amp;"_"&amp;Z1439,[1]挑战模式!$A:$AS,1,FALSE)),"",IF(VLOOKUP(X1439&amp;"_"&amp;Y1439&amp;"_"&amp;Z1439,[1]挑战模式!$A:$AS,14+AA1439,FALSE)="","","Unit_Monster_Season"&amp;X1439&amp;"_Challenge"&amp;Y1439&amp;"_"&amp;Z1439&amp;"_"&amp;AA1439))</f>
        <v/>
      </c>
      <c r="D1439" s="3" t="str">
        <f>IF(B1439="","",VLOOKUP(VLOOKUP(X1439&amp;"_"&amp;Y1439&amp;"_"&amp;Z1439,[1]挑战模式!$A:$AS,14+AA1439,FALSE),[1]怪物!$B:$J,2,FALSE))</f>
        <v/>
      </c>
      <c r="E1439" s="3" t="str">
        <f>IF(B1439="","",VLOOKUP(VLOOKUP(X1439&amp;"_"&amp;Y1439&amp;"_"&amp;Z1439,[1]挑战模式!$A:$AS,14+AA1439,FALSE),[1]怪物!$B:$J,6,FALSE)*VLOOKUP(X1439&amp;"_"&amp;Y1439&amp;"_"&amp;Z1439,[1]挑战模式!$A:$AS,10,FALSE))</f>
        <v/>
      </c>
      <c r="F1439" s="3" t="str">
        <f t="shared" si="176"/>
        <v/>
      </c>
      <c r="G1439" s="3" t="str">
        <f t="shared" si="177"/>
        <v/>
      </c>
      <c r="H1439" s="3" t="str">
        <f t="shared" si="178"/>
        <v/>
      </c>
      <c r="I1439" s="3" t="str">
        <f>IF(D1439="","",VLOOKUP(D1439,[1]怪物!$C:$M,11,FALSE))</f>
        <v/>
      </c>
      <c r="J1439" s="3" t="str">
        <f t="shared" si="179"/>
        <v/>
      </c>
      <c r="K1439" s="3" t="str">
        <f>IF(B1439="","",VLOOKUP(VLOOKUP(X1439&amp;"_"&amp;Y1439&amp;"_"&amp;Z1439,[1]挑战模式!$A:$AS,14+AA1439,FALSE),[1]怪物!$B:$J,7,FALSE))</f>
        <v/>
      </c>
      <c r="L1439" s="10" t="str">
        <f t="shared" si="180"/>
        <v/>
      </c>
      <c r="M1439" s="3" t="str">
        <f t="shared" si="181"/>
        <v/>
      </c>
      <c r="N1439" s="3" t="str">
        <f t="shared" si="182"/>
        <v/>
      </c>
      <c r="O1439" s="3" t="str">
        <f t="shared" si="183"/>
        <v/>
      </c>
      <c r="S1439" s="3" t="str">
        <f>IF(B1439="","",IF(VLOOKUP(D1439,[1]怪物!$C:$I,7,FALSE)="","",VLOOKUP(D1439,[1]怪物!$C:$I,7,FALSE)))</f>
        <v/>
      </c>
      <c r="X1439" s="3">
        <v>4</v>
      </c>
      <c r="Y1439" s="3">
        <v>5</v>
      </c>
      <c r="Z1439" s="3">
        <v>7</v>
      </c>
      <c r="AA1439" s="3">
        <v>6</v>
      </c>
    </row>
    <row r="1440" spans="2:27" x14ac:dyDescent="0.2">
      <c r="B1440" t="str">
        <f>IF(ISNA(VLOOKUP(X1440&amp;"_"&amp;Y1440&amp;"_"&amp;Z1440,[1]挑战模式!$A:$AS,1,FALSE)),"",IF(VLOOKUP(X1440&amp;"_"&amp;Y1440&amp;"_"&amp;Z1440,[1]挑战模式!$A:$AS,14+AA1440,FALSE)="","","Unit_Monster_Season"&amp;X1440&amp;"_Challenge"&amp;Y1440&amp;"_"&amp;Z1440&amp;"_"&amp;AA1440))</f>
        <v>Unit_Monster_Season4_Challenge5_8_1</v>
      </c>
      <c r="D1440" s="3" t="str">
        <f>IF(B1440="","",VLOOKUP(VLOOKUP(X1440&amp;"_"&amp;Y1440&amp;"_"&amp;Z1440,[1]挑战模式!$A:$AS,14+AA1440,FALSE),[1]怪物!$B:$J,2,FALSE))</f>
        <v>ResUnit_ZhongZi2</v>
      </c>
      <c r="E1440" s="3">
        <f>IF(B1440="","",VLOOKUP(VLOOKUP(X1440&amp;"_"&amp;Y1440&amp;"_"&amp;Z1440,[1]挑战模式!$A:$AS,14+AA1440,FALSE),[1]怪物!$B:$J,6,FALSE)*VLOOKUP(X1440&amp;"_"&amp;Y1440&amp;"_"&amp;Z1440,[1]挑战模式!$A:$AS,10,FALSE))</f>
        <v>3</v>
      </c>
      <c r="F1440" s="3">
        <f t="shared" si="176"/>
        <v>400</v>
      </c>
      <c r="G1440" s="3" t="str">
        <f t="shared" si="177"/>
        <v>TRUE</v>
      </c>
      <c r="H1440" s="3" t="str">
        <f t="shared" si="178"/>
        <v>1</v>
      </c>
      <c r="I1440" s="3">
        <f>IF(D1440="","",VLOOKUP(D1440,[1]怪物!$C:$M,11,FALSE))</f>
        <v>1</v>
      </c>
      <c r="J1440" s="3" t="str">
        <f t="shared" si="179"/>
        <v>0.5</v>
      </c>
      <c r="K1440" s="3">
        <f>IF(B1440="","",VLOOKUP(VLOOKUP(X1440&amp;"_"&amp;Y1440&amp;"_"&amp;Z1440,[1]挑战模式!$A:$AS,14+AA1440,FALSE),[1]怪物!$B:$J,7,FALSE))</f>
        <v>1.5</v>
      </c>
      <c r="L1440" s="10" t="str">
        <f t="shared" si="180"/>
        <v>Monster_Season4_Challenge5_8_1</v>
      </c>
      <c r="M1440" s="3" t="str">
        <f t="shared" si="181"/>
        <v>DeathShow_1</v>
      </c>
      <c r="N1440" s="3" t="str">
        <f t="shared" si="182"/>
        <v>Timeline_Idle1</v>
      </c>
      <c r="O1440" s="3" t="str">
        <f t="shared" si="183"/>
        <v>Timeline_Move1</v>
      </c>
      <c r="S1440" s="3" t="str">
        <f>IF(B1440="","",IF(VLOOKUP(D1440,[1]怪物!$C:$I,7,FALSE)="","",VLOOKUP(D1440,[1]怪物!$C:$I,7,FALSE)))</f>
        <v>Skill_Monster_ZhongZi2,NormalAttack</v>
      </c>
      <c r="X1440" s="3">
        <v>4</v>
      </c>
      <c r="Y1440" s="3">
        <v>5</v>
      </c>
      <c r="Z1440" s="3">
        <v>8</v>
      </c>
      <c r="AA1440" s="3">
        <v>1</v>
      </c>
    </row>
    <row r="1441" spans="2:27" x14ac:dyDescent="0.2">
      <c r="B1441" t="str">
        <f>IF(ISNA(VLOOKUP(X1441&amp;"_"&amp;Y1441&amp;"_"&amp;Z1441,[1]挑战模式!$A:$AS,1,FALSE)),"",IF(VLOOKUP(X1441&amp;"_"&amp;Y1441&amp;"_"&amp;Z1441,[1]挑战模式!$A:$AS,14+AA1441,FALSE)="","","Unit_Monster_Season"&amp;X1441&amp;"_Challenge"&amp;Y1441&amp;"_"&amp;Z1441&amp;"_"&amp;AA1441))</f>
        <v>Unit_Monster_Season4_Challenge5_8_2</v>
      </c>
      <c r="D1441" s="3" t="str">
        <f>IF(B1441="","",VLOOKUP(VLOOKUP(X1441&amp;"_"&amp;Y1441&amp;"_"&amp;Z1441,[1]挑战模式!$A:$AS,14+AA1441,FALSE),[1]怪物!$B:$J,2,FALSE))</f>
        <v>ResUnit_Gui2</v>
      </c>
      <c r="E1441" s="3">
        <f>IF(B1441="","",VLOOKUP(VLOOKUP(X1441&amp;"_"&amp;Y1441&amp;"_"&amp;Z1441,[1]挑战模式!$A:$AS,14+AA1441,FALSE),[1]怪物!$B:$J,6,FALSE)*VLOOKUP(X1441&amp;"_"&amp;Y1441&amp;"_"&amp;Z1441,[1]挑战模式!$A:$AS,10,FALSE))</f>
        <v>3</v>
      </c>
      <c r="F1441" s="3">
        <f t="shared" si="176"/>
        <v>400</v>
      </c>
      <c r="G1441" s="3" t="str">
        <f t="shared" si="177"/>
        <v>TRUE</v>
      </c>
      <c r="H1441" s="3" t="str">
        <f t="shared" si="178"/>
        <v>1</v>
      </c>
      <c r="I1441" s="3">
        <f>IF(D1441="","",VLOOKUP(D1441,[1]怪物!$C:$M,11,FALSE))</f>
        <v>1</v>
      </c>
      <c r="J1441" s="3" t="str">
        <f t="shared" si="179"/>
        <v>0.5</v>
      </c>
      <c r="K1441" s="3">
        <f>IF(B1441="","",VLOOKUP(VLOOKUP(X1441&amp;"_"&amp;Y1441&amp;"_"&amp;Z1441,[1]挑战模式!$A:$AS,14+AA1441,FALSE),[1]怪物!$B:$J,7,FALSE))</f>
        <v>1.5</v>
      </c>
      <c r="L1441" s="10" t="str">
        <f t="shared" si="180"/>
        <v>Monster_Season4_Challenge5_8_2</v>
      </c>
      <c r="M1441" s="3" t="str">
        <f t="shared" si="181"/>
        <v>DeathShow_1</v>
      </c>
      <c r="N1441" s="3" t="str">
        <f t="shared" si="182"/>
        <v>Timeline_Idle1</v>
      </c>
      <c r="O1441" s="3" t="str">
        <f t="shared" si="183"/>
        <v>Timeline_Move1</v>
      </c>
      <c r="S1441" s="3" t="str">
        <f>IF(B1441="","",IF(VLOOKUP(D1441,[1]怪物!$C:$I,7,FALSE)="","",VLOOKUP(D1441,[1]怪物!$C:$I,7,FALSE)))</f>
        <v>Skill_Monster_Gui2,NormalAttack</v>
      </c>
      <c r="X1441" s="3">
        <v>4</v>
      </c>
      <c r="Y1441" s="3">
        <v>5</v>
      </c>
      <c r="Z1441" s="3">
        <v>8</v>
      </c>
      <c r="AA1441" s="3">
        <v>2</v>
      </c>
    </row>
    <row r="1442" spans="2:27" x14ac:dyDescent="0.2">
      <c r="B1442" t="str">
        <f>IF(ISNA(VLOOKUP(X1442&amp;"_"&amp;Y1442&amp;"_"&amp;Z1442,[1]挑战模式!$A:$AS,1,FALSE)),"",IF(VLOOKUP(X1442&amp;"_"&amp;Y1442&amp;"_"&amp;Z1442,[1]挑战模式!$A:$AS,14+AA1442,FALSE)="","","Unit_Monster_Season"&amp;X1442&amp;"_Challenge"&amp;Y1442&amp;"_"&amp;Z1442&amp;"_"&amp;AA1442))</f>
        <v>Unit_Monster_Season4_Challenge5_8_3</v>
      </c>
      <c r="D1442" s="3" t="str">
        <f>IF(B1442="","",VLOOKUP(VLOOKUP(X1442&amp;"_"&amp;Y1442&amp;"_"&amp;Z1442,[1]挑战模式!$A:$AS,14+AA1442,FALSE),[1]怪物!$B:$J,2,FALSE))</f>
        <v>ResUnit_Dan2</v>
      </c>
      <c r="E1442" s="3">
        <f>IF(B1442="","",VLOOKUP(VLOOKUP(X1442&amp;"_"&amp;Y1442&amp;"_"&amp;Z1442,[1]挑战模式!$A:$AS,14+AA1442,FALSE),[1]怪物!$B:$J,6,FALSE)*VLOOKUP(X1442&amp;"_"&amp;Y1442&amp;"_"&amp;Z1442,[1]挑战模式!$A:$AS,10,FALSE))</f>
        <v>3</v>
      </c>
      <c r="F1442" s="3">
        <f t="shared" si="176"/>
        <v>400</v>
      </c>
      <c r="G1442" s="3" t="str">
        <f t="shared" si="177"/>
        <v>TRUE</v>
      </c>
      <c r="H1442" s="3" t="str">
        <f t="shared" si="178"/>
        <v>1</v>
      </c>
      <c r="I1442" s="3">
        <f>IF(D1442="","",VLOOKUP(D1442,[1]怪物!$C:$M,11,FALSE))</f>
        <v>1</v>
      </c>
      <c r="J1442" s="3" t="str">
        <f t="shared" si="179"/>
        <v>0.5</v>
      </c>
      <c r="K1442" s="3">
        <f>IF(B1442="","",VLOOKUP(VLOOKUP(X1442&amp;"_"&amp;Y1442&amp;"_"&amp;Z1442,[1]挑战模式!$A:$AS,14+AA1442,FALSE),[1]怪物!$B:$J,7,FALSE))</f>
        <v>1.5</v>
      </c>
      <c r="L1442" s="10" t="str">
        <f t="shared" si="180"/>
        <v>Monster_Season4_Challenge5_8_3</v>
      </c>
      <c r="M1442" s="3" t="str">
        <f t="shared" si="181"/>
        <v>DeathShow_1</v>
      </c>
      <c r="N1442" s="3" t="str">
        <f t="shared" si="182"/>
        <v>Timeline_Idle1</v>
      </c>
      <c r="O1442" s="3" t="str">
        <f t="shared" si="183"/>
        <v>Timeline_Move1</v>
      </c>
      <c r="S1442" s="3" t="str">
        <f>IF(B1442="","",IF(VLOOKUP(D1442,[1]怪物!$C:$I,7,FALSE)="","",VLOOKUP(D1442,[1]怪物!$C:$I,7,FALSE)))</f>
        <v>Skill_Monster_Dan2,NormalAttack</v>
      </c>
      <c r="X1442" s="3">
        <v>4</v>
      </c>
      <c r="Y1442" s="3">
        <v>5</v>
      </c>
      <c r="Z1442" s="3">
        <v>8</v>
      </c>
      <c r="AA1442" s="3">
        <v>3</v>
      </c>
    </row>
    <row r="1443" spans="2:27" x14ac:dyDescent="0.2">
      <c r="B1443" t="str">
        <f>IF(ISNA(VLOOKUP(X1443&amp;"_"&amp;Y1443&amp;"_"&amp;Z1443,[1]挑战模式!$A:$AS,1,FALSE)),"",IF(VLOOKUP(X1443&amp;"_"&amp;Y1443&amp;"_"&amp;Z1443,[1]挑战模式!$A:$AS,14+AA1443,FALSE)="","","Unit_Monster_Season"&amp;X1443&amp;"_Challenge"&amp;Y1443&amp;"_"&amp;Z1443&amp;"_"&amp;AA1443))</f>
        <v>Unit_Monster_Season4_Challenge5_8_4</v>
      </c>
      <c r="D1443" s="3" t="str">
        <f>IF(B1443="","",VLOOKUP(VLOOKUP(X1443&amp;"_"&amp;Y1443&amp;"_"&amp;Z1443,[1]挑战模式!$A:$AS,14+AA1443,FALSE),[1]怪物!$B:$J,2,FALSE))</f>
        <v>ResUnit_Dan1</v>
      </c>
      <c r="E1443" s="3">
        <f>IF(B1443="","",VLOOKUP(VLOOKUP(X1443&amp;"_"&amp;Y1443&amp;"_"&amp;Z1443,[1]挑战模式!$A:$AS,14+AA1443,FALSE),[1]怪物!$B:$J,6,FALSE)*VLOOKUP(X1443&amp;"_"&amp;Y1443&amp;"_"&amp;Z1443,[1]挑战模式!$A:$AS,10,FALSE))</f>
        <v>3</v>
      </c>
      <c r="F1443" s="3">
        <f t="shared" si="176"/>
        <v>400</v>
      </c>
      <c r="G1443" s="3" t="str">
        <f t="shared" si="177"/>
        <v>TRUE</v>
      </c>
      <c r="H1443" s="3" t="str">
        <f t="shared" si="178"/>
        <v>1</v>
      </c>
      <c r="I1443" s="3">
        <f>IF(D1443="","",VLOOKUP(D1443,[1]怪物!$C:$M,11,FALSE))</f>
        <v>1</v>
      </c>
      <c r="J1443" s="3" t="str">
        <f t="shared" si="179"/>
        <v>0.5</v>
      </c>
      <c r="K1443" s="3">
        <f>IF(B1443="","",VLOOKUP(VLOOKUP(X1443&amp;"_"&amp;Y1443&amp;"_"&amp;Z1443,[1]挑战模式!$A:$AS,14+AA1443,FALSE),[1]怪物!$B:$J,7,FALSE))</f>
        <v>1</v>
      </c>
      <c r="L1443" s="10" t="str">
        <f t="shared" si="180"/>
        <v>Monster_Season4_Challenge5_8_4</v>
      </c>
      <c r="M1443" s="3" t="str">
        <f t="shared" si="181"/>
        <v>DeathShow_1</v>
      </c>
      <c r="N1443" s="3" t="str">
        <f t="shared" si="182"/>
        <v>Timeline_Idle1</v>
      </c>
      <c r="O1443" s="3" t="str">
        <f t="shared" si="183"/>
        <v>Timeline_Move1</v>
      </c>
      <c r="S1443" s="3" t="str">
        <f>IF(B1443="","",IF(VLOOKUP(D1443,[1]怪物!$C:$I,7,FALSE)="","",VLOOKUP(D1443,[1]怪物!$C:$I,7,FALSE)))</f>
        <v>Skill_Monster_Dan1,NormalAttack</v>
      </c>
      <c r="X1443" s="3">
        <v>4</v>
      </c>
      <c r="Y1443" s="3">
        <v>5</v>
      </c>
      <c r="Z1443" s="3">
        <v>8</v>
      </c>
      <c r="AA1443" s="3">
        <v>4</v>
      </c>
    </row>
    <row r="1444" spans="2:27" x14ac:dyDescent="0.2">
      <c r="B1444" t="str">
        <f>IF(ISNA(VLOOKUP(X1444&amp;"_"&amp;Y1444&amp;"_"&amp;Z1444,[1]挑战模式!$A:$AS,1,FALSE)),"",IF(VLOOKUP(X1444&amp;"_"&amp;Y1444&amp;"_"&amp;Z1444,[1]挑战模式!$A:$AS,14+AA1444,FALSE)="","","Unit_Monster_Season"&amp;X1444&amp;"_Challenge"&amp;Y1444&amp;"_"&amp;Z1444&amp;"_"&amp;AA1444))</f>
        <v>Unit_Monster_Season4_Challenge5_8_5</v>
      </c>
      <c r="D1444" s="3" t="str">
        <f>IF(B1444="","",VLOOKUP(VLOOKUP(X1444&amp;"_"&amp;Y1444&amp;"_"&amp;Z1444,[1]挑战模式!$A:$AS,14+AA1444,FALSE),[1]怪物!$B:$J,2,FALSE))</f>
        <v>ResUnit_WuGui3</v>
      </c>
      <c r="E1444" s="3">
        <f>IF(B1444="","",VLOOKUP(VLOOKUP(X1444&amp;"_"&amp;Y1444&amp;"_"&amp;Z1444,[1]挑战模式!$A:$AS,14+AA1444,FALSE),[1]怪物!$B:$J,6,FALSE)*VLOOKUP(X1444&amp;"_"&amp;Y1444&amp;"_"&amp;Z1444,[1]挑战模式!$A:$AS,10,FALSE))</f>
        <v>1.875</v>
      </c>
      <c r="F1444" s="3">
        <f t="shared" si="176"/>
        <v>400</v>
      </c>
      <c r="G1444" s="3" t="str">
        <f t="shared" si="177"/>
        <v>TRUE</v>
      </c>
      <c r="H1444" s="3" t="str">
        <f t="shared" si="178"/>
        <v>1</v>
      </c>
      <c r="I1444" s="3">
        <f>IF(D1444="","",VLOOKUP(D1444,[1]怪物!$C:$M,11,FALSE))</f>
        <v>1.5</v>
      </c>
      <c r="J1444" s="3" t="str">
        <f t="shared" si="179"/>
        <v>0.5</v>
      </c>
      <c r="K1444" s="3">
        <f>IF(B1444="","",VLOOKUP(VLOOKUP(X1444&amp;"_"&amp;Y1444&amp;"_"&amp;Z1444,[1]挑战模式!$A:$AS,14+AA1444,FALSE),[1]怪物!$B:$J,7,FALSE))</f>
        <v>2.5</v>
      </c>
      <c r="L1444" s="10" t="str">
        <f t="shared" si="180"/>
        <v>Monster_Season4_Challenge5_8_5</v>
      </c>
      <c r="M1444" s="3" t="str">
        <f t="shared" si="181"/>
        <v>DeathShow_1</v>
      </c>
      <c r="N1444" s="3" t="str">
        <f t="shared" si="182"/>
        <v>Timeline_Idle1</v>
      </c>
      <c r="O1444" s="3" t="str">
        <f t="shared" si="183"/>
        <v>Timeline_Move1</v>
      </c>
      <c r="S1444" s="3" t="str">
        <f>IF(B1444="","",IF(VLOOKUP(D1444,[1]怪物!$C:$I,7,FALSE)="","",VLOOKUP(D1444,[1]怪物!$C:$I,7,FALSE)))</f>
        <v>Skill_Monster_WuGui3,NormalAttack</v>
      </c>
      <c r="X1444" s="3">
        <v>4</v>
      </c>
      <c r="Y1444" s="3">
        <v>5</v>
      </c>
      <c r="Z1444" s="3">
        <v>8</v>
      </c>
      <c r="AA1444" s="3">
        <v>5</v>
      </c>
    </row>
    <row r="1445" spans="2:27" x14ac:dyDescent="0.2">
      <c r="B1445" t="str">
        <f>IF(ISNA(VLOOKUP(X1445&amp;"_"&amp;Y1445&amp;"_"&amp;Z1445,[1]挑战模式!$A:$AS,1,FALSE)),"",IF(VLOOKUP(X1445&amp;"_"&amp;Y1445&amp;"_"&amp;Z1445,[1]挑战模式!$A:$AS,14+AA1445,FALSE)="","","Unit_Monster_Season"&amp;X1445&amp;"_Challenge"&amp;Y1445&amp;"_"&amp;Z1445&amp;"_"&amp;AA1445))</f>
        <v/>
      </c>
      <c r="D1445" s="3" t="str">
        <f>IF(B1445="","",VLOOKUP(VLOOKUP(X1445&amp;"_"&amp;Y1445&amp;"_"&amp;Z1445,[1]挑战模式!$A:$AS,14+AA1445,FALSE),[1]怪物!$B:$J,2,FALSE))</f>
        <v/>
      </c>
      <c r="E1445" s="3" t="str">
        <f>IF(B1445="","",VLOOKUP(VLOOKUP(X1445&amp;"_"&amp;Y1445&amp;"_"&amp;Z1445,[1]挑战模式!$A:$AS,14+AA1445,FALSE),[1]怪物!$B:$J,6,FALSE)*VLOOKUP(X1445&amp;"_"&amp;Y1445&amp;"_"&amp;Z1445,[1]挑战模式!$A:$AS,10,FALSE))</f>
        <v/>
      </c>
      <c r="F1445" s="3" t="str">
        <f t="shared" si="176"/>
        <v/>
      </c>
      <c r="G1445" s="3" t="str">
        <f t="shared" si="177"/>
        <v/>
      </c>
      <c r="H1445" s="3" t="str">
        <f t="shared" si="178"/>
        <v/>
      </c>
      <c r="I1445" s="3" t="str">
        <f>IF(D1445="","",VLOOKUP(D1445,[1]怪物!$C:$M,11,FALSE))</f>
        <v/>
      </c>
      <c r="J1445" s="3" t="str">
        <f t="shared" si="179"/>
        <v/>
      </c>
      <c r="K1445" s="3" t="str">
        <f>IF(B1445="","",VLOOKUP(VLOOKUP(X1445&amp;"_"&amp;Y1445&amp;"_"&amp;Z1445,[1]挑战模式!$A:$AS,14+AA1445,FALSE),[1]怪物!$B:$J,7,FALSE))</f>
        <v/>
      </c>
      <c r="L1445" s="10" t="str">
        <f t="shared" si="180"/>
        <v/>
      </c>
      <c r="M1445" s="3" t="str">
        <f t="shared" si="181"/>
        <v/>
      </c>
      <c r="N1445" s="3" t="str">
        <f t="shared" si="182"/>
        <v/>
      </c>
      <c r="O1445" s="3" t="str">
        <f t="shared" si="183"/>
        <v/>
      </c>
      <c r="S1445" s="3" t="str">
        <f>IF(B1445="","",IF(VLOOKUP(D1445,[1]怪物!$C:$I,7,FALSE)="","",VLOOKUP(D1445,[1]怪物!$C:$I,7,FALSE)))</f>
        <v/>
      </c>
      <c r="X1445" s="3">
        <v>4</v>
      </c>
      <c r="Y1445" s="3">
        <v>5</v>
      </c>
      <c r="Z1445" s="3">
        <v>8</v>
      </c>
      <c r="AA1445" s="3">
        <v>6</v>
      </c>
    </row>
  </sheetData>
  <phoneticPr fontId="6" type="noConversion"/>
  <conditionalFormatting sqref="B1:B5">
    <cfRule type="duplicateValues" dxfId="7" priority="8"/>
  </conditionalFormatting>
  <hyperlinks>
    <hyperlink ref="L3" r:id="rId1" xr:uid="{756B1BE0-5B3A-4268-A675-72A60775E98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960D-81EB-4033-B044-79410B51DBC5}">
  <dimension ref="A1:AN402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Y7" sqref="Y7"/>
    </sheetView>
  </sheetViews>
  <sheetFormatPr defaultRowHeight="14.25" x14ac:dyDescent="0.2"/>
  <cols>
    <col min="2" max="2" width="23.75" bestFit="1" customWidth="1"/>
    <col min="3" max="3" width="19.25" customWidth="1"/>
    <col min="4" max="4" width="28.75" bestFit="1" customWidth="1"/>
    <col min="13" max="15" width="14" customWidth="1"/>
    <col min="16" max="18" width="16" customWidth="1"/>
    <col min="19" max="19" width="111.875" customWidth="1"/>
  </cols>
  <sheetData>
    <row r="1" spans="1:40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1261</v>
      </c>
      <c r="Q1" s="1" t="s">
        <v>1264</v>
      </c>
      <c r="R1" s="1" t="s">
        <v>1267</v>
      </c>
      <c r="S1" s="1" t="s">
        <v>612</v>
      </c>
      <c r="T1" s="1" t="s">
        <v>768</v>
      </c>
      <c r="U1" s="1" t="s">
        <v>765</v>
      </c>
      <c r="V1" s="1" t="s">
        <v>769</v>
      </c>
      <c r="W1" s="1" t="s">
        <v>766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1262</v>
      </c>
      <c r="Q3" s="5" t="s">
        <v>1268</v>
      </c>
      <c r="R3" s="5" t="s">
        <v>1268</v>
      </c>
      <c r="S3" s="5" t="s">
        <v>613</v>
      </c>
      <c r="T3" s="5" t="s">
        <v>764</v>
      </c>
      <c r="U3" s="5" t="s">
        <v>613</v>
      </c>
      <c r="V3" s="5" t="s">
        <v>764</v>
      </c>
      <c r="W3" s="5" t="s">
        <v>613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1263</v>
      </c>
      <c r="Q5" s="1" t="s">
        <v>1265</v>
      </c>
      <c r="R5" s="1" t="s">
        <v>1266</v>
      </c>
      <c r="S5" s="1" t="s">
        <v>763</v>
      </c>
      <c r="T5" s="1" t="s">
        <v>770</v>
      </c>
      <c r="U5" s="1" t="s">
        <v>767</v>
      </c>
      <c r="V5" s="1" t="s">
        <v>770</v>
      </c>
      <c r="W5" s="1" t="s">
        <v>767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s="3" customFormat="1" x14ac:dyDescent="0.2">
      <c r="B6" s="3" t="s">
        <v>249</v>
      </c>
      <c r="C6" s="3" t="s">
        <v>43</v>
      </c>
      <c r="D6" s="3" t="s">
        <v>44</v>
      </c>
      <c r="E6" s="3">
        <v>0</v>
      </c>
      <c r="F6" s="3">
        <v>400</v>
      </c>
      <c r="G6" s="3" t="b">
        <v>1</v>
      </c>
      <c r="H6" s="3">
        <v>1</v>
      </c>
      <c r="I6" s="3">
        <v>1</v>
      </c>
      <c r="J6" s="3">
        <v>0.5</v>
      </c>
      <c r="K6" s="3">
        <v>1</v>
      </c>
      <c r="L6" s="10" t="s">
        <v>1146</v>
      </c>
      <c r="M6" s="3" t="s">
        <v>45</v>
      </c>
      <c r="N6" s="3" t="s">
        <v>41</v>
      </c>
      <c r="O6" s="3" t="s">
        <v>42</v>
      </c>
    </row>
    <row r="7" spans="1:40" s="3" customFormat="1" x14ac:dyDescent="0.2">
      <c r="B7" s="10" t="s">
        <v>1274</v>
      </c>
      <c r="D7" s="3" t="s">
        <v>39</v>
      </c>
      <c r="E7" s="3">
        <v>10</v>
      </c>
      <c r="F7" s="3">
        <v>400</v>
      </c>
      <c r="G7" s="3" t="b">
        <v>1</v>
      </c>
      <c r="H7" s="3">
        <v>1</v>
      </c>
      <c r="I7" s="3">
        <v>1</v>
      </c>
      <c r="J7" s="3">
        <v>0.5</v>
      </c>
      <c r="K7" s="3">
        <v>1</v>
      </c>
      <c r="L7" s="3" t="s">
        <v>38</v>
      </c>
      <c r="M7" s="3" t="s">
        <v>40</v>
      </c>
      <c r="N7" s="3" t="s">
        <v>41</v>
      </c>
      <c r="O7" s="3" t="s">
        <v>42</v>
      </c>
      <c r="P7" s="3">
        <v>200</v>
      </c>
      <c r="Q7" s="3">
        <v>0.3</v>
      </c>
      <c r="R7" s="3">
        <v>21</v>
      </c>
      <c r="S7" s="10" t="s">
        <v>1269</v>
      </c>
      <c r="Y7" s="10"/>
    </row>
    <row r="8" spans="1:40" s="3" customFormat="1" x14ac:dyDescent="0.2">
      <c r="B8" s="3" t="s">
        <v>250</v>
      </c>
      <c r="C8" s="3" t="s">
        <v>220</v>
      </c>
      <c r="D8" s="3" t="s">
        <v>219</v>
      </c>
      <c r="E8" s="3">
        <v>0</v>
      </c>
      <c r="F8" s="3">
        <v>400</v>
      </c>
      <c r="G8" s="3" t="b">
        <v>1</v>
      </c>
      <c r="H8" s="3">
        <v>3.8</v>
      </c>
      <c r="I8" s="3">
        <v>3.8</v>
      </c>
      <c r="J8" s="3">
        <v>2</v>
      </c>
      <c r="K8" s="3">
        <v>1</v>
      </c>
      <c r="L8" s="3" t="s">
        <v>38</v>
      </c>
      <c r="M8" s="3" t="s">
        <v>40</v>
      </c>
      <c r="N8" s="3" t="s">
        <v>41</v>
      </c>
      <c r="O8" s="3" t="s">
        <v>42</v>
      </c>
      <c r="S8" s="3" t="s">
        <v>517</v>
      </c>
    </row>
    <row r="9" spans="1:40" s="3" customFormat="1" x14ac:dyDescent="0.2">
      <c r="B9" s="3" t="s">
        <v>251</v>
      </c>
      <c r="C9" s="3" t="s">
        <v>46</v>
      </c>
      <c r="D9" s="3" t="s">
        <v>47</v>
      </c>
      <c r="E9" s="3">
        <v>0</v>
      </c>
      <c r="F9" s="3">
        <v>400</v>
      </c>
      <c r="G9" s="3" t="b">
        <v>1</v>
      </c>
      <c r="H9" s="3">
        <v>3.8</v>
      </c>
      <c r="I9" s="3">
        <v>3.8</v>
      </c>
      <c r="J9" s="3">
        <v>2</v>
      </c>
      <c r="K9" s="3">
        <v>1</v>
      </c>
      <c r="L9" s="3" t="s">
        <v>38</v>
      </c>
      <c r="M9" s="10" t="s">
        <v>822</v>
      </c>
      <c r="N9" s="3" t="s">
        <v>41</v>
      </c>
      <c r="O9" s="3" t="s">
        <v>42</v>
      </c>
      <c r="S9" s="3" t="s">
        <v>517</v>
      </c>
    </row>
    <row r="10" spans="1:40" s="3" customFormat="1" x14ac:dyDescent="0.2">
      <c r="B10" s="3" t="s">
        <v>252</v>
      </c>
      <c r="C10" s="3" t="s">
        <v>48</v>
      </c>
      <c r="D10" s="3" t="s">
        <v>49</v>
      </c>
      <c r="E10" s="3">
        <v>0</v>
      </c>
      <c r="F10" s="3">
        <v>400</v>
      </c>
      <c r="G10" s="3" t="b">
        <v>1</v>
      </c>
      <c r="H10" s="3">
        <v>1</v>
      </c>
      <c r="I10" s="3">
        <v>1</v>
      </c>
      <c r="J10" s="3">
        <v>0.5</v>
      </c>
      <c r="K10" s="3">
        <v>1</v>
      </c>
      <c r="L10" s="10" t="s">
        <v>1146</v>
      </c>
      <c r="M10" s="3" t="s">
        <v>40</v>
      </c>
      <c r="N10" s="3" t="s">
        <v>41</v>
      </c>
      <c r="O10" s="3" t="s">
        <v>42</v>
      </c>
      <c r="S10" s="3" t="s">
        <v>517</v>
      </c>
    </row>
    <row r="11" spans="1:40" s="3" customFormat="1" x14ac:dyDescent="0.2">
      <c r="B11" s="16" t="s">
        <v>253</v>
      </c>
      <c r="C11" s="3" t="s">
        <v>50</v>
      </c>
      <c r="D11" s="3" t="s">
        <v>51</v>
      </c>
      <c r="E11" s="3">
        <v>10</v>
      </c>
      <c r="F11" s="3">
        <v>400</v>
      </c>
      <c r="G11" s="3" t="b">
        <v>1</v>
      </c>
      <c r="H11" s="3">
        <v>1</v>
      </c>
      <c r="I11" s="3">
        <v>1</v>
      </c>
      <c r="J11" s="3">
        <v>0.01</v>
      </c>
      <c r="K11" s="3">
        <v>1</v>
      </c>
      <c r="L11" s="3" t="s">
        <v>38</v>
      </c>
      <c r="M11" s="3" t="s">
        <v>40</v>
      </c>
      <c r="N11" s="3" t="s">
        <v>41</v>
      </c>
      <c r="O11" s="3" t="s">
        <v>42</v>
      </c>
      <c r="P11" s="3">
        <v>200</v>
      </c>
      <c r="Q11" s="3">
        <v>0.3</v>
      </c>
      <c r="R11" s="3">
        <v>21</v>
      </c>
      <c r="S11" s="10"/>
      <c r="T11" s="10"/>
      <c r="U11" s="10"/>
      <c r="V11" s="10"/>
      <c r="W11" s="10"/>
    </row>
    <row r="12" spans="1:40" s="3" customFormat="1" x14ac:dyDescent="0.2">
      <c r="B12" s="17" t="s">
        <v>1270</v>
      </c>
      <c r="C12" s="10" t="s">
        <v>1271</v>
      </c>
      <c r="D12" s="10" t="s">
        <v>1272</v>
      </c>
      <c r="E12" s="3">
        <v>10</v>
      </c>
      <c r="F12" s="3">
        <v>400</v>
      </c>
      <c r="G12" s="3" t="b">
        <v>1</v>
      </c>
      <c r="H12" s="3">
        <v>-1</v>
      </c>
      <c r="I12" s="3">
        <v>-1</v>
      </c>
      <c r="J12" s="3">
        <v>0.01</v>
      </c>
      <c r="K12" s="3">
        <v>1</v>
      </c>
      <c r="L12" s="3" t="s">
        <v>38</v>
      </c>
      <c r="M12" s="3" t="s">
        <v>40</v>
      </c>
      <c r="N12" s="3" t="s">
        <v>41</v>
      </c>
      <c r="O12" s="3" t="s">
        <v>42</v>
      </c>
      <c r="P12" s="3">
        <v>200</v>
      </c>
      <c r="Q12" s="3">
        <v>0.3</v>
      </c>
      <c r="R12" s="3">
        <v>21</v>
      </c>
      <c r="S12" s="10" t="s">
        <v>1275</v>
      </c>
      <c r="T12" s="10"/>
      <c r="U12" s="10"/>
      <c r="V12" s="10"/>
      <c r="W12" s="10"/>
    </row>
    <row r="13" spans="1:40" x14ac:dyDescent="0.2">
      <c r="B13" s="3"/>
      <c r="P13" s="3"/>
      <c r="Q13" s="3"/>
      <c r="R13" s="3"/>
    </row>
    <row r="14" spans="1:40" x14ac:dyDescent="0.2">
      <c r="B14" s="3"/>
      <c r="P14" s="3"/>
      <c r="Q14" s="3"/>
      <c r="R14" s="3"/>
    </row>
    <row r="15" spans="1:40" x14ac:dyDescent="0.2">
      <c r="B15" s="3"/>
      <c r="P15" s="3"/>
      <c r="Q15" s="3"/>
      <c r="R15" s="3"/>
    </row>
    <row r="16" spans="1:40" x14ac:dyDescent="0.2">
      <c r="B16" s="3"/>
      <c r="P16" s="3"/>
      <c r="Q16" s="3"/>
      <c r="R16" s="3"/>
    </row>
    <row r="17" spans="2:18" x14ac:dyDescent="0.2">
      <c r="B17" s="3"/>
      <c r="P17" s="3"/>
      <c r="Q17" s="3"/>
      <c r="R17" s="3"/>
    </row>
    <row r="18" spans="2:18" x14ac:dyDescent="0.2">
      <c r="B18" s="3"/>
      <c r="P18" s="3"/>
      <c r="Q18" s="3"/>
      <c r="R18" s="3"/>
    </row>
    <row r="19" spans="2:18" x14ac:dyDescent="0.2">
      <c r="B19" s="3"/>
      <c r="P19" s="3"/>
      <c r="Q19" s="3"/>
      <c r="R19" s="3"/>
    </row>
    <row r="20" spans="2:18" x14ac:dyDescent="0.2">
      <c r="B20" s="3"/>
      <c r="P20" s="3"/>
      <c r="Q20" s="3"/>
      <c r="R20" s="3"/>
    </row>
    <row r="21" spans="2:18" x14ac:dyDescent="0.2">
      <c r="B21" s="3"/>
      <c r="P21" s="3"/>
      <c r="Q21" s="3"/>
      <c r="R21" s="3"/>
    </row>
    <row r="22" spans="2:18" x14ac:dyDescent="0.2">
      <c r="B22" s="3"/>
      <c r="P22" s="3"/>
      <c r="Q22" s="3"/>
      <c r="R22" s="3"/>
    </row>
    <row r="23" spans="2:18" x14ac:dyDescent="0.2">
      <c r="B23" s="3"/>
      <c r="P23" s="3"/>
      <c r="Q23" s="3"/>
      <c r="R23" s="3"/>
    </row>
    <row r="24" spans="2:18" x14ac:dyDescent="0.2">
      <c r="B24" s="3"/>
      <c r="P24" s="3"/>
      <c r="Q24" s="3"/>
      <c r="R24" s="3"/>
    </row>
    <row r="25" spans="2:18" x14ac:dyDescent="0.2">
      <c r="B25" s="3"/>
      <c r="P25" s="3"/>
      <c r="Q25" s="3"/>
      <c r="R25" s="3"/>
    </row>
    <row r="26" spans="2:18" x14ac:dyDescent="0.2">
      <c r="P26" s="3"/>
      <c r="Q26" s="3"/>
      <c r="R26" s="3"/>
    </row>
    <row r="27" spans="2:18" x14ac:dyDescent="0.2">
      <c r="P27" s="3"/>
      <c r="Q27" s="3"/>
      <c r="R27" s="3"/>
    </row>
    <row r="28" spans="2:18" x14ac:dyDescent="0.2">
      <c r="P28" s="3"/>
      <c r="Q28" s="3"/>
      <c r="R28" s="3"/>
    </row>
    <row r="29" spans="2:18" x14ac:dyDescent="0.2">
      <c r="P29" s="3"/>
      <c r="Q29" s="3"/>
      <c r="R29" s="3"/>
    </row>
    <row r="30" spans="2:18" x14ac:dyDescent="0.2">
      <c r="P30" s="3"/>
      <c r="Q30" s="3"/>
      <c r="R30" s="3"/>
    </row>
    <row r="31" spans="2:18" x14ac:dyDescent="0.2">
      <c r="P31" s="3"/>
      <c r="Q31" s="3"/>
      <c r="R31" s="3"/>
    </row>
    <row r="32" spans="2:18" x14ac:dyDescent="0.2">
      <c r="P32" s="3"/>
      <c r="Q32" s="3"/>
      <c r="R32" s="3"/>
    </row>
    <row r="33" spans="16:18" x14ac:dyDescent="0.2">
      <c r="P33" s="3"/>
      <c r="Q33" s="3"/>
      <c r="R33" s="3"/>
    </row>
    <row r="34" spans="16:18" x14ac:dyDescent="0.2">
      <c r="P34" s="3"/>
      <c r="Q34" s="3"/>
      <c r="R34" s="3"/>
    </row>
    <row r="35" spans="16:18" x14ac:dyDescent="0.2">
      <c r="P35" s="3"/>
      <c r="Q35" s="3"/>
      <c r="R35" s="3"/>
    </row>
    <row r="36" spans="16:18" x14ac:dyDescent="0.2">
      <c r="P36" s="3"/>
      <c r="Q36" s="3"/>
      <c r="R36" s="3"/>
    </row>
    <row r="37" spans="16:18" x14ac:dyDescent="0.2">
      <c r="P37" s="3"/>
      <c r="Q37" s="3"/>
      <c r="R37" s="3"/>
    </row>
    <row r="38" spans="16:18" x14ac:dyDescent="0.2">
      <c r="P38" s="3"/>
      <c r="Q38" s="3"/>
      <c r="R38" s="3"/>
    </row>
    <row r="39" spans="16:18" x14ac:dyDescent="0.2">
      <c r="P39" s="3"/>
      <c r="Q39" s="3"/>
      <c r="R39" s="3"/>
    </row>
    <row r="40" spans="16:18" x14ac:dyDescent="0.2">
      <c r="P40" s="3"/>
      <c r="Q40" s="3"/>
      <c r="R40" s="3"/>
    </row>
    <row r="41" spans="16:18" x14ac:dyDescent="0.2">
      <c r="P41" s="3"/>
      <c r="Q41" s="3"/>
      <c r="R41" s="3"/>
    </row>
    <row r="42" spans="16:18" x14ac:dyDescent="0.2">
      <c r="P42" s="3"/>
      <c r="Q42" s="3"/>
      <c r="R42" s="3"/>
    </row>
    <row r="43" spans="16:18" x14ac:dyDescent="0.2">
      <c r="P43" s="3"/>
      <c r="Q43" s="3"/>
      <c r="R43" s="3"/>
    </row>
    <row r="44" spans="16:18" x14ac:dyDescent="0.2">
      <c r="P44" s="3"/>
      <c r="Q44" s="3"/>
      <c r="R44" s="3"/>
    </row>
    <row r="45" spans="16:18" x14ac:dyDescent="0.2">
      <c r="P45" s="3"/>
      <c r="Q45" s="3"/>
      <c r="R45" s="3"/>
    </row>
    <row r="46" spans="16:18" x14ac:dyDescent="0.2">
      <c r="P46" s="3"/>
      <c r="Q46" s="3"/>
      <c r="R46" s="3"/>
    </row>
    <row r="47" spans="16:18" x14ac:dyDescent="0.2">
      <c r="P47" s="3"/>
      <c r="Q47" s="3"/>
      <c r="R47" s="3"/>
    </row>
    <row r="48" spans="16:18" x14ac:dyDescent="0.2">
      <c r="P48" s="3"/>
      <c r="Q48" s="3"/>
      <c r="R48" s="3"/>
    </row>
    <row r="49" spans="16:18" x14ac:dyDescent="0.2">
      <c r="P49" s="3"/>
      <c r="Q49" s="3"/>
      <c r="R49" s="3"/>
    </row>
    <row r="50" spans="16:18" x14ac:dyDescent="0.2">
      <c r="P50" s="3"/>
      <c r="Q50" s="3"/>
      <c r="R50" s="3"/>
    </row>
    <row r="51" spans="16:18" x14ac:dyDescent="0.2">
      <c r="P51" s="3"/>
      <c r="Q51" s="3"/>
      <c r="R51" s="3"/>
    </row>
    <row r="52" spans="16:18" x14ac:dyDescent="0.2">
      <c r="P52" s="3"/>
      <c r="Q52" s="3"/>
      <c r="R52" s="3"/>
    </row>
    <row r="53" spans="16:18" x14ac:dyDescent="0.2">
      <c r="P53" s="3"/>
      <c r="Q53" s="3"/>
      <c r="R53" s="3"/>
    </row>
    <row r="54" spans="16:18" x14ac:dyDescent="0.2">
      <c r="P54" s="3"/>
      <c r="Q54" s="3"/>
      <c r="R54" s="3"/>
    </row>
    <row r="55" spans="16:18" x14ac:dyDescent="0.2">
      <c r="P55" s="3"/>
      <c r="Q55" s="3"/>
      <c r="R55" s="3"/>
    </row>
    <row r="56" spans="16:18" x14ac:dyDescent="0.2">
      <c r="P56" s="3"/>
      <c r="Q56" s="3"/>
      <c r="R56" s="3"/>
    </row>
    <row r="57" spans="16:18" x14ac:dyDescent="0.2">
      <c r="P57" s="3"/>
      <c r="Q57" s="3"/>
      <c r="R57" s="3"/>
    </row>
    <row r="58" spans="16:18" x14ac:dyDescent="0.2">
      <c r="P58" s="3"/>
      <c r="Q58" s="3"/>
      <c r="R58" s="3"/>
    </row>
    <row r="59" spans="16:18" x14ac:dyDescent="0.2">
      <c r="P59" s="3"/>
      <c r="Q59" s="3"/>
      <c r="R59" s="3"/>
    </row>
    <row r="60" spans="16:18" x14ac:dyDescent="0.2">
      <c r="P60" s="3"/>
      <c r="Q60" s="3"/>
      <c r="R60" s="3"/>
    </row>
    <row r="61" spans="16:18" x14ac:dyDescent="0.2">
      <c r="P61" s="3"/>
      <c r="Q61" s="3"/>
      <c r="R61" s="3"/>
    </row>
    <row r="62" spans="16:18" x14ac:dyDescent="0.2">
      <c r="P62" s="3"/>
      <c r="Q62" s="3"/>
      <c r="R62" s="3"/>
    </row>
    <row r="63" spans="16:18" x14ac:dyDescent="0.2">
      <c r="P63" s="3"/>
      <c r="Q63" s="3"/>
      <c r="R63" s="3"/>
    </row>
    <row r="64" spans="16:18" x14ac:dyDescent="0.2">
      <c r="P64" s="3"/>
      <c r="Q64" s="3"/>
      <c r="R64" s="3"/>
    </row>
    <row r="65" spans="16:18" x14ac:dyDescent="0.2">
      <c r="P65" s="3"/>
      <c r="Q65" s="3"/>
      <c r="R65" s="3"/>
    </row>
    <row r="66" spans="16:18" x14ac:dyDescent="0.2">
      <c r="P66" s="3"/>
      <c r="Q66" s="3"/>
      <c r="R66" s="3"/>
    </row>
    <row r="67" spans="16:18" x14ac:dyDescent="0.2">
      <c r="P67" s="3"/>
      <c r="Q67" s="3"/>
      <c r="R67" s="3"/>
    </row>
    <row r="68" spans="16:18" x14ac:dyDescent="0.2">
      <c r="P68" s="3"/>
      <c r="Q68" s="3"/>
      <c r="R68" s="3"/>
    </row>
    <row r="69" spans="16:18" x14ac:dyDescent="0.2">
      <c r="P69" s="3"/>
      <c r="Q69" s="3"/>
      <c r="R69" s="3"/>
    </row>
    <row r="70" spans="16:18" x14ac:dyDescent="0.2">
      <c r="P70" s="3"/>
      <c r="Q70" s="3"/>
      <c r="R70" s="3"/>
    </row>
    <row r="71" spans="16:18" x14ac:dyDescent="0.2">
      <c r="P71" s="3"/>
      <c r="Q71" s="3"/>
      <c r="R71" s="3"/>
    </row>
    <row r="72" spans="16:18" x14ac:dyDescent="0.2">
      <c r="P72" s="3"/>
      <c r="Q72" s="3"/>
      <c r="R72" s="3"/>
    </row>
    <row r="73" spans="16:18" x14ac:dyDescent="0.2">
      <c r="P73" s="3"/>
      <c r="Q73" s="3"/>
      <c r="R73" s="3"/>
    </row>
    <row r="74" spans="16:18" x14ac:dyDescent="0.2">
      <c r="P74" s="3"/>
      <c r="Q74" s="3"/>
      <c r="R74" s="3"/>
    </row>
    <row r="75" spans="16:18" x14ac:dyDescent="0.2">
      <c r="P75" s="3"/>
      <c r="Q75" s="3"/>
      <c r="R75" s="3"/>
    </row>
    <row r="76" spans="16:18" x14ac:dyDescent="0.2">
      <c r="P76" s="3"/>
      <c r="Q76" s="3"/>
      <c r="R76" s="3"/>
    </row>
    <row r="77" spans="16:18" x14ac:dyDescent="0.2">
      <c r="P77" s="3"/>
      <c r="Q77" s="3"/>
      <c r="R77" s="3"/>
    </row>
    <row r="78" spans="16:18" x14ac:dyDescent="0.2">
      <c r="P78" s="3"/>
      <c r="Q78" s="3"/>
      <c r="R78" s="3"/>
    </row>
    <row r="79" spans="16:18" x14ac:dyDescent="0.2">
      <c r="P79" s="3"/>
      <c r="Q79" s="3"/>
      <c r="R79" s="3"/>
    </row>
    <row r="80" spans="16:18" x14ac:dyDescent="0.2">
      <c r="P80" s="3"/>
      <c r="Q80" s="3"/>
      <c r="R80" s="3"/>
    </row>
    <row r="81" spans="16:18" x14ac:dyDescent="0.2">
      <c r="P81" s="3"/>
      <c r="Q81" s="3"/>
      <c r="R81" s="3"/>
    </row>
    <row r="82" spans="16:18" x14ac:dyDescent="0.2">
      <c r="P82" s="3"/>
      <c r="Q82" s="3"/>
      <c r="R82" s="3"/>
    </row>
    <row r="83" spans="16:18" x14ac:dyDescent="0.2">
      <c r="P83" s="3"/>
      <c r="Q83" s="3"/>
      <c r="R83" s="3"/>
    </row>
    <row r="84" spans="16:18" x14ac:dyDescent="0.2">
      <c r="P84" s="3"/>
      <c r="Q84" s="3"/>
      <c r="R84" s="3"/>
    </row>
    <row r="85" spans="16:18" x14ac:dyDescent="0.2">
      <c r="P85" s="3"/>
      <c r="Q85" s="3"/>
      <c r="R85" s="3"/>
    </row>
    <row r="86" spans="16:18" x14ac:dyDescent="0.2">
      <c r="P86" s="3"/>
      <c r="Q86" s="3"/>
      <c r="R86" s="3"/>
    </row>
    <row r="87" spans="16:18" x14ac:dyDescent="0.2">
      <c r="P87" s="3"/>
      <c r="Q87" s="3"/>
      <c r="R87" s="3"/>
    </row>
    <row r="88" spans="16:18" x14ac:dyDescent="0.2">
      <c r="P88" s="3"/>
      <c r="Q88" s="3"/>
      <c r="R88" s="3"/>
    </row>
    <row r="89" spans="16:18" x14ac:dyDescent="0.2">
      <c r="P89" s="3"/>
      <c r="Q89" s="3"/>
      <c r="R89" s="3"/>
    </row>
    <row r="90" spans="16:18" x14ac:dyDescent="0.2">
      <c r="P90" s="3"/>
      <c r="Q90" s="3"/>
      <c r="R90" s="3"/>
    </row>
    <row r="91" spans="16:18" x14ac:dyDescent="0.2">
      <c r="P91" s="3"/>
      <c r="Q91" s="3"/>
      <c r="R91" s="3"/>
    </row>
    <row r="92" spans="16:18" x14ac:dyDescent="0.2">
      <c r="P92" s="3"/>
      <c r="Q92" s="3"/>
      <c r="R92" s="3"/>
    </row>
    <row r="93" spans="16:18" x14ac:dyDescent="0.2">
      <c r="P93" s="3"/>
      <c r="Q93" s="3"/>
      <c r="R93" s="3"/>
    </row>
    <row r="94" spans="16:18" x14ac:dyDescent="0.2">
      <c r="P94" s="3"/>
      <c r="Q94" s="3"/>
      <c r="R94" s="3"/>
    </row>
    <row r="95" spans="16:18" x14ac:dyDescent="0.2">
      <c r="P95" s="3"/>
      <c r="Q95" s="3"/>
      <c r="R95" s="3"/>
    </row>
    <row r="96" spans="16:18" x14ac:dyDescent="0.2">
      <c r="P96" s="3"/>
      <c r="Q96" s="3"/>
      <c r="R96" s="3"/>
    </row>
    <row r="97" spans="16:18" x14ac:dyDescent="0.2">
      <c r="P97" s="3"/>
      <c r="Q97" s="3"/>
      <c r="R97" s="3"/>
    </row>
    <row r="98" spans="16:18" x14ac:dyDescent="0.2">
      <c r="P98" s="3"/>
      <c r="Q98" s="3"/>
      <c r="R98" s="3"/>
    </row>
    <row r="99" spans="16:18" x14ac:dyDescent="0.2">
      <c r="P99" s="3"/>
      <c r="Q99" s="3"/>
      <c r="R99" s="3"/>
    </row>
    <row r="100" spans="16:18" x14ac:dyDescent="0.2">
      <c r="P100" s="3"/>
      <c r="Q100" s="3"/>
      <c r="R100" s="3"/>
    </row>
    <row r="101" spans="16:18" x14ac:dyDescent="0.2">
      <c r="P101" s="3"/>
      <c r="Q101" s="3"/>
      <c r="R101" s="3"/>
    </row>
    <row r="102" spans="16:18" x14ac:dyDescent="0.2">
      <c r="P102" s="3"/>
      <c r="Q102" s="3"/>
      <c r="R102" s="3"/>
    </row>
    <row r="103" spans="16:18" x14ac:dyDescent="0.2">
      <c r="P103" s="3"/>
      <c r="Q103" s="3"/>
      <c r="R103" s="3"/>
    </row>
    <row r="104" spans="16:18" x14ac:dyDescent="0.2">
      <c r="P104" s="3"/>
      <c r="Q104" s="3"/>
      <c r="R104" s="3"/>
    </row>
    <row r="105" spans="16:18" x14ac:dyDescent="0.2">
      <c r="P105" s="3"/>
      <c r="Q105" s="3"/>
      <c r="R105" s="3"/>
    </row>
    <row r="106" spans="16:18" x14ac:dyDescent="0.2">
      <c r="P106" s="3"/>
      <c r="Q106" s="3"/>
      <c r="R106" s="3"/>
    </row>
    <row r="107" spans="16:18" x14ac:dyDescent="0.2">
      <c r="P107" s="3"/>
      <c r="Q107" s="3"/>
      <c r="R107" s="3"/>
    </row>
    <row r="108" spans="16:18" x14ac:dyDescent="0.2">
      <c r="P108" s="3"/>
      <c r="Q108" s="3"/>
      <c r="R108" s="3"/>
    </row>
    <row r="109" spans="16:18" x14ac:dyDescent="0.2">
      <c r="P109" s="3"/>
      <c r="Q109" s="3"/>
      <c r="R109" s="3"/>
    </row>
    <row r="110" spans="16:18" x14ac:dyDescent="0.2">
      <c r="P110" s="3"/>
      <c r="Q110" s="3"/>
      <c r="R110" s="3"/>
    </row>
    <row r="111" spans="16:18" x14ac:dyDescent="0.2">
      <c r="P111" s="3"/>
      <c r="Q111" s="3"/>
      <c r="R111" s="3"/>
    </row>
    <row r="112" spans="16:18" x14ac:dyDescent="0.2">
      <c r="P112" s="3"/>
      <c r="Q112" s="3"/>
      <c r="R112" s="3"/>
    </row>
    <row r="113" spans="16:18" x14ac:dyDescent="0.2">
      <c r="P113" s="3"/>
      <c r="Q113" s="3"/>
      <c r="R113" s="3"/>
    </row>
    <row r="114" spans="16:18" x14ac:dyDescent="0.2">
      <c r="P114" s="3"/>
      <c r="Q114" s="3"/>
      <c r="R114" s="3"/>
    </row>
    <row r="115" spans="16:18" x14ac:dyDescent="0.2">
      <c r="P115" s="3"/>
      <c r="Q115" s="3"/>
      <c r="R115" s="3"/>
    </row>
    <row r="116" spans="16:18" x14ac:dyDescent="0.2">
      <c r="P116" s="3"/>
      <c r="Q116" s="3"/>
      <c r="R116" s="3"/>
    </row>
    <row r="117" spans="16:18" x14ac:dyDescent="0.2">
      <c r="P117" s="3"/>
      <c r="Q117" s="3"/>
      <c r="R117" s="3"/>
    </row>
    <row r="118" spans="16:18" x14ac:dyDescent="0.2">
      <c r="P118" s="3"/>
      <c r="Q118" s="3"/>
      <c r="R118" s="3"/>
    </row>
    <row r="119" spans="16:18" x14ac:dyDescent="0.2">
      <c r="P119" s="3"/>
      <c r="Q119" s="3"/>
      <c r="R119" s="3"/>
    </row>
    <row r="120" spans="16:18" x14ac:dyDescent="0.2">
      <c r="P120" s="3"/>
      <c r="Q120" s="3"/>
      <c r="R120" s="3"/>
    </row>
    <row r="121" spans="16:18" x14ac:dyDescent="0.2">
      <c r="P121" s="3"/>
      <c r="Q121" s="3"/>
      <c r="R121" s="3"/>
    </row>
    <row r="122" spans="16:18" x14ac:dyDescent="0.2">
      <c r="P122" s="3"/>
      <c r="Q122" s="3"/>
      <c r="R122" s="3"/>
    </row>
    <row r="123" spans="16:18" x14ac:dyDescent="0.2">
      <c r="P123" s="3"/>
      <c r="Q123" s="3"/>
      <c r="R123" s="3"/>
    </row>
    <row r="124" spans="16:18" x14ac:dyDescent="0.2">
      <c r="P124" s="3"/>
      <c r="Q124" s="3"/>
      <c r="R124" s="3"/>
    </row>
    <row r="125" spans="16:18" x14ac:dyDescent="0.2">
      <c r="P125" s="3"/>
      <c r="Q125" s="3"/>
      <c r="R125" s="3"/>
    </row>
    <row r="126" spans="16:18" x14ac:dyDescent="0.2">
      <c r="P126" s="3"/>
      <c r="Q126" s="3"/>
      <c r="R126" s="3"/>
    </row>
    <row r="127" spans="16:18" x14ac:dyDescent="0.2">
      <c r="P127" s="3"/>
      <c r="Q127" s="3"/>
      <c r="R127" s="3"/>
    </row>
    <row r="128" spans="16:18" x14ac:dyDescent="0.2">
      <c r="P128" s="3"/>
      <c r="Q128" s="3"/>
      <c r="R128" s="3"/>
    </row>
    <row r="129" spans="16:18" x14ac:dyDescent="0.2">
      <c r="P129" s="3"/>
      <c r="Q129" s="3"/>
      <c r="R129" s="3"/>
    </row>
    <row r="130" spans="16:18" x14ac:dyDescent="0.2">
      <c r="P130" s="3"/>
      <c r="Q130" s="3"/>
      <c r="R130" s="3"/>
    </row>
    <row r="131" spans="16:18" x14ac:dyDescent="0.2">
      <c r="P131" s="3"/>
      <c r="Q131" s="3"/>
      <c r="R131" s="3"/>
    </row>
    <row r="132" spans="16:18" x14ac:dyDescent="0.2">
      <c r="P132" s="3"/>
      <c r="Q132" s="3"/>
      <c r="R132" s="3"/>
    </row>
    <row r="133" spans="16:18" x14ac:dyDescent="0.2">
      <c r="P133" s="3"/>
      <c r="Q133" s="3"/>
      <c r="R133" s="3"/>
    </row>
    <row r="134" spans="16:18" x14ac:dyDescent="0.2">
      <c r="P134" s="3"/>
      <c r="Q134" s="3"/>
      <c r="R134" s="3"/>
    </row>
    <row r="135" spans="16:18" x14ac:dyDescent="0.2">
      <c r="P135" s="3"/>
      <c r="Q135" s="3"/>
      <c r="R135" s="3"/>
    </row>
    <row r="136" spans="16:18" x14ac:dyDescent="0.2">
      <c r="P136" s="3"/>
      <c r="Q136" s="3"/>
      <c r="R136" s="3"/>
    </row>
    <row r="137" spans="16:18" x14ac:dyDescent="0.2">
      <c r="P137" s="3"/>
      <c r="Q137" s="3"/>
      <c r="R137" s="3"/>
    </row>
    <row r="138" spans="16:18" x14ac:dyDescent="0.2">
      <c r="P138" s="3"/>
      <c r="Q138" s="3"/>
      <c r="R138" s="3"/>
    </row>
    <row r="139" spans="16:18" x14ac:dyDescent="0.2">
      <c r="P139" s="3"/>
      <c r="Q139" s="3"/>
      <c r="R139" s="3"/>
    </row>
    <row r="140" spans="16:18" x14ac:dyDescent="0.2">
      <c r="P140" s="3"/>
      <c r="Q140" s="3"/>
      <c r="R140" s="3"/>
    </row>
    <row r="141" spans="16:18" x14ac:dyDescent="0.2">
      <c r="P141" s="3"/>
      <c r="Q141" s="3"/>
      <c r="R141" s="3"/>
    </row>
    <row r="142" spans="16:18" x14ac:dyDescent="0.2">
      <c r="P142" s="3"/>
      <c r="Q142" s="3"/>
      <c r="R142" s="3"/>
    </row>
    <row r="143" spans="16:18" x14ac:dyDescent="0.2">
      <c r="P143" s="3"/>
      <c r="Q143" s="3"/>
      <c r="R143" s="3"/>
    </row>
    <row r="144" spans="16:18" x14ac:dyDescent="0.2">
      <c r="P144" s="3"/>
      <c r="Q144" s="3"/>
      <c r="R144" s="3"/>
    </row>
    <row r="145" spans="16:18" x14ac:dyDescent="0.2">
      <c r="P145" s="3"/>
      <c r="Q145" s="3"/>
      <c r="R145" s="3"/>
    </row>
    <row r="146" spans="16:18" x14ac:dyDescent="0.2">
      <c r="P146" s="3"/>
      <c r="Q146" s="3"/>
      <c r="R146" s="3"/>
    </row>
    <row r="147" spans="16:18" x14ac:dyDescent="0.2">
      <c r="P147" s="3"/>
      <c r="Q147" s="3"/>
      <c r="R147" s="3"/>
    </row>
    <row r="148" spans="16:18" x14ac:dyDescent="0.2">
      <c r="P148" s="3"/>
      <c r="Q148" s="3"/>
      <c r="R148" s="3"/>
    </row>
    <row r="149" spans="16:18" x14ac:dyDescent="0.2">
      <c r="P149" s="3"/>
      <c r="Q149" s="3"/>
      <c r="R149" s="3"/>
    </row>
    <row r="150" spans="16:18" x14ac:dyDescent="0.2">
      <c r="P150" s="3"/>
      <c r="Q150" s="3"/>
      <c r="R150" s="3"/>
    </row>
    <row r="151" spans="16:18" x14ac:dyDescent="0.2">
      <c r="P151" s="3"/>
      <c r="Q151" s="3"/>
      <c r="R151" s="3"/>
    </row>
    <row r="152" spans="16:18" x14ac:dyDescent="0.2">
      <c r="P152" s="3"/>
      <c r="Q152" s="3"/>
      <c r="R152" s="3"/>
    </row>
    <row r="153" spans="16:18" x14ac:dyDescent="0.2">
      <c r="P153" s="3"/>
      <c r="Q153" s="3"/>
      <c r="R153" s="3"/>
    </row>
    <row r="154" spans="16:18" x14ac:dyDescent="0.2">
      <c r="P154" s="3"/>
      <c r="Q154" s="3"/>
      <c r="R154" s="3"/>
    </row>
    <row r="155" spans="16:18" x14ac:dyDescent="0.2">
      <c r="P155" s="3"/>
      <c r="Q155" s="3"/>
      <c r="R155" s="3"/>
    </row>
    <row r="157" spans="16:18" x14ac:dyDescent="0.2">
      <c r="P157" s="3"/>
      <c r="Q157" s="3"/>
      <c r="R157" s="3"/>
    </row>
    <row r="158" spans="16:18" x14ac:dyDescent="0.2">
      <c r="P158" s="3"/>
      <c r="Q158" s="3"/>
      <c r="R158" s="3"/>
    </row>
    <row r="159" spans="16:18" x14ac:dyDescent="0.2">
      <c r="P159" s="3"/>
      <c r="Q159" s="3"/>
      <c r="R159" s="3"/>
    </row>
    <row r="160" spans="16:18" x14ac:dyDescent="0.2">
      <c r="P160" s="3"/>
      <c r="Q160" s="3"/>
      <c r="R160" s="3"/>
    </row>
    <row r="161" spans="16:18" x14ac:dyDescent="0.2">
      <c r="P161" s="3"/>
      <c r="Q161" s="3"/>
      <c r="R161" s="3"/>
    </row>
    <row r="162" spans="16:18" x14ac:dyDescent="0.2">
      <c r="P162" s="3"/>
      <c r="Q162" s="3"/>
      <c r="R162" s="3"/>
    </row>
    <row r="163" spans="16:18" x14ac:dyDescent="0.2">
      <c r="P163" s="3"/>
      <c r="Q163" s="3"/>
      <c r="R163" s="3"/>
    </row>
    <row r="164" spans="16:18" x14ac:dyDescent="0.2">
      <c r="P164" s="3"/>
      <c r="Q164" s="3"/>
      <c r="R164" s="3"/>
    </row>
    <row r="165" spans="16:18" x14ac:dyDescent="0.2">
      <c r="P165" s="3"/>
      <c r="Q165" s="3"/>
      <c r="R165" s="3"/>
    </row>
    <row r="166" spans="16:18" x14ac:dyDescent="0.2">
      <c r="P166" s="3"/>
      <c r="Q166" s="3"/>
      <c r="R166" s="3"/>
    </row>
    <row r="167" spans="16:18" x14ac:dyDescent="0.2">
      <c r="P167" s="3"/>
      <c r="Q167" s="3"/>
      <c r="R167" s="3"/>
    </row>
    <row r="168" spans="16:18" x14ac:dyDescent="0.2">
      <c r="P168" s="3"/>
      <c r="Q168" s="3"/>
      <c r="R168" s="3"/>
    </row>
    <row r="169" spans="16:18" x14ac:dyDescent="0.2">
      <c r="P169" s="3"/>
      <c r="Q169" s="3"/>
      <c r="R169" s="3"/>
    </row>
    <row r="170" spans="16:18" x14ac:dyDescent="0.2">
      <c r="P170" s="3"/>
      <c r="Q170" s="3"/>
      <c r="R170" s="3"/>
    </row>
    <row r="171" spans="16:18" x14ac:dyDescent="0.2">
      <c r="P171" s="3"/>
      <c r="Q171" s="3"/>
      <c r="R171" s="3"/>
    </row>
    <row r="172" spans="16:18" x14ac:dyDescent="0.2">
      <c r="P172" s="3"/>
      <c r="Q172" s="3"/>
      <c r="R172" s="3"/>
    </row>
    <row r="173" spans="16:18" x14ac:dyDescent="0.2">
      <c r="P173" s="3"/>
      <c r="Q173" s="3"/>
      <c r="R173" s="3"/>
    </row>
    <row r="174" spans="16:18" x14ac:dyDescent="0.2">
      <c r="P174" s="3"/>
      <c r="Q174" s="3"/>
      <c r="R174" s="3"/>
    </row>
    <row r="175" spans="16:18" x14ac:dyDescent="0.2">
      <c r="P175" s="3"/>
      <c r="Q175" s="3"/>
      <c r="R175" s="3"/>
    </row>
    <row r="176" spans="16:18" x14ac:dyDescent="0.2">
      <c r="P176" s="3"/>
      <c r="Q176" s="3"/>
      <c r="R176" s="3"/>
    </row>
    <row r="177" spans="16:18" x14ac:dyDescent="0.2">
      <c r="P177" s="3"/>
      <c r="Q177" s="3"/>
      <c r="R177" s="3"/>
    </row>
    <row r="178" spans="16:18" x14ac:dyDescent="0.2">
      <c r="P178" s="3"/>
      <c r="Q178" s="3"/>
      <c r="R178" s="3"/>
    </row>
    <row r="179" spans="16:18" x14ac:dyDescent="0.2">
      <c r="P179" s="3"/>
      <c r="Q179" s="3"/>
      <c r="R179" s="3"/>
    </row>
    <row r="180" spans="16:18" x14ac:dyDescent="0.2">
      <c r="P180" s="3"/>
      <c r="Q180" s="3"/>
      <c r="R180" s="3"/>
    </row>
    <row r="181" spans="16:18" x14ac:dyDescent="0.2">
      <c r="P181" s="3"/>
      <c r="Q181" s="3"/>
      <c r="R181" s="3"/>
    </row>
    <row r="182" spans="16:18" x14ac:dyDescent="0.2">
      <c r="P182" s="3"/>
      <c r="Q182" s="3"/>
      <c r="R182" s="3"/>
    </row>
    <row r="183" spans="16:18" x14ac:dyDescent="0.2">
      <c r="P183" s="3"/>
      <c r="Q183" s="3"/>
      <c r="R183" s="3"/>
    </row>
    <row r="184" spans="16:18" x14ac:dyDescent="0.2">
      <c r="P184" s="3"/>
      <c r="Q184" s="3"/>
      <c r="R184" s="3"/>
    </row>
    <row r="185" spans="16:18" x14ac:dyDescent="0.2">
      <c r="P185" s="3"/>
      <c r="Q185" s="3"/>
      <c r="R185" s="3"/>
    </row>
    <row r="186" spans="16:18" x14ac:dyDescent="0.2">
      <c r="P186" s="3"/>
      <c r="Q186" s="3"/>
      <c r="R186" s="3"/>
    </row>
    <row r="187" spans="16:18" x14ac:dyDescent="0.2">
      <c r="P187" s="3"/>
      <c r="Q187" s="3"/>
      <c r="R187" s="3"/>
    </row>
    <row r="188" spans="16:18" x14ac:dyDescent="0.2">
      <c r="P188" s="3"/>
      <c r="Q188" s="3"/>
      <c r="R188" s="3"/>
    </row>
    <row r="189" spans="16:18" x14ac:dyDescent="0.2">
      <c r="P189" s="3"/>
      <c r="Q189" s="3"/>
      <c r="R189" s="3"/>
    </row>
    <row r="190" spans="16:18" x14ac:dyDescent="0.2">
      <c r="P190" s="3"/>
      <c r="Q190" s="3"/>
      <c r="R190" s="3"/>
    </row>
    <row r="191" spans="16:18" x14ac:dyDescent="0.2">
      <c r="P191" s="3"/>
      <c r="Q191" s="3"/>
      <c r="R191" s="3"/>
    </row>
    <row r="192" spans="16:18" x14ac:dyDescent="0.2">
      <c r="P192" s="3"/>
      <c r="Q192" s="3"/>
      <c r="R192" s="3"/>
    </row>
    <row r="193" spans="16:18" x14ac:dyDescent="0.2">
      <c r="P193" s="3"/>
      <c r="Q193" s="3"/>
      <c r="R193" s="3"/>
    </row>
    <row r="194" spans="16:18" x14ac:dyDescent="0.2">
      <c r="P194" s="3"/>
      <c r="Q194" s="3"/>
      <c r="R194" s="3"/>
    </row>
    <row r="195" spans="16:18" x14ac:dyDescent="0.2">
      <c r="P195" s="3"/>
      <c r="Q195" s="3"/>
      <c r="R195" s="3"/>
    </row>
    <row r="196" spans="16:18" x14ac:dyDescent="0.2">
      <c r="P196" s="3"/>
      <c r="Q196" s="3"/>
      <c r="R196" s="3"/>
    </row>
    <row r="197" spans="16:18" x14ac:dyDescent="0.2">
      <c r="P197" s="3"/>
      <c r="Q197" s="3"/>
      <c r="R197" s="3"/>
    </row>
    <row r="198" spans="16:18" x14ac:dyDescent="0.2">
      <c r="P198" s="3"/>
      <c r="Q198" s="3"/>
      <c r="R198" s="3"/>
    </row>
    <row r="200" spans="16:18" x14ac:dyDescent="0.2">
      <c r="P200" s="3"/>
      <c r="Q200" s="3"/>
      <c r="R200" s="3"/>
    </row>
    <row r="201" spans="16:18" x14ac:dyDescent="0.2">
      <c r="P201" s="3"/>
      <c r="Q201" s="3"/>
      <c r="R201" s="3"/>
    </row>
    <row r="202" spans="16:18" x14ac:dyDescent="0.2">
      <c r="P202" s="3"/>
      <c r="Q202" s="3"/>
      <c r="R202" s="3"/>
    </row>
    <row r="203" spans="16:18" x14ac:dyDescent="0.2">
      <c r="P203" s="3"/>
      <c r="Q203" s="3"/>
      <c r="R203" s="3"/>
    </row>
    <row r="204" spans="16:18" x14ac:dyDescent="0.2">
      <c r="P204" s="3"/>
      <c r="Q204" s="3"/>
      <c r="R204" s="3"/>
    </row>
    <row r="205" spans="16:18" x14ac:dyDescent="0.2">
      <c r="P205" s="3"/>
      <c r="Q205" s="3"/>
      <c r="R205" s="3"/>
    </row>
    <row r="206" spans="16:18" x14ac:dyDescent="0.2">
      <c r="P206" s="3"/>
      <c r="Q206" s="3"/>
      <c r="R206" s="3"/>
    </row>
    <row r="207" spans="16:18" x14ac:dyDescent="0.2">
      <c r="P207" s="3"/>
      <c r="Q207" s="3"/>
      <c r="R207" s="3"/>
    </row>
    <row r="208" spans="16:18" x14ac:dyDescent="0.2">
      <c r="P208" s="3"/>
      <c r="Q208" s="3"/>
      <c r="R208" s="3"/>
    </row>
    <row r="209" spans="16:18" x14ac:dyDescent="0.2">
      <c r="P209" s="3"/>
      <c r="Q209" s="3"/>
      <c r="R209" s="3"/>
    </row>
    <row r="210" spans="16:18" x14ac:dyDescent="0.2">
      <c r="P210" s="3"/>
      <c r="Q210" s="3"/>
      <c r="R210" s="3"/>
    </row>
    <row r="211" spans="16:18" x14ac:dyDescent="0.2">
      <c r="P211" s="3"/>
      <c r="Q211" s="3"/>
      <c r="R211" s="3"/>
    </row>
    <row r="212" spans="16:18" x14ac:dyDescent="0.2">
      <c r="P212" s="3"/>
      <c r="Q212" s="3"/>
      <c r="R212" s="3"/>
    </row>
    <row r="213" spans="16:18" x14ac:dyDescent="0.2">
      <c r="P213" s="3"/>
      <c r="Q213" s="3"/>
      <c r="R213" s="3"/>
    </row>
    <row r="214" spans="16:18" x14ac:dyDescent="0.2">
      <c r="P214" s="3"/>
      <c r="Q214" s="3"/>
      <c r="R214" s="3"/>
    </row>
    <row r="215" spans="16:18" x14ac:dyDescent="0.2">
      <c r="P215" s="3"/>
      <c r="Q215" s="3"/>
      <c r="R215" s="3"/>
    </row>
    <row r="216" spans="16:18" x14ac:dyDescent="0.2">
      <c r="P216" s="3"/>
      <c r="Q216" s="3"/>
      <c r="R216" s="3"/>
    </row>
    <row r="217" spans="16:18" x14ac:dyDescent="0.2">
      <c r="P217" s="3"/>
      <c r="Q217" s="3"/>
      <c r="R217" s="3"/>
    </row>
    <row r="218" spans="16:18" x14ac:dyDescent="0.2">
      <c r="P218" s="3"/>
      <c r="Q218" s="3"/>
      <c r="R218" s="3"/>
    </row>
    <row r="219" spans="16:18" x14ac:dyDescent="0.2">
      <c r="P219" s="3"/>
      <c r="Q219" s="3"/>
      <c r="R219" s="3"/>
    </row>
    <row r="220" spans="16:18" x14ac:dyDescent="0.2">
      <c r="P220" s="3"/>
      <c r="Q220" s="3"/>
      <c r="R220" s="3"/>
    </row>
    <row r="221" spans="16:18" x14ac:dyDescent="0.2">
      <c r="P221" s="3"/>
      <c r="Q221" s="3"/>
      <c r="R221" s="3"/>
    </row>
    <row r="222" spans="16:18" x14ac:dyDescent="0.2">
      <c r="P222" s="3"/>
      <c r="Q222" s="3"/>
      <c r="R222" s="3"/>
    </row>
    <row r="223" spans="16:18" x14ac:dyDescent="0.2">
      <c r="P223" s="3"/>
      <c r="Q223" s="3"/>
      <c r="R223" s="3"/>
    </row>
    <row r="224" spans="16:18" x14ac:dyDescent="0.2">
      <c r="P224" s="3"/>
      <c r="Q224" s="3"/>
      <c r="R224" s="3"/>
    </row>
    <row r="225" spans="16:18" x14ac:dyDescent="0.2">
      <c r="P225" s="3"/>
      <c r="Q225" s="3"/>
      <c r="R225" s="3"/>
    </row>
    <row r="226" spans="16:18" x14ac:dyDescent="0.2">
      <c r="P226" s="3"/>
      <c r="Q226" s="3"/>
      <c r="R226" s="3"/>
    </row>
    <row r="227" spans="16:18" x14ac:dyDescent="0.2">
      <c r="P227" s="3"/>
      <c r="Q227" s="3"/>
      <c r="R227" s="3"/>
    </row>
    <row r="228" spans="16:18" x14ac:dyDescent="0.2">
      <c r="P228" s="3"/>
      <c r="Q228" s="3"/>
      <c r="R228" s="3"/>
    </row>
    <row r="229" spans="16:18" x14ac:dyDescent="0.2">
      <c r="P229" s="3"/>
      <c r="Q229" s="3"/>
      <c r="R229" s="3"/>
    </row>
    <row r="230" spans="16:18" x14ac:dyDescent="0.2">
      <c r="P230" s="3"/>
      <c r="Q230" s="3"/>
      <c r="R230" s="3"/>
    </row>
    <row r="231" spans="16:18" x14ac:dyDescent="0.2">
      <c r="P231" s="3"/>
      <c r="Q231" s="3"/>
      <c r="R231" s="3"/>
    </row>
    <row r="232" spans="16:18" x14ac:dyDescent="0.2">
      <c r="P232" s="3"/>
      <c r="Q232" s="3"/>
      <c r="R232" s="3"/>
    </row>
    <row r="233" spans="16:18" x14ac:dyDescent="0.2">
      <c r="P233" s="3"/>
      <c r="Q233" s="3"/>
      <c r="R233" s="3"/>
    </row>
    <row r="234" spans="16:18" x14ac:dyDescent="0.2">
      <c r="P234" s="3"/>
      <c r="Q234" s="3"/>
      <c r="R234" s="3"/>
    </row>
    <row r="235" spans="16:18" x14ac:dyDescent="0.2">
      <c r="P235" s="3"/>
      <c r="Q235" s="3"/>
      <c r="R235" s="3"/>
    </row>
    <row r="236" spans="16:18" x14ac:dyDescent="0.2">
      <c r="P236" s="3"/>
      <c r="Q236" s="3"/>
      <c r="R236" s="3"/>
    </row>
    <row r="237" spans="16:18" x14ac:dyDescent="0.2">
      <c r="P237" s="3"/>
      <c r="Q237" s="3"/>
      <c r="R237" s="3"/>
    </row>
    <row r="238" spans="16:18" x14ac:dyDescent="0.2">
      <c r="P238" s="3"/>
      <c r="Q238" s="3"/>
      <c r="R238" s="3"/>
    </row>
    <row r="239" spans="16:18" x14ac:dyDescent="0.2">
      <c r="P239" s="3"/>
      <c r="Q239" s="3"/>
      <c r="R239" s="3"/>
    </row>
    <row r="240" spans="16:18" x14ac:dyDescent="0.2">
      <c r="P240" s="3"/>
      <c r="Q240" s="3"/>
      <c r="R240" s="3"/>
    </row>
    <row r="241" spans="16:18" x14ac:dyDescent="0.2">
      <c r="P241" s="3"/>
      <c r="Q241" s="3"/>
      <c r="R241" s="3"/>
    </row>
    <row r="242" spans="16:18" x14ac:dyDescent="0.2">
      <c r="P242" s="3"/>
      <c r="Q242" s="3"/>
      <c r="R242" s="3"/>
    </row>
    <row r="243" spans="16:18" x14ac:dyDescent="0.2">
      <c r="P243" s="3"/>
      <c r="Q243" s="3"/>
      <c r="R243" s="3"/>
    </row>
    <row r="244" spans="16:18" x14ac:dyDescent="0.2">
      <c r="P244" s="3"/>
      <c r="Q244" s="3"/>
      <c r="R244" s="3"/>
    </row>
    <row r="245" spans="16:18" x14ac:dyDescent="0.2">
      <c r="P245" s="3"/>
      <c r="Q245" s="3"/>
      <c r="R245" s="3"/>
    </row>
    <row r="246" spans="16:18" x14ac:dyDescent="0.2">
      <c r="P246" s="3"/>
      <c r="Q246" s="3"/>
      <c r="R246" s="3"/>
    </row>
    <row r="247" spans="16:18" x14ac:dyDescent="0.2">
      <c r="P247" s="3"/>
      <c r="Q247" s="3"/>
      <c r="R247" s="3"/>
    </row>
    <row r="248" spans="16:18" x14ac:dyDescent="0.2">
      <c r="P248" s="3"/>
      <c r="Q248" s="3"/>
      <c r="R248" s="3"/>
    </row>
    <row r="249" spans="16:18" x14ac:dyDescent="0.2">
      <c r="P249" s="3"/>
      <c r="Q249" s="3"/>
      <c r="R249" s="3"/>
    </row>
    <row r="250" spans="16:18" x14ac:dyDescent="0.2">
      <c r="P250" s="3"/>
      <c r="Q250" s="3"/>
      <c r="R250" s="3"/>
    </row>
    <row r="251" spans="16:18" x14ac:dyDescent="0.2">
      <c r="P251" s="3"/>
      <c r="Q251" s="3"/>
      <c r="R251" s="3"/>
    </row>
    <row r="252" spans="16:18" x14ac:dyDescent="0.2">
      <c r="P252" s="3"/>
      <c r="Q252" s="3"/>
      <c r="R252" s="3"/>
    </row>
    <row r="253" spans="16:18" x14ac:dyDescent="0.2">
      <c r="P253" s="3"/>
      <c r="Q253" s="3"/>
      <c r="R253" s="3"/>
    </row>
    <row r="254" spans="16:18" x14ac:dyDescent="0.2">
      <c r="P254" s="3"/>
      <c r="Q254" s="3"/>
      <c r="R254" s="3"/>
    </row>
    <row r="255" spans="16:18" x14ac:dyDescent="0.2">
      <c r="P255" s="3"/>
      <c r="Q255" s="3"/>
      <c r="R255" s="3"/>
    </row>
    <row r="256" spans="16:18" x14ac:dyDescent="0.2">
      <c r="P256" s="3"/>
      <c r="Q256" s="3"/>
      <c r="R256" s="3"/>
    </row>
    <row r="257" spans="16:18" x14ac:dyDescent="0.2">
      <c r="P257" s="3"/>
      <c r="Q257" s="3"/>
      <c r="R257" s="3"/>
    </row>
    <row r="258" spans="16:18" x14ac:dyDescent="0.2">
      <c r="P258" s="3"/>
      <c r="Q258" s="3"/>
      <c r="R258" s="3"/>
    </row>
    <row r="259" spans="16:18" x14ac:dyDescent="0.2">
      <c r="P259" s="3"/>
      <c r="Q259" s="3"/>
      <c r="R259" s="3"/>
    </row>
    <row r="260" spans="16:18" x14ac:dyDescent="0.2">
      <c r="P260" s="3"/>
      <c r="Q260" s="3"/>
      <c r="R260" s="3"/>
    </row>
    <row r="261" spans="16:18" x14ac:dyDescent="0.2">
      <c r="P261" s="3"/>
      <c r="Q261" s="3"/>
      <c r="R261" s="3"/>
    </row>
    <row r="262" spans="16:18" x14ac:dyDescent="0.2">
      <c r="P262" s="3"/>
      <c r="Q262" s="3"/>
      <c r="R262" s="3"/>
    </row>
    <row r="263" spans="16:18" x14ac:dyDescent="0.2">
      <c r="P263" s="3"/>
      <c r="Q263" s="3"/>
      <c r="R263" s="3"/>
    </row>
    <row r="264" spans="16:18" x14ac:dyDescent="0.2">
      <c r="P264" s="3"/>
      <c r="Q264" s="3"/>
      <c r="R264" s="3"/>
    </row>
    <row r="265" spans="16:18" x14ac:dyDescent="0.2">
      <c r="P265" s="3"/>
      <c r="Q265" s="3"/>
      <c r="R265" s="3"/>
    </row>
    <row r="266" spans="16:18" x14ac:dyDescent="0.2">
      <c r="P266" s="3"/>
      <c r="Q266" s="3"/>
      <c r="R266" s="3"/>
    </row>
    <row r="267" spans="16:18" x14ac:dyDescent="0.2">
      <c r="P267" s="3"/>
      <c r="Q267" s="3"/>
      <c r="R267" s="3"/>
    </row>
    <row r="268" spans="16:18" x14ac:dyDescent="0.2">
      <c r="P268" s="3"/>
      <c r="Q268" s="3"/>
      <c r="R268" s="3"/>
    </row>
    <row r="269" spans="16:18" x14ac:dyDescent="0.2">
      <c r="P269" s="3"/>
      <c r="Q269" s="3"/>
      <c r="R269" s="3"/>
    </row>
    <row r="270" spans="16:18" x14ac:dyDescent="0.2">
      <c r="P270" s="3"/>
      <c r="Q270" s="3"/>
      <c r="R270" s="3"/>
    </row>
    <row r="271" spans="16:18" x14ac:dyDescent="0.2">
      <c r="P271" s="3"/>
      <c r="Q271" s="3"/>
      <c r="R271" s="3"/>
    </row>
    <row r="272" spans="16:18" x14ac:dyDescent="0.2">
      <c r="P272" s="3"/>
      <c r="Q272" s="3"/>
      <c r="R272" s="3"/>
    </row>
    <row r="273" spans="16:18" x14ac:dyDescent="0.2">
      <c r="P273" s="3"/>
      <c r="Q273" s="3"/>
      <c r="R273" s="3"/>
    </row>
    <row r="274" spans="16:18" x14ac:dyDescent="0.2">
      <c r="P274" s="3"/>
      <c r="Q274" s="3"/>
      <c r="R274" s="3"/>
    </row>
    <row r="275" spans="16:18" x14ac:dyDescent="0.2">
      <c r="P275" s="3"/>
      <c r="Q275" s="3"/>
      <c r="R275" s="3"/>
    </row>
    <row r="276" spans="16:18" x14ac:dyDescent="0.2">
      <c r="P276" s="3"/>
      <c r="Q276" s="3"/>
      <c r="R276" s="3"/>
    </row>
    <row r="277" spans="16:18" x14ac:dyDescent="0.2">
      <c r="P277" s="3"/>
      <c r="Q277" s="3"/>
      <c r="R277" s="3"/>
    </row>
    <row r="278" spans="16:18" x14ac:dyDescent="0.2">
      <c r="P278" s="3"/>
      <c r="Q278" s="3"/>
      <c r="R278" s="3"/>
    </row>
    <row r="279" spans="16:18" x14ac:dyDescent="0.2">
      <c r="P279" s="3"/>
      <c r="Q279" s="3"/>
      <c r="R279" s="3"/>
    </row>
    <row r="280" spans="16:18" x14ac:dyDescent="0.2">
      <c r="P280" s="3"/>
      <c r="Q280" s="3"/>
      <c r="R280" s="3"/>
    </row>
    <row r="281" spans="16:18" x14ac:dyDescent="0.2">
      <c r="P281" s="3"/>
      <c r="Q281" s="3"/>
      <c r="R281" s="3"/>
    </row>
    <row r="282" spans="16:18" x14ac:dyDescent="0.2">
      <c r="P282" s="3"/>
      <c r="Q282" s="3"/>
      <c r="R282" s="3"/>
    </row>
    <row r="283" spans="16:18" x14ac:dyDescent="0.2">
      <c r="P283" s="3"/>
      <c r="Q283" s="3"/>
      <c r="R283" s="3"/>
    </row>
    <row r="284" spans="16:18" x14ac:dyDescent="0.2">
      <c r="P284" s="3"/>
      <c r="Q284" s="3"/>
      <c r="R284" s="3"/>
    </row>
    <row r="285" spans="16:18" x14ac:dyDescent="0.2">
      <c r="P285" s="3"/>
      <c r="Q285" s="3"/>
      <c r="R285" s="3"/>
    </row>
    <row r="286" spans="16:18" x14ac:dyDescent="0.2">
      <c r="P286" s="3"/>
      <c r="Q286" s="3"/>
      <c r="R286" s="3"/>
    </row>
    <row r="287" spans="16:18" x14ac:dyDescent="0.2">
      <c r="P287" s="3"/>
      <c r="Q287" s="3"/>
      <c r="R287" s="3"/>
    </row>
    <row r="288" spans="16:18" x14ac:dyDescent="0.2">
      <c r="P288" s="3"/>
      <c r="Q288" s="3"/>
      <c r="R288" s="3"/>
    </row>
    <row r="289" spans="16:18" x14ac:dyDescent="0.2">
      <c r="P289" s="3"/>
      <c r="Q289" s="3"/>
      <c r="R289" s="3"/>
    </row>
    <row r="290" spans="16:18" x14ac:dyDescent="0.2">
      <c r="P290" s="3"/>
      <c r="Q290" s="3"/>
      <c r="R290" s="3"/>
    </row>
    <row r="291" spans="16:18" x14ac:dyDescent="0.2">
      <c r="P291" s="3"/>
      <c r="Q291" s="3"/>
      <c r="R291" s="3"/>
    </row>
    <row r="292" spans="16:18" x14ac:dyDescent="0.2">
      <c r="P292" s="3"/>
      <c r="Q292" s="3"/>
      <c r="R292" s="3"/>
    </row>
    <row r="293" spans="16:18" x14ac:dyDescent="0.2">
      <c r="P293" s="3"/>
      <c r="Q293" s="3"/>
      <c r="R293" s="3"/>
    </row>
    <row r="294" spans="16:18" x14ac:dyDescent="0.2">
      <c r="P294" s="3"/>
      <c r="Q294" s="3"/>
      <c r="R294" s="3"/>
    </row>
    <row r="295" spans="16:18" x14ac:dyDescent="0.2">
      <c r="P295" s="3"/>
      <c r="Q295" s="3"/>
      <c r="R295" s="3"/>
    </row>
    <row r="296" spans="16:18" x14ac:dyDescent="0.2">
      <c r="P296" s="3"/>
      <c r="Q296" s="3"/>
      <c r="R296" s="3"/>
    </row>
    <row r="297" spans="16:18" x14ac:dyDescent="0.2">
      <c r="P297" s="3"/>
      <c r="Q297" s="3"/>
      <c r="R297" s="3"/>
    </row>
    <row r="298" spans="16:18" x14ac:dyDescent="0.2">
      <c r="P298" s="3"/>
      <c r="Q298" s="3"/>
      <c r="R298" s="3"/>
    </row>
    <row r="299" spans="16:18" x14ac:dyDescent="0.2">
      <c r="P299" s="3"/>
      <c r="Q299" s="3"/>
      <c r="R299" s="3"/>
    </row>
    <row r="300" spans="16:18" x14ac:dyDescent="0.2">
      <c r="P300" s="3"/>
      <c r="Q300" s="3"/>
      <c r="R300" s="3"/>
    </row>
    <row r="302" spans="16:18" x14ac:dyDescent="0.2">
      <c r="P302" s="3"/>
      <c r="Q302" s="3"/>
      <c r="R302" s="3"/>
    </row>
    <row r="303" spans="16:18" x14ac:dyDescent="0.2">
      <c r="P303" s="3"/>
      <c r="Q303" s="3"/>
      <c r="R303" s="3"/>
    </row>
    <row r="304" spans="16:18" x14ac:dyDescent="0.2">
      <c r="P304" s="3"/>
      <c r="Q304" s="3"/>
      <c r="R304" s="3"/>
    </row>
    <row r="305" spans="16:18" x14ac:dyDescent="0.2">
      <c r="P305" s="3"/>
      <c r="Q305" s="3"/>
      <c r="R305" s="3"/>
    </row>
    <row r="306" spans="16:18" x14ac:dyDescent="0.2">
      <c r="P306" s="3"/>
      <c r="Q306" s="3"/>
      <c r="R306" s="3"/>
    </row>
    <row r="307" spans="16:18" x14ac:dyDescent="0.2">
      <c r="P307" s="3"/>
      <c r="Q307" s="3"/>
      <c r="R307" s="3"/>
    </row>
    <row r="308" spans="16:18" x14ac:dyDescent="0.2">
      <c r="P308" s="3"/>
      <c r="Q308" s="3"/>
      <c r="R308" s="3"/>
    </row>
    <row r="309" spans="16:18" x14ac:dyDescent="0.2">
      <c r="P309" s="3"/>
      <c r="Q309" s="3"/>
      <c r="R309" s="3"/>
    </row>
    <row r="310" spans="16:18" x14ac:dyDescent="0.2">
      <c r="P310" s="3"/>
      <c r="Q310" s="3"/>
      <c r="R310" s="3"/>
    </row>
    <row r="311" spans="16:18" x14ac:dyDescent="0.2">
      <c r="P311" s="3"/>
      <c r="Q311" s="3"/>
      <c r="R311" s="3"/>
    </row>
    <row r="312" spans="16:18" x14ac:dyDescent="0.2">
      <c r="P312" s="3"/>
      <c r="Q312" s="3"/>
      <c r="R312" s="3"/>
    </row>
    <row r="313" spans="16:18" x14ac:dyDescent="0.2">
      <c r="P313" s="3"/>
      <c r="Q313" s="3"/>
      <c r="R313" s="3"/>
    </row>
    <row r="314" spans="16:18" x14ac:dyDescent="0.2">
      <c r="P314" s="3"/>
      <c r="Q314" s="3"/>
      <c r="R314" s="3"/>
    </row>
    <row r="315" spans="16:18" x14ac:dyDescent="0.2">
      <c r="P315" s="3"/>
      <c r="Q315" s="3"/>
      <c r="R315" s="3"/>
    </row>
    <row r="316" spans="16:18" x14ac:dyDescent="0.2">
      <c r="P316" s="3"/>
      <c r="Q316" s="3"/>
      <c r="R316" s="3"/>
    </row>
    <row r="317" spans="16:18" x14ac:dyDescent="0.2">
      <c r="P317" s="3"/>
      <c r="Q317" s="3"/>
      <c r="R317" s="3"/>
    </row>
    <row r="318" spans="16:18" x14ac:dyDescent="0.2">
      <c r="P318" s="3"/>
      <c r="Q318" s="3"/>
      <c r="R318" s="3"/>
    </row>
    <row r="319" spans="16:18" x14ac:dyDescent="0.2">
      <c r="P319" s="3"/>
      <c r="Q319" s="3"/>
      <c r="R319" s="3"/>
    </row>
    <row r="320" spans="16:18" x14ac:dyDescent="0.2">
      <c r="P320" s="3"/>
      <c r="Q320" s="3"/>
      <c r="R320" s="3"/>
    </row>
    <row r="321" spans="16:18" x14ac:dyDescent="0.2">
      <c r="P321" s="3"/>
      <c r="Q321" s="3"/>
      <c r="R321" s="3"/>
    </row>
    <row r="322" spans="16:18" x14ac:dyDescent="0.2">
      <c r="P322" s="3"/>
      <c r="Q322" s="3"/>
      <c r="R322" s="3"/>
    </row>
    <row r="323" spans="16:18" x14ac:dyDescent="0.2">
      <c r="P323" s="3"/>
      <c r="Q323" s="3"/>
      <c r="R323" s="3"/>
    </row>
    <row r="324" spans="16:18" x14ac:dyDescent="0.2">
      <c r="P324" s="3"/>
      <c r="Q324" s="3"/>
      <c r="R324" s="3"/>
    </row>
    <row r="325" spans="16:18" x14ac:dyDescent="0.2">
      <c r="P325" s="3"/>
      <c r="Q325" s="3"/>
      <c r="R325" s="3"/>
    </row>
    <row r="326" spans="16:18" x14ac:dyDescent="0.2">
      <c r="P326" s="3"/>
      <c r="Q326" s="3"/>
      <c r="R326" s="3"/>
    </row>
    <row r="327" spans="16:18" x14ac:dyDescent="0.2">
      <c r="P327" s="3"/>
      <c r="Q327" s="3"/>
      <c r="R327" s="3"/>
    </row>
    <row r="328" spans="16:18" x14ac:dyDescent="0.2">
      <c r="P328" s="3"/>
      <c r="Q328" s="3"/>
      <c r="R328" s="3"/>
    </row>
    <row r="329" spans="16:18" x14ac:dyDescent="0.2">
      <c r="P329" s="3"/>
      <c r="Q329" s="3"/>
      <c r="R329" s="3"/>
    </row>
    <row r="330" spans="16:18" x14ac:dyDescent="0.2">
      <c r="P330" s="3"/>
      <c r="Q330" s="3"/>
      <c r="R330" s="3"/>
    </row>
    <row r="331" spans="16:18" x14ac:dyDescent="0.2">
      <c r="P331" s="3"/>
      <c r="Q331" s="3"/>
      <c r="R331" s="3"/>
    </row>
    <row r="332" spans="16:18" x14ac:dyDescent="0.2">
      <c r="P332" s="3"/>
      <c r="Q332" s="3"/>
      <c r="R332" s="3"/>
    </row>
    <row r="333" spans="16:18" x14ac:dyDescent="0.2">
      <c r="P333" s="3"/>
      <c r="Q333" s="3"/>
      <c r="R333" s="3"/>
    </row>
    <row r="334" spans="16:18" x14ac:dyDescent="0.2">
      <c r="P334" s="3"/>
      <c r="Q334" s="3"/>
      <c r="R334" s="3"/>
    </row>
    <row r="335" spans="16:18" x14ac:dyDescent="0.2">
      <c r="P335" s="3"/>
      <c r="Q335" s="3"/>
      <c r="R335" s="3"/>
    </row>
    <row r="336" spans="16:18" x14ac:dyDescent="0.2">
      <c r="P336" s="3"/>
      <c r="Q336" s="3"/>
      <c r="R336" s="3"/>
    </row>
    <row r="337" spans="16:18" x14ac:dyDescent="0.2">
      <c r="P337" s="3"/>
      <c r="Q337" s="3"/>
      <c r="R337" s="3"/>
    </row>
    <row r="338" spans="16:18" x14ac:dyDescent="0.2">
      <c r="P338" s="3"/>
      <c r="Q338" s="3"/>
      <c r="R338" s="3"/>
    </row>
    <row r="339" spans="16:18" x14ac:dyDescent="0.2">
      <c r="P339" s="3"/>
      <c r="Q339" s="3"/>
      <c r="R339" s="3"/>
    </row>
    <row r="340" spans="16:18" x14ac:dyDescent="0.2">
      <c r="P340" s="3"/>
      <c r="Q340" s="3"/>
      <c r="R340" s="3"/>
    </row>
    <row r="341" spans="16:18" x14ac:dyDescent="0.2">
      <c r="P341" s="3"/>
      <c r="Q341" s="3"/>
      <c r="R341" s="3"/>
    </row>
    <row r="342" spans="16:18" x14ac:dyDescent="0.2">
      <c r="P342" s="3"/>
      <c r="Q342" s="3"/>
      <c r="R342" s="3"/>
    </row>
    <row r="343" spans="16:18" x14ac:dyDescent="0.2">
      <c r="P343" s="3"/>
      <c r="Q343" s="3"/>
      <c r="R343" s="3"/>
    </row>
    <row r="344" spans="16:18" x14ac:dyDescent="0.2">
      <c r="P344" s="3"/>
      <c r="Q344" s="3"/>
      <c r="R344" s="3"/>
    </row>
    <row r="345" spans="16:18" x14ac:dyDescent="0.2">
      <c r="P345" s="3"/>
      <c r="Q345" s="3"/>
      <c r="R345" s="3"/>
    </row>
    <row r="346" spans="16:18" x14ac:dyDescent="0.2">
      <c r="P346" s="3"/>
      <c r="Q346" s="3"/>
      <c r="R346" s="3"/>
    </row>
    <row r="347" spans="16:18" x14ac:dyDescent="0.2">
      <c r="P347" s="3"/>
      <c r="Q347" s="3"/>
      <c r="R347" s="3"/>
    </row>
    <row r="348" spans="16:18" x14ac:dyDescent="0.2">
      <c r="P348" s="3"/>
      <c r="Q348" s="3"/>
      <c r="R348" s="3"/>
    </row>
    <row r="349" spans="16:18" x14ac:dyDescent="0.2">
      <c r="P349" s="3"/>
      <c r="Q349" s="3"/>
      <c r="R349" s="3"/>
    </row>
    <row r="350" spans="16:18" x14ac:dyDescent="0.2">
      <c r="P350" s="3"/>
      <c r="Q350" s="3"/>
      <c r="R350" s="3"/>
    </row>
    <row r="351" spans="16:18" x14ac:dyDescent="0.2">
      <c r="P351" s="3"/>
      <c r="Q351" s="3"/>
      <c r="R351" s="3"/>
    </row>
    <row r="353" spans="16:18" x14ac:dyDescent="0.2">
      <c r="P353" s="3"/>
      <c r="Q353" s="3"/>
      <c r="R353" s="3"/>
    </row>
    <row r="354" spans="16:18" x14ac:dyDescent="0.2">
      <c r="P354" s="3"/>
      <c r="Q354" s="3"/>
      <c r="R354" s="3"/>
    </row>
    <row r="355" spans="16:18" x14ac:dyDescent="0.2">
      <c r="P355" s="3"/>
      <c r="Q355" s="3"/>
      <c r="R355" s="3"/>
    </row>
    <row r="356" spans="16:18" x14ac:dyDescent="0.2">
      <c r="P356" s="3"/>
      <c r="Q356" s="3"/>
      <c r="R356" s="3"/>
    </row>
    <row r="357" spans="16:18" x14ac:dyDescent="0.2">
      <c r="P357" s="3"/>
      <c r="Q357" s="3"/>
      <c r="R357" s="3"/>
    </row>
    <row r="358" spans="16:18" x14ac:dyDescent="0.2">
      <c r="P358" s="3"/>
      <c r="Q358" s="3"/>
      <c r="R358" s="3"/>
    </row>
    <row r="359" spans="16:18" x14ac:dyDescent="0.2">
      <c r="P359" s="3"/>
      <c r="Q359" s="3"/>
      <c r="R359" s="3"/>
    </row>
    <row r="360" spans="16:18" x14ac:dyDescent="0.2">
      <c r="P360" s="3"/>
      <c r="Q360" s="3"/>
      <c r="R360" s="3"/>
    </row>
    <row r="361" spans="16:18" x14ac:dyDescent="0.2">
      <c r="P361" s="3"/>
      <c r="Q361" s="3"/>
      <c r="R361" s="3"/>
    </row>
    <row r="362" spans="16:18" x14ac:dyDescent="0.2">
      <c r="P362" s="3"/>
      <c r="Q362" s="3"/>
      <c r="R362" s="3"/>
    </row>
    <row r="363" spans="16:18" x14ac:dyDescent="0.2">
      <c r="P363" s="3"/>
      <c r="Q363" s="3"/>
      <c r="R363" s="3"/>
    </row>
    <row r="364" spans="16:18" x14ac:dyDescent="0.2">
      <c r="P364" s="3"/>
      <c r="Q364" s="3"/>
      <c r="R364" s="3"/>
    </row>
    <row r="365" spans="16:18" x14ac:dyDescent="0.2">
      <c r="P365" s="3"/>
      <c r="Q365" s="3"/>
      <c r="R365" s="3"/>
    </row>
    <row r="366" spans="16:18" x14ac:dyDescent="0.2">
      <c r="P366" s="3"/>
      <c r="Q366" s="3"/>
      <c r="R366" s="3"/>
    </row>
    <row r="367" spans="16:18" x14ac:dyDescent="0.2">
      <c r="P367" s="3"/>
      <c r="Q367" s="3"/>
      <c r="R367" s="3"/>
    </row>
    <row r="368" spans="16:18" x14ac:dyDescent="0.2">
      <c r="P368" s="3"/>
      <c r="Q368" s="3"/>
      <c r="R368" s="3"/>
    </row>
    <row r="369" spans="16:18" x14ac:dyDescent="0.2">
      <c r="P369" s="3"/>
      <c r="Q369" s="3"/>
      <c r="R369" s="3"/>
    </row>
    <row r="370" spans="16:18" x14ac:dyDescent="0.2">
      <c r="P370" s="3"/>
      <c r="Q370" s="3"/>
      <c r="R370" s="3"/>
    </row>
    <row r="371" spans="16:18" x14ac:dyDescent="0.2">
      <c r="P371" s="3"/>
      <c r="Q371" s="3"/>
      <c r="R371" s="3"/>
    </row>
    <row r="372" spans="16:18" x14ac:dyDescent="0.2">
      <c r="P372" s="3"/>
      <c r="Q372" s="3"/>
      <c r="R372" s="3"/>
    </row>
    <row r="373" spans="16:18" x14ac:dyDescent="0.2">
      <c r="P373" s="3"/>
      <c r="Q373" s="3"/>
      <c r="R373" s="3"/>
    </row>
    <row r="374" spans="16:18" x14ac:dyDescent="0.2">
      <c r="P374" s="3"/>
      <c r="Q374" s="3"/>
      <c r="R374" s="3"/>
    </row>
    <row r="375" spans="16:18" x14ac:dyDescent="0.2">
      <c r="P375" s="3"/>
      <c r="Q375" s="3"/>
      <c r="R375" s="3"/>
    </row>
    <row r="376" spans="16:18" x14ac:dyDescent="0.2">
      <c r="P376" s="3"/>
      <c r="Q376" s="3"/>
      <c r="R376" s="3"/>
    </row>
    <row r="377" spans="16:18" x14ac:dyDescent="0.2">
      <c r="P377" s="3"/>
      <c r="Q377" s="3"/>
      <c r="R377" s="3"/>
    </row>
    <row r="378" spans="16:18" x14ac:dyDescent="0.2">
      <c r="P378" s="3"/>
      <c r="Q378" s="3"/>
      <c r="R378" s="3"/>
    </row>
    <row r="379" spans="16:18" x14ac:dyDescent="0.2">
      <c r="P379" s="3"/>
      <c r="Q379" s="3"/>
      <c r="R379" s="3"/>
    </row>
    <row r="380" spans="16:18" x14ac:dyDescent="0.2">
      <c r="P380" s="3"/>
      <c r="Q380" s="3"/>
      <c r="R380" s="3"/>
    </row>
    <row r="381" spans="16:18" x14ac:dyDescent="0.2">
      <c r="P381" s="3"/>
      <c r="Q381" s="3"/>
      <c r="R381" s="3"/>
    </row>
    <row r="382" spans="16:18" x14ac:dyDescent="0.2">
      <c r="P382" s="3"/>
      <c r="Q382" s="3"/>
      <c r="R382" s="3"/>
    </row>
    <row r="383" spans="16:18" x14ac:dyDescent="0.2">
      <c r="P383" s="3"/>
      <c r="Q383" s="3"/>
      <c r="R383" s="3"/>
    </row>
    <row r="384" spans="16:18" x14ac:dyDescent="0.2">
      <c r="P384" s="3"/>
      <c r="Q384" s="3"/>
      <c r="R384" s="3"/>
    </row>
    <row r="385" spans="16:18" x14ac:dyDescent="0.2">
      <c r="P385" s="3"/>
      <c r="Q385" s="3"/>
      <c r="R385" s="3"/>
    </row>
    <row r="386" spans="16:18" x14ac:dyDescent="0.2">
      <c r="P386" s="3"/>
      <c r="Q386" s="3"/>
      <c r="R386" s="3"/>
    </row>
    <row r="387" spans="16:18" x14ac:dyDescent="0.2">
      <c r="P387" s="3"/>
      <c r="Q387" s="3"/>
      <c r="R387" s="3"/>
    </row>
    <row r="388" spans="16:18" x14ac:dyDescent="0.2">
      <c r="P388" s="3"/>
      <c r="Q388" s="3"/>
      <c r="R388" s="3"/>
    </row>
    <row r="389" spans="16:18" x14ac:dyDescent="0.2">
      <c r="P389" s="3"/>
      <c r="Q389" s="3"/>
      <c r="R389" s="3"/>
    </row>
    <row r="390" spans="16:18" x14ac:dyDescent="0.2">
      <c r="P390" s="3"/>
      <c r="Q390" s="3"/>
      <c r="R390" s="3"/>
    </row>
    <row r="391" spans="16:18" x14ac:dyDescent="0.2">
      <c r="P391" s="3"/>
      <c r="Q391" s="3"/>
      <c r="R391" s="3"/>
    </row>
    <row r="392" spans="16:18" x14ac:dyDescent="0.2">
      <c r="P392" s="3"/>
      <c r="Q392" s="3"/>
      <c r="R392" s="3"/>
    </row>
    <row r="393" spans="16:18" x14ac:dyDescent="0.2">
      <c r="P393" s="3"/>
      <c r="Q393" s="3"/>
      <c r="R393" s="3"/>
    </row>
    <row r="394" spans="16:18" x14ac:dyDescent="0.2">
      <c r="P394" s="3"/>
      <c r="Q394" s="3"/>
      <c r="R394" s="3"/>
    </row>
    <row r="395" spans="16:18" x14ac:dyDescent="0.2">
      <c r="P395" s="3"/>
      <c r="Q395" s="3"/>
      <c r="R395" s="3"/>
    </row>
    <row r="396" spans="16:18" x14ac:dyDescent="0.2">
      <c r="P396" s="3"/>
      <c r="Q396" s="3"/>
      <c r="R396" s="3"/>
    </row>
    <row r="397" spans="16:18" x14ac:dyDescent="0.2">
      <c r="P397" s="3"/>
      <c r="Q397" s="3"/>
      <c r="R397" s="3"/>
    </row>
    <row r="398" spans="16:18" x14ac:dyDescent="0.2">
      <c r="P398" s="3"/>
      <c r="Q398" s="3"/>
      <c r="R398" s="3"/>
    </row>
    <row r="399" spans="16:18" x14ac:dyDescent="0.2">
      <c r="P399" s="3"/>
      <c r="Q399" s="3"/>
      <c r="R399" s="3"/>
    </row>
    <row r="400" spans="16:18" x14ac:dyDescent="0.2">
      <c r="P400" s="3"/>
      <c r="Q400" s="3"/>
      <c r="R400" s="3"/>
    </row>
    <row r="401" spans="16:18" x14ac:dyDescent="0.2">
      <c r="P401" s="3"/>
      <c r="Q401" s="3"/>
      <c r="R401" s="3"/>
    </row>
    <row r="402" spans="16:18" x14ac:dyDescent="0.2">
      <c r="P402" s="3"/>
      <c r="Q402" s="3"/>
      <c r="R402" s="3"/>
    </row>
  </sheetData>
  <phoneticPr fontId="6" type="noConversion"/>
  <conditionalFormatting sqref="B1:B5">
    <cfRule type="duplicateValues" dxfId="6" priority="2"/>
  </conditionalFormatting>
  <conditionalFormatting sqref="B6:B25">
    <cfRule type="duplicateValues" dxfId="5" priority="21"/>
  </conditionalFormatting>
  <hyperlinks>
    <hyperlink ref="L3" r:id="rId1" xr:uid="{05A0D9D4-1D81-492F-93AD-CFF4B4D4775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3"/>
  <sheetViews>
    <sheetView zoomScale="85" zoomScaleNormal="85" workbookViewId="0">
      <pane ySplit="5" topLeftCell="A6" activePane="bottomLeft" state="frozen"/>
      <selection pane="bottomLeft" activeCell="Q15" sqref="Q15"/>
    </sheetView>
  </sheetViews>
  <sheetFormatPr defaultColWidth="9" defaultRowHeight="14.25" x14ac:dyDescent="0.2"/>
  <cols>
    <col min="1" max="1" width="2.625" style="3" customWidth="1"/>
    <col min="2" max="2" width="28" style="3" bestFit="1" customWidth="1"/>
    <col min="3" max="3" width="16" style="3" customWidth="1"/>
    <col min="4" max="4" width="18.375" style="3" customWidth="1"/>
    <col min="5" max="11" width="7" style="3" customWidth="1"/>
    <col min="12" max="12" width="30.125" style="3" customWidth="1"/>
    <col min="13" max="13" width="17.25" style="3" customWidth="1"/>
    <col min="14" max="14" width="18" style="3" customWidth="1"/>
    <col min="15" max="15" width="20.125" style="3" customWidth="1"/>
    <col min="16" max="18" width="16" customWidth="1"/>
    <col min="19" max="19" width="37.625" style="3" customWidth="1"/>
    <col min="20" max="20" width="7.25" style="3" customWidth="1"/>
    <col min="21" max="21" width="17.5" style="3" customWidth="1"/>
    <col min="22" max="22" width="13.125" style="3" customWidth="1"/>
    <col min="23" max="23" width="16.875" style="3" customWidth="1"/>
    <col min="24" max="16384" width="9" style="3"/>
  </cols>
  <sheetData>
    <row r="1" spans="1:40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1261</v>
      </c>
      <c r="Q1" s="1" t="s">
        <v>1264</v>
      </c>
      <c r="R1" s="1" t="s">
        <v>1267</v>
      </c>
      <c r="S1" s="1" t="s">
        <v>612</v>
      </c>
      <c r="T1" s="1" t="s">
        <v>768</v>
      </c>
      <c r="U1" s="1" t="s">
        <v>765</v>
      </c>
      <c r="V1" s="1" t="s">
        <v>769</v>
      </c>
      <c r="W1" s="1" t="s">
        <v>766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1262</v>
      </c>
      <c r="Q3" s="5" t="s">
        <v>1268</v>
      </c>
      <c r="R3" s="5" t="s">
        <v>1268</v>
      </c>
      <c r="S3" s="5" t="s">
        <v>613</v>
      </c>
      <c r="T3" s="5" t="s">
        <v>764</v>
      </c>
      <c r="U3" s="5" t="s">
        <v>613</v>
      </c>
      <c r="V3" s="5" t="s">
        <v>764</v>
      </c>
      <c r="W3" s="5" t="s">
        <v>613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1263</v>
      </c>
      <c r="Q5" s="1" t="s">
        <v>1265</v>
      </c>
      <c r="R5" s="1" t="s">
        <v>1266</v>
      </c>
      <c r="S5" s="1" t="s">
        <v>763</v>
      </c>
      <c r="T5" s="1" t="s">
        <v>770</v>
      </c>
      <c r="U5" s="1" t="s">
        <v>767</v>
      </c>
      <c r="V5" s="1" t="s">
        <v>770</v>
      </c>
      <c r="W5" s="1" t="s">
        <v>767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B6" s="10" t="s">
        <v>614</v>
      </c>
      <c r="C6" s="10" t="s">
        <v>616</v>
      </c>
      <c r="D6" s="3" t="s">
        <v>162</v>
      </c>
      <c r="E6" s="3">
        <v>2</v>
      </c>
      <c r="F6" s="3">
        <v>400</v>
      </c>
      <c r="G6" s="3" t="b">
        <v>1</v>
      </c>
      <c r="H6" s="3">
        <v>1</v>
      </c>
      <c r="I6" s="3">
        <v>1</v>
      </c>
      <c r="J6" s="3">
        <v>0.5</v>
      </c>
      <c r="K6" s="3">
        <v>1</v>
      </c>
      <c r="L6" s="3" t="s">
        <v>617</v>
      </c>
      <c r="M6" s="3" t="s">
        <v>40</v>
      </c>
      <c r="N6" s="3" t="s">
        <v>41</v>
      </c>
      <c r="O6" s="3" t="s">
        <v>42</v>
      </c>
      <c r="P6" s="3"/>
      <c r="Q6" s="3"/>
      <c r="R6" s="3"/>
    </row>
    <row r="7" spans="1:40" x14ac:dyDescent="0.2">
      <c r="B7" s="3" t="s">
        <v>615</v>
      </c>
      <c r="C7" s="10" t="s">
        <v>618</v>
      </c>
      <c r="D7" s="3" t="s">
        <v>158</v>
      </c>
      <c r="E7" s="3">
        <v>3.1500000000000004</v>
      </c>
      <c r="F7" s="3">
        <v>400</v>
      </c>
      <c r="G7" s="3" t="b">
        <v>1</v>
      </c>
      <c r="H7" s="3">
        <v>1</v>
      </c>
      <c r="I7" s="3">
        <v>1</v>
      </c>
      <c r="J7" s="3">
        <v>0.5</v>
      </c>
      <c r="K7" s="3">
        <v>1</v>
      </c>
      <c r="L7" s="3" t="s">
        <v>619</v>
      </c>
      <c r="M7" s="3" t="s">
        <v>40</v>
      </c>
      <c r="N7" s="3" t="s">
        <v>41</v>
      </c>
      <c r="O7" s="3" t="s">
        <v>42</v>
      </c>
      <c r="P7" s="3"/>
      <c r="Q7" s="3"/>
      <c r="R7" s="3"/>
    </row>
    <row r="8" spans="1:40" x14ac:dyDescent="0.2">
      <c r="B8" s="3" t="s">
        <v>771</v>
      </c>
      <c r="C8" s="10" t="s">
        <v>620</v>
      </c>
      <c r="D8" s="3" t="s">
        <v>163</v>
      </c>
      <c r="E8" s="3">
        <v>2.1</v>
      </c>
      <c r="F8" s="3">
        <v>400</v>
      </c>
      <c r="G8" s="3" t="b">
        <v>1</v>
      </c>
      <c r="H8" s="3">
        <v>1</v>
      </c>
      <c r="I8" s="3">
        <v>1</v>
      </c>
      <c r="J8" s="3">
        <v>0.5</v>
      </c>
      <c r="K8" s="3">
        <v>1.5</v>
      </c>
      <c r="L8" s="3" t="s">
        <v>773</v>
      </c>
      <c r="M8" s="3" t="s">
        <v>40</v>
      </c>
      <c r="N8" s="3" t="s">
        <v>41</v>
      </c>
      <c r="O8" s="3" t="s">
        <v>42</v>
      </c>
      <c r="P8" s="3"/>
      <c r="Q8" s="3"/>
      <c r="R8" s="3"/>
    </row>
    <row r="9" spans="1:40" x14ac:dyDescent="0.2">
      <c r="B9" s="3" t="s">
        <v>772</v>
      </c>
      <c r="C9" s="10" t="s">
        <v>774</v>
      </c>
      <c r="D9" s="3" t="s">
        <v>169</v>
      </c>
      <c r="E9" s="3">
        <v>1.3125</v>
      </c>
      <c r="F9" s="3">
        <v>400</v>
      </c>
      <c r="G9" s="3" t="b">
        <v>1</v>
      </c>
      <c r="H9" s="3">
        <v>1</v>
      </c>
      <c r="I9" s="3">
        <v>1</v>
      </c>
      <c r="J9" s="3">
        <v>0.5</v>
      </c>
      <c r="K9" s="3">
        <v>2.5</v>
      </c>
      <c r="L9" s="3" t="s">
        <v>775</v>
      </c>
      <c r="M9" s="3" t="s">
        <v>40</v>
      </c>
      <c r="N9" s="3" t="s">
        <v>41</v>
      </c>
      <c r="O9" s="3" t="s">
        <v>42</v>
      </c>
      <c r="P9" s="3"/>
      <c r="Q9" s="3"/>
      <c r="R9" s="3"/>
    </row>
    <row r="10" spans="1:40" x14ac:dyDescent="0.2">
      <c r="P10" s="3"/>
      <c r="Q10" s="3"/>
      <c r="R10" s="3"/>
      <c r="S10" s="10"/>
      <c r="T10" s="10"/>
      <c r="U10" s="10"/>
      <c r="V10" s="10"/>
      <c r="W10" s="10"/>
    </row>
    <row r="11" spans="1:40" x14ac:dyDescent="0.2">
      <c r="P11" s="3"/>
      <c r="Q11" s="3"/>
      <c r="R11" s="3"/>
    </row>
    <row r="12" spans="1:40" x14ac:dyDescent="0.2">
      <c r="P12" s="3"/>
      <c r="Q12" s="3"/>
      <c r="R12" s="3"/>
    </row>
    <row r="13" spans="1:40" x14ac:dyDescent="0.2">
      <c r="P13" s="3"/>
      <c r="Q13" s="3"/>
      <c r="R13" s="3"/>
    </row>
    <row r="14" spans="1:40" x14ac:dyDescent="0.2">
      <c r="B14" s="3" t="s">
        <v>274</v>
      </c>
      <c r="C14" s="3" t="s">
        <v>96</v>
      </c>
      <c r="D14" s="3" t="s">
        <v>97</v>
      </c>
      <c r="E14" s="3">
        <v>0</v>
      </c>
      <c r="F14" s="3">
        <v>400</v>
      </c>
      <c r="G14" s="3" t="b">
        <v>0</v>
      </c>
      <c r="H14" s="3">
        <v>2</v>
      </c>
      <c r="I14" s="3">
        <v>2</v>
      </c>
      <c r="J14" s="3">
        <v>0.5</v>
      </c>
      <c r="K14" s="3">
        <v>1.25</v>
      </c>
      <c r="L14" s="3" t="s">
        <v>98</v>
      </c>
      <c r="M14" s="3" t="s">
        <v>40</v>
      </c>
      <c r="N14" s="3" t="s">
        <v>41</v>
      </c>
      <c r="O14" s="3" t="s">
        <v>42</v>
      </c>
      <c r="P14" s="3"/>
      <c r="Q14" s="3"/>
      <c r="R14" s="3"/>
      <c r="S14" s="3" t="s">
        <v>551</v>
      </c>
    </row>
    <row r="15" spans="1:40" x14ac:dyDescent="0.2">
      <c r="B15" s="3" t="s">
        <v>275</v>
      </c>
      <c r="C15" s="3" t="s">
        <v>96</v>
      </c>
      <c r="D15" s="3" t="s">
        <v>99</v>
      </c>
      <c r="E15" s="3">
        <v>0</v>
      </c>
      <c r="F15" s="3">
        <v>400</v>
      </c>
      <c r="G15" s="3" t="b">
        <v>0</v>
      </c>
      <c r="H15" s="3">
        <v>2</v>
      </c>
      <c r="I15" s="3">
        <v>2</v>
      </c>
      <c r="J15" s="3">
        <v>0.5</v>
      </c>
      <c r="K15" s="3">
        <v>1.25</v>
      </c>
      <c r="L15" s="3" t="s">
        <v>98</v>
      </c>
      <c r="M15" s="3" t="s">
        <v>40</v>
      </c>
      <c r="N15" s="3" t="s">
        <v>41</v>
      </c>
      <c r="O15" s="3" t="s">
        <v>42</v>
      </c>
      <c r="P15" s="3"/>
      <c r="Q15" s="3"/>
      <c r="R15" s="3"/>
      <c r="S15" s="3" t="s">
        <v>552</v>
      </c>
    </row>
    <row r="16" spans="1:40" x14ac:dyDescent="0.2">
      <c r="B16" s="3" t="s">
        <v>276</v>
      </c>
      <c r="C16" s="3" t="s">
        <v>96</v>
      </c>
      <c r="D16" s="3" t="s">
        <v>100</v>
      </c>
      <c r="E16" s="3">
        <v>0</v>
      </c>
      <c r="F16" s="3">
        <v>400</v>
      </c>
      <c r="G16" s="3" t="b">
        <v>0</v>
      </c>
      <c r="H16" s="3">
        <v>2</v>
      </c>
      <c r="I16" s="3">
        <v>2</v>
      </c>
      <c r="J16" s="3">
        <v>0.5</v>
      </c>
      <c r="K16" s="3">
        <v>1.25</v>
      </c>
      <c r="L16" s="3" t="s">
        <v>98</v>
      </c>
      <c r="M16" s="3" t="s">
        <v>40</v>
      </c>
      <c r="N16" s="3" t="s">
        <v>41</v>
      </c>
      <c r="O16" s="3" t="s">
        <v>42</v>
      </c>
      <c r="P16" s="3"/>
      <c r="Q16" s="3"/>
      <c r="R16" s="3"/>
      <c r="S16" s="3" t="s">
        <v>553</v>
      </c>
    </row>
    <row r="17" spans="2:19" x14ac:dyDescent="0.2">
      <c r="B17" s="3" t="s">
        <v>277</v>
      </c>
      <c r="C17" s="3" t="s">
        <v>101</v>
      </c>
      <c r="D17" s="3" t="s">
        <v>102</v>
      </c>
      <c r="E17" s="3">
        <v>0</v>
      </c>
      <c r="F17" s="3">
        <v>400</v>
      </c>
      <c r="G17" s="3" t="b">
        <v>0</v>
      </c>
      <c r="H17" s="3">
        <v>2</v>
      </c>
      <c r="I17" s="3">
        <v>2</v>
      </c>
      <c r="J17" s="3">
        <v>0.5</v>
      </c>
      <c r="K17" s="3">
        <v>1.25</v>
      </c>
      <c r="L17" s="3" t="s">
        <v>103</v>
      </c>
      <c r="M17" s="3" t="s">
        <v>40</v>
      </c>
      <c r="N17" s="3" t="s">
        <v>41</v>
      </c>
      <c r="O17" s="3" t="s">
        <v>42</v>
      </c>
      <c r="P17" s="3"/>
      <c r="Q17" s="3"/>
      <c r="R17" s="3"/>
      <c r="S17" s="3" t="s">
        <v>554</v>
      </c>
    </row>
    <row r="18" spans="2:19" x14ac:dyDescent="0.2">
      <c r="B18" s="3" t="s">
        <v>278</v>
      </c>
      <c r="C18" s="3" t="s">
        <v>101</v>
      </c>
      <c r="D18" s="3" t="s">
        <v>104</v>
      </c>
      <c r="E18" s="3">
        <v>0</v>
      </c>
      <c r="F18" s="3">
        <v>400</v>
      </c>
      <c r="G18" s="3" t="b">
        <v>0</v>
      </c>
      <c r="H18" s="3">
        <v>2</v>
      </c>
      <c r="I18" s="3">
        <v>2</v>
      </c>
      <c r="J18" s="3">
        <v>0.5</v>
      </c>
      <c r="K18" s="3">
        <v>1.25</v>
      </c>
      <c r="L18" s="3" t="s">
        <v>103</v>
      </c>
      <c r="M18" s="3" t="s">
        <v>40</v>
      </c>
      <c r="N18" s="3" t="s">
        <v>41</v>
      </c>
      <c r="O18" s="3" t="s">
        <v>42</v>
      </c>
      <c r="P18" s="3"/>
      <c r="Q18" s="3"/>
      <c r="R18" s="3"/>
      <c r="S18" s="3" t="s">
        <v>555</v>
      </c>
    </row>
    <row r="19" spans="2:19" x14ac:dyDescent="0.2">
      <c r="B19" s="3" t="s">
        <v>279</v>
      </c>
      <c r="C19" s="3" t="s">
        <v>101</v>
      </c>
      <c r="D19" s="3" t="s">
        <v>105</v>
      </c>
      <c r="E19" s="3">
        <v>0</v>
      </c>
      <c r="F19" s="3">
        <v>400</v>
      </c>
      <c r="G19" s="3" t="b">
        <v>0</v>
      </c>
      <c r="H19" s="3">
        <v>2</v>
      </c>
      <c r="I19" s="3">
        <v>2</v>
      </c>
      <c r="J19" s="3">
        <v>0.5</v>
      </c>
      <c r="K19" s="3">
        <v>1.25</v>
      </c>
      <c r="L19" s="3" t="s">
        <v>103</v>
      </c>
      <c r="M19" s="3" t="s">
        <v>40</v>
      </c>
      <c r="N19" s="3" t="s">
        <v>41</v>
      </c>
      <c r="O19" s="3" t="s">
        <v>42</v>
      </c>
      <c r="P19" s="3"/>
      <c r="Q19" s="3"/>
      <c r="R19" s="3"/>
      <c r="S19" s="3" t="s">
        <v>556</v>
      </c>
    </row>
    <row r="20" spans="2:19" x14ac:dyDescent="0.2">
      <c r="B20" s="3" t="s">
        <v>280</v>
      </c>
      <c r="C20" s="3" t="s">
        <v>106</v>
      </c>
      <c r="D20" s="3" t="s">
        <v>107</v>
      </c>
      <c r="E20" s="3">
        <v>0</v>
      </c>
      <c r="F20" s="3">
        <v>400</v>
      </c>
      <c r="G20" s="3" t="b">
        <v>0</v>
      </c>
      <c r="H20" s="3">
        <v>2</v>
      </c>
      <c r="I20" s="3">
        <v>2</v>
      </c>
      <c r="J20" s="3">
        <v>0.5</v>
      </c>
      <c r="K20" s="3">
        <v>1.25</v>
      </c>
      <c r="L20" s="3" t="s">
        <v>108</v>
      </c>
      <c r="M20" s="3" t="s">
        <v>40</v>
      </c>
      <c r="N20" s="3" t="s">
        <v>41</v>
      </c>
      <c r="O20" s="3" t="s">
        <v>42</v>
      </c>
      <c r="P20" s="3"/>
      <c r="Q20" s="3"/>
      <c r="R20" s="3"/>
      <c r="S20" s="3" t="s">
        <v>557</v>
      </c>
    </row>
    <row r="21" spans="2:19" x14ac:dyDescent="0.2">
      <c r="B21" s="3" t="s">
        <v>281</v>
      </c>
      <c r="C21" s="3" t="s">
        <v>106</v>
      </c>
      <c r="D21" s="3" t="s">
        <v>109</v>
      </c>
      <c r="E21" s="3">
        <v>0</v>
      </c>
      <c r="F21" s="3">
        <v>400</v>
      </c>
      <c r="G21" s="3" t="b">
        <v>0</v>
      </c>
      <c r="H21" s="3">
        <v>2</v>
      </c>
      <c r="I21" s="3">
        <v>2</v>
      </c>
      <c r="J21" s="3">
        <v>0.5</v>
      </c>
      <c r="K21" s="3">
        <v>1.25</v>
      </c>
      <c r="L21" s="3" t="s">
        <v>108</v>
      </c>
      <c r="M21" s="3" t="s">
        <v>40</v>
      </c>
      <c r="N21" s="3" t="s">
        <v>41</v>
      </c>
      <c r="O21" s="3" t="s">
        <v>42</v>
      </c>
      <c r="P21" s="3"/>
      <c r="Q21" s="3"/>
      <c r="R21" s="3"/>
      <c r="S21" s="3" t="s">
        <v>558</v>
      </c>
    </row>
    <row r="22" spans="2:19" x14ac:dyDescent="0.2">
      <c r="B22" s="3" t="s">
        <v>282</v>
      </c>
      <c r="C22" s="3" t="s">
        <v>106</v>
      </c>
      <c r="D22" s="3" t="s">
        <v>110</v>
      </c>
      <c r="E22" s="3">
        <v>0</v>
      </c>
      <c r="F22" s="3">
        <v>400</v>
      </c>
      <c r="G22" s="3" t="b">
        <v>0</v>
      </c>
      <c r="H22" s="3">
        <v>2</v>
      </c>
      <c r="I22" s="3">
        <v>2</v>
      </c>
      <c r="J22" s="3">
        <v>0.5</v>
      </c>
      <c r="K22" s="3">
        <v>1.25</v>
      </c>
      <c r="L22" s="3" t="s">
        <v>108</v>
      </c>
      <c r="M22" s="3" t="s">
        <v>40</v>
      </c>
      <c r="N22" s="3" t="s">
        <v>41</v>
      </c>
      <c r="O22" s="3" t="s">
        <v>42</v>
      </c>
      <c r="P22" s="3"/>
      <c r="Q22" s="3"/>
      <c r="R22" s="3"/>
      <c r="S22" s="3" t="s">
        <v>559</v>
      </c>
    </row>
    <row r="23" spans="2:19" x14ac:dyDescent="0.2">
      <c r="B23" s="3" t="s">
        <v>283</v>
      </c>
      <c r="C23" s="3" t="s">
        <v>111</v>
      </c>
      <c r="D23" s="3" t="s">
        <v>112</v>
      </c>
      <c r="E23" s="3">
        <v>0</v>
      </c>
      <c r="F23" s="3">
        <v>400</v>
      </c>
      <c r="G23" s="3" t="b">
        <v>0</v>
      </c>
      <c r="H23" s="3">
        <v>2</v>
      </c>
      <c r="I23" s="3">
        <v>2</v>
      </c>
      <c r="J23" s="3">
        <v>0.5</v>
      </c>
      <c r="K23" s="3">
        <v>1.25</v>
      </c>
      <c r="L23" s="3" t="s">
        <v>113</v>
      </c>
      <c r="M23" s="3" t="s">
        <v>40</v>
      </c>
      <c r="N23" s="3" t="s">
        <v>41</v>
      </c>
      <c r="O23" s="3" t="s">
        <v>42</v>
      </c>
      <c r="P23" s="3"/>
      <c r="Q23" s="3"/>
      <c r="R23" s="3"/>
      <c r="S23" s="3" t="s">
        <v>560</v>
      </c>
    </row>
    <row r="24" spans="2:19" x14ac:dyDescent="0.2">
      <c r="B24" s="3" t="s">
        <v>284</v>
      </c>
      <c r="C24" s="3" t="s">
        <v>111</v>
      </c>
      <c r="D24" s="3" t="s">
        <v>114</v>
      </c>
      <c r="E24" s="3">
        <v>0</v>
      </c>
      <c r="F24" s="3">
        <v>400</v>
      </c>
      <c r="G24" s="3" t="b">
        <v>0</v>
      </c>
      <c r="H24" s="3">
        <v>2</v>
      </c>
      <c r="I24" s="3">
        <v>2</v>
      </c>
      <c r="J24" s="3">
        <v>0.5</v>
      </c>
      <c r="K24" s="3">
        <v>1.25</v>
      </c>
      <c r="L24" s="3" t="s">
        <v>113</v>
      </c>
      <c r="M24" s="3" t="s">
        <v>40</v>
      </c>
      <c r="N24" s="3" t="s">
        <v>41</v>
      </c>
      <c r="O24" s="3" t="s">
        <v>42</v>
      </c>
      <c r="P24" s="3"/>
      <c r="Q24" s="3"/>
      <c r="R24" s="3"/>
      <c r="S24" s="3" t="s">
        <v>561</v>
      </c>
    </row>
    <row r="25" spans="2:19" x14ac:dyDescent="0.2">
      <c r="B25" s="3" t="s">
        <v>285</v>
      </c>
      <c r="C25" s="3" t="s">
        <v>111</v>
      </c>
      <c r="D25" s="3" t="s">
        <v>115</v>
      </c>
      <c r="E25" s="3">
        <v>0</v>
      </c>
      <c r="F25" s="3">
        <v>400</v>
      </c>
      <c r="G25" s="3" t="b">
        <v>0</v>
      </c>
      <c r="H25" s="3">
        <v>2</v>
      </c>
      <c r="I25" s="3">
        <v>2</v>
      </c>
      <c r="J25" s="3">
        <v>0.5</v>
      </c>
      <c r="K25" s="3">
        <v>1.25</v>
      </c>
      <c r="L25" s="3" t="s">
        <v>113</v>
      </c>
      <c r="M25" s="3" t="s">
        <v>40</v>
      </c>
      <c r="N25" s="3" t="s">
        <v>41</v>
      </c>
      <c r="O25" s="3" t="s">
        <v>42</v>
      </c>
      <c r="P25" s="3"/>
      <c r="Q25" s="3"/>
      <c r="R25" s="3"/>
      <c r="S25" s="3" t="s">
        <v>562</v>
      </c>
    </row>
    <row r="26" spans="2:19" x14ac:dyDescent="0.2">
      <c r="B26" s="3" t="s">
        <v>286</v>
      </c>
      <c r="C26" s="3" t="s">
        <v>116</v>
      </c>
      <c r="D26" s="3" t="s">
        <v>117</v>
      </c>
      <c r="E26" s="3">
        <v>0</v>
      </c>
      <c r="F26" s="3">
        <v>400</v>
      </c>
      <c r="G26" s="3" t="b">
        <v>0</v>
      </c>
      <c r="H26" s="3">
        <v>2</v>
      </c>
      <c r="I26" s="3">
        <v>2</v>
      </c>
      <c r="J26" s="3">
        <v>0.5</v>
      </c>
      <c r="K26" s="3">
        <v>1.25</v>
      </c>
      <c r="L26" s="3" t="s">
        <v>118</v>
      </c>
      <c r="M26" s="3" t="s">
        <v>40</v>
      </c>
      <c r="N26" s="3" t="s">
        <v>41</v>
      </c>
      <c r="O26" s="3" t="s">
        <v>42</v>
      </c>
      <c r="P26" s="3"/>
      <c r="Q26" s="3"/>
      <c r="R26" s="3"/>
      <c r="S26" s="3" t="s">
        <v>563</v>
      </c>
    </row>
    <row r="27" spans="2:19" x14ac:dyDescent="0.2">
      <c r="B27" s="3" t="s">
        <v>287</v>
      </c>
      <c r="C27" s="3" t="s">
        <v>116</v>
      </c>
      <c r="D27" s="3" t="s">
        <v>119</v>
      </c>
      <c r="E27" s="3">
        <v>0</v>
      </c>
      <c r="F27" s="3">
        <v>400</v>
      </c>
      <c r="G27" s="3" t="b">
        <v>0</v>
      </c>
      <c r="H27" s="3">
        <v>2</v>
      </c>
      <c r="I27" s="3">
        <v>2</v>
      </c>
      <c r="J27" s="3">
        <v>0.5</v>
      </c>
      <c r="K27" s="3">
        <v>1.25</v>
      </c>
      <c r="L27" s="3" t="s">
        <v>118</v>
      </c>
      <c r="M27" s="3" t="s">
        <v>40</v>
      </c>
      <c r="N27" s="3" t="s">
        <v>41</v>
      </c>
      <c r="O27" s="3" t="s">
        <v>42</v>
      </c>
      <c r="P27" s="3"/>
      <c r="Q27" s="3"/>
      <c r="R27" s="3"/>
      <c r="S27" s="3" t="s">
        <v>564</v>
      </c>
    </row>
    <row r="28" spans="2:19" x14ac:dyDescent="0.2">
      <c r="B28" s="3" t="s">
        <v>288</v>
      </c>
      <c r="C28" s="3" t="s">
        <v>116</v>
      </c>
      <c r="D28" s="3" t="s">
        <v>120</v>
      </c>
      <c r="E28" s="3">
        <v>0</v>
      </c>
      <c r="F28" s="3">
        <v>400</v>
      </c>
      <c r="G28" s="3" t="b">
        <v>0</v>
      </c>
      <c r="H28" s="3">
        <v>2</v>
      </c>
      <c r="I28" s="3">
        <v>2</v>
      </c>
      <c r="J28" s="3">
        <v>0.5</v>
      </c>
      <c r="K28" s="3">
        <v>1.25</v>
      </c>
      <c r="L28" s="3" t="s">
        <v>118</v>
      </c>
      <c r="M28" s="3" t="s">
        <v>40</v>
      </c>
      <c r="N28" s="3" t="s">
        <v>41</v>
      </c>
      <c r="O28" s="3" t="s">
        <v>42</v>
      </c>
      <c r="P28" s="3"/>
      <c r="Q28" s="3"/>
      <c r="R28" s="3"/>
      <c r="S28" s="3" t="s">
        <v>565</v>
      </c>
    </row>
    <row r="29" spans="2:19" x14ac:dyDescent="0.2">
      <c r="P29" s="3"/>
      <c r="Q29" s="3"/>
      <c r="R29" s="3"/>
    </row>
    <row r="30" spans="2:19" x14ac:dyDescent="0.2">
      <c r="P30" s="3"/>
      <c r="Q30" s="3"/>
      <c r="R30" s="3"/>
    </row>
    <row r="31" spans="2:19" x14ac:dyDescent="0.2">
      <c r="P31" s="3"/>
      <c r="Q31" s="3"/>
      <c r="R31" s="3"/>
    </row>
    <row r="32" spans="2:19" x14ac:dyDescent="0.2">
      <c r="B32" s="3" t="s">
        <v>289</v>
      </c>
      <c r="C32" s="3" t="s">
        <v>124</v>
      </c>
      <c r="D32" s="3" t="s">
        <v>125</v>
      </c>
      <c r="E32" s="3">
        <v>0</v>
      </c>
      <c r="F32" s="3">
        <v>400</v>
      </c>
      <c r="G32" s="3" t="b">
        <v>0</v>
      </c>
      <c r="H32" s="3">
        <v>2</v>
      </c>
      <c r="I32" s="3">
        <v>2</v>
      </c>
      <c r="J32" s="3">
        <v>0.5</v>
      </c>
      <c r="K32" s="3">
        <v>1.25</v>
      </c>
      <c r="L32" s="3" t="s">
        <v>126</v>
      </c>
      <c r="M32" s="3" t="s">
        <v>40</v>
      </c>
      <c r="N32" s="3" t="s">
        <v>41</v>
      </c>
      <c r="O32" s="3" t="s">
        <v>42</v>
      </c>
      <c r="P32" s="3"/>
      <c r="Q32" s="3"/>
      <c r="R32" s="3"/>
      <c r="S32" s="3" t="s">
        <v>569</v>
      </c>
    </row>
    <row r="33" spans="2:19" x14ac:dyDescent="0.2">
      <c r="B33" s="3" t="s">
        <v>290</v>
      </c>
      <c r="C33" s="3" t="s">
        <v>124</v>
      </c>
      <c r="D33" s="3" t="s">
        <v>127</v>
      </c>
      <c r="E33" s="3">
        <v>0</v>
      </c>
      <c r="F33" s="3">
        <v>400</v>
      </c>
      <c r="G33" s="3" t="b">
        <v>0</v>
      </c>
      <c r="H33" s="3">
        <v>2</v>
      </c>
      <c r="I33" s="3">
        <v>2</v>
      </c>
      <c r="J33" s="3">
        <v>0.5</v>
      </c>
      <c r="K33" s="3">
        <v>1.25</v>
      </c>
      <c r="L33" s="3" t="s">
        <v>126</v>
      </c>
      <c r="M33" s="3" t="s">
        <v>40</v>
      </c>
      <c r="N33" s="3" t="s">
        <v>41</v>
      </c>
      <c r="O33" s="3" t="s">
        <v>42</v>
      </c>
      <c r="P33" s="3"/>
      <c r="Q33" s="3"/>
      <c r="R33" s="3"/>
      <c r="S33" s="3" t="s">
        <v>570</v>
      </c>
    </row>
    <row r="34" spans="2:19" x14ac:dyDescent="0.2">
      <c r="B34" s="3" t="s">
        <v>291</v>
      </c>
      <c r="C34" s="3" t="s">
        <v>124</v>
      </c>
      <c r="D34" s="3" t="s">
        <v>128</v>
      </c>
      <c r="E34" s="3">
        <v>0</v>
      </c>
      <c r="F34" s="3">
        <v>400</v>
      </c>
      <c r="G34" s="3" t="b">
        <v>0</v>
      </c>
      <c r="H34" s="3">
        <v>2</v>
      </c>
      <c r="I34" s="3">
        <v>2</v>
      </c>
      <c r="J34" s="3">
        <v>0.5</v>
      </c>
      <c r="K34" s="3">
        <v>1.25</v>
      </c>
      <c r="L34" s="3" t="s">
        <v>126</v>
      </c>
      <c r="M34" s="3" t="s">
        <v>40</v>
      </c>
      <c r="N34" s="3" t="s">
        <v>41</v>
      </c>
      <c r="O34" s="3" t="s">
        <v>42</v>
      </c>
      <c r="P34" s="3"/>
      <c r="Q34" s="3"/>
      <c r="R34" s="3"/>
      <c r="S34" s="3" t="s">
        <v>571</v>
      </c>
    </row>
    <row r="35" spans="2:19" x14ac:dyDescent="0.2">
      <c r="B35" s="3" t="s">
        <v>292</v>
      </c>
      <c r="C35" s="3" t="s">
        <v>129</v>
      </c>
      <c r="D35" s="3" t="s">
        <v>130</v>
      </c>
      <c r="E35" s="3">
        <v>0</v>
      </c>
      <c r="F35" s="3">
        <v>400</v>
      </c>
      <c r="G35" s="3" t="b">
        <v>0</v>
      </c>
      <c r="H35" s="3">
        <v>2</v>
      </c>
      <c r="I35" s="3">
        <v>2</v>
      </c>
      <c r="J35" s="3">
        <v>0.5</v>
      </c>
      <c r="K35" s="3">
        <v>1.25</v>
      </c>
      <c r="L35" s="3" t="s">
        <v>131</v>
      </c>
      <c r="M35" s="3" t="s">
        <v>40</v>
      </c>
      <c r="N35" s="3" t="s">
        <v>41</v>
      </c>
      <c r="O35" s="3" t="s">
        <v>42</v>
      </c>
      <c r="P35" s="3"/>
      <c r="Q35" s="3"/>
      <c r="R35" s="3"/>
      <c r="S35" s="3" t="s">
        <v>572</v>
      </c>
    </row>
    <row r="36" spans="2:19" x14ac:dyDescent="0.2">
      <c r="B36" s="3" t="s">
        <v>293</v>
      </c>
      <c r="C36" s="3" t="s">
        <v>129</v>
      </c>
      <c r="D36" s="3" t="s">
        <v>132</v>
      </c>
      <c r="E36" s="3">
        <v>0</v>
      </c>
      <c r="F36" s="3">
        <v>400</v>
      </c>
      <c r="G36" s="3" t="b">
        <v>0</v>
      </c>
      <c r="H36" s="3">
        <v>2</v>
      </c>
      <c r="I36" s="3">
        <v>2</v>
      </c>
      <c r="J36" s="3">
        <v>0.5</v>
      </c>
      <c r="K36" s="3">
        <v>1.25</v>
      </c>
      <c r="L36" s="3" t="s">
        <v>131</v>
      </c>
      <c r="M36" s="3" t="s">
        <v>40</v>
      </c>
      <c r="N36" s="3" t="s">
        <v>41</v>
      </c>
      <c r="O36" s="3" t="s">
        <v>42</v>
      </c>
      <c r="P36" s="3"/>
      <c r="Q36" s="3"/>
      <c r="R36" s="3"/>
      <c r="S36" s="3" t="s">
        <v>573</v>
      </c>
    </row>
    <row r="37" spans="2:19" x14ac:dyDescent="0.2">
      <c r="B37" s="3" t="s">
        <v>294</v>
      </c>
      <c r="C37" s="3" t="s">
        <v>129</v>
      </c>
      <c r="D37" s="3" t="s">
        <v>133</v>
      </c>
      <c r="E37" s="3">
        <v>0</v>
      </c>
      <c r="F37" s="3">
        <v>400</v>
      </c>
      <c r="G37" s="3" t="b">
        <v>0</v>
      </c>
      <c r="H37" s="3">
        <v>2</v>
      </c>
      <c r="I37" s="3">
        <v>2</v>
      </c>
      <c r="J37" s="3">
        <v>0.5</v>
      </c>
      <c r="K37" s="3">
        <v>1.25</v>
      </c>
      <c r="L37" s="3" t="s">
        <v>131</v>
      </c>
      <c r="M37" s="3" t="s">
        <v>40</v>
      </c>
      <c r="N37" s="3" t="s">
        <v>41</v>
      </c>
      <c r="O37" s="3" t="s">
        <v>42</v>
      </c>
      <c r="P37" s="3"/>
      <c r="Q37" s="3"/>
      <c r="R37" s="3"/>
      <c r="S37" s="3" t="s">
        <v>574</v>
      </c>
    </row>
    <row r="38" spans="2:19" x14ac:dyDescent="0.2">
      <c r="B38" s="3" t="s">
        <v>295</v>
      </c>
      <c r="C38" s="3" t="s">
        <v>134</v>
      </c>
      <c r="D38" s="3" t="s">
        <v>135</v>
      </c>
      <c r="E38" s="3">
        <v>0</v>
      </c>
      <c r="F38" s="3">
        <v>400</v>
      </c>
      <c r="G38" s="3" t="b">
        <v>0</v>
      </c>
      <c r="H38" s="3">
        <v>2</v>
      </c>
      <c r="I38" s="3">
        <v>2</v>
      </c>
      <c r="J38" s="3">
        <v>0.5</v>
      </c>
      <c r="K38" s="3">
        <v>1.25</v>
      </c>
      <c r="L38" s="3" t="s">
        <v>136</v>
      </c>
      <c r="M38" s="3" t="s">
        <v>40</v>
      </c>
      <c r="N38" s="3" t="s">
        <v>41</v>
      </c>
      <c r="O38" s="3" t="s">
        <v>42</v>
      </c>
      <c r="P38" s="3"/>
      <c r="Q38" s="3"/>
      <c r="R38" s="3"/>
      <c r="S38" s="3" t="s">
        <v>575</v>
      </c>
    </row>
    <row r="39" spans="2:19" x14ac:dyDescent="0.2">
      <c r="B39" s="3" t="s">
        <v>296</v>
      </c>
      <c r="C39" s="3" t="s">
        <v>134</v>
      </c>
      <c r="D39" s="3" t="s">
        <v>137</v>
      </c>
      <c r="E39" s="3">
        <v>0</v>
      </c>
      <c r="F39" s="3">
        <v>400</v>
      </c>
      <c r="G39" s="3" t="b">
        <v>0</v>
      </c>
      <c r="H39" s="3">
        <v>2</v>
      </c>
      <c r="I39" s="3">
        <v>2</v>
      </c>
      <c r="J39" s="3">
        <v>0.5</v>
      </c>
      <c r="K39" s="3">
        <v>1.25</v>
      </c>
      <c r="L39" s="3" t="s">
        <v>136</v>
      </c>
      <c r="M39" s="3" t="s">
        <v>40</v>
      </c>
      <c r="N39" s="3" t="s">
        <v>41</v>
      </c>
      <c r="O39" s="3" t="s">
        <v>42</v>
      </c>
      <c r="P39" s="3"/>
      <c r="Q39" s="3"/>
      <c r="R39" s="3"/>
      <c r="S39" s="3" t="s">
        <v>576</v>
      </c>
    </row>
    <row r="40" spans="2:19" x14ac:dyDescent="0.2">
      <c r="B40" s="3" t="s">
        <v>297</v>
      </c>
      <c r="C40" s="3" t="s">
        <v>134</v>
      </c>
      <c r="D40" s="3" t="s">
        <v>138</v>
      </c>
      <c r="E40" s="3">
        <v>0</v>
      </c>
      <c r="F40" s="3">
        <v>400</v>
      </c>
      <c r="G40" s="3" t="b">
        <v>0</v>
      </c>
      <c r="H40" s="3">
        <v>2</v>
      </c>
      <c r="I40" s="3">
        <v>2</v>
      </c>
      <c r="J40" s="3">
        <v>0.5</v>
      </c>
      <c r="K40" s="3">
        <v>1.25</v>
      </c>
      <c r="L40" s="3" t="s">
        <v>136</v>
      </c>
      <c r="M40" s="3" t="s">
        <v>40</v>
      </c>
      <c r="N40" s="3" t="s">
        <v>41</v>
      </c>
      <c r="O40" s="3" t="s">
        <v>42</v>
      </c>
      <c r="P40" s="3"/>
      <c r="Q40" s="3"/>
      <c r="R40" s="3"/>
      <c r="S40" s="3" t="s">
        <v>577</v>
      </c>
    </row>
    <row r="41" spans="2:19" x14ac:dyDescent="0.2">
      <c r="B41" s="3" t="s">
        <v>301</v>
      </c>
      <c r="C41" s="3" t="s">
        <v>143</v>
      </c>
      <c r="D41" s="3" t="s">
        <v>144</v>
      </c>
      <c r="E41" s="3">
        <v>0</v>
      </c>
      <c r="F41" s="3">
        <v>400</v>
      </c>
      <c r="G41" s="3" t="b">
        <v>0</v>
      </c>
      <c r="H41" s="3">
        <v>2</v>
      </c>
      <c r="I41" s="3">
        <v>2</v>
      </c>
      <c r="J41" s="3">
        <v>0.5</v>
      </c>
      <c r="K41" s="3">
        <v>1.25</v>
      </c>
      <c r="L41" s="3" t="s">
        <v>145</v>
      </c>
      <c r="M41" s="3" t="s">
        <v>40</v>
      </c>
      <c r="N41" s="3" t="s">
        <v>41</v>
      </c>
      <c r="O41" s="3" t="s">
        <v>42</v>
      </c>
      <c r="P41" s="3"/>
      <c r="Q41" s="3"/>
      <c r="R41" s="3"/>
      <c r="S41" s="3" t="s">
        <v>581</v>
      </c>
    </row>
    <row r="42" spans="2:19" x14ac:dyDescent="0.2">
      <c r="B42" s="3" t="s">
        <v>302</v>
      </c>
      <c r="C42" s="3" t="s">
        <v>143</v>
      </c>
      <c r="D42" s="3" t="s">
        <v>146</v>
      </c>
      <c r="E42" s="3">
        <v>0</v>
      </c>
      <c r="F42" s="3">
        <v>400</v>
      </c>
      <c r="G42" s="3" t="b">
        <v>0</v>
      </c>
      <c r="H42" s="3">
        <v>2</v>
      </c>
      <c r="I42" s="3">
        <v>2</v>
      </c>
      <c r="J42" s="3">
        <v>0.5</v>
      </c>
      <c r="K42" s="3">
        <v>1.25</v>
      </c>
      <c r="L42" s="3" t="s">
        <v>145</v>
      </c>
      <c r="M42" s="3" t="s">
        <v>40</v>
      </c>
      <c r="N42" s="3" t="s">
        <v>41</v>
      </c>
      <c r="O42" s="3" t="s">
        <v>42</v>
      </c>
      <c r="P42" s="3"/>
      <c r="Q42" s="3"/>
      <c r="R42" s="3"/>
      <c r="S42" s="3" t="s">
        <v>582</v>
      </c>
    </row>
    <row r="43" spans="2:19" x14ac:dyDescent="0.2">
      <c r="B43" s="3" t="s">
        <v>303</v>
      </c>
      <c r="C43" s="3" t="s">
        <v>143</v>
      </c>
      <c r="D43" s="3" t="s">
        <v>147</v>
      </c>
      <c r="E43" s="3">
        <v>0</v>
      </c>
      <c r="F43" s="3">
        <v>400</v>
      </c>
      <c r="G43" s="3" t="b">
        <v>0</v>
      </c>
      <c r="H43" s="3">
        <v>2</v>
      </c>
      <c r="I43" s="3">
        <v>2</v>
      </c>
      <c r="J43" s="3">
        <v>0.5</v>
      </c>
      <c r="K43" s="3">
        <v>1.25</v>
      </c>
      <c r="L43" s="3" t="s">
        <v>145</v>
      </c>
      <c r="M43" s="3" t="s">
        <v>40</v>
      </c>
      <c r="N43" s="3" t="s">
        <v>41</v>
      </c>
      <c r="O43" s="3" t="s">
        <v>42</v>
      </c>
      <c r="P43" s="3"/>
      <c r="Q43" s="3"/>
      <c r="R43" s="3"/>
      <c r="S43" s="3" t="s">
        <v>583</v>
      </c>
    </row>
    <row r="44" spans="2:19" x14ac:dyDescent="0.2">
      <c r="B44" s="3" t="s">
        <v>307</v>
      </c>
      <c r="C44" s="3" t="s">
        <v>152</v>
      </c>
      <c r="D44" s="3" t="s">
        <v>153</v>
      </c>
      <c r="E44" s="3">
        <v>0</v>
      </c>
      <c r="F44" s="3">
        <v>400</v>
      </c>
      <c r="G44" s="3" t="b">
        <v>0</v>
      </c>
      <c r="H44" s="3">
        <v>2</v>
      </c>
      <c r="I44" s="3">
        <v>2</v>
      </c>
      <c r="J44" s="3">
        <v>0.5</v>
      </c>
      <c r="K44" s="3">
        <v>1.25</v>
      </c>
      <c r="L44" s="3" t="s">
        <v>154</v>
      </c>
      <c r="M44" s="3" t="s">
        <v>40</v>
      </c>
      <c r="N44" s="3" t="s">
        <v>41</v>
      </c>
      <c r="O44" s="3" t="s">
        <v>42</v>
      </c>
      <c r="P44" s="3"/>
      <c r="Q44" s="3"/>
      <c r="R44" s="3"/>
      <c r="S44" s="3" t="s">
        <v>587</v>
      </c>
    </row>
    <row r="45" spans="2:19" x14ac:dyDescent="0.2">
      <c r="B45" s="3" t="s">
        <v>308</v>
      </c>
      <c r="C45" s="3" t="s">
        <v>152</v>
      </c>
      <c r="D45" s="3" t="s">
        <v>155</v>
      </c>
      <c r="E45" s="3">
        <v>0</v>
      </c>
      <c r="F45" s="3">
        <v>400</v>
      </c>
      <c r="G45" s="3" t="b">
        <v>0</v>
      </c>
      <c r="H45" s="3">
        <v>2</v>
      </c>
      <c r="I45" s="3">
        <v>2</v>
      </c>
      <c r="J45" s="3">
        <v>0.5</v>
      </c>
      <c r="K45" s="3">
        <v>1.25</v>
      </c>
      <c r="L45" s="3" t="s">
        <v>154</v>
      </c>
      <c r="M45" s="3" t="s">
        <v>40</v>
      </c>
      <c r="N45" s="3" t="s">
        <v>41</v>
      </c>
      <c r="O45" s="3" t="s">
        <v>42</v>
      </c>
      <c r="P45" s="3"/>
      <c r="Q45" s="3"/>
      <c r="R45" s="3"/>
      <c r="S45" s="3" t="s">
        <v>588</v>
      </c>
    </row>
    <row r="46" spans="2:19" x14ac:dyDescent="0.2">
      <c r="B46" s="3" t="s">
        <v>309</v>
      </c>
      <c r="C46" s="3" t="s">
        <v>152</v>
      </c>
      <c r="D46" s="3" t="s">
        <v>156</v>
      </c>
      <c r="E46" s="3">
        <v>0</v>
      </c>
      <c r="F46" s="3">
        <v>400</v>
      </c>
      <c r="G46" s="3" t="b">
        <v>0</v>
      </c>
      <c r="H46" s="3">
        <v>2</v>
      </c>
      <c r="I46" s="3">
        <v>2</v>
      </c>
      <c r="J46" s="3">
        <v>0.5</v>
      </c>
      <c r="K46" s="3">
        <v>1.25</v>
      </c>
      <c r="L46" s="3" t="s">
        <v>154</v>
      </c>
      <c r="M46" s="3" t="s">
        <v>40</v>
      </c>
      <c r="N46" s="3" t="s">
        <v>41</v>
      </c>
      <c r="O46" s="3" t="s">
        <v>42</v>
      </c>
      <c r="P46" s="3"/>
      <c r="Q46" s="3"/>
      <c r="R46" s="3"/>
      <c r="S46" s="3" t="s">
        <v>589</v>
      </c>
    </row>
    <row r="47" spans="2:19" x14ac:dyDescent="0.2">
      <c r="P47" s="3"/>
      <c r="Q47" s="3"/>
      <c r="R47" s="3"/>
    </row>
    <row r="48" spans="2:19" x14ac:dyDescent="0.2">
      <c r="B48" s="3" t="s">
        <v>174</v>
      </c>
      <c r="C48" s="3" t="s">
        <v>52</v>
      </c>
      <c r="D48" s="3" t="s">
        <v>53</v>
      </c>
      <c r="E48" s="3">
        <v>0</v>
      </c>
      <c r="F48" s="3">
        <v>400</v>
      </c>
      <c r="G48" s="3" t="b">
        <v>1</v>
      </c>
      <c r="H48" s="3">
        <v>2.33</v>
      </c>
      <c r="I48" s="3">
        <v>2</v>
      </c>
      <c r="J48" s="3">
        <v>0.5</v>
      </c>
      <c r="K48" s="3">
        <v>1</v>
      </c>
      <c r="L48" s="3" t="s">
        <v>175</v>
      </c>
      <c r="M48" s="3" t="s">
        <v>40</v>
      </c>
      <c r="N48" s="3" t="s">
        <v>41</v>
      </c>
      <c r="O48" s="3" t="s">
        <v>42</v>
      </c>
      <c r="P48" s="3"/>
      <c r="Q48" s="3"/>
      <c r="R48" s="3"/>
      <c r="S48" s="3" t="s">
        <v>590</v>
      </c>
    </row>
    <row r="49" spans="2:19" x14ac:dyDescent="0.2">
      <c r="B49" s="3" t="s">
        <v>176</v>
      </c>
      <c r="C49" s="3" t="s">
        <v>52</v>
      </c>
      <c r="D49" s="3" t="s">
        <v>54</v>
      </c>
      <c r="E49" s="3">
        <v>0</v>
      </c>
      <c r="F49" s="3">
        <v>400</v>
      </c>
      <c r="G49" s="3" t="b">
        <v>1</v>
      </c>
      <c r="H49" s="3">
        <v>2.6749999999999998</v>
      </c>
      <c r="I49" s="3">
        <v>2</v>
      </c>
      <c r="J49" s="3">
        <v>0.5</v>
      </c>
      <c r="K49" s="3">
        <v>1</v>
      </c>
      <c r="L49" s="3" t="s">
        <v>175</v>
      </c>
      <c r="M49" s="3" t="s">
        <v>40</v>
      </c>
      <c r="N49" s="3" t="s">
        <v>41</v>
      </c>
      <c r="O49" s="3" t="s">
        <v>42</v>
      </c>
      <c r="P49" s="3"/>
      <c r="Q49" s="3"/>
      <c r="R49" s="3"/>
      <c r="S49" s="3" t="s">
        <v>591</v>
      </c>
    </row>
    <row r="50" spans="2:19" x14ac:dyDescent="0.2">
      <c r="B50" s="3" t="s">
        <v>177</v>
      </c>
      <c r="C50" s="3" t="s">
        <v>52</v>
      </c>
      <c r="D50" s="3" t="s">
        <v>55</v>
      </c>
      <c r="E50" s="3">
        <v>0</v>
      </c>
      <c r="F50" s="3">
        <v>400</v>
      </c>
      <c r="G50" s="3" t="b">
        <v>1</v>
      </c>
      <c r="H50" s="3">
        <v>3.1909999999999998</v>
      </c>
      <c r="I50" s="3">
        <v>2</v>
      </c>
      <c r="J50" s="3">
        <v>0.5</v>
      </c>
      <c r="K50" s="3">
        <v>1</v>
      </c>
      <c r="L50" s="3" t="s">
        <v>175</v>
      </c>
      <c r="M50" s="3" t="s">
        <v>40</v>
      </c>
      <c r="N50" s="3" t="s">
        <v>41</v>
      </c>
      <c r="O50" s="3" t="s">
        <v>42</v>
      </c>
      <c r="P50" s="3"/>
      <c r="Q50" s="3"/>
      <c r="R50" s="3"/>
      <c r="S50" s="3" t="s">
        <v>592</v>
      </c>
    </row>
    <row r="51" spans="2:19" x14ac:dyDescent="0.2">
      <c r="B51" s="3" t="s">
        <v>178</v>
      </c>
      <c r="C51" s="3" t="s">
        <v>56</v>
      </c>
      <c r="D51" s="3" t="s">
        <v>57</v>
      </c>
      <c r="E51" s="3">
        <v>0</v>
      </c>
      <c r="F51" s="3">
        <v>400</v>
      </c>
      <c r="G51" s="3" t="b">
        <v>1</v>
      </c>
      <c r="H51" s="3">
        <v>2.2530000000000001</v>
      </c>
      <c r="I51" s="3">
        <v>2</v>
      </c>
      <c r="J51" s="3">
        <v>0.5</v>
      </c>
      <c r="K51" s="3">
        <v>1</v>
      </c>
      <c r="L51" s="3" t="s">
        <v>179</v>
      </c>
      <c r="M51" s="3" t="s">
        <v>40</v>
      </c>
      <c r="N51" s="3" t="s">
        <v>41</v>
      </c>
      <c r="O51" s="3" t="s">
        <v>42</v>
      </c>
      <c r="P51" s="3"/>
      <c r="Q51" s="3"/>
      <c r="R51" s="3"/>
      <c r="S51" s="3" t="s">
        <v>593</v>
      </c>
    </row>
    <row r="52" spans="2:19" x14ac:dyDescent="0.2">
      <c r="B52" s="3" t="s">
        <v>180</v>
      </c>
      <c r="C52" s="3" t="s">
        <v>56</v>
      </c>
      <c r="D52" s="3" t="s">
        <v>58</v>
      </c>
      <c r="E52" s="3">
        <v>0</v>
      </c>
      <c r="F52" s="3">
        <v>400</v>
      </c>
      <c r="G52" s="3" t="b">
        <v>1</v>
      </c>
      <c r="H52" s="3">
        <v>2.48</v>
      </c>
      <c r="I52" s="3">
        <v>2</v>
      </c>
      <c r="J52" s="3">
        <v>0.5</v>
      </c>
      <c r="K52" s="3">
        <v>1</v>
      </c>
      <c r="L52" s="3" t="s">
        <v>179</v>
      </c>
      <c r="M52" s="3" t="s">
        <v>40</v>
      </c>
      <c r="N52" s="3" t="s">
        <v>41</v>
      </c>
      <c r="O52" s="3" t="s">
        <v>42</v>
      </c>
      <c r="P52" s="3"/>
      <c r="Q52" s="3"/>
      <c r="R52" s="3"/>
      <c r="S52" s="3" t="s">
        <v>594</v>
      </c>
    </row>
    <row r="53" spans="2:19" x14ac:dyDescent="0.2">
      <c r="B53" s="3" t="s">
        <v>181</v>
      </c>
      <c r="C53" s="3" t="s">
        <v>56</v>
      </c>
      <c r="D53" s="3" t="s">
        <v>59</v>
      </c>
      <c r="E53" s="3">
        <v>0</v>
      </c>
      <c r="F53" s="3">
        <v>400</v>
      </c>
      <c r="G53" s="3" t="b">
        <v>1</v>
      </c>
      <c r="H53" s="3">
        <v>2.9</v>
      </c>
      <c r="I53" s="3">
        <v>2</v>
      </c>
      <c r="J53" s="3">
        <v>0.5</v>
      </c>
      <c r="K53" s="3">
        <v>1</v>
      </c>
      <c r="L53" s="3" t="s">
        <v>179</v>
      </c>
      <c r="M53" s="3" t="s">
        <v>40</v>
      </c>
      <c r="N53" s="3" t="s">
        <v>41</v>
      </c>
      <c r="O53" s="3" t="s">
        <v>42</v>
      </c>
      <c r="P53" s="3"/>
      <c r="Q53" s="3"/>
      <c r="R53" s="3"/>
      <c r="S53" s="3" t="s">
        <v>595</v>
      </c>
    </row>
    <row r="54" spans="2:19" x14ac:dyDescent="0.2">
      <c r="B54" s="3" t="s">
        <v>182</v>
      </c>
      <c r="C54" s="3" t="s">
        <v>183</v>
      </c>
      <c r="D54" s="3" t="s">
        <v>61</v>
      </c>
      <c r="E54" s="3">
        <v>0</v>
      </c>
      <c r="F54" s="3">
        <v>400</v>
      </c>
      <c r="G54" s="3" t="b">
        <v>1</v>
      </c>
      <c r="H54" s="3">
        <v>1.0109999999999999</v>
      </c>
      <c r="I54" s="3">
        <v>2</v>
      </c>
      <c r="J54" s="3">
        <v>0.5</v>
      </c>
      <c r="K54" s="3">
        <v>1</v>
      </c>
      <c r="L54" s="3" t="s">
        <v>184</v>
      </c>
      <c r="M54" s="3" t="s">
        <v>40</v>
      </c>
      <c r="N54" s="3" t="s">
        <v>41</v>
      </c>
      <c r="O54" s="3" t="s">
        <v>42</v>
      </c>
      <c r="P54" s="3"/>
      <c r="Q54" s="3"/>
      <c r="R54" s="3"/>
      <c r="S54" s="3" t="s">
        <v>596</v>
      </c>
    </row>
    <row r="55" spans="2:19" x14ac:dyDescent="0.2">
      <c r="B55" s="3" t="s">
        <v>185</v>
      </c>
      <c r="C55" s="3" t="s">
        <v>183</v>
      </c>
      <c r="D55" s="3" t="s">
        <v>62</v>
      </c>
      <c r="E55" s="3">
        <v>0</v>
      </c>
      <c r="F55" s="3">
        <v>400</v>
      </c>
      <c r="G55" s="3" t="b">
        <v>1</v>
      </c>
      <c r="H55" s="3">
        <v>1.3</v>
      </c>
      <c r="I55" s="3">
        <v>2</v>
      </c>
      <c r="J55" s="3">
        <v>0.5</v>
      </c>
      <c r="K55" s="3">
        <v>1</v>
      </c>
      <c r="L55" s="3" t="s">
        <v>184</v>
      </c>
      <c r="M55" s="3" t="s">
        <v>40</v>
      </c>
      <c r="N55" s="3" t="s">
        <v>41</v>
      </c>
      <c r="O55" s="3" t="s">
        <v>42</v>
      </c>
      <c r="P55" s="3"/>
      <c r="Q55" s="3"/>
      <c r="R55" s="3"/>
      <c r="S55" s="3" t="s">
        <v>597</v>
      </c>
    </row>
    <row r="56" spans="2:19" x14ac:dyDescent="0.2">
      <c r="B56" s="3" t="s">
        <v>186</v>
      </c>
      <c r="C56" s="3" t="s">
        <v>183</v>
      </c>
      <c r="D56" s="3" t="s">
        <v>63</v>
      </c>
      <c r="E56" s="3">
        <v>0</v>
      </c>
      <c r="F56" s="3">
        <v>400</v>
      </c>
      <c r="G56" s="3" t="b">
        <v>1</v>
      </c>
      <c r="H56" s="3">
        <v>1.401</v>
      </c>
      <c r="I56" s="3">
        <v>2</v>
      </c>
      <c r="J56" s="3">
        <v>0.5</v>
      </c>
      <c r="K56" s="3">
        <v>1</v>
      </c>
      <c r="L56" s="3" t="s">
        <v>184</v>
      </c>
      <c r="M56" s="3" t="s">
        <v>40</v>
      </c>
      <c r="N56" s="3" t="s">
        <v>41</v>
      </c>
      <c r="O56" s="3" t="s">
        <v>42</v>
      </c>
      <c r="P56" s="3"/>
      <c r="Q56" s="3"/>
      <c r="R56" s="3"/>
      <c r="S56" s="3" t="s">
        <v>598</v>
      </c>
    </row>
    <row r="57" spans="2:19" x14ac:dyDescent="0.2">
      <c r="B57" s="3" t="s">
        <v>187</v>
      </c>
      <c r="C57" s="3" t="s">
        <v>64</v>
      </c>
      <c r="D57" s="3" t="s">
        <v>65</v>
      </c>
      <c r="E57" s="3">
        <v>0</v>
      </c>
      <c r="F57" s="3">
        <v>400</v>
      </c>
      <c r="G57" s="3" t="b">
        <v>0</v>
      </c>
      <c r="H57" s="3">
        <v>2</v>
      </c>
      <c r="I57" s="3">
        <v>2</v>
      </c>
      <c r="J57" s="3">
        <v>0.5</v>
      </c>
      <c r="K57" s="3">
        <v>1</v>
      </c>
      <c r="L57" s="3" t="s">
        <v>188</v>
      </c>
      <c r="M57" s="3" t="s">
        <v>40</v>
      </c>
      <c r="N57" s="3" t="s">
        <v>41</v>
      </c>
      <c r="O57" s="3" t="s">
        <v>42</v>
      </c>
      <c r="P57" s="3"/>
      <c r="Q57" s="3"/>
      <c r="R57" s="3"/>
      <c r="S57" s="3" t="s">
        <v>599</v>
      </c>
    </row>
    <row r="58" spans="2:19" x14ac:dyDescent="0.2">
      <c r="B58" s="3" t="s">
        <v>189</v>
      </c>
      <c r="C58" s="3" t="s">
        <v>64</v>
      </c>
      <c r="D58" s="3" t="s">
        <v>66</v>
      </c>
      <c r="E58" s="3">
        <v>0</v>
      </c>
      <c r="F58" s="3">
        <v>400</v>
      </c>
      <c r="G58" s="3" t="b">
        <v>0</v>
      </c>
      <c r="H58" s="3">
        <v>2</v>
      </c>
      <c r="I58" s="3">
        <v>2</v>
      </c>
      <c r="J58" s="3">
        <v>0.5</v>
      </c>
      <c r="K58" s="3">
        <v>1</v>
      </c>
      <c r="L58" s="3" t="s">
        <v>188</v>
      </c>
      <c r="M58" s="3" t="s">
        <v>40</v>
      </c>
      <c r="N58" s="3" t="s">
        <v>41</v>
      </c>
      <c r="O58" s="3" t="s">
        <v>42</v>
      </c>
      <c r="P58" s="3"/>
      <c r="Q58" s="3"/>
      <c r="R58" s="3"/>
      <c r="S58" s="3" t="s">
        <v>599</v>
      </c>
    </row>
    <row r="59" spans="2:19" x14ac:dyDescent="0.2">
      <c r="B59" s="3" t="s">
        <v>190</v>
      </c>
      <c r="C59" s="3" t="s">
        <v>64</v>
      </c>
      <c r="D59" s="3" t="s">
        <v>67</v>
      </c>
      <c r="E59" s="3">
        <v>0</v>
      </c>
      <c r="F59" s="3">
        <v>400</v>
      </c>
      <c r="G59" s="3" t="b">
        <v>0</v>
      </c>
      <c r="H59" s="3">
        <v>2</v>
      </c>
      <c r="I59" s="3">
        <v>2</v>
      </c>
      <c r="J59" s="3">
        <v>0.5</v>
      </c>
      <c r="K59" s="3">
        <v>1</v>
      </c>
      <c r="L59" s="3" t="s">
        <v>188</v>
      </c>
      <c r="M59" s="3" t="s">
        <v>40</v>
      </c>
      <c r="N59" s="3" t="s">
        <v>41</v>
      </c>
      <c r="O59" s="3" t="s">
        <v>42</v>
      </c>
      <c r="P59" s="3"/>
      <c r="Q59" s="3"/>
      <c r="R59" s="3"/>
      <c r="S59" s="3" t="s">
        <v>600</v>
      </c>
    </row>
    <row r="60" spans="2:19" x14ac:dyDescent="0.2">
      <c r="B60" s="3" t="s">
        <v>191</v>
      </c>
      <c r="C60" s="3" t="s">
        <v>192</v>
      </c>
      <c r="D60" s="3" t="s">
        <v>69</v>
      </c>
      <c r="E60" s="3">
        <v>0</v>
      </c>
      <c r="F60" s="3">
        <v>400</v>
      </c>
      <c r="G60" s="3" t="b">
        <v>1</v>
      </c>
      <c r="H60" s="3">
        <v>1.244</v>
      </c>
      <c r="I60" s="3">
        <v>2</v>
      </c>
      <c r="J60" s="3">
        <v>0.5</v>
      </c>
      <c r="K60" s="3">
        <v>1</v>
      </c>
      <c r="L60" s="3" t="s">
        <v>193</v>
      </c>
      <c r="M60" s="3" t="s">
        <v>40</v>
      </c>
      <c r="N60" s="3" t="s">
        <v>41</v>
      </c>
      <c r="O60" s="3" t="s">
        <v>42</v>
      </c>
      <c r="P60" s="3"/>
      <c r="Q60" s="3"/>
      <c r="R60" s="3"/>
      <c r="S60" s="3" t="s">
        <v>601</v>
      </c>
    </row>
    <row r="61" spans="2:19" x14ac:dyDescent="0.2">
      <c r="B61" s="3" t="s">
        <v>194</v>
      </c>
      <c r="C61" s="3" t="s">
        <v>195</v>
      </c>
      <c r="D61" s="3" t="s">
        <v>70</v>
      </c>
      <c r="E61" s="3">
        <v>0</v>
      </c>
      <c r="F61" s="3">
        <v>400</v>
      </c>
      <c r="G61" s="3" t="b">
        <v>1</v>
      </c>
      <c r="H61" s="3">
        <v>1.845</v>
      </c>
      <c r="I61" s="3">
        <v>2</v>
      </c>
      <c r="J61" s="3">
        <v>0.5</v>
      </c>
      <c r="K61" s="3">
        <v>1</v>
      </c>
      <c r="L61" s="3" t="s">
        <v>193</v>
      </c>
      <c r="M61" s="3" t="s">
        <v>40</v>
      </c>
      <c r="N61" s="3" t="s">
        <v>41</v>
      </c>
      <c r="O61" s="3" t="s">
        <v>42</v>
      </c>
      <c r="P61" s="3"/>
      <c r="Q61" s="3"/>
      <c r="R61" s="3"/>
      <c r="S61" s="3" t="s">
        <v>602</v>
      </c>
    </row>
    <row r="62" spans="2:19" x14ac:dyDescent="0.2">
      <c r="B62" s="3" t="s">
        <v>196</v>
      </c>
      <c r="C62" s="3" t="s">
        <v>197</v>
      </c>
      <c r="D62" s="3" t="s">
        <v>71</v>
      </c>
      <c r="E62" s="3">
        <v>0</v>
      </c>
      <c r="F62" s="3">
        <v>400</v>
      </c>
      <c r="G62" s="3" t="b">
        <v>1</v>
      </c>
      <c r="H62" s="3">
        <v>2.2719999999999998</v>
      </c>
      <c r="I62" s="3">
        <v>2</v>
      </c>
      <c r="J62" s="3">
        <v>0.5</v>
      </c>
      <c r="K62" s="3">
        <v>1</v>
      </c>
      <c r="L62" s="3" t="s">
        <v>193</v>
      </c>
      <c r="M62" s="3" t="s">
        <v>40</v>
      </c>
      <c r="N62" s="3" t="s">
        <v>41</v>
      </c>
      <c r="O62" s="3" t="s">
        <v>42</v>
      </c>
      <c r="P62" s="3"/>
      <c r="Q62" s="3"/>
      <c r="R62" s="3"/>
      <c r="S62" s="3" t="s">
        <v>603</v>
      </c>
    </row>
    <row r="63" spans="2:19" x14ac:dyDescent="0.2">
      <c r="B63" s="3" t="s">
        <v>198</v>
      </c>
      <c r="C63" s="3" t="s">
        <v>199</v>
      </c>
      <c r="D63" s="3" t="s">
        <v>73</v>
      </c>
      <c r="E63" s="3">
        <v>0</v>
      </c>
      <c r="F63" s="3">
        <v>400</v>
      </c>
      <c r="G63" s="3" t="b">
        <v>0</v>
      </c>
      <c r="H63" s="3">
        <v>2</v>
      </c>
      <c r="I63" s="3">
        <v>2</v>
      </c>
      <c r="J63" s="3">
        <v>0.5</v>
      </c>
      <c r="K63" s="3">
        <v>1</v>
      </c>
      <c r="L63" s="3" t="s">
        <v>200</v>
      </c>
      <c r="M63" s="3" t="s">
        <v>40</v>
      </c>
      <c r="N63" s="3" t="s">
        <v>41</v>
      </c>
      <c r="O63" s="3" t="s">
        <v>42</v>
      </c>
      <c r="P63" s="3"/>
      <c r="Q63" s="3"/>
      <c r="R63" s="3"/>
      <c r="S63" s="3" t="s">
        <v>604</v>
      </c>
    </row>
    <row r="64" spans="2:19" x14ac:dyDescent="0.2">
      <c r="B64" s="3" t="s">
        <v>201</v>
      </c>
      <c r="C64" s="3" t="s">
        <v>202</v>
      </c>
      <c r="D64" s="3" t="s">
        <v>74</v>
      </c>
      <c r="E64" s="3">
        <v>0</v>
      </c>
      <c r="F64" s="3">
        <v>400</v>
      </c>
      <c r="G64" s="3" t="b">
        <v>0</v>
      </c>
      <c r="H64" s="3">
        <v>2</v>
      </c>
      <c r="I64" s="3">
        <v>2</v>
      </c>
      <c r="J64" s="3">
        <v>0.5</v>
      </c>
      <c r="K64" s="3">
        <v>1</v>
      </c>
      <c r="L64" s="3" t="s">
        <v>200</v>
      </c>
      <c r="M64" s="3" t="s">
        <v>40</v>
      </c>
      <c r="N64" s="3" t="s">
        <v>41</v>
      </c>
      <c r="O64" s="3" t="s">
        <v>42</v>
      </c>
      <c r="P64" s="3"/>
      <c r="Q64" s="3"/>
      <c r="R64" s="3"/>
      <c r="S64" s="3" t="s">
        <v>605</v>
      </c>
    </row>
    <row r="65" spans="2:23" x14ac:dyDescent="0.2">
      <c r="B65" s="3" t="s">
        <v>203</v>
      </c>
      <c r="C65" s="3" t="s">
        <v>204</v>
      </c>
      <c r="D65" s="3" t="s">
        <v>75</v>
      </c>
      <c r="E65" s="3">
        <v>0</v>
      </c>
      <c r="F65" s="3">
        <v>400</v>
      </c>
      <c r="G65" s="3" t="b">
        <v>0</v>
      </c>
      <c r="H65" s="3">
        <v>2</v>
      </c>
      <c r="I65" s="3">
        <v>2</v>
      </c>
      <c r="J65" s="3">
        <v>0.5</v>
      </c>
      <c r="K65" s="3">
        <v>1</v>
      </c>
      <c r="L65" s="3" t="s">
        <v>200</v>
      </c>
      <c r="M65" s="3" t="s">
        <v>40</v>
      </c>
      <c r="N65" s="3" t="s">
        <v>41</v>
      </c>
      <c r="O65" s="3" t="s">
        <v>42</v>
      </c>
      <c r="P65" s="3"/>
      <c r="Q65" s="3"/>
      <c r="R65" s="3"/>
      <c r="S65" s="3" t="s">
        <v>606</v>
      </c>
    </row>
    <row r="66" spans="2:23" x14ac:dyDescent="0.2">
      <c r="B66" s="3" t="s">
        <v>205</v>
      </c>
      <c r="C66" s="3" t="s">
        <v>206</v>
      </c>
      <c r="D66" s="3" t="s">
        <v>77</v>
      </c>
      <c r="E66" s="3">
        <v>0</v>
      </c>
      <c r="F66" s="3">
        <v>400</v>
      </c>
      <c r="G66" s="3" t="b">
        <v>1</v>
      </c>
      <c r="H66" s="3">
        <v>2.6520000000000001</v>
      </c>
      <c r="I66" s="3">
        <v>2</v>
      </c>
      <c r="J66" s="3">
        <v>0.5</v>
      </c>
      <c r="K66" s="3">
        <v>1</v>
      </c>
      <c r="L66" s="3" t="s">
        <v>207</v>
      </c>
      <c r="M66" s="3" t="s">
        <v>40</v>
      </c>
      <c r="N66" s="3" t="s">
        <v>41</v>
      </c>
      <c r="O66" s="3" t="s">
        <v>42</v>
      </c>
      <c r="P66" s="3"/>
      <c r="Q66" s="3"/>
      <c r="R66" s="3"/>
      <c r="S66" s="3" t="s">
        <v>607</v>
      </c>
    </row>
    <row r="67" spans="2:23" x14ac:dyDescent="0.2">
      <c r="B67" s="3" t="s">
        <v>208</v>
      </c>
      <c r="C67" s="3" t="s">
        <v>209</v>
      </c>
      <c r="D67" s="3" t="s">
        <v>78</v>
      </c>
      <c r="E67" s="3">
        <v>0</v>
      </c>
      <c r="F67" s="3">
        <v>400</v>
      </c>
      <c r="G67" s="3" t="b">
        <v>1</v>
      </c>
      <c r="H67" s="3">
        <v>3.1930000000000001</v>
      </c>
      <c r="I67" s="3">
        <v>2</v>
      </c>
      <c r="J67" s="3">
        <v>0.5</v>
      </c>
      <c r="K67" s="3">
        <v>1</v>
      </c>
      <c r="L67" s="3" t="s">
        <v>207</v>
      </c>
      <c r="M67" s="3" t="s">
        <v>40</v>
      </c>
      <c r="N67" s="3" t="s">
        <v>41</v>
      </c>
      <c r="O67" s="3" t="s">
        <v>42</v>
      </c>
      <c r="P67" s="3"/>
      <c r="Q67" s="3"/>
      <c r="R67" s="3"/>
      <c r="S67" s="3" t="s">
        <v>608</v>
      </c>
    </row>
    <row r="68" spans="2:23" x14ac:dyDescent="0.2">
      <c r="B68" s="3" t="s">
        <v>210</v>
      </c>
      <c r="C68" s="3" t="s">
        <v>211</v>
      </c>
      <c r="D68" s="3" t="s">
        <v>79</v>
      </c>
      <c r="E68" s="3">
        <v>0</v>
      </c>
      <c r="F68" s="3">
        <v>400</v>
      </c>
      <c r="G68" s="3" t="b">
        <v>1</v>
      </c>
      <c r="H68" s="3">
        <v>3.4510000000000001</v>
      </c>
      <c r="I68" s="3">
        <v>2</v>
      </c>
      <c r="J68" s="3">
        <v>0.5</v>
      </c>
      <c r="K68" s="3">
        <v>1</v>
      </c>
      <c r="L68" s="3" t="s">
        <v>207</v>
      </c>
      <c r="M68" s="3" t="s">
        <v>40</v>
      </c>
      <c r="N68" s="3" t="s">
        <v>41</v>
      </c>
      <c r="O68" s="3" t="s">
        <v>42</v>
      </c>
      <c r="P68" s="3"/>
      <c r="Q68" s="3"/>
      <c r="R68" s="3"/>
      <c r="S68" s="3" t="s">
        <v>609</v>
      </c>
    </row>
    <row r="69" spans="2:23" x14ac:dyDescent="0.2">
      <c r="B69" s="3" t="s">
        <v>212</v>
      </c>
      <c r="C69" s="3" t="s">
        <v>213</v>
      </c>
      <c r="D69" s="3" t="s">
        <v>81</v>
      </c>
      <c r="E69" s="3">
        <v>0</v>
      </c>
      <c r="F69" s="3">
        <v>400</v>
      </c>
      <c r="G69" s="3" t="b">
        <v>0</v>
      </c>
      <c r="H69" s="3">
        <v>2</v>
      </c>
      <c r="I69" s="3">
        <v>2</v>
      </c>
      <c r="J69" s="3">
        <v>0.5</v>
      </c>
      <c r="K69" s="3">
        <v>1</v>
      </c>
      <c r="L69" s="3" t="s">
        <v>214</v>
      </c>
      <c r="M69" s="3" t="s">
        <v>40</v>
      </c>
      <c r="N69" s="3" t="s">
        <v>41</v>
      </c>
      <c r="O69" s="3" t="s">
        <v>42</v>
      </c>
      <c r="P69" s="3"/>
      <c r="Q69" s="3"/>
      <c r="R69" s="3"/>
      <c r="S69" s="10" t="s">
        <v>716</v>
      </c>
      <c r="T69" s="10"/>
      <c r="U69" s="10"/>
      <c r="V69" s="10"/>
      <c r="W69" s="10"/>
    </row>
    <row r="70" spans="2:23" x14ac:dyDescent="0.2">
      <c r="B70" s="3" t="s">
        <v>215</v>
      </c>
      <c r="C70" s="3" t="s">
        <v>216</v>
      </c>
      <c r="D70" s="3" t="s">
        <v>82</v>
      </c>
      <c r="E70" s="3">
        <v>0</v>
      </c>
      <c r="F70" s="3">
        <v>400</v>
      </c>
      <c r="G70" s="3" t="b">
        <v>0</v>
      </c>
      <c r="H70" s="3">
        <v>2</v>
      </c>
      <c r="I70" s="3">
        <v>2</v>
      </c>
      <c r="J70" s="3">
        <v>0.5</v>
      </c>
      <c r="K70" s="3">
        <v>1</v>
      </c>
      <c r="L70" s="3" t="s">
        <v>214</v>
      </c>
      <c r="M70" s="3" t="s">
        <v>40</v>
      </c>
      <c r="N70" s="3" t="s">
        <v>41</v>
      </c>
      <c r="O70" s="3" t="s">
        <v>42</v>
      </c>
      <c r="P70" s="3"/>
      <c r="Q70" s="3"/>
      <c r="R70" s="3"/>
      <c r="S70" s="3" t="s">
        <v>610</v>
      </c>
    </row>
    <row r="71" spans="2:23" x14ac:dyDescent="0.2">
      <c r="B71" s="3" t="s">
        <v>217</v>
      </c>
      <c r="C71" s="3" t="s">
        <v>218</v>
      </c>
      <c r="D71" s="3" t="s">
        <v>83</v>
      </c>
      <c r="E71" s="3">
        <v>0</v>
      </c>
      <c r="F71" s="3">
        <v>400</v>
      </c>
      <c r="G71" s="3" t="b">
        <v>0</v>
      </c>
      <c r="H71" s="3">
        <v>2</v>
      </c>
      <c r="I71" s="3">
        <v>2</v>
      </c>
      <c r="J71" s="3">
        <v>0.5</v>
      </c>
      <c r="K71" s="3">
        <v>1</v>
      </c>
      <c r="L71" s="3" t="s">
        <v>214</v>
      </c>
      <c r="M71" s="3" t="s">
        <v>40</v>
      </c>
      <c r="N71" s="3" t="s">
        <v>41</v>
      </c>
      <c r="O71" s="3" t="s">
        <v>42</v>
      </c>
      <c r="P71" s="3"/>
      <c r="Q71" s="3"/>
      <c r="R71" s="3"/>
      <c r="S71" s="3" t="s">
        <v>611</v>
      </c>
    </row>
    <row r="72" spans="2:23" x14ac:dyDescent="0.2">
      <c r="P72" s="3"/>
      <c r="Q72" s="3"/>
      <c r="R72" s="3"/>
    </row>
    <row r="73" spans="2:23" x14ac:dyDescent="0.2">
      <c r="P73" s="3"/>
      <c r="Q73" s="3"/>
      <c r="R73" s="3"/>
    </row>
    <row r="74" spans="2:23" x14ac:dyDescent="0.2">
      <c r="P74" s="3"/>
      <c r="Q74" s="3"/>
      <c r="R74" s="3"/>
    </row>
    <row r="75" spans="2:23" x14ac:dyDescent="0.2">
      <c r="P75" s="3"/>
      <c r="Q75" s="3"/>
      <c r="R75" s="3"/>
    </row>
    <row r="76" spans="2:23" x14ac:dyDescent="0.2">
      <c r="P76" s="3"/>
      <c r="Q76" s="3"/>
      <c r="R76" s="3"/>
    </row>
    <row r="77" spans="2:23" x14ac:dyDescent="0.2">
      <c r="P77" s="3"/>
      <c r="Q77" s="3"/>
      <c r="R77" s="3"/>
    </row>
    <row r="78" spans="2:23" x14ac:dyDescent="0.2">
      <c r="P78" s="3"/>
      <c r="Q78" s="3"/>
      <c r="R78" s="3"/>
    </row>
    <row r="79" spans="2:23" x14ac:dyDescent="0.2">
      <c r="P79" s="3"/>
      <c r="Q79" s="3"/>
      <c r="R79" s="3"/>
    </row>
    <row r="80" spans="2:23" x14ac:dyDescent="0.2">
      <c r="P80" s="3"/>
      <c r="Q80" s="3"/>
      <c r="R80" s="3"/>
    </row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</sheetData>
  <phoneticPr fontId="6" type="noConversion"/>
  <conditionalFormatting sqref="B14:B28">
    <cfRule type="duplicateValues" dxfId="4" priority="4"/>
  </conditionalFormatting>
  <conditionalFormatting sqref="B32:B40">
    <cfRule type="duplicateValues" dxfId="3" priority="3"/>
  </conditionalFormatting>
  <conditionalFormatting sqref="B41:B43">
    <cfRule type="duplicateValues" dxfId="2" priority="2"/>
  </conditionalFormatting>
  <conditionalFormatting sqref="B44:B46">
    <cfRule type="duplicateValues" dxfId="1" priority="1"/>
  </conditionalFormatting>
  <conditionalFormatting sqref="B47:B1048576 B1:B5 B10">
    <cfRule type="duplicateValues" dxfId="0" priority="14"/>
  </conditionalFormatting>
  <hyperlinks>
    <hyperlink ref="L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防御塔</vt:lpstr>
      <vt:lpstr>怪物-无限模式</vt:lpstr>
      <vt:lpstr>怪物-挑战模式</vt:lpstr>
      <vt:lpstr>其它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2024-10-11T09:20:13Z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