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afo\Dropbox\Stasis\0_Project\IWPR\ICMCI\Analysis\20200731_CrimeDrug\"/>
    </mc:Choice>
  </mc:AlternateContent>
  <xr:revisionPtr revIDLastSave="0" documentId="13_ncr:1_{F8900B66-663D-401F-A813-8BE9474615A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Main" sheetId="2" r:id="rId1"/>
    <sheet name="CrimeRobbery" sheetId="4" r:id="rId2"/>
    <sheet name="Drug" sheetId="5" r:id="rId3"/>
    <sheet name="Murder" sheetId="7" r:id="rId4"/>
    <sheet name="All" sheetId="8" r:id="rId5"/>
    <sheet name="Source" sheetId="3" r:id="rId6"/>
  </sheets>
  <definedNames>
    <definedName name="_xlnm._FilterDatabase" localSheetId="0" hidden="1">Main!$BS$1:$BS$32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2" i="2"/>
  <c r="BH3" i="2" l="1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A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2" i="2"/>
  <c r="BI2" i="2"/>
  <c r="AP3" i="2"/>
  <c r="AQ3" i="2" s="1"/>
  <c r="AP4" i="2"/>
  <c r="AQ4" i="2" s="1"/>
  <c r="AP5" i="2"/>
  <c r="AQ5" i="2" s="1"/>
  <c r="AP6" i="2"/>
  <c r="AQ6" i="2" s="1"/>
  <c r="AP7" i="2"/>
  <c r="AQ7" i="2" s="1"/>
  <c r="AP8" i="2"/>
  <c r="AQ8" i="2" s="1"/>
  <c r="AP9" i="2"/>
  <c r="AQ9" i="2" s="1"/>
  <c r="AP10" i="2"/>
  <c r="AQ10" i="2" s="1"/>
  <c r="AP11" i="2"/>
  <c r="AQ11" i="2" s="1"/>
  <c r="AP12" i="2"/>
  <c r="AQ12" i="2" s="1"/>
  <c r="AP13" i="2"/>
  <c r="AQ13" i="2" s="1"/>
  <c r="AP14" i="2"/>
  <c r="AQ14" i="2" s="1"/>
  <c r="AP15" i="2"/>
  <c r="AQ15" i="2" s="1"/>
  <c r="AP16" i="2"/>
  <c r="AQ16" i="2" s="1"/>
  <c r="AP17" i="2"/>
  <c r="AQ17" i="2" s="1"/>
  <c r="AP18" i="2"/>
  <c r="AQ18" i="2" s="1"/>
  <c r="AP19" i="2"/>
  <c r="AQ19" i="2" s="1"/>
  <c r="AP20" i="2"/>
  <c r="AQ20" i="2" s="1"/>
  <c r="AP21" i="2"/>
  <c r="AQ21" i="2" s="1"/>
  <c r="AP22" i="2"/>
  <c r="AQ22" i="2" s="1"/>
  <c r="AP23" i="2"/>
  <c r="AQ23" i="2" s="1"/>
  <c r="AP24" i="2"/>
  <c r="AQ24" i="2" s="1"/>
  <c r="AP25" i="2"/>
  <c r="AQ25" i="2" s="1"/>
  <c r="AP26" i="2"/>
  <c r="AQ26" i="2" s="1"/>
  <c r="AP27" i="2"/>
  <c r="AQ27" i="2" s="1"/>
  <c r="AP28" i="2"/>
  <c r="AQ28" i="2" s="1"/>
  <c r="AP29" i="2"/>
  <c r="AQ29" i="2" s="1"/>
  <c r="AP30" i="2"/>
  <c r="AQ30" i="2" s="1"/>
  <c r="AP31" i="2"/>
  <c r="AQ31" i="2" s="1"/>
  <c r="AP32" i="2"/>
  <c r="AQ32" i="2" s="1"/>
  <c r="AP2" i="2"/>
  <c r="AQ2" i="2" s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2" i="2"/>
  <c r="BQ2" i="2" l="1"/>
  <c r="BR2" i="2" s="1"/>
  <c r="BJ2" i="2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K2" i="2"/>
  <c r="Q3" i="2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2" i="2"/>
  <c r="R2" i="2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2" i="2"/>
  <c r="Y2" i="2" s="1"/>
  <c r="Z26" i="2" l="1"/>
  <c r="Y26" i="2"/>
  <c r="Z18" i="2"/>
  <c r="AN18" i="2" s="1"/>
  <c r="AO18" i="2" s="1"/>
  <c r="Y18" i="2"/>
  <c r="Z10" i="2"/>
  <c r="Y10" i="2"/>
  <c r="Z25" i="2"/>
  <c r="AN25" i="2" s="1"/>
  <c r="AO25" i="2" s="1"/>
  <c r="Y25" i="2"/>
  <c r="Z17" i="2"/>
  <c r="Y17" i="2"/>
  <c r="Z5" i="2"/>
  <c r="AN5" i="2" s="1"/>
  <c r="AO5" i="2" s="1"/>
  <c r="Y5" i="2"/>
  <c r="Z32" i="2"/>
  <c r="Y32" i="2"/>
  <c r="Z24" i="2"/>
  <c r="AN24" i="2" s="1"/>
  <c r="AO24" i="2" s="1"/>
  <c r="Y24" i="2"/>
  <c r="Z16" i="2"/>
  <c r="Y16" i="2"/>
  <c r="Z8" i="2"/>
  <c r="AN8" i="2" s="1"/>
  <c r="AO8" i="2" s="1"/>
  <c r="Y8" i="2"/>
  <c r="Z30" i="2"/>
  <c r="Y30" i="2"/>
  <c r="Z22" i="2"/>
  <c r="AN22" i="2" s="1"/>
  <c r="AO22" i="2" s="1"/>
  <c r="Y22" i="2"/>
  <c r="Z14" i="2"/>
  <c r="Y14" i="2"/>
  <c r="Z6" i="2"/>
  <c r="AN6" i="2" s="1"/>
  <c r="AO6" i="2" s="1"/>
  <c r="Y6" i="2"/>
  <c r="Z29" i="2"/>
  <c r="Y29" i="2"/>
  <c r="Z21" i="2"/>
  <c r="AN21" i="2" s="1"/>
  <c r="AO21" i="2" s="1"/>
  <c r="Y21" i="2"/>
  <c r="Z13" i="2"/>
  <c r="Y13" i="2"/>
  <c r="Z9" i="2"/>
  <c r="AN9" i="2" s="1"/>
  <c r="AO9" i="2" s="1"/>
  <c r="Y9" i="2"/>
  <c r="Z28" i="2"/>
  <c r="AN28" i="2" s="1"/>
  <c r="AO28" i="2" s="1"/>
  <c r="Y28" i="2"/>
  <c r="Z20" i="2"/>
  <c r="AN20" i="2" s="1"/>
  <c r="AO20" i="2" s="1"/>
  <c r="Y20" i="2"/>
  <c r="Z12" i="2"/>
  <c r="Y12" i="2"/>
  <c r="Z4" i="2"/>
  <c r="AN4" i="2" s="1"/>
  <c r="AO4" i="2" s="1"/>
  <c r="Y4" i="2"/>
  <c r="Z31" i="2"/>
  <c r="AN31" i="2" s="1"/>
  <c r="AO31" i="2" s="1"/>
  <c r="Y31" i="2"/>
  <c r="Z27" i="2"/>
  <c r="AN27" i="2" s="1"/>
  <c r="AO27" i="2" s="1"/>
  <c r="Y27" i="2"/>
  <c r="Z23" i="2"/>
  <c r="Y23" i="2"/>
  <c r="Z19" i="2"/>
  <c r="AN19" i="2" s="1"/>
  <c r="AO19" i="2" s="1"/>
  <c r="Y19" i="2"/>
  <c r="Z15" i="2"/>
  <c r="Y15" i="2"/>
  <c r="Z11" i="2"/>
  <c r="AN11" i="2" s="1"/>
  <c r="AO11" i="2" s="1"/>
  <c r="Y11" i="2"/>
  <c r="Z7" i="2"/>
  <c r="Y7" i="2"/>
  <c r="Z3" i="2"/>
  <c r="AN3" i="2" s="1"/>
  <c r="AO3" i="2" s="1"/>
  <c r="Y3" i="2"/>
  <c r="AN32" i="2"/>
  <c r="AO32" i="2" s="1"/>
  <c r="AN16" i="2"/>
  <c r="AO16" i="2" s="1"/>
  <c r="AN12" i="2"/>
  <c r="AO12" i="2" s="1"/>
  <c r="AN23" i="2"/>
  <c r="AO23" i="2" s="1"/>
  <c r="AN15" i="2"/>
  <c r="AO15" i="2" s="1"/>
  <c r="AN7" i="2"/>
  <c r="AO7" i="2" s="1"/>
  <c r="AN30" i="2"/>
  <c r="AO30" i="2" s="1"/>
  <c r="AN26" i="2"/>
  <c r="AO26" i="2" s="1"/>
  <c r="AN14" i="2"/>
  <c r="AO14" i="2" s="1"/>
  <c r="AN10" i="2"/>
  <c r="AO10" i="2" s="1"/>
  <c r="AN29" i="2"/>
  <c r="AO29" i="2" s="1"/>
  <c r="AN17" i="2"/>
  <c r="AO17" i="2" s="1"/>
  <c r="AN13" i="2"/>
  <c r="AO13" i="2" s="1"/>
  <c r="Z2" i="2"/>
  <c r="AN2" i="2" s="1"/>
  <c r="AO2" i="2" s="1"/>
  <c r="BQ3" i="2"/>
  <c r="BR3" i="2" s="1"/>
  <c r="BQ4" i="2"/>
  <c r="BR4" i="2" s="1"/>
  <c r="BQ5" i="2"/>
  <c r="BR5" i="2" s="1"/>
  <c r="BQ6" i="2"/>
  <c r="BR6" i="2" s="1"/>
  <c r="BQ7" i="2"/>
  <c r="BR7" i="2" s="1"/>
  <c r="BQ8" i="2"/>
  <c r="BR8" i="2" s="1"/>
  <c r="BQ9" i="2"/>
  <c r="BR9" i="2" s="1"/>
  <c r="BQ10" i="2"/>
  <c r="BR10" i="2" s="1"/>
  <c r="BQ11" i="2"/>
  <c r="BR11" i="2" s="1"/>
  <c r="BQ12" i="2"/>
  <c r="BR12" i="2" s="1"/>
  <c r="BQ13" i="2"/>
  <c r="BR13" i="2" s="1"/>
  <c r="BQ14" i="2"/>
  <c r="BR14" i="2" s="1"/>
  <c r="BQ15" i="2"/>
  <c r="BR15" i="2" s="1"/>
  <c r="BQ16" i="2"/>
  <c r="BR16" i="2" s="1"/>
  <c r="BQ17" i="2"/>
  <c r="BR17" i="2" s="1"/>
  <c r="BQ18" i="2"/>
  <c r="BR18" i="2" s="1"/>
  <c r="BQ19" i="2"/>
  <c r="BR19" i="2" s="1"/>
  <c r="BQ20" i="2"/>
  <c r="BR20" i="2" s="1"/>
  <c r="BQ21" i="2"/>
  <c r="BR21" i="2" s="1"/>
  <c r="BQ22" i="2"/>
  <c r="BR22" i="2" s="1"/>
  <c r="BQ23" i="2"/>
  <c r="BR23" i="2" s="1"/>
  <c r="BQ24" i="2"/>
  <c r="BR24" i="2" s="1"/>
  <c r="BQ25" i="2"/>
  <c r="BR25" i="2" s="1"/>
  <c r="BQ26" i="2"/>
  <c r="BR26" i="2" s="1"/>
  <c r="BQ27" i="2"/>
  <c r="BR27" i="2" s="1"/>
  <c r="BQ28" i="2"/>
  <c r="BR28" i="2" s="1"/>
  <c r="BQ29" i="2"/>
  <c r="BR29" i="2" s="1"/>
  <c r="BQ30" i="2"/>
  <c r="BR30" i="2" s="1"/>
  <c r="BQ31" i="2"/>
  <c r="BR31" i="2" s="1"/>
  <c r="BQ32" i="2"/>
  <c r="BR32" i="2" s="1"/>
  <c r="BI3" i="2"/>
  <c r="BJ3" i="2" s="1"/>
  <c r="BI4" i="2"/>
  <c r="BJ4" i="2" s="1"/>
  <c r="BI5" i="2"/>
  <c r="BJ5" i="2" s="1"/>
  <c r="BI6" i="2"/>
  <c r="BJ6" i="2" s="1"/>
  <c r="BI7" i="2"/>
  <c r="BJ7" i="2" s="1"/>
  <c r="BI8" i="2"/>
  <c r="BJ8" i="2" s="1"/>
  <c r="BI9" i="2"/>
  <c r="BJ9" i="2" s="1"/>
  <c r="BI10" i="2"/>
  <c r="BJ10" i="2" s="1"/>
  <c r="BI11" i="2"/>
  <c r="BJ11" i="2" s="1"/>
  <c r="BI12" i="2"/>
  <c r="BJ12" i="2" s="1"/>
  <c r="BI13" i="2"/>
  <c r="BJ13" i="2" s="1"/>
  <c r="BI14" i="2"/>
  <c r="BJ14" i="2" s="1"/>
  <c r="BI15" i="2"/>
  <c r="BJ15" i="2" s="1"/>
  <c r="BI16" i="2"/>
  <c r="BJ16" i="2" s="1"/>
  <c r="BI17" i="2"/>
  <c r="BJ17" i="2" s="1"/>
  <c r="BI18" i="2"/>
  <c r="BJ18" i="2" s="1"/>
  <c r="BI19" i="2"/>
  <c r="BJ19" i="2" s="1"/>
  <c r="BI20" i="2"/>
  <c r="BJ20" i="2" s="1"/>
  <c r="BI21" i="2"/>
  <c r="BJ21" i="2" s="1"/>
  <c r="BI22" i="2"/>
  <c r="BJ22" i="2" s="1"/>
  <c r="BI23" i="2"/>
  <c r="BJ23" i="2" s="1"/>
  <c r="BI24" i="2"/>
  <c r="BJ24" i="2" s="1"/>
  <c r="BI25" i="2"/>
  <c r="BJ25" i="2" s="1"/>
  <c r="BI26" i="2"/>
  <c r="BJ26" i="2" s="1"/>
  <c r="BI27" i="2"/>
  <c r="BJ27" i="2" s="1"/>
  <c r="BI28" i="2"/>
  <c r="BJ28" i="2" s="1"/>
  <c r="BI29" i="2"/>
  <c r="BJ29" i="2" s="1"/>
  <c r="BI30" i="2"/>
  <c r="BJ30" i="2" s="1"/>
  <c r="BI31" i="2"/>
  <c r="BJ31" i="2" s="1"/>
  <c r="BI32" i="2"/>
  <c r="BJ32" i="2" s="1"/>
</calcChain>
</file>

<file path=xl/sharedStrings.xml><?xml version="1.0" encoding="utf-8"?>
<sst xmlns="http://schemas.openxmlformats.org/spreadsheetml/2006/main" count="393" uniqueCount="175">
  <si>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</si>
  <si>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</si>
  <si>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</si>
  <si>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</si>
  <si>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</si>
  <si>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</si>
  <si>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</si>
  <si>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</si>
  <si>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</si>
  <si>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</si>
  <si>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</si>
  <si>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</si>
  <si>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</si>
  <si>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</si>
  <si>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</si>
  <si>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</si>
  <si>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</si>
  <si>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</si>
  <si>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</si>
  <si>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</si>
  <si>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</si>
  <si>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</si>
  <si>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</si>
  <si>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</si>
  <si>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</si>
  <si>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</si>
  <si>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</si>
  <si>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</si>
  <si>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</si>
  <si>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</si>
  <si>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</si>
  <si>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Murder</t>
  </si>
  <si>
    <t>Suicide</t>
  </si>
  <si>
    <t>Suspicious Muder</t>
  </si>
  <si>
    <t>Crime_Arrested</t>
  </si>
  <si>
    <t>Robbery_Arrested</t>
  </si>
  <si>
    <t>Robbery_PrivatePlace</t>
  </si>
  <si>
    <t>Robbery_PublicPlace</t>
  </si>
  <si>
    <t>Robbery_House</t>
  </si>
  <si>
    <t>Robbery_Store</t>
  </si>
  <si>
    <t>Robbery_Vehicle</t>
  </si>
  <si>
    <t>Robbery_MotorCycle</t>
  </si>
  <si>
    <t>Robbery_CarInside</t>
  </si>
  <si>
    <t>Robbery_LiveStock</t>
  </si>
  <si>
    <t>Robbery_Total</t>
  </si>
  <si>
    <t>Drug_Heroin</t>
  </si>
  <si>
    <t>Drug_Morphin</t>
  </si>
  <si>
    <t>Drug_Opium</t>
  </si>
  <si>
    <t>Drug_Hash</t>
  </si>
  <si>
    <t>Drug_Weed</t>
  </si>
  <si>
    <t>Drug_Stimulus</t>
  </si>
  <si>
    <t>Drug_Cocaine</t>
  </si>
  <si>
    <t>Drug_Others</t>
  </si>
  <si>
    <t>Drug_Ampulus_Number</t>
  </si>
  <si>
    <t>Drug_Precursors_Litre</t>
  </si>
  <si>
    <t>Drug_Total_Kilogram</t>
  </si>
  <si>
    <t>Drug_Arrested_Smuggler</t>
  </si>
  <si>
    <t>Drug_Arrested_User</t>
  </si>
  <si>
    <t>Drug_Arrested_Foreigners</t>
  </si>
  <si>
    <t>Crime_Extortion</t>
  </si>
  <si>
    <t>Crime_Ruffianism</t>
  </si>
  <si>
    <t>Crime_Others</t>
  </si>
  <si>
    <t>Crime_Total</t>
  </si>
  <si>
    <t>Crime_and_Quarrel</t>
  </si>
  <si>
    <t>Death</t>
  </si>
  <si>
    <t>Quarrel_Event</t>
  </si>
  <si>
    <t>Population</t>
  </si>
  <si>
    <t>Robbery_Total_100K</t>
  </si>
  <si>
    <t>Robbery_Arrested_100K</t>
  </si>
  <si>
    <t>Crime_and_Quarrel_and_Rubbery</t>
  </si>
  <si>
    <t>Crime_and_Quarrel_and_Rubbery_Arrested</t>
  </si>
  <si>
    <t>Drug_Total_Kilogram_100k</t>
  </si>
  <si>
    <t>Crime_and_Quarrel_and_Rubbery_100k</t>
  </si>
  <si>
    <t>Crime_and_Quarrel_and_Rubbery_Arrested_100k</t>
  </si>
  <si>
    <t>Drug_Arrested_100k</t>
  </si>
  <si>
    <t>Drug_Arrested</t>
  </si>
  <si>
    <t>Drug_Arrested_Smuggler_100k</t>
  </si>
  <si>
    <t>Drug_Arrested_User_100k</t>
  </si>
  <si>
    <t>Drug_Arrested_Foreigners_100k</t>
  </si>
  <si>
    <t>Latitude</t>
  </si>
  <si>
    <t>Longitude</t>
  </si>
  <si>
    <t>Development Budget_MR</t>
  </si>
  <si>
    <t>Development Budget_MR_100K</t>
  </si>
  <si>
    <t>Province</t>
  </si>
  <si>
    <t>Province_FA</t>
  </si>
  <si>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</si>
  <si>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</si>
  <si>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</si>
  <si>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</si>
  <si>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</si>
  <si>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</si>
  <si>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</si>
  <si>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</si>
  <si>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</si>
  <si>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</si>
  <si>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</si>
  <si>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</si>
  <si>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</si>
  <si>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</si>
  <si>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</si>
  <si>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</si>
  <si>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</si>
  <si>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</si>
  <si>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</si>
  <si>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</si>
  <si>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</si>
  <si>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</si>
  <si>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</si>
  <si>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</si>
  <si>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</si>
  <si>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</si>
  <si>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</si>
  <si>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</si>
  <si>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</si>
  <si>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</si>
  <si>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</si>
  <si>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Unemployment_Rate</t>
  </si>
  <si>
    <t>Unemploment_and_Inflation_Rate</t>
  </si>
  <si>
    <t>Inflation_Rate</t>
  </si>
  <si>
    <t>Source</t>
  </si>
  <si>
    <t>Iran Statistical Center Report 2018</t>
  </si>
  <si>
    <t>خوشه پنج- جرم و جنایت پلاس</t>
  </si>
  <si>
    <t>خوشه چهار-مواد مخدر پلاس</t>
  </si>
  <si>
    <t>خوشه دوم-مواد مخدر</t>
  </si>
  <si>
    <t>خوشه سوم-جرم و جنایت</t>
  </si>
  <si>
    <t>خوشه اول-جرم و مواد مخدر کم</t>
  </si>
  <si>
    <t>Category</t>
  </si>
  <si>
    <t>Suicide_100K</t>
  </si>
  <si>
    <t>Quarrel_Event_100K</t>
  </si>
  <si>
    <t>Crime_Total_100K</t>
  </si>
  <si>
    <t>Drug_Heroin_100K</t>
  </si>
  <si>
    <t>Drug_Morphin_100K</t>
  </si>
  <si>
    <t>Drug_Opium_100K</t>
  </si>
  <si>
    <t>Drug_Hash_and_Weed_100K</t>
  </si>
  <si>
    <t>Drug_Stimulus_100K</t>
  </si>
  <si>
    <t>Drug_Ampulus_Number_100K</t>
  </si>
  <si>
    <t>Drug_Precursors_Litre_100K</t>
  </si>
  <si>
    <t>نزاع و درگیری-در صد هزار نفر</t>
  </si>
  <si>
    <t>شرارت-در صدهزار نفر</t>
  </si>
  <si>
    <t>دزدی-در صد هزار نفر</t>
  </si>
  <si>
    <t>هروئین-صد هزار نفر</t>
  </si>
  <si>
    <t>مورفین-صدهزار نفر</t>
  </si>
  <si>
    <t>تریاک و شیره-صدهزار نفر</t>
  </si>
  <si>
    <t>حشیش و گراس-صدهزار نفر</t>
  </si>
  <si>
    <t>محرک‌ها و شیشه-صدهزار نفر</t>
  </si>
  <si>
    <t>Suspicious Muder_100K</t>
  </si>
  <si>
    <t>Death_100K</t>
  </si>
  <si>
    <t>قتل- صدهزار نفر</t>
  </si>
  <si>
    <t>Murder_100K</t>
  </si>
  <si>
    <t>خودکشی-صدهزار نفر</t>
  </si>
  <si>
    <t>مرگ مشکوک-صدهزار نفر</t>
  </si>
  <si>
    <t>دستگیرشدگان - سرقت</t>
  </si>
  <si>
    <t>جرم - نزاع و درگیری</t>
  </si>
  <si>
    <t>جرم شرارت - اخاذی</t>
  </si>
  <si>
    <t>جرم شرارت - چاقو و قمه‌کشی</t>
  </si>
  <si>
    <t>جرم شرارت - سایر شرارت‌ها</t>
  </si>
  <si>
    <t>جرم - سرقت اماکن خصوصی</t>
  </si>
  <si>
    <t>جرم - سرقت اماکن عمومی</t>
  </si>
  <si>
    <t>جرم - سرقت منزل</t>
  </si>
  <si>
    <t>جرم - سرقت مغازه</t>
  </si>
  <si>
    <t>جرم - سرقت اتومبیل</t>
  </si>
  <si>
    <t>جرم - سرقت موتورسیکلت</t>
  </si>
  <si>
    <t>جرم - سرقت وسایل داخل خودرو</t>
  </si>
  <si>
    <t>جرم - سرقت احشام</t>
  </si>
  <si>
    <t>دستگیرشدگان - شرارت</t>
  </si>
  <si>
    <t>مواد مخدر - هروئین</t>
  </si>
  <si>
    <t>مواد مخدر - مورفین</t>
  </si>
  <si>
    <t>مواد مخدر - تریاک و شیره</t>
  </si>
  <si>
    <t>مواد مخدر - حشیش و گراس</t>
  </si>
  <si>
    <t>مواد مخدر - محرک‌ها شامل شیشه</t>
  </si>
  <si>
    <t>مواد مخدر - سایر</t>
  </si>
  <si>
    <t>مواد مخدر - آمپول و قرص‌های روان‌گردان</t>
  </si>
  <si>
    <t>مواد مخدر - مواد پیش‌ساز</t>
  </si>
  <si>
    <t>دستگیرشدگان - مصرف مواد مخدر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</si>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</sst>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.0"/>
  </numFmts>
  <fonts count="8" x14ac:knownFonts="1">
    <font>
      <sz val="10"/>
      <color rgb="FF000000"/>
      <name val="Times New Roman"/>
      <charset val="204"/>
    </font>
    <font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231F2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0"/>
      <color theme="10"/>
      <name val="Times New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shrinkToFit="1"/>
    </xf>
    <xf numFmtId="3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0" fontId="7" fillId="0" borderId="0" xfId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shrinkToFit="1"/>
    </xf>
    <xf numFmtId="165" fontId="3" fillId="2" borderId="1" xfId="0" applyNumberFormat="1" applyFont="1" applyFill="1" applyBorder="1" applyAlignment="1">
      <alignment horizontal="center" vertical="center" shrinkToFit="1"/>
    </xf>
    <xf numFmtId="3" fontId="2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4" fontId="5" fillId="0" borderId="0" xfId="0" applyNumberFormat="1" applyFont="1" applyFill="1" applyBorder="1" applyAlignment="1">
      <alignment horizontal="left" vertical="top"/>
    </xf>
    <xf numFmtId="165" fontId="5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mar.org.ir/news/ID/12900/%D8%A7%D9%86%D8%AA%D8%B4%D8%A7%D8%B1-%D9%86%D8%B3%D8%AE%D9%87-%D8%A7%D9%84%DA%A9%D8%AA%D8%B1%D9%88%D9%86%DB%8C%DA%A9%DB%8C-%D8%B3%D8%A7%D9%84%D9%86%D8%A7%D9%85%D9%87-%D8%A7%D9%85%D8%A7%D8%B1%DB%8C-%DA%A9%D8%B4%D9%88%D8%B1-1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F8B8-F4B7-4C2D-AFA8-FD88FF172C12}">
  <dimension ref="A1:BS32"/>
  <sheetViews>
    <sheetView tabSelected="1" workbookViewId="0">
      <pane xSplit="1" topLeftCell="E1" activePane="topRight" state="frozen"/>
      <selection pane="topRight"/>
    </sheetView>
  </sheetViews>
  <sheetFormatPr defaultRowHeight="13.15" x14ac:dyDescent="0.4"/>
  <cols>
    <col min="1" max="1" width="25.640625" style="2" customWidth="1"/>
    <col min="2" max="2" width="15.640625" style="2" customWidth="1"/>
    <col min="3" max="10" width="15.640625" style="1" customWidth="1"/>
    <col min="11" max="11" width="9.140625" style="1"/>
    <col min="12" max="12" width="9.140625" style="19"/>
    <col min="13" max="13" width="9.140625" style="1"/>
    <col min="14" max="14" width="9.140625" style="19"/>
    <col min="15" max="15" width="9.140625" style="1"/>
    <col min="16" max="16" width="9.140625" style="19"/>
    <col min="17" max="17" width="9.140625" style="1"/>
    <col min="18" max="18" width="9.140625" style="19"/>
    <col min="19" max="19" width="9.140625" style="1"/>
    <col min="20" max="20" width="9.140625" style="19"/>
    <col min="21" max="24" width="9.140625" style="1"/>
    <col min="25" max="25" width="9.140625" style="19"/>
    <col min="26" max="26" width="9.140625" style="1"/>
    <col min="27" max="27" width="13.5" style="1" customWidth="1"/>
    <col min="28" max="33" width="9.140625" style="1"/>
    <col min="34" max="34" width="9.140625" style="1" customWidth="1"/>
    <col min="35" max="36" width="9.140625" style="1"/>
    <col min="37" max="37" width="9.140625" style="19"/>
    <col min="38" max="38" width="9.140625" style="1"/>
    <col min="39" max="39" width="9.140625" style="19"/>
    <col min="40" max="40" width="9.140625" style="1"/>
    <col min="41" max="41" width="9.140625" style="19"/>
    <col min="42" max="42" width="9.140625" style="1"/>
    <col min="43" max="43" width="9.140625" style="19"/>
    <col min="44" max="44" width="9.140625" style="1"/>
    <col min="45" max="45" width="9.140625" style="19"/>
    <col min="46" max="46" width="9.140625" style="1"/>
    <col min="47" max="47" width="9.140625" style="19"/>
    <col min="48" max="48" width="9.140625" style="1"/>
    <col min="49" max="49" width="9.140625" style="19"/>
    <col min="50" max="51" width="9.140625" style="1"/>
    <col min="52" max="52" width="9.140625" style="19"/>
    <col min="53" max="53" width="9.140625" style="1"/>
    <col min="54" max="54" width="9.140625" style="19"/>
    <col min="55" max="57" width="9.140625" style="1"/>
    <col min="58" max="58" width="9.140625" style="19"/>
    <col min="59" max="59" width="9.140625" style="1"/>
    <col min="60" max="60" width="9.140625" style="19"/>
    <col min="61" max="61" width="9.140625" style="1"/>
    <col min="62" max="62" width="9.140625" style="19"/>
    <col min="63" max="63" width="9.140625" style="1"/>
    <col min="64" max="64" width="9.140625" style="19"/>
    <col min="65" max="65" width="9.140625" style="1"/>
    <col min="66" max="66" width="9.140625" style="19"/>
    <col min="67" max="67" width="9.140625" style="1"/>
    <col min="68" max="68" width="9.140625" style="19"/>
    <col min="69" max="69" width="9.140625" style="1"/>
    <col min="70" max="70" width="9.140625" style="19"/>
    <col min="71" max="71" width="26.5703125" style="1" customWidth="1"/>
    <col min="72" max="16384" width="9.140625" style="1"/>
  </cols>
  <sheetData>
    <row r="1" spans="1:71" s="9" customFormat="1" ht="70.900000000000006" customHeight="1" x14ac:dyDescent="0.4">
      <c r="A1" s="8" t="s">
        <v>83</v>
      </c>
      <c r="B1" s="8" t="s">
        <v>84</v>
      </c>
      <c r="C1" s="8" t="s">
        <v>66</v>
      </c>
      <c r="D1" s="8" t="s">
        <v>79</v>
      </c>
      <c r="E1" s="8" t="s">
        <v>80</v>
      </c>
      <c r="F1" s="8" t="s">
        <v>81</v>
      </c>
      <c r="G1" s="8" t="s">
        <v>82</v>
      </c>
      <c r="H1" s="8" t="s">
        <v>116</v>
      </c>
      <c r="I1" s="8" t="s">
        <v>118</v>
      </c>
      <c r="J1" s="8" t="s">
        <v>117</v>
      </c>
      <c r="K1" s="8" t="s">
        <v>31</v>
      </c>
      <c r="L1" s="17" t="s">
        <v>148</v>
      </c>
      <c r="M1" s="8" t="s">
        <v>32</v>
      </c>
      <c r="N1" s="17" t="s">
        <v>127</v>
      </c>
      <c r="O1" s="8" t="s">
        <v>33</v>
      </c>
      <c r="P1" s="17" t="s">
        <v>145</v>
      </c>
      <c r="Q1" s="8" t="s">
        <v>64</v>
      </c>
      <c r="R1" s="17" t="s">
        <v>146</v>
      </c>
      <c r="S1" s="8" t="s">
        <v>65</v>
      </c>
      <c r="T1" s="17" t="s">
        <v>128</v>
      </c>
      <c r="U1" s="8" t="s">
        <v>59</v>
      </c>
      <c r="V1" s="8" t="s">
        <v>60</v>
      </c>
      <c r="W1" s="8" t="s">
        <v>61</v>
      </c>
      <c r="X1" s="8" t="s">
        <v>62</v>
      </c>
      <c r="Y1" s="17" t="s">
        <v>129</v>
      </c>
      <c r="Z1" s="8" t="s">
        <v>63</v>
      </c>
      <c r="AA1" s="8" t="s">
        <v>34</v>
      </c>
      <c r="AB1" s="8" t="s">
        <v>36</v>
      </c>
      <c r="AC1" s="8" t="s">
        <v>37</v>
      </c>
      <c r="AD1" s="8" t="s">
        <v>38</v>
      </c>
      <c r="AE1" s="8" t="s">
        <v>39</v>
      </c>
      <c r="AF1" s="8" t="s">
        <v>40</v>
      </c>
      <c r="AG1" s="8" t="s">
        <v>41</v>
      </c>
      <c r="AH1" s="8" t="s">
        <v>42</v>
      </c>
      <c r="AI1" s="8" t="s">
        <v>43</v>
      </c>
      <c r="AJ1" s="8" t="s">
        <v>44</v>
      </c>
      <c r="AK1" s="17" t="s">
        <v>67</v>
      </c>
      <c r="AL1" s="8" t="s">
        <v>35</v>
      </c>
      <c r="AM1" s="17" t="s">
        <v>68</v>
      </c>
      <c r="AN1" s="8" t="s">
        <v>69</v>
      </c>
      <c r="AO1" s="17" t="s">
        <v>72</v>
      </c>
      <c r="AP1" s="8" t="s">
        <v>70</v>
      </c>
      <c r="AQ1" s="17" t="s">
        <v>73</v>
      </c>
      <c r="AR1" s="8" t="s">
        <v>45</v>
      </c>
      <c r="AS1" s="17" t="s">
        <v>130</v>
      </c>
      <c r="AT1" s="8" t="s">
        <v>46</v>
      </c>
      <c r="AU1" s="17" t="s">
        <v>131</v>
      </c>
      <c r="AV1" s="8" t="s">
        <v>47</v>
      </c>
      <c r="AW1" s="17" t="s">
        <v>132</v>
      </c>
      <c r="AX1" s="8" t="s">
        <v>48</v>
      </c>
      <c r="AY1" s="8" t="s">
        <v>49</v>
      </c>
      <c r="AZ1" s="17" t="s">
        <v>133</v>
      </c>
      <c r="BA1" s="8" t="s">
        <v>50</v>
      </c>
      <c r="BB1" s="17" t="s">
        <v>134</v>
      </c>
      <c r="BC1" s="8" t="s">
        <v>51</v>
      </c>
      <c r="BD1" s="8" t="s">
        <v>52</v>
      </c>
      <c r="BE1" s="8" t="s">
        <v>53</v>
      </c>
      <c r="BF1" s="17" t="s">
        <v>135</v>
      </c>
      <c r="BG1" s="8" t="s">
        <v>54</v>
      </c>
      <c r="BH1" s="17" t="s">
        <v>136</v>
      </c>
      <c r="BI1" s="8" t="s">
        <v>55</v>
      </c>
      <c r="BJ1" s="17" t="s">
        <v>71</v>
      </c>
      <c r="BK1" s="8" t="s">
        <v>56</v>
      </c>
      <c r="BL1" s="17" t="s">
        <v>76</v>
      </c>
      <c r="BM1" s="8" t="s">
        <v>57</v>
      </c>
      <c r="BN1" s="17" t="s">
        <v>77</v>
      </c>
      <c r="BO1" s="8" t="s">
        <v>58</v>
      </c>
      <c r="BP1" s="17" t="s">
        <v>78</v>
      </c>
      <c r="BQ1" s="8" t="s">
        <v>75</v>
      </c>
      <c r="BR1" s="17" t="s">
        <v>74</v>
      </c>
      <c r="BS1" s="8" t="s">
        <v>126</v>
      </c>
    </row>
    <row r="2" spans="1:71" x14ac:dyDescent="0.4">
      <c r="A2" s="3" t="s">
        <v>0</v>
      </c>
      <c r="B2" s="12" t="s">
        <v>85</v>
      </c>
      <c r="C2" s="4">
        <v>3985000</v>
      </c>
      <c r="D2" s="10">
        <v>37.903573299999998</v>
      </c>
      <c r="E2" s="10">
        <v>46.2682109</v>
      </c>
      <c r="F2" s="4">
        <v>2019100</v>
      </c>
      <c r="G2" s="4">
        <f>(F2/C2)*100000</f>
        <v>50667.503136762862</v>
      </c>
      <c r="H2" s="14">
        <v>10.9</v>
      </c>
      <c r="I2" s="14">
        <f>J2-H2</f>
        <v>28.6</v>
      </c>
      <c r="J2" s="20">
        <v>39.5</v>
      </c>
      <c r="K2" s="5">
        <v>53</v>
      </c>
      <c r="L2" s="22">
        <f>(K2/C2)*100000</f>
        <v>1.3299874529485571</v>
      </c>
      <c r="M2" s="5">
        <v>239</v>
      </c>
      <c r="N2" s="18">
        <f>(M2/C2)*100000</f>
        <v>5.9974905897114175</v>
      </c>
      <c r="O2" s="5">
        <v>755</v>
      </c>
      <c r="P2" s="18">
        <f>(O2/C2)*100000</f>
        <v>18.946047678795484</v>
      </c>
      <c r="Q2" s="5">
        <f>K2+M2+O2</f>
        <v>1047</v>
      </c>
      <c r="R2" s="18">
        <f>(Q2/C2)*100000</f>
        <v>26.273525721455457</v>
      </c>
      <c r="S2" s="5">
        <v>21197</v>
      </c>
      <c r="T2" s="18">
        <f>(S2/C2)*100000</f>
        <v>531.91969887076539</v>
      </c>
      <c r="U2" s="5">
        <v>5</v>
      </c>
      <c r="V2" s="5">
        <v>260</v>
      </c>
      <c r="W2" s="5">
        <v>33</v>
      </c>
      <c r="X2" s="5">
        <f>U2+V2+W2</f>
        <v>298</v>
      </c>
      <c r="Y2" s="18">
        <f>(X2/C2)*100000</f>
        <v>7.4780426599749052</v>
      </c>
      <c r="Z2" s="5">
        <f>S2+X2</f>
        <v>21495</v>
      </c>
      <c r="AA2" s="5">
        <v>191</v>
      </c>
      <c r="AB2" s="5">
        <v>5027</v>
      </c>
      <c r="AC2" s="5">
        <v>111</v>
      </c>
      <c r="AD2" s="5">
        <v>1718</v>
      </c>
      <c r="AE2" s="5">
        <v>245</v>
      </c>
      <c r="AF2" s="5">
        <v>3755</v>
      </c>
      <c r="AG2" s="5">
        <v>1296</v>
      </c>
      <c r="AH2" s="5">
        <v>8805</v>
      </c>
      <c r="AI2" s="5">
        <v>485</v>
      </c>
      <c r="AJ2" s="5">
        <f>SUM(AB2:AI2)</f>
        <v>21442</v>
      </c>
      <c r="AK2" s="18">
        <f t="shared" ref="AK2:AK32" si="0">(AJ2/C2)*100000</f>
        <v>538.06775407779173</v>
      </c>
      <c r="AL2" s="5">
        <v>7449</v>
      </c>
      <c r="AM2" s="18">
        <f t="shared" ref="AM2:AM32" si="1">(AL2/C2)*100000</f>
        <v>186.92597239648683</v>
      </c>
      <c r="AN2" s="5">
        <f t="shared" ref="AN2:AN32" si="2">Z2+AJ2</f>
        <v>42937</v>
      </c>
      <c r="AO2" s="18">
        <f t="shared" ref="AO2:AO32" si="3">(AN2/C2)*100000</f>
        <v>1077.4654956085319</v>
      </c>
      <c r="AP2" s="5">
        <f t="shared" ref="AP2:AP32" si="4">AA2+AL2</f>
        <v>7640</v>
      </c>
      <c r="AQ2" s="18">
        <f t="shared" ref="AQ2:AQ32" si="5">(AP2/C2)*100000</f>
        <v>191.7189460476788</v>
      </c>
      <c r="AR2" s="5">
        <v>239</v>
      </c>
      <c r="AS2" s="18">
        <f>(AR2/C2)*100000</f>
        <v>5.9974905897114175</v>
      </c>
      <c r="AT2" s="5">
        <v>30</v>
      </c>
      <c r="AU2" s="21">
        <f>(AT2/C2)*100000</f>
        <v>0.75282308657465491</v>
      </c>
      <c r="AV2" s="5">
        <v>1913</v>
      </c>
      <c r="AW2" s="18">
        <f>(AV2/C2)*100000</f>
        <v>48.005018820577163</v>
      </c>
      <c r="AX2" s="5">
        <v>192</v>
      </c>
      <c r="AY2" s="5">
        <v>276</v>
      </c>
      <c r="AZ2" s="18">
        <f>((AX2+AY2)/C2)*100000</f>
        <v>11.744040150564617</v>
      </c>
      <c r="BA2" s="5">
        <v>256</v>
      </c>
      <c r="BB2" s="22">
        <f>(BA2/C2)*100000</f>
        <v>6.4240903387703883</v>
      </c>
      <c r="BC2" s="5">
        <v>0</v>
      </c>
      <c r="BD2" s="5">
        <v>101</v>
      </c>
      <c r="BE2" s="5">
        <v>235524</v>
      </c>
      <c r="BF2" s="18">
        <f>(BE2/C2)*100000</f>
        <v>5910.2634880803007</v>
      </c>
      <c r="BG2" s="5">
        <v>1793</v>
      </c>
      <c r="BH2" s="22">
        <f>(BG2/C2)*100000</f>
        <v>44.993726474278546</v>
      </c>
      <c r="BI2" s="5">
        <f t="shared" ref="BI2:BI32" si="6">SUM(AR2:BD2)</f>
        <v>3079.9234629861985</v>
      </c>
      <c r="BJ2" s="18">
        <f t="shared" ref="BJ2:BJ32" si="7">(BI2/C2)*100000</f>
        <v>77.287916260632329</v>
      </c>
      <c r="BK2" s="5">
        <v>5498</v>
      </c>
      <c r="BL2" s="18">
        <f t="shared" ref="BL2:BL32" si="8">(BK2/C2)*100000</f>
        <v>137.96737766624844</v>
      </c>
      <c r="BM2" s="5">
        <v>5710</v>
      </c>
      <c r="BN2" s="18">
        <f t="shared" ref="BN2:BN32" si="9">(BM2/C2)*100000</f>
        <v>143.28732747804267</v>
      </c>
      <c r="BO2" s="5">
        <v>2</v>
      </c>
      <c r="BP2" s="21">
        <f t="shared" ref="BP2:BP32" si="10">(BO2/C2)*100000</f>
        <v>5.0188205771643658E-2</v>
      </c>
      <c r="BQ2" s="5">
        <f>SUM(BK2:BO2)</f>
        <v>11491.254705144293</v>
      </c>
      <c r="BR2" s="23">
        <f t="shared" ref="BR2:BR32" si="11">(BQ2/C2)*100000</f>
        <v>288.36272785807512</v>
      </c>
      <c r="BS2" s="13" t="s">
        <v>125</v>
      </c>
    </row>
    <row r="3" spans="1:71" x14ac:dyDescent="0.4">
      <c r="A3" s="3" t="s">
        <v>1</v>
      </c>
      <c r="B3" s="12" t="s">
        <v>86</v>
      </c>
      <c r="C3" s="4">
        <v>3357000</v>
      </c>
      <c r="D3" s="10">
        <v>37.4550062</v>
      </c>
      <c r="E3" s="10">
        <v>45</v>
      </c>
      <c r="F3" s="4">
        <v>3699225</v>
      </c>
      <c r="G3" s="4">
        <f t="shared" ref="G3:G32" si="12">(F3/C3)*100000</f>
        <v>110194.36997319035</v>
      </c>
      <c r="H3" s="14">
        <v>14.7</v>
      </c>
      <c r="I3" s="14">
        <f t="shared" ref="I3:I32" si="13">J3-H3</f>
        <v>26.400000000000002</v>
      </c>
      <c r="J3" s="20">
        <v>41.1</v>
      </c>
      <c r="K3" s="5">
        <v>58</v>
      </c>
      <c r="L3" s="22">
        <f t="shared" ref="L3:L32" si="14">(K3/C3)*100000</f>
        <v>1.7277330950253202</v>
      </c>
      <c r="M3" s="5">
        <v>187</v>
      </c>
      <c r="N3" s="18">
        <f t="shared" ref="N3:N32" si="15">(M3/C3)*100000</f>
        <v>5.5704498063747394</v>
      </c>
      <c r="O3" s="5">
        <v>263</v>
      </c>
      <c r="P3" s="18">
        <f t="shared" ref="P3:P32" si="16">(O3/C3)*100000</f>
        <v>7.8343759308906762</v>
      </c>
      <c r="Q3" s="5">
        <f t="shared" ref="Q3:Q32" si="17">K3+M3+O3</f>
        <v>508</v>
      </c>
      <c r="R3" s="18">
        <f t="shared" ref="R3:R32" si="18">(Q3/C3)*100000</f>
        <v>15.132558832290735</v>
      </c>
      <c r="S3" s="5">
        <v>24193</v>
      </c>
      <c r="T3" s="18">
        <f t="shared" ref="T3:T32" si="19">(S3/C3)*100000</f>
        <v>720.6732201370271</v>
      </c>
      <c r="U3" s="5">
        <v>5</v>
      </c>
      <c r="V3" s="5">
        <v>41</v>
      </c>
      <c r="W3" s="5">
        <v>14</v>
      </c>
      <c r="X3" s="5">
        <f t="shared" ref="X3:X32" si="20">U3+V3+W3</f>
        <v>60</v>
      </c>
      <c r="Y3" s="18">
        <f t="shared" ref="Y3:Y32" si="21">(X3/C3)*100000</f>
        <v>1.7873100983020553</v>
      </c>
      <c r="Z3" s="5">
        <f t="shared" ref="Z3:Z32" si="22">S3+X3</f>
        <v>24253</v>
      </c>
      <c r="AA3" s="5">
        <v>29</v>
      </c>
      <c r="AB3" s="5">
        <v>4536</v>
      </c>
      <c r="AC3" s="5">
        <v>179</v>
      </c>
      <c r="AD3" s="5">
        <v>1366</v>
      </c>
      <c r="AE3" s="5">
        <v>392</v>
      </c>
      <c r="AF3" s="5">
        <v>1061</v>
      </c>
      <c r="AG3" s="5">
        <v>847</v>
      </c>
      <c r="AH3" s="5">
        <v>3676</v>
      </c>
      <c r="AI3" s="5">
        <v>525</v>
      </c>
      <c r="AJ3" s="5">
        <f t="shared" ref="AJ3:AJ32" si="23">SUM(AB3:AI3)</f>
        <v>12582</v>
      </c>
      <c r="AK3" s="18">
        <f t="shared" si="0"/>
        <v>374.79892761394103</v>
      </c>
      <c r="AL3" s="5">
        <v>8099</v>
      </c>
      <c r="AM3" s="18">
        <f t="shared" si="1"/>
        <v>241.25707476913911</v>
      </c>
      <c r="AN3" s="5">
        <f t="shared" si="2"/>
        <v>36835</v>
      </c>
      <c r="AO3" s="18">
        <f t="shared" si="3"/>
        <v>1097.2594578492701</v>
      </c>
      <c r="AP3" s="5">
        <f t="shared" si="4"/>
        <v>8128</v>
      </c>
      <c r="AQ3" s="18">
        <f t="shared" si="5"/>
        <v>242.12094131665177</v>
      </c>
      <c r="AR3" s="5">
        <v>4231</v>
      </c>
      <c r="AS3" s="18">
        <f t="shared" ref="AS3:AS32" si="24">(AR3/C3)*100000</f>
        <v>126.03515043193326</v>
      </c>
      <c r="AT3" s="5">
        <v>623</v>
      </c>
      <c r="AU3" s="21">
        <f t="shared" ref="AU3:AU32" si="25">(AT3/C3)*100000</f>
        <v>18.558236520703009</v>
      </c>
      <c r="AV3" s="5">
        <v>1682</v>
      </c>
      <c r="AW3" s="18">
        <f t="shared" ref="AW3:AW32" si="26">(AV3/C3)*100000</f>
        <v>50.104259755734283</v>
      </c>
      <c r="AX3" s="5">
        <v>122</v>
      </c>
      <c r="AY3" s="5">
        <v>958</v>
      </c>
      <c r="AZ3" s="18">
        <f t="shared" ref="AZ3:AZ32" si="27">((AX3+AY3)/C3)*100000</f>
        <v>32.171581769436997</v>
      </c>
      <c r="BA3" s="5">
        <v>99</v>
      </c>
      <c r="BB3" s="22">
        <f t="shared" ref="BB3:BB32" si="28">(BA3/C3)*100000</f>
        <v>2.9490616621983916</v>
      </c>
      <c r="BC3" s="5">
        <v>0</v>
      </c>
      <c r="BD3" s="5">
        <v>1425</v>
      </c>
      <c r="BE3" s="5">
        <v>306975</v>
      </c>
      <c r="BF3" s="18">
        <f t="shared" ref="BF3:BF32" si="29">(BE3/C3)*100000</f>
        <v>9144.3252904378915</v>
      </c>
      <c r="BG3" s="5">
        <v>17271</v>
      </c>
      <c r="BH3" s="22">
        <f t="shared" ref="BH3:BH32" si="30">(BG3/C3)*100000</f>
        <v>514.47721179624671</v>
      </c>
      <c r="BI3" s="5">
        <f t="shared" si="6"/>
        <v>9369.8182901400069</v>
      </c>
      <c r="BJ3" s="18">
        <f t="shared" si="7"/>
        <v>279.11284748704219</v>
      </c>
      <c r="BK3" s="5">
        <v>6885</v>
      </c>
      <c r="BL3" s="18">
        <f t="shared" si="8"/>
        <v>205.09383378016088</v>
      </c>
      <c r="BM3" s="5">
        <v>4780</v>
      </c>
      <c r="BN3" s="18">
        <f t="shared" si="9"/>
        <v>142.38903783139708</v>
      </c>
      <c r="BO3" s="5">
        <v>5</v>
      </c>
      <c r="BP3" s="21">
        <f t="shared" si="10"/>
        <v>0.14894250819183796</v>
      </c>
      <c r="BQ3" s="5">
        <f t="shared" ref="BQ3:BQ32" si="31">SUM(BK3:BO3)</f>
        <v>12017.482871611557</v>
      </c>
      <c r="BR3" s="23">
        <f t="shared" si="11"/>
        <v>357.98280821005528</v>
      </c>
      <c r="BS3" s="13" t="s">
        <v>125</v>
      </c>
    </row>
    <row r="4" spans="1:71" x14ac:dyDescent="0.4">
      <c r="A4" s="3" t="s">
        <v>2</v>
      </c>
      <c r="B4" s="12" t="s">
        <v>87</v>
      </c>
      <c r="C4" s="4">
        <v>1289000</v>
      </c>
      <c r="D4" s="10">
        <v>38.2537363</v>
      </c>
      <c r="E4" s="10">
        <v>48.299990100000002</v>
      </c>
      <c r="F4" s="4">
        <v>1090691</v>
      </c>
      <c r="G4" s="4">
        <f t="shared" si="12"/>
        <v>84615.283165244371</v>
      </c>
      <c r="H4" s="14">
        <v>9.3000000000000007</v>
      </c>
      <c r="I4" s="14">
        <f t="shared" si="13"/>
        <v>23.7</v>
      </c>
      <c r="J4" s="20">
        <v>33</v>
      </c>
      <c r="K4" s="5">
        <v>23</v>
      </c>
      <c r="L4" s="22">
        <f t="shared" si="14"/>
        <v>1.7843289371605895</v>
      </c>
      <c r="M4" s="5">
        <v>64</v>
      </c>
      <c r="N4" s="18">
        <f t="shared" si="15"/>
        <v>4.9650892164468576</v>
      </c>
      <c r="O4" s="5">
        <v>254</v>
      </c>
      <c r="P4" s="18">
        <f t="shared" si="16"/>
        <v>19.705197827773468</v>
      </c>
      <c r="Q4" s="5">
        <f t="shared" si="17"/>
        <v>341</v>
      </c>
      <c r="R4" s="18">
        <f t="shared" si="18"/>
        <v>26.454615981380915</v>
      </c>
      <c r="S4" s="5">
        <v>8409</v>
      </c>
      <c r="T4" s="18">
        <f t="shared" si="19"/>
        <v>652.36617532971297</v>
      </c>
      <c r="U4" s="5">
        <v>3</v>
      </c>
      <c r="V4" s="5">
        <v>4</v>
      </c>
      <c r="W4" s="5">
        <v>16</v>
      </c>
      <c r="X4" s="5">
        <f t="shared" si="20"/>
        <v>23</v>
      </c>
      <c r="Y4" s="18">
        <f t="shared" si="21"/>
        <v>1.7843289371605895</v>
      </c>
      <c r="Z4" s="5">
        <f t="shared" si="22"/>
        <v>8432</v>
      </c>
      <c r="AA4" s="5">
        <v>36</v>
      </c>
      <c r="AB4" s="5">
        <v>1616</v>
      </c>
      <c r="AC4" s="5">
        <v>160</v>
      </c>
      <c r="AD4" s="5">
        <v>696</v>
      </c>
      <c r="AE4" s="5">
        <v>152</v>
      </c>
      <c r="AF4" s="5">
        <v>417</v>
      </c>
      <c r="AG4" s="5">
        <v>108</v>
      </c>
      <c r="AH4" s="5">
        <v>1979</v>
      </c>
      <c r="AI4" s="5">
        <v>208</v>
      </c>
      <c r="AJ4" s="5">
        <f t="shared" si="23"/>
        <v>5336</v>
      </c>
      <c r="AK4" s="18">
        <f t="shared" si="0"/>
        <v>413.9643134212568</v>
      </c>
      <c r="AL4" s="5">
        <v>3251</v>
      </c>
      <c r="AM4" s="18">
        <f t="shared" si="1"/>
        <v>252.211016291699</v>
      </c>
      <c r="AN4" s="5">
        <f t="shared" si="2"/>
        <v>13768</v>
      </c>
      <c r="AO4" s="18">
        <f t="shared" si="3"/>
        <v>1068.1148176881302</v>
      </c>
      <c r="AP4" s="5">
        <f t="shared" si="4"/>
        <v>3287</v>
      </c>
      <c r="AQ4" s="18">
        <f t="shared" si="5"/>
        <v>255.00387897595036</v>
      </c>
      <c r="AR4" s="5">
        <v>134</v>
      </c>
      <c r="AS4" s="18">
        <f t="shared" si="24"/>
        <v>10.395655546935609</v>
      </c>
      <c r="AT4" s="5">
        <v>4</v>
      </c>
      <c r="AU4" s="21">
        <f t="shared" si="25"/>
        <v>0.3103180760279286</v>
      </c>
      <c r="AV4" s="5">
        <v>1422</v>
      </c>
      <c r="AW4" s="18">
        <f t="shared" si="26"/>
        <v>110.31807602792861</v>
      </c>
      <c r="AX4" s="5">
        <v>113</v>
      </c>
      <c r="AY4" s="5">
        <v>200</v>
      </c>
      <c r="AZ4" s="18">
        <f t="shared" si="27"/>
        <v>24.282389449185416</v>
      </c>
      <c r="BA4" s="5">
        <v>13</v>
      </c>
      <c r="BB4" s="22">
        <f t="shared" si="28"/>
        <v>1.008533747090768</v>
      </c>
      <c r="BC4" s="5">
        <v>0</v>
      </c>
      <c r="BD4" s="5">
        <v>39</v>
      </c>
      <c r="BE4" s="5">
        <v>31041</v>
      </c>
      <c r="BF4" s="18">
        <f t="shared" si="29"/>
        <v>2408.1458494957333</v>
      </c>
      <c r="BG4" s="5">
        <v>40</v>
      </c>
      <c r="BH4" s="22">
        <f t="shared" si="30"/>
        <v>3.1031807602792862</v>
      </c>
      <c r="BI4" s="5">
        <f t="shared" si="6"/>
        <v>2071.3149728471681</v>
      </c>
      <c r="BJ4" s="18">
        <f t="shared" si="7"/>
        <v>160.6916193054436</v>
      </c>
      <c r="BK4" s="5">
        <v>4319</v>
      </c>
      <c r="BL4" s="18">
        <f t="shared" si="8"/>
        <v>335.06594259115593</v>
      </c>
      <c r="BM4" s="5">
        <v>3387</v>
      </c>
      <c r="BN4" s="18">
        <f t="shared" si="9"/>
        <v>262.76183087664856</v>
      </c>
      <c r="BO4" s="5">
        <v>12</v>
      </c>
      <c r="BP4" s="21">
        <f t="shared" si="10"/>
        <v>0.93095422808378592</v>
      </c>
      <c r="BQ4" s="5">
        <f t="shared" si="31"/>
        <v>8315.8277734678049</v>
      </c>
      <c r="BR4" s="23">
        <f t="shared" si="11"/>
        <v>645.13791881053567</v>
      </c>
      <c r="BS4" s="13" t="s">
        <v>125</v>
      </c>
    </row>
    <row r="5" spans="1:71" x14ac:dyDescent="0.4">
      <c r="A5" s="3" t="s">
        <v>3</v>
      </c>
      <c r="B5" s="12" t="s">
        <v>88</v>
      </c>
      <c r="C5" s="4">
        <v>5240000</v>
      </c>
      <c r="D5" s="10">
        <v>32.654627499999997</v>
      </c>
      <c r="E5" s="10">
        <v>51.667982599999903</v>
      </c>
      <c r="F5" s="4">
        <v>2049424</v>
      </c>
      <c r="G5" s="4">
        <f t="shared" si="12"/>
        <v>39111.145038167939</v>
      </c>
      <c r="H5" s="14">
        <v>13.7</v>
      </c>
      <c r="I5" s="14">
        <f t="shared" si="13"/>
        <v>23.7</v>
      </c>
      <c r="J5" s="20">
        <v>37.4</v>
      </c>
      <c r="K5" s="5">
        <v>98</v>
      </c>
      <c r="L5" s="22">
        <f t="shared" si="14"/>
        <v>1.8702290076335877</v>
      </c>
      <c r="M5" s="5">
        <v>213</v>
      </c>
      <c r="N5" s="18">
        <f t="shared" si="15"/>
        <v>4.0648854961832059</v>
      </c>
      <c r="O5" s="5">
        <v>1022</v>
      </c>
      <c r="P5" s="18">
        <f t="shared" si="16"/>
        <v>19.503816793893129</v>
      </c>
      <c r="Q5" s="5">
        <f t="shared" si="17"/>
        <v>1333</v>
      </c>
      <c r="R5" s="18">
        <f t="shared" si="18"/>
        <v>25.438931297709924</v>
      </c>
      <c r="S5" s="5">
        <v>25389</v>
      </c>
      <c r="T5" s="18">
        <f t="shared" si="19"/>
        <v>484.52290076335879</v>
      </c>
      <c r="U5" s="5">
        <v>3</v>
      </c>
      <c r="V5" s="5">
        <v>4</v>
      </c>
      <c r="W5" s="5">
        <v>11</v>
      </c>
      <c r="X5" s="5">
        <f t="shared" si="20"/>
        <v>18</v>
      </c>
      <c r="Y5" s="18">
        <f t="shared" si="21"/>
        <v>0.34351145038167941</v>
      </c>
      <c r="Z5" s="5">
        <f t="shared" si="22"/>
        <v>25407</v>
      </c>
      <c r="AA5" s="5">
        <v>42</v>
      </c>
      <c r="AB5" s="5">
        <v>15711</v>
      </c>
      <c r="AC5" s="5">
        <v>837</v>
      </c>
      <c r="AD5" s="5">
        <v>7400</v>
      </c>
      <c r="AE5" s="5">
        <v>2050</v>
      </c>
      <c r="AF5" s="5">
        <v>8780</v>
      </c>
      <c r="AG5" s="5">
        <v>8003</v>
      </c>
      <c r="AH5" s="5">
        <v>21075</v>
      </c>
      <c r="AI5" s="5">
        <v>1787</v>
      </c>
      <c r="AJ5" s="5">
        <f t="shared" si="23"/>
        <v>65643</v>
      </c>
      <c r="AK5" s="18">
        <f t="shared" si="0"/>
        <v>1252.7290076335878</v>
      </c>
      <c r="AL5" s="5">
        <v>20620</v>
      </c>
      <c r="AM5" s="18">
        <f t="shared" si="1"/>
        <v>393.51145038167937</v>
      </c>
      <c r="AN5" s="5">
        <f t="shared" si="2"/>
        <v>91050</v>
      </c>
      <c r="AO5" s="18">
        <f t="shared" si="3"/>
        <v>1737.5954198473282</v>
      </c>
      <c r="AP5" s="5">
        <f t="shared" si="4"/>
        <v>20662</v>
      </c>
      <c r="AQ5" s="18">
        <f t="shared" si="5"/>
        <v>394.31297709923666</v>
      </c>
      <c r="AR5" s="5">
        <v>1196</v>
      </c>
      <c r="AS5" s="18">
        <f t="shared" si="24"/>
        <v>22.824427480916029</v>
      </c>
      <c r="AT5" s="5">
        <v>997</v>
      </c>
      <c r="AU5" s="21">
        <f t="shared" si="25"/>
        <v>19.026717557251906</v>
      </c>
      <c r="AV5" s="5">
        <v>29397</v>
      </c>
      <c r="AW5" s="18">
        <f t="shared" si="26"/>
        <v>561.01145038167942</v>
      </c>
      <c r="AX5" s="5">
        <v>5054</v>
      </c>
      <c r="AY5" s="5">
        <v>633</v>
      </c>
      <c r="AZ5" s="18">
        <f t="shared" si="27"/>
        <v>108.53053435114504</v>
      </c>
      <c r="BA5" s="5">
        <v>234</v>
      </c>
      <c r="BB5" s="22">
        <f t="shared" si="28"/>
        <v>4.4656488549618327</v>
      </c>
      <c r="BC5" s="5">
        <v>5</v>
      </c>
      <c r="BD5" s="5">
        <v>479</v>
      </c>
      <c r="BE5" s="5">
        <v>181358</v>
      </c>
      <c r="BF5" s="18">
        <f t="shared" si="29"/>
        <v>3461.030534351145</v>
      </c>
      <c r="BG5" s="5">
        <v>601</v>
      </c>
      <c r="BH5" s="22">
        <f t="shared" si="30"/>
        <v>11.469465648854962</v>
      </c>
      <c r="BI5" s="5">
        <f t="shared" si="6"/>
        <v>38710.858778625952</v>
      </c>
      <c r="BJ5" s="18">
        <f t="shared" si="7"/>
        <v>738.75684692034258</v>
      </c>
      <c r="BK5" s="5">
        <v>17210</v>
      </c>
      <c r="BL5" s="18">
        <f t="shared" si="8"/>
        <v>328.43511450381681</v>
      </c>
      <c r="BM5" s="5">
        <v>10852</v>
      </c>
      <c r="BN5" s="18">
        <f t="shared" si="9"/>
        <v>207.09923664122138</v>
      </c>
      <c r="BO5" s="5">
        <v>745</v>
      </c>
      <c r="BP5" s="21">
        <f t="shared" si="10"/>
        <v>14.217557251908397</v>
      </c>
      <c r="BQ5" s="5">
        <f t="shared" si="31"/>
        <v>29342.534351145037</v>
      </c>
      <c r="BR5" s="23">
        <f t="shared" si="11"/>
        <v>559.97202960200457</v>
      </c>
      <c r="BS5" s="13" t="s">
        <v>125</v>
      </c>
    </row>
    <row r="6" spans="1:71" x14ac:dyDescent="0.4">
      <c r="A6" s="3" t="s">
        <v>4</v>
      </c>
      <c r="B6" s="12" t="s">
        <v>89</v>
      </c>
      <c r="C6" s="4">
        <v>2816000</v>
      </c>
      <c r="D6" s="10">
        <v>36.075833000000003</v>
      </c>
      <c r="E6" s="10">
        <v>51.796111000000003</v>
      </c>
      <c r="F6" s="4">
        <v>598377</v>
      </c>
      <c r="G6" s="4">
        <f t="shared" si="12"/>
        <v>21249.183238636364</v>
      </c>
      <c r="H6" s="14">
        <v>14.7</v>
      </c>
      <c r="I6" s="14">
        <f t="shared" si="13"/>
        <v>23.500000000000004</v>
      </c>
      <c r="J6" s="20">
        <v>38.200000000000003</v>
      </c>
      <c r="K6" s="5">
        <v>46</v>
      </c>
      <c r="L6" s="22">
        <f t="shared" si="14"/>
        <v>1.6335227272727271</v>
      </c>
      <c r="M6" s="5">
        <v>133</v>
      </c>
      <c r="N6" s="18">
        <f t="shared" si="15"/>
        <v>4.7230113636363642</v>
      </c>
      <c r="O6" s="5">
        <v>773</v>
      </c>
      <c r="P6" s="18">
        <f t="shared" si="16"/>
        <v>27.450284090909093</v>
      </c>
      <c r="Q6" s="5">
        <f t="shared" si="17"/>
        <v>952</v>
      </c>
      <c r="R6" s="18">
        <f t="shared" si="18"/>
        <v>33.806818181818187</v>
      </c>
      <c r="S6" s="5">
        <v>103295</v>
      </c>
      <c r="T6" s="18">
        <f t="shared" si="19"/>
        <v>3668.146306818182</v>
      </c>
      <c r="U6" s="5">
        <v>0</v>
      </c>
      <c r="V6" s="5">
        <v>31</v>
      </c>
      <c r="W6" s="5">
        <v>12</v>
      </c>
      <c r="X6" s="5">
        <f t="shared" si="20"/>
        <v>43</v>
      </c>
      <c r="Y6" s="18">
        <f t="shared" si="21"/>
        <v>1.5269886363636362</v>
      </c>
      <c r="Z6" s="5">
        <f t="shared" si="22"/>
        <v>103338</v>
      </c>
      <c r="AA6" s="5">
        <v>32</v>
      </c>
      <c r="AB6" s="5">
        <v>8442</v>
      </c>
      <c r="AC6" s="5">
        <v>256</v>
      </c>
      <c r="AD6" s="5">
        <v>6987</v>
      </c>
      <c r="AE6" s="5">
        <v>1629</v>
      </c>
      <c r="AF6" s="5">
        <v>7376</v>
      </c>
      <c r="AG6" s="5">
        <v>952</v>
      </c>
      <c r="AH6" s="5">
        <v>23535</v>
      </c>
      <c r="AI6" s="5">
        <v>386</v>
      </c>
      <c r="AJ6" s="5">
        <f t="shared" si="23"/>
        <v>49563</v>
      </c>
      <c r="AK6" s="18">
        <f t="shared" si="0"/>
        <v>1760.049715909091</v>
      </c>
      <c r="AL6" s="5">
        <v>12071</v>
      </c>
      <c r="AM6" s="18">
        <f t="shared" si="1"/>
        <v>428.65767045454544</v>
      </c>
      <c r="AN6" s="5">
        <f t="shared" si="2"/>
        <v>152901</v>
      </c>
      <c r="AO6" s="18">
        <f t="shared" si="3"/>
        <v>5429.7230113636369</v>
      </c>
      <c r="AP6" s="5">
        <f t="shared" si="4"/>
        <v>12103</v>
      </c>
      <c r="AQ6" s="18">
        <f t="shared" si="5"/>
        <v>429.79403409090912</v>
      </c>
      <c r="AR6" s="5">
        <v>781</v>
      </c>
      <c r="AS6" s="18">
        <f t="shared" si="24"/>
        <v>27.734374999999996</v>
      </c>
      <c r="AT6" s="5">
        <v>2012</v>
      </c>
      <c r="AU6" s="21">
        <f t="shared" si="25"/>
        <v>71.44886363636364</v>
      </c>
      <c r="AV6" s="5">
        <v>6305</v>
      </c>
      <c r="AW6" s="18">
        <f t="shared" si="26"/>
        <v>223.89914772727275</v>
      </c>
      <c r="AX6" s="5">
        <v>1593</v>
      </c>
      <c r="AY6" s="5">
        <v>189</v>
      </c>
      <c r="AZ6" s="18">
        <f t="shared" si="27"/>
        <v>63.28125</v>
      </c>
      <c r="BA6" s="5">
        <v>152</v>
      </c>
      <c r="BB6" s="22">
        <f t="shared" si="28"/>
        <v>5.3977272727272725</v>
      </c>
      <c r="BC6" s="5">
        <v>0</v>
      </c>
      <c r="BD6" s="5">
        <v>101</v>
      </c>
      <c r="BE6" s="5">
        <v>71190</v>
      </c>
      <c r="BF6" s="18">
        <f t="shared" si="29"/>
        <v>2528.053977272727</v>
      </c>
      <c r="BG6" s="5">
        <v>7225</v>
      </c>
      <c r="BH6" s="22">
        <f t="shared" si="30"/>
        <v>256.56960227272731</v>
      </c>
      <c r="BI6" s="5">
        <f t="shared" si="6"/>
        <v>11524.761363636364</v>
      </c>
      <c r="BJ6" s="18">
        <f t="shared" si="7"/>
        <v>409.25999160640498</v>
      </c>
      <c r="BK6" s="5">
        <v>15424</v>
      </c>
      <c r="BL6" s="18">
        <f t="shared" si="8"/>
        <v>547.72727272727275</v>
      </c>
      <c r="BM6" s="5">
        <v>13073</v>
      </c>
      <c r="BN6" s="18">
        <f t="shared" si="9"/>
        <v>464.24005681818181</v>
      </c>
      <c r="BO6" s="5">
        <v>705</v>
      </c>
      <c r="BP6" s="21">
        <f t="shared" si="10"/>
        <v>25.035511363636363</v>
      </c>
      <c r="BQ6" s="5">
        <f t="shared" si="31"/>
        <v>30213.967329545452</v>
      </c>
      <c r="BR6" s="23">
        <f t="shared" si="11"/>
        <v>1072.9391807366992</v>
      </c>
      <c r="BS6" s="13" t="s">
        <v>121</v>
      </c>
    </row>
    <row r="7" spans="1:71" x14ac:dyDescent="0.4">
      <c r="A7" s="3" t="s">
        <v>5</v>
      </c>
      <c r="B7" s="12" t="s">
        <v>90</v>
      </c>
      <c r="C7" s="4">
        <v>592000</v>
      </c>
      <c r="D7" s="10">
        <v>33.634973600000002</v>
      </c>
      <c r="E7" s="10">
        <v>46.415281</v>
      </c>
      <c r="F7" s="4">
        <v>1620063</v>
      </c>
      <c r="G7" s="4">
        <f t="shared" si="12"/>
        <v>273659.29054054053</v>
      </c>
      <c r="H7" s="14">
        <v>11.2</v>
      </c>
      <c r="I7" s="14">
        <f t="shared" si="13"/>
        <v>31.7</v>
      </c>
      <c r="J7" s="20">
        <v>42.9</v>
      </c>
      <c r="K7" s="5">
        <v>17</v>
      </c>
      <c r="L7" s="22">
        <f t="shared" si="14"/>
        <v>2.8716216216216215</v>
      </c>
      <c r="M7" s="5">
        <v>78</v>
      </c>
      <c r="N7" s="18">
        <f t="shared" si="15"/>
        <v>13.175675675675675</v>
      </c>
      <c r="O7" s="5">
        <v>89</v>
      </c>
      <c r="P7" s="18">
        <f t="shared" si="16"/>
        <v>15.033783783783782</v>
      </c>
      <c r="Q7" s="5">
        <f t="shared" si="17"/>
        <v>184</v>
      </c>
      <c r="R7" s="18">
        <f t="shared" si="18"/>
        <v>31.081081081081081</v>
      </c>
      <c r="S7" s="5">
        <v>14467</v>
      </c>
      <c r="T7" s="18">
        <f t="shared" si="19"/>
        <v>2443.75</v>
      </c>
      <c r="U7" s="5">
        <v>0</v>
      </c>
      <c r="V7" s="5">
        <v>269</v>
      </c>
      <c r="W7" s="5">
        <v>7</v>
      </c>
      <c r="X7" s="5">
        <f t="shared" si="20"/>
        <v>276</v>
      </c>
      <c r="Y7" s="18">
        <f t="shared" si="21"/>
        <v>46.621621621621621</v>
      </c>
      <c r="Z7" s="5">
        <f t="shared" si="22"/>
        <v>14743</v>
      </c>
      <c r="AA7" s="5">
        <v>126</v>
      </c>
      <c r="AB7" s="5">
        <v>1115</v>
      </c>
      <c r="AC7" s="5">
        <v>157</v>
      </c>
      <c r="AD7" s="5">
        <v>666</v>
      </c>
      <c r="AE7" s="5">
        <v>278</v>
      </c>
      <c r="AF7" s="5">
        <v>239</v>
      </c>
      <c r="AG7" s="5">
        <v>344</v>
      </c>
      <c r="AH7" s="5">
        <v>1697</v>
      </c>
      <c r="AI7" s="5">
        <v>516</v>
      </c>
      <c r="AJ7" s="5">
        <f t="shared" si="23"/>
        <v>5012</v>
      </c>
      <c r="AK7" s="18">
        <f t="shared" si="0"/>
        <v>846.62162162162156</v>
      </c>
      <c r="AL7" s="5">
        <v>1150</v>
      </c>
      <c r="AM7" s="18">
        <f t="shared" si="1"/>
        <v>194.25675675675677</v>
      </c>
      <c r="AN7" s="5">
        <f t="shared" si="2"/>
        <v>19755</v>
      </c>
      <c r="AO7" s="18">
        <f t="shared" si="3"/>
        <v>3336.9932432432433</v>
      </c>
      <c r="AP7" s="5">
        <f t="shared" si="4"/>
        <v>1276</v>
      </c>
      <c r="AQ7" s="18">
        <f t="shared" si="5"/>
        <v>215.54054054054055</v>
      </c>
      <c r="AR7" s="5">
        <v>22</v>
      </c>
      <c r="AS7" s="18">
        <f t="shared" si="24"/>
        <v>3.7162162162162167</v>
      </c>
      <c r="AT7" s="5">
        <v>0</v>
      </c>
      <c r="AU7" s="21">
        <f t="shared" si="25"/>
        <v>0</v>
      </c>
      <c r="AV7" s="5">
        <v>368</v>
      </c>
      <c r="AW7" s="18">
        <f t="shared" si="26"/>
        <v>62.162162162162161</v>
      </c>
      <c r="AX7" s="5">
        <v>9</v>
      </c>
      <c r="AY7" s="5">
        <v>1</v>
      </c>
      <c r="AZ7" s="18">
        <f t="shared" si="27"/>
        <v>1.6891891891891893</v>
      </c>
      <c r="BA7" s="5">
        <v>4</v>
      </c>
      <c r="BB7" s="22">
        <f t="shared" si="28"/>
        <v>0.67567567567567566</v>
      </c>
      <c r="BC7" s="5">
        <v>0</v>
      </c>
      <c r="BD7" s="5">
        <v>34</v>
      </c>
      <c r="BE7" s="5">
        <v>18666</v>
      </c>
      <c r="BF7" s="18">
        <f t="shared" si="29"/>
        <v>3153.0405405405409</v>
      </c>
      <c r="BG7" s="5">
        <v>19</v>
      </c>
      <c r="BH7" s="22">
        <f t="shared" si="30"/>
        <v>3.2094594594594597</v>
      </c>
      <c r="BI7" s="5">
        <f t="shared" si="6"/>
        <v>506.24324324324317</v>
      </c>
      <c r="BJ7" s="18">
        <f t="shared" si="7"/>
        <v>85.514061358655937</v>
      </c>
      <c r="BK7" s="5">
        <v>884</v>
      </c>
      <c r="BL7" s="18">
        <f t="shared" si="8"/>
        <v>149.32432432432432</v>
      </c>
      <c r="BM7" s="5">
        <v>757</v>
      </c>
      <c r="BN7" s="18">
        <f t="shared" si="9"/>
        <v>127.87162162162161</v>
      </c>
      <c r="BO7" s="5">
        <v>2</v>
      </c>
      <c r="BP7" s="21">
        <f t="shared" si="10"/>
        <v>0.33783783783783783</v>
      </c>
      <c r="BQ7" s="5">
        <f t="shared" si="31"/>
        <v>1920.1959459459461</v>
      </c>
      <c r="BR7" s="23">
        <f t="shared" si="11"/>
        <v>324.35742330168006</v>
      </c>
      <c r="BS7" s="13" t="s">
        <v>124</v>
      </c>
    </row>
    <row r="8" spans="1:71" x14ac:dyDescent="0.4">
      <c r="A8" s="3" t="s">
        <v>6</v>
      </c>
      <c r="B8" s="12" t="s">
        <v>91</v>
      </c>
      <c r="C8" s="4">
        <v>1209000</v>
      </c>
      <c r="D8" s="10">
        <v>28.923383699999999</v>
      </c>
      <c r="E8" s="10">
        <v>50.820314000000003</v>
      </c>
      <c r="F8" s="4">
        <v>3648994</v>
      </c>
      <c r="G8" s="4">
        <f t="shared" si="12"/>
        <v>301819.18941273785</v>
      </c>
      <c r="H8" s="14">
        <v>10.5</v>
      </c>
      <c r="I8" s="14">
        <f t="shared" si="13"/>
        <v>27.4</v>
      </c>
      <c r="J8" s="20">
        <v>37.9</v>
      </c>
      <c r="K8" s="5">
        <v>26</v>
      </c>
      <c r="L8" s="22">
        <f t="shared" si="14"/>
        <v>2.150537634408602</v>
      </c>
      <c r="M8" s="5">
        <v>51</v>
      </c>
      <c r="N8" s="18">
        <f t="shared" si="15"/>
        <v>4.2183622828784122</v>
      </c>
      <c r="O8" s="5">
        <v>175</v>
      </c>
      <c r="P8" s="18">
        <f t="shared" si="16"/>
        <v>14.474772539288669</v>
      </c>
      <c r="Q8" s="5">
        <f t="shared" si="17"/>
        <v>252</v>
      </c>
      <c r="R8" s="18">
        <f t="shared" si="18"/>
        <v>20.843672456575682</v>
      </c>
      <c r="S8" s="5">
        <v>5317</v>
      </c>
      <c r="T8" s="18">
        <f t="shared" si="19"/>
        <v>439.78494623655916</v>
      </c>
      <c r="U8" s="5">
        <v>0</v>
      </c>
      <c r="V8" s="5">
        <v>0</v>
      </c>
      <c r="W8" s="5">
        <v>2</v>
      </c>
      <c r="X8" s="5">
        <f t="shared" si="20"/>
        <v>2</v>
      </c>
      <c r="Y8" s="18">
        <f t="shared" si="21"/>
        <v>0.16542597187758479</v>
      </c>
      <c r="Z8" s="5">
        <f t="shared" si="22"/>
        <v>5319</v>
      </c>
      <c r="AA8" s="5">
        <v>2</v>
      </c>
      <c r="AB8" s="5">
        <v>2456</v>
      </c>
      <c r="AC8" s="5">
        <v>232</v>
      </c>
      <c r="AD8" s="5">
        <v>1144</v>
      </c>
      <c r="AE8" s="5">
        <v>208</v>
      </c>
      <c r="AF8" s="5">
        <v>129</v>
      </c>
      <c r="AG8" s="5">
        <v>1151</v>
      </c>
      <c r="AH8" s="5">
        <v>1539</v>
      </c>
      <c r="AI8" s="5">
        <v>452</v>
      </c>
      <c r="AJ8" s="5">
        <f t="shared" si="23"/>
        <v>7311</v>
      </c>
      <c r="AK8" s="18">
        <f t="shared" si="0"/>
        <v>604.71464019851112</v>
      </c>
      <c r="AL8" s="5">
        <v>3452</v>
      </c>
      <c r="AM8" s="18">
        <f t="shared" si="1"/>
        <v>285.52522746071133</v>
      </c>
      <c r="AN8" s="5">
        <f t="shared" si="2"/>
        <v>12630</v>
      </c>
      <c r="AO8" s="18">
        <f t="shared" si="3"/>
        <v>1044.6650124069479</v>
      </c>
      <c r="AP8" s="5">
        <f t="shared" si="4"/>
        <v>3454</v>
      </c>
      <c r="AQ8" s="18">
        <f t="shared" si="5"/>
        <v>285.69065343258893</v>
      </c>
      <c r="AR8" s="5">
        <v>89</v>
      </c>
      <c r="AS8" s="18">
        <f t="shared" si="24"/>
        <v>7.3614557485525225</v>
      </c>
      <c r="AT8" s="5">
        <v>0</v>
      </c>
      <c r="AU8" s="21">
        <f t="shared" si="25"/>
        <v>0</v>
      </c>
      <c r="AV8" s="5">
        <v>13895</v>
      </c>
      <c r="AW8" s="18">
        <f t="shared" si="26"/>
        <v>1149.2969396195201</v>
      </c>
      <c r="AX8" s="5">
        <v>2380</v>
      </c>
      <c r="AY8" s="5">
        <v>4</v>
      </c>
      <c r="AZ8" s="18">
        <f t="shared" si="27"/>
        <v>197.18775847808104</v>
      </c>
      <c r="BA8" s="5">
        <v>18</v>
      </c>
      <c r="BB8" s="22">
        <f t="shared" si="28"/>
        <v>1.4888337468982629</v>
      </c>
      <c r="BC8" s="5">
        <v>0</v>
      </c>
      <c r="BD8" s="5">
        <v>25</v>
      </c>
      <c r="BE8" s="5">
        <v>805257</v>
      </c>
      <c r="BF8" s="18">
        <f t="shared" si="29"/>
        <v>66605.210918114142</v>
      </c>
      <c r="BG8" s="5">
        <v>5500</v>
      </c>
      <c r="BH8" s="22">
        <f t="shared" si="30"/>
        <v>454.92142266335821</v>
      </c>
      <c r="BI8" s="5">
        <f t="shared" si="6"/>
        <v>17766.334987593054</v>
      </c>
      <c r="BJ8" s="18">
        <f t="shared" si="7"/>
        <v>1469.5066160126596</v>
      </c>
      <c r="BK8" s="5">
        <v>1050</v>
      </c>
      <c r="BL8" s="18">
        <f t="shared" si="8"/>
        <v>86.848635235732004</v>
      </c>
      <c r="BM8" s="5">
        <v>2230</v>
      </c>
      <c r="BN8" s="18">
        <f t="shared" si="9"/>
        <v>184.44995864350702</v>
      </c>
      <c r="BO8" s="5">
        <v>83</v>
      </c>
      <c r="BP8" s="21">
        <f t="shared" si="10"/>
        <v>6.8651778329197688</v>
      </c>
      <c r="BQ8" s="5">
        <f t="shared" si="31"/>
        <v>3634.2985938792394</v>
      </c>
      <c r="BR8" s="23">
        <f t="shared" si="11"/>
        <v>300.60368849290649</v>
      </c>
      <c r="BS8" s="13" t="s">
        <v>125</v>
      </c>
    </row>
    <row r="9" spans="1:71" x14ac:dyDescent="0.4">
      <c r="A9" s="3" t="s">
        <v>7</v>
      </c>
      <c r="B9" s="12" t="s">
        <v>92</v>
      </c>
      <c r="C9" s="4">
        <v>13635000</v>
      </c>
      <c r="D9" s="10">
        <v>35.689197499999999</v>
      </c>
      <c r="E9" s="10">
        <v>51.3889736</v>
      </c>
      <c r="F9" s="4">
        <v>1446473</v>
      </c>
      <c r="G9" s="4">
        <f t="shared" si="12"/>
        <v>10608.529519618629</v>
      </c>
      <c r="H9" s="14">
        <v>12.2</v>
      </c>
      <c r="I9" s="14">
        <f t="shared" si="13"/>
        <v>28.8</v>
      </c>
      <c r="J9" s="20">
        <v>41</v>
      </c>
      <c r="K9" s="5">
        <v>230</v>
      </c>
      <c r="L9" s="22">
        <f t="shared" si="14"/>
        <v>1.6868353502016868</v>
      </c>
      <c r="M9" s="5">
        <v>678</v>
      </c>
      <c r="N9" s="18">
        <f t="shared" si="15"/>
        <v>4.972497249724972</v>
      </c>
      <c r="O9" s="5">
        <v>9484</v>
      </c>
      <c r="P9" s="18">
        <f t="shared" si="16"/>
        <v>69.556288962229559</v>
      </c>
      <c r="Q9" s="5">
        <f t="shared" si="17"/>
        <v>10392</v>
      </c>
      <c r="R9" s="18">
        <f t="shared" si="18"/>
        <v>76.215621562156215</v>
      </c>
      <c r="S9" s="5">
        <v>120547</v>
      </c>
      <c r="T9" s="18">
        <f t="shared" si="19"/>
        <v>884.09974330766397</v>
      </c>
      <c r="U9" s="5">
        <v>19</v>
      </c>
      <c r="V9" s="5">
        <v>2850</v>
      </c>
      <c r="W9" s="5">
        <v>817</v>
      </c>
      <c r="X9" s="5">
        <f t="shared" si="20"/>
        <v>3686</v>
      </c>
      <c r="Y9" s="18">
        <f t="shared" si="21"/>
        <v>27.033370003667034</v>
      </c>
      <c r="Z9" s="5">
        <f t="shared" si="22"/>
        <v>124233</v>
      </c>
      <c r="AA9" s="5">
        <v>2426</v>
      </c>
      <c r="AB9" s="5">
        <v>27999</v>
      </c>
      <c r="AC9" s="5">
        <v>1064</v>
      </c>
      <c r="AD9" s="5">
        <v>23441</v>
      </c>
      <c r="AE9" s="5">
        <v>5218</v>
      </c>
      <c r="AF9" s="5">
        <v>30453</v>
      </c>
      <c r="AG9" s="5">
        <v>22424</v>
      </c>
      <c r="AH9" s="5">
        <v>121769</v>
      </c>
      <c r="AI9" s="5">
        <v>694</v>
      </c>
      <c r="AJ9" s="5">
        <f t="shared" si="23"/>
        <v>233062</v>
      </c>
      <c r="AK9" s="18">
        <f t="shared" si="0"/>
        <v>1709.2922625595895</v>
      </c>
      <c r="AL9" s="5">
        <v>96869</v>
      </c>
      <c r="AM9" s="18">
        <f t="shared" si="1"/>
        <v>710.44371103777041</v>
      </c>
      <c r="AN9" s="5">
        <f t="shared" si="2"/>
        <v>357295</v>
      </c>
      <c r="AO9" s="18">
        <f t="shared" si="3"/>
        <v>2620.4253758709206</v>
      </c>
      <c r="AP9" s="5">
        <f t="shared" si="4"/>
        <v>99295</v>
      </c>
      <c r="AQ9" s="18">
        <f t="shared" si="5"/>
        <v>728.23615694902821</v>
      </c>
      <c r="AR9" s="5">
        <v>1603</v>
      </c>
      <c r="AS9" s="18">
        <f t="shared" si="24"/>
        <v>11.756508984231756</v>
      </c>
      <c r="AT9" s="5">
        <v>5542</v>
      </c>
      <c r="AU9" s="21">
        <f t="shared" si="25"/>
        <v>40.645397873120643</v>
      </c>
      <c r="AV9" s="5">
        <v>27323</v>
      </c>
      <c r="AW9" s="18">
        <f t="shared" si="26"/>
        <v>200.3887055372204</v>
      </c>
      <c r="AX9" s="5">
        <v>4516</v>
      </c>
      <c r="AY9" s="5">
        <v>4722</v>
      </c>
      <c r="AZ9" s="18">
        <f t="shared" si="27"/>
        <v>67.752108544187749</v>
      </c>
      <c r="BA9" s="5">
        <v>426</v>
      </c>
      <c r="BB9" s="22">
        <f t="shared" si="28"/>
        <v>3.1243124312431245</v>
      </c>
      <c r="BC9" s="5">
        <v>0</v>
      </c>
      <c r="BD9" s="5">
        <v>1470</v>
      </c>
      <c r="BE9" s="5">
        <v>572620</v>
      </c>
      <c r="BF9" s="18">
        <f t="shared" si="29"/>
        <v>4199.6332966629998</v>
      </c>
      <c r="BG9" s="5">
        <v>103700</v>
      </c>
      <c r="BH9" s="22">
        <f t="shared" si="30"/>
        <v>760.54272093876045</v>
      </c>
      <c r="BI9" s="5">
        <f t="shared" si="6"/>
        <v>45925.667033370009</v>
      </c>
      <c r="BJ9" s="18">
        <f t="shared" si="7"/>
        <v>336.82190710209028</v>
      </c>
      <c r="BK9" s="5">
        <v>51897</v>
      </c>
      <c r="BL9" s="18">
        <f t="shared" si="8"/>
        <v>380.6160616061606</v>
      </c>
      <c r="BM9" s="5">
        <v>50235</v>
      </c>
      <c r="BN9" s="18">
        <f t="shared" si="9"/>
        <v>368.42684268426842</v>
      </c>
      <c r="BO9" s="5">
        <v>1405</v>
      </c>
      <c r="BP9" s="21">
        <f t="shared" si="10"/>
        <v>10.304363769710305</v>
      </c>
      <c r="BQ9" s="5">
        <f t="shared" si="31"/>
        <v>104286.04290429043</v>
      </c>
      <c r="BR9" s="23">
        <f t="shared" si="11"/>
        <v>764.84079871133429</v>
      </c>
      <c r="BS9" s="13" t="s">
        <v>124</v>
      </c>
    </row>
    <row r="10" spans="1:71" x14ac:dyDescent="0.4">
      <c r="A10" s="3" t="s">
        <v>8</v>
      </c>
      <c r="B10" s="12" t="s">
        <v>93</v>
      </c>
      <c r="C10" s="4">
        <v>970000</v>
      </c>
      <c r="D10" s="10">
        <v>31.997041899999999</v>
      </c>
      <c r="E10" s="10">
        <v>50.661384899999902</v>
      </c>
      <c r="F10" s="4">
        <v>851684</v>
      </c>
      <c r="G10" s="4">
        <f t="shared" si="12"/>
        <v>87802.47422680413</v>
      </c>
      <c r="H10" s="14">
        <v>17.399999999999999</v>
      </c>
      <c r="I10" s="14">
        <f t="shared" si="13"/>
        <v>31.5</v>
      </c>
      <c r="J10" s="20">
        <v>48.9</v>
      </c>
      <c r="K10" s="5">
        <v>22</v>
      </c>
      <c r="L10" s="22">
        <f t="shared" si="14"/>
        <v>2.268041237113402</v>
      </c>
      <c r="M10" s="5">
        <v>71</v>
      </c>
      <c r="N10" s="18">
        <f t="shared" si="15"/>
        <v>7.3195876288659791</v>
      </c>
      <c r="O10" s="5">
        <v>332</v>
      </c>
      <c r="P10" s="18">
        <f t="shared" si="16"/>
        <v>34.226804123711339</v>
      </c>
      <c r="Q10" s="5">
        <f t="shared" si="17"/>
        <v>425</v>
      </c>
      <c r="R10" s="18">
        <f t="shared" si="18"/>
        <v>43.814432989690722</v>
      </c>
      <c r="S10" s="5">
        <v>7704</v>
      </c>
      <c r="T10" s="18">
        <f t="shared" si="19"/>
        <v>794.2268041237113</v>
      </c>
      <c r="U10" s="5">
        <v>10</v>
      </c>
      <c r="V10" s="5">
        <v>80</v>
      </c>
      <c r="W10" s="5">
        <v>3</v>
      </c>
      <c r="X10" s="5">
        <f t="shared" si="20"/>
        <v>93</v>
      </c>
      <c r="Y10" s="18">
        <f t="shared" si="21"/>
        <v>9.5876288659793811</v>
      </c>
      <c r="Z10" s="5">
        <f t="shared" si="22"/>
        <v>7797</v>
      </c>
      <c r="AA10" s="5">
        <v>88</v>
      </c>
      <c r="AB10" s="5">
        <v>1471</v>
      </c>
      <c r="AC10" s="5">
        <v>185</v>
      </c>
      <c r="AD10" s="5">
        <v>861</v>
      </c>
      <c r="AE10" s="5">
        <v>182</v>
      </c>
      <c r="AF10" s="5">
        <v>231</v>
      </c>
      <c r="AG10" s="5">
        <v>473</v>
      </c>
      <c r="AH10" s="5">
        <v>1600</v>
      </c>
      <c r="AI10" s="5">
        <v>690</v>
      </c>
      <c r="AJ10" s="5">
        <f t="shared" si="23"/>
        <v>5693</v>
      </c>
      <c r="AK10" s="18">
        <f t="shared" si="0"/>
        <v>586.90721649484533</v>
      </c>
      <c r="AL10" s="5">
        <v>2818</v>
      </c>
      <c r="AM10" s="18">
        <f t="shared" si="1"/>
        <v>290.51546391752578</v>
      </c>
      <c r="AN10" s="5">
        <f t="shared" si="2"/>
        <v>13490</v>
      </c>
      <c r="AO10" s="18">
        <f t="shared" si="3"/>
        <v>1390.7216494845361</v>
      </c>
      <c r="AP10" s="5">
        <f t="shared" si="4"/>
        <v>2906</v>
      </c>
      <c r="AQ10" s="18">
        <f t="shared" si="5"/>
        <v>299.58762886597935</v>
      </c>
      <c r="AR10" s="5">
        <v>21</v>
      </c>
      <c r="AS10" s="18">
        <f t="shared" si="24"/>
        <v>2.1649484536082473</v>
      </c>
      <c r="AT10" s="5">
        <v>12</v>
      </c>
      <c r="AU10" s="21">
        <f t="shared" si="25"/>
        <v>1.2371134020618557</v>
      </c>
      <c r="AV10" s="5">
        <v>2271</v>
      </c>
      <c r="AW10" s="18">
        <f t="shared" si="26"/>
        <v>234.1237113402062</v>
      </c>
      <c r="AX10" s="5">
        <v>137</v>
      </c>
      <c r="AY10" s="5">
        <v>29</v>
      </c>
      <c r="AZ10" s="18">
        <f t="shared" si="27"/>
        <v>17.11340206185567</v>
      </c>
      <c r="BA10" s="5">
        <v>1</v>
      </c>
      <c r="BB10" s="22">
        <f t="shared" si="28"/>
        <v>0.10309278350515465</v>
      </c>
      <c r="BC10" s="5">
        <v>0</v>
      </c>
      <c r="BD10" s="5">
        <v>34</v>
      </c>
      <c r="BE10" s="5">
        <v>1714</v>
      </c>
      <c r="BF10" s="18">
        <f t="shared" si="29"/>
        <v>176.70103092783506</v>
      </c>
      <c r="BG10" s="5">
        <v>0</v>
      </c>
      <c r="BH10" s="22">
        <f t="shared" si="30"/>
        <v>0</v>
      </c>
      <c r="BI10" s="5">
        <f t="shared" si="6"/>
        <v>2759.7422680412369</v>
      </c>
      <c r="BJ10" s="18">
        <f t="shared" si="7"/>
        <v>284.5095121691997</v>
      </c>
      <c r="BK10" s="5">
        <v>1578</v>
      </c>
      <c r="BL10" s="18">
        <f t="shared" si="8"/>
        <v>162.68041237113403</v>
      </c>
      <c r="BM10" s="5">
        <v>1327</v>
      </c>
      <c r="BN10" s="18">
        <f t="shared" si="9"/>
        <v>136.8041237113402</v>
      </c>
      <c r="BO10" s="5">
        <v>3</v>
      </c>
      <c r="BP10" s="21">
        <f t="shared" si="10"/>
        <v>0.30927835051546393</v>
      </c>
      <c r="BQ10" s="5">
        <f t="shared" si="31"/>
        <v>3207.4845360824743</v>
      </c>
      <c r="BR10" s="23">
        <f t="shared" si="11"/>
        <v>330.66850887448192</v>
      </c>
      <c r="BS10" s="13" t="s">
        <v>125</v>
      </c>
    </row>
    <row r="11" spans="1:71" x14ac:dyDescent="0.4">
      <c r="A11" s="3" t="s">
        <v>9</v>
      </c>
      <c r="B11" s="12" t="s">
        <v>94</v>
      </c>
      <c r="C11" s="4">
        <v>796000</v>
      </c>
      <c r="D11" s="10">
        <v>32.517564299999997</v>
      </c>
      <c r="E11" s="10">
        <v>59.1041758</v>
      </c>
      <c r="F11" s="4">
        <v>1684011</v>
      </c>
      <c r="G11" s="4">
        <f t="shared" si="12"/>
        <v>211559.17085427136</v>
      </c>
      <c r="H11" s="14">
        <v>8.5</v>
      </c>
      <c r="I11" s="14">
        <f t="shared" si="13"/>
        <v>29.9</v>
      </c>
      <c r="J11" s="20">
        <v>38.4</v>
      </c>
      <c r="K11" s="5">
        <v>6</v>
      </c>
      <c r="L11" s="22">
        <f t="shared" si="14"/>
        <v>0.75376884422110557</v>
      </c>
      <c r="M11" s="5">
        <v>14</v>
      </c>
      <c r="N11" s="18">
        <f t="shared" si="15"/>
        <v>1.7587939698492463</v>
      </c>
      <c r="O11" s="5">
        <v>67</v>
      </c>
      <c r="P11" s="18">
        <f t="shared" si="16"/>
        <v>8.4170854271356781</v>
      </c>
      <c r="Q11" s="5">
        <f t="shared" si="17"/>
        <v>87</v>
      </c>
      <c r="R11" s="18">
        <f t="shared" si="18"/>
        <v>10.92964824120603</v>
      </c>
      <c r="S11" s="5">
        <v>2262</v>
      </c>
      <c r="T11" s="18">
        <f t="shared" si="19"/>
        <v>284.1708542713568</v>
      </c>
      <c r="U11" s="5">
        <v>0</v>
      </c>
      <c r="V11" s="5">
        <v>33</v>
      </c>
      <c r="W11" s="5">
        <v>0</v>
      </c>
      <c r="X11" s="5">
        <f t="shared" si="20"/>
        <v>33</v>
      </c>
      <c r="Y11" s="18">
        <f t="shared" si="21"/>
        <v>4.1457286432160805</v>
      </c>
      <c r="Z11" s="5">
        <f t="shared" si="22"/>
        <v>2295</v>
      </c>
      <c r="AA11" s="5">
        <v>39</v>
      </c>
      <c r="AB11" s="5">
        <v>1488</v>
      </c>
      <c r="AC11" s="5">
        <v>147</v>
      </c>
      <c r="AD11" s="5">
        <v>534</v>
      </c>
      <c r="AE11" s="5">
        <v>51</v>
      </c>
      <c r="AF11" s="5">
        <v>82</v>
      </c>
      <c r="AG11" s="5">
        <v>273</v>
      </c>
      <c r="AH11" s="5">
        <v>1220</v>
      </c>
      <c r="AI11" s="5">
        <v>491</v>
      </c>
      <c r="AJ11" s="5">
        <f t="shared" si="23"/>
        <v>4286</v>
      </c>
      <c r="AK11" s="18">
        <f t="shared" si="0"/>
        <v>538.4422110552764</v>
      </c>
      <c r="AL11" s="5">
        <v>2199</v>
      </c>
      <c r="AM11" s="18">
        <f t="shared" si="1"/>
        <v>276.25628140703515</v>
      </c>
      <c r="AN11" s="5">
        <f t="shared" si="2"/>
        <v>6581</v>
      </c>
      <c r="AO11" s="18">
        <f t="shared" si="3"/>
        <v>826.75879396984919</v>
      </c>
      <c r="AP11" s="5">
        <f t="shared" si="4"/>
        <v>2238</v>
      </c>
      <c r="AQ11" s="18">
        <f t="shared" si="5"/>
        <v>281.15577889447235</v>
      </c>
      <c r="AR11" s="5">
        <v>2088</v>
      </c>
      <c r="AS11" s="18">
        <f t="shared" si="24"/>
        <v>262.31155778894475</v>
      </c>
      <c r="AT11" s="5">
        <v>2590</v>
      </c>
      <c r="AU11" s="21">
        <f t="shared" si="25"/>
        <v>325.37688442211055</v>
      </c>
      <c r="AV11" s="5">
        <v>56101</v>
      </c>
      <c r="AW11" s="18">
        <f t="shared" si="26"/>
        <v>7047.86432160804</v>
      </c>
      <c r="AX11" s="5">
        <v>5251</v>
      </c>
      <c r="AY11" s="5">
        <v>211</v>
      </c>
      <c r="AZ11" s="18">
        <f t="shared" si="27"/>
        <v>686.1809045226131</v>
      </c>
      <c r="BA11" s="5">
        <v>899</v>
      </c>
      <c r="BB11" s="22">
        <f t="shared" si="28"/>
        <v>112.93969849246231</v>
      </c>
      <c r="BC11" s="5">
        <v>0</v>
      </c>
      <c r="BD11" s="5">
        <v>390</v>
      </c>
      <c r="BE11" s="5">
        <v>361650</v>
      </c>
      <c r="BF11" s="18">
        <f t="shared" si="29"/>
        <v>45433.417085427136</v>
      </c>
      <c r="BG11" s="5">
        <v>4725</v>
      </c>
      <c r="BH11" s="22">
        <f t="shared" si="30"/>
        <v>593.5929648241206</v>
      </c>
      <c r="BI11" s="5">
        <f t="shared" si="6"/>
        <v>75964.673366834177</v>
      </c>
      <c r="BJ11" s="18">
        <f t="shared" si="7"/>
        <v>9543.3006742254001</v>
      </c>
      <c r="BK11" s="5">
        <v>6183</v>
      </c>
      <c r="BL11" s="18">
        <f t="shared" si="8"/>
        <v>776.75879396984919</v>
      </c>
      <c r="BM11" s="5">
        <v>85</v>
      </c>
      <c r="BN11" s="18">
        <f t="shared" si="9"/>
        <v>10.678391959798994</v>
      </c>
      <c r="BO11" s="5">
        <v>114</v>
      </c>
      <c r="BP11" s="21">
        <f t="shared" si="10"/>
        <v>14.321608040201005</v>
      </c>
      <c r="BQ11" s="5">
        <f t="shared" si="31"/>
        <v>7169.4371859296489</v>
      </c>
      <c r="BR11" s="23">
        <f t="shared" si="11"/>
        <v>900.6830635590012</v>
      </c>
      <c r="BS11" s="13" t="s">
        <v>122</v>
      </c>
    </row>
    <row r="12" spans="1:71" x14ac:dyDescent="0.4">
      <c r="A12" s="3" t="s">
        <v>10</v>
      </c>
      <c r="B12" s="12" t="s">
        <v>95</v>
      </c>
      <c r="C12" s="4">
        <v>6663000</v>
      </c>
      <c r="D12" s="10">
        <v>35.102025300000001</v>
      </c>
      <c r="E12" s="10">
        <v>59.1041758</v>
      </c>
      <c r="F12" s="4">
        <v>3672888</v>
      </c>
      <c r="G12" s="4">
        <f t="shared" si="12"/>
        <v>55123.638000900501</v>
      </c>
      <c r="H12" s="14">
        <v>10.7</v>
      </c>
      <c r="I12" s="14">
        <f t="shared" si="13"/>
        <v>25.400000000000002</v>
      </c>
      <c r="J12" s="20">
        <v>36.1</v>
      </c>
      <c r="K12" s="5">
        <v>130</v>
      </c>
      <c r="L12" s="22">
        <f t="shared" si="14"/>
        <v>1.9510730901996096</v>
      </c>
      <c r="M12" s="5">
        <v>217</v>
      </c>
      <c r="N12" s="18">
        <f t="shared" si="15"/>
        <v>3.2567912351793487</v>
      </c>
      <c r="O12" s="5">
        <v>1082</v>
      </c>
      <c r="P12" s="18">
        <f t="shared" si="16"/>
        <v>16.238931412276752</v>
      </c>
      <c r="Q12" s="5">
        <f t="shared" si="17"/>
        <v>1429</v>
      </c>
      <c r="R12" s="18">
        <f t="shared" si="18"/>
        <v>21.446795737655709</v>
      </c>
      <c r="S12" s="5">
        <v>58448</v>
      </c>
      <c r="T12" s="18">
        <f t="shared" si="19"/>
        <v>877.20246135374464</v>
      </c>
      <c r="U12" s="5">
        <v>3</v>
      </c>
      <c r="V12" s="5">
        <v>26</v>
      </c>
      <c r="W12" s="5">
        <v>109</v>
      </c>
      <c r="X12" s="5">
        <f t="shared" si="20"/>
        <v>138</v>
      </c>
      <c r="Y12" s="18">
        <f t="shared" si="21"/>
        <v>2.0711391265195855</v>
      </c>
      <c r="Z12" s="5">
        <f t="shared" si="22"/>
        <v>58586</v>
      </c>
      <c r="AA12" s="5">
        <v>309</v>
      </c>
      <c r="AB12" s="5">
        <v>13985</v>
      </c>
      <c r="AC12" s="5">
        <v>1022</v>
      </c>
      <c r="AD12" s="5">
        <v>16937</v>
      </c>
      <c r="AE12" s="5">
        <v>4345</v>
      </c>
      <c r="AF12" s="5">
        <v>7969</v>
      </c>
      <c r="AG12" s="5">
        <v>8087</v>
      </c>
      <c r="AH12" s="5">
        <v>40603</v>
      </c>
      <c r="AI12" s="5">
        <v>2429</v>
      </c>
      <c r="AJ12" s="5">
        <f t="shared" si="23"/>
        <v>95377</v>
      </c>
      <c r="AK12" s="18">
        <f t="shared" si="0"/>
        <v>1431.4422932612936</v>
      </c>
      <c r="AL12" s="5">
        <v>33394</v>
      </c>
      <c r="AM12" s="18">
        <f t="shared" si="1"/>
        <v>501.18565210865978</v>
      </c>
      <c r="AN12" s="5">
        <f t="shared" si="2"/>
        <v>153963</v>
      </c>
      <c r="AO12" s="18">
        <f t="shared" si="3"/>
        <v>2310.7158937415579</v>
      </c>
      <c r="AP12" s="5">
        <f t="shared" si="4"/>
        <v>33703</v>
      </c>
      <c r="AQ12" s="18">
        <f t="shared" si="5"/>
        <v>505.82320276151881</v>
      </c>
      <c r="AR12" s="5">
        <v>2261</v>
      </c>
      <c r="AS12" s="18">
        <f t="shared" si="24"/>
        <v>33.933663514933215</v>
      </c>
      <c r="AT12" s="5">
        <v>408</v>
      </c>
      <c r="AU12" s="21">
        <f t="shared" si="25"/>
        <v>6.1233678523187756</v>
      </c>
      <c r="AV12" s="5">
        <v>23538</v>
      </c>
      <c r="AW12" s="18">
        <f t="shared" si="26"/>
        <v>353.26429536244933</v>
      </c>
      <c r="AX12" s="5">
        <v>4072</v>
      </c>
      <c r="AY12" s="5">
        <v>745</v>
      </c>
      <c r="AZ12" s="18">
        <f t="shared" si="27"/>
        <v>72.29476211916554</v>
      </c>
      <c r="BA12" s="5">
        <v>231</v>
      </c>
      <c r="BB12" s="22">
        <f t="shared" si="28"/>
        <v>3.466906798739307</v>
      </c>
      <c r="BC12" s="5">
        <v>0</v>
      </c>
      <c r="BD12" s="5">
        <v>294</v>
      </c>
      <c r="BE12" s="5">
        <v>842026</v>
      </c>
      <c r="BF12" s="18">
        <f t="shared" si="29"/>
        <v>12637.340537295513</v>
      </c>
      <c r="BG12" s="5">
        <v>31246</v>
      </c>
      <c r="BH12" s="22">
        <f t="shared" si="30"/>
        <v>468.94792135674624</v>
      </c>
      <c r="BI12" s="5">
        <f t="shared" si="6"/>
        <v>32018.082995647605</v>
      </c>
      <c r="BJ12" s="18">
        <f t="shared" si="7"/>
        <v>480.53553948142888</v>
      </c>
      <c r="BK12" s="5">
        <v>11949</v>
      </c>
      <c r="BL12" s="18">
        <f t="shared" si="8"/>
        <v>179.33363349842412</v>
      </c>
      <c r="BM12" s="5">
        <v>14826</v>
      </c>
      <c r="BN12" s="18">
        <f t="shared" si="9"/>
        <v>222.51238180999547</v>
      </c>
      <c r="BO12" s="5">
        <v>172</v>
      </c>
      <c r="BP12" s="21">
        <f t="shared" si="10"/>
        <v>2.5814197808794836</v>
      </c>
      <c r="BQ12" s="5">
        <f t="shared" si="31"/>
        <v>27348.84601530842</v>
      </c>
      <c r="BR12" s="23">
        <f t="shared" si="11"/>
        <v>410.45844237293142</v>
      </c>
      <c r="BS12" s="13" t="s">
        <v>124</v>
      </c>
    </row>
    <row r="13" spans="1:71" x14ac:dyDescent="0.4">
      <c r="A13" s="3" t="s">
        <v>11</v>
      </c>
      <c r="B13" s="12" t="s">
        <v>96</v>
      </c>
      <c r="C13" s="4">
        <v>884000</v>
      </c>
      <c r="D13" s="10">
        <v>37.471035299999997</v>
      </c>
      <c r="E13" s="10">
        <v>57.101318799999902</v>
      </c>
      <c r="F13" s="4">
        <v>1212562</v>
      </c>
      <c r="G13" s="4">
        <f t="shared" si="12"/>
        <v>137167.64705882352</v>
      </c>
      <c r="H13" s="14">
        <v>10.4</v>
      </c>
      <c r="I13" s="14">
        <f t="shared" si="13"/>
        <v>30.5</v>
      </c>
      <c r="J13" s="20">
        <v>40.9</v>
      </c>
      <c r="K13" s="5">
        <v>13</v>
      </c>
      <c r="L13" s="22">
        <f t="shared" si="14"/>
        <v>1.4705882352941178</v>
      </c>
      <c r="M13" s="5">
        <v>45</v>
      </c>
      <c r="N13" s="18">
        <f t="shared" si="15"/>
        <v>5.0904977375565608</v>
      </c>
      <c r="O13" s="5">
        <v>133</v>
      </c>
      <c r="P13" s="18">
        <f t="shared" si="16"/>
        <v>15.045248868778282</v>
      </c>
      <c r="Q13" s="5">
        <f t="shared" si="17"/>
        <v>191</v>
      </c>
      <c r="R13" s="18">
        <f t="shared" si="18"/>
        <v>21.606334841628957</v>
      </c>
      <c r="S13" s="5">
        <v>9663</v>
      </c>
      <c r="T13" s="18">
        <f t="shared" si="19"/>
        <v>1093.099547511312</v>
      </c>
      <c r="U13" s="5">
        <v>5</v>
      </c>
      <c r="V13" s="5">
        <v>2</v>
      </c>
      <c r="W13" s="5">
        <v>3</v>
      </c>
      <c r="X13" s="5">
        <f t="shared" si="20"/>
        <v>10</v>
      </c>
      <c r="Y13" s="18">
        <f t="shared" si="21"/>
        <v>1.1312217194570136</v>
      </c>
      <c r="Z13" s="5">
        <f t="shared" si="22"/>
        <v>9673</v>
      </c>
      <c r="AA13" s="5">
        <v>15</v>
      </c>
      <c r="AB13" s="5">
        <v>2232</v>
      </c>
      <c r="AC13" s="5">
        <v>238</v>
      </c>
      <c r="AD13" s="5">
        <v>726</v>
      </c>
      <c r="AE13" s="5">
        <v>278</v>
      </c>
      <c r="AF13" s="5">
        <v>164</v>
      </c>
      <c r="AG13" s="5">
        <v>586</v>
      </c>
      <c r="AH13" s="5">
        <v>2087</v>
      </c>
      <c r="AI13" s="5">
        <v>390</v>
      </c>
      <c r="AJ13" s="5">
        <f t="shared" si="23"/>
        <v>6701</v>
      </c>
      <c r="AK13" s="18">
        <f t="shared" si="0"/>
        <v>758.03167420814475</v>
      </c>
      <c r="AL13" s="5">
        <v>3300</v>
      </c>
      <c r="AM13" s="18">
        <f t="shared" si="1"/>
        <v>373.30316742081448</v>
      </c>
      <c r="AN13" s="5">
        <f t="shared" si="2"/>
        <v>16374</v>
      </c>
      <c r="AO13" s="18">
        <f t="shared" si="3"/>
        <v>1852.262443438914</v>
      </c>
      <c r="AP13" s="5">
        <f t="shared" si="4"/>
        <v>3315</v>
      </c>
      <c r="AQ13" s="18">
        <f t="shared" si="5"/>
        <v>375</v>
      </c>
      <c r="AR13" s="5">
        <v>15</v>
      </c>
      <c r="AS13" s="18">
        <f t="shared" si="24"/>
        <v>1.6968325791855206</v>
      </c>
      <c r="AT13" s="5">
        <v>0</v>
      </c>
      <c r="AU13" s="21">
        <f t="shared" si="25"/>
        <v>0</v>
      </c>
      <c r="AV13" s="5">
        <v>1711</v>
      </c>
      <c r="AW13" s="18">
        <f t="shared" si="26"/>
        <v>193.55203619909503</v>
      </c>
      <c r="AX13" s="5">
        <v>26</v>
      </c>
      <c r="AY13" s="5">
        <v>242</v>
      </c>
      <c r="AZ13" s="18">
        <f t="shared" si="27"/>
        <v>30.316742081447963</v>
      </c>
      <c r="BA13" s="5">
        <v>1</v>
      </c>
      <c r="BB13" s="22">
        <f t="shared" si="28"/>
        <v>0.11312217194570136</v>
      </c>
      <c r="BC13" s="5">
        <v>0</v>
      </c>
      <c r="BD13" s="5">
        <v>71</v>
      </c>
      <c r="BE13" s="5">
        <v>9726</v>
      </c>
      <c r="BF13" s="18">
        <f t="shared" si="29"/>
        <v>1100.2262443438915</v>
      </c>
      <c r="BG13" s="5">
        <v>6014</v>
      </c>
      <c r="BH13" s="22">
        <f t="shared" si="30"/>
        <v>680.31674208144796</v>
      </c>
      <c r="BI13" s="5">
        <f t="shared" si="6"/>
        <v>2291.6787330316743</v>
      </c>
      <c r="BJ13" s="18">
        <f t="shared" si="7"/>
        <v>259.23967568231609</v>
      </c>
      <c r="BK13" s="5">
        <v>1309</v>
      </c>
      <c r="BL13" s="18">
        <f t="shared" si="8"/>
        <v>148.07692307692309</v>
      </c>
      <c r="BM13" s="5">
        <v>1489</v>
      </c>
      <c r="BN13" s="18">
        <f t="shared" si="9"/>
        <v>168.43891402714934</v>
      </c>
      <c r="BO13" s="5">
        <v>1</v>
      </c>
      <c r="BP13" s="21">
        <f t="shared" si="10"/>
        <v>0.11312217194570136</v>
      </c>
      <c r="BQ13" s="5">
        <f t="shared" si="31"/>
        <v>3115.515837104072</v>
      </c>
      <c r="BR13" s="23">
        <f t="shared" si="11"/>
        <v>352.43391822444255</v>
      </c>
      <c r="BS13" s="13" t="s">
        <v>125</v>
      </c>
    </row>
    <row r="14" spans="1:71" x14ac:dyDescent="0.4">
      <c r="A14" s="3" t="s">
        <v>12</v>
      </c>
      <c r="B14" s="12" t="s">
        <v>97</v>
      </c>
      <c r="C14" s="4">
        <v>4831000</v>
      </c>
      <c r="D14" s="10">
        <v>31.4360149</v>
      </c>
      <c r="E14" s="10">
        <v>49.041311999999998</v>
      </c>
      <c r="F14" s="4">
        <v>12052673</v>
      </c>
      <c r="G14" s="4">
        <f t="shared" si="12"/>
        <v>249486.08983647279</v>
      </c>
      <c r="H14" s="14">
        <v>15.7</v>
      </c>
      <c r="I14" s="14">
        <f t="shared" si="13"/>
        <v>28.099999999999998</v>
      </c>
      <c r="J14" s="20">
        <v>43.8</v>
      </c>
      <c r="K14" s="5">
        <v>215</v>
      </c>
      <c r="L14" s="22">
        <f t="shared" si="14"/>
        <v>4.4504243427861727</v>
      </c>
      <c r="M14" s="5">
        <v>256</v>
      </c>
      <c r="N14" s="18">
        <f t="shared" si="15"/>
        <v>5.2991099151314422</v>
      </c>
      <c r="O14" s="5">
        <v>1146</v>
      </c>
      <c r="P14" s="18">
        <f t="shared" si="16"/>
        <v>23.721796729455598</v>
      </c>
      <c r="Q14" s="5">
        <f t="shared" si="17"/>
        <v>1617</v>
      </c>
      <c r="R14" s="18">
        <f t="shared" si="18"/>
        <v>33.471330987373214</v>
      </c>
      <c r="S14" s="5">
        <v>120340</v>
      </c>
      <c r="T14" s="18">
        <f t="shared" si="19"/>
        <v>2490.9956530738978</v>
      </c>
      <c r="U14" s="5">
        <v>0</v>
      </c>
      <c r="V14" s="5">
        <v>6</v>
      </c>
      <c r="W14" s="5">
        <v>14</v>
      </c>
      <c r="X14" s="5">
        <f t="shared" si="20"/>
        <v>20</v>
      </c>
      <c r="Y14" s="18">
        <f t="shared" si="21"/>
        <v>0.41399296211964393</v>
      </c>
      <c r="Z14" s="5">
        <f t="shared" si="22"/>
        <v>120360</v>
      </c>
      <c r="AA14" s="5">
        <v>32</v>
      </c>
      <c r="AB14" s="5">
        <v>4771</v>
      </c>
      <c r="AC14" s="5">
        <v>1019</v>
      </c>
      <c r="AD14" s="5">
        <v>10536</v>
      </c>
      <c r="AE14" s="5">
        <v>1737</v>
      </c>
      <c r="AF14" s="5">
        <v>2135</v>
      </c>
      <c r="AG14" s="5">
        <v>6487</v>
      </c>
      <c r="AH14" s="5">
        <v>14062</v>
      </c>
      <c r="AI14" s="5">
        <v>2208</v>
      </c>
      <c r="AJ14" s="5">
        <f t="shared" si="23"/>
        <v>42955</v>
      </c>
      <c r="AK14" s="18">
        <f t="shared" si="0"/>
        <v>889.15338439246523</v>
      </c>
      <c r="AL14" s="5">
        <v>18975</v>
      </c>
      <c r="AM14" s="18">
        <f t="shared" si="1"/>
        <v>392.77582281101218</v>
      </c>
      <c r="AN14" s="5">
        <f t="shared" si="2"/>
        <v>163315</v>
      </c>
      <c r="AO14" s="18">
        <f t="shared" si="3"/>
        <v>3380.5630304284828</v>
      </c>
      <c r="AP14" s="5">
        <f t="shared" si="4"/>
        <v>19007</v>
      </c>
      <c r="AQ14" s="18">
        <f t="shared" si="5"/>
        <v>393.43821155040359</v>
      </c>
      <c r="AR14" s="5">
        <v>265</v>
      </c>
      <c r="AS14" s="18">
        <f t="shared" si="24"/>
        <v>5.4854067480852828</v>
      </c>
      <c r="AT14" s="5">
        <v>91</v>
      </c>
      <c r="AU14" s="21">
        <f t="shared" si="25"/>
        <v>1.8836679776443801</v>
      </c>
      <c r="AV14" s="5">
        <v>8510</v>
      </c>
      <c r="AW14" s="18">
        <f t="shared" si="26"/>
        <v>176.15400538190852</v>
      </c>
      <c r="AX14" s="5">
        <v>1432</v>
      </c>
      <c r="AY14" s="5">
        <v>53</v>
      </c>
      <c r="AZ14" s="18">
        <f t="shared" si="27"/>
        <v>30.738977437383564</v>
      </c>
      <c r="BA14" s="5">
        <v>117</v>
      </c>
      <c r="BB14" s="22">
        <f t="shared" si="28"/>
        <v>2.4218588283999174</v>
      </c>
      <c r="BC14" s="5">
        <v>0</v>
      </c>
      <c r="BD14" s="5">
        <v>127</v>
      </c>
      <c r="BE14" s="5">
        <v>726079</v>
      </c>
      <c r="BF14" s="18">
        <f t="shared" si="29"/>
        <v>15029.579797143449</v>
      </c>
      <c r="BG14" s="5">
        <v>21</v>
      </c>
      <c r="BH14" s="22">
        <f t="shared" si="30"/>
        <v>0.43469261022562622</v>
      </c>
      <c r="BI14" s="5">
        <f t="shared" si="6"/>
        <v>10811.683916373422</v>
      </c>
      <c r="BJ14" s="18">
        <f t="shared" si="7"/>
        <v>223.79805250203731</v>
      </c>
      <c r="BK14" s="5">
        <v>7025</v>
      </c>
      <c r="BL14" s="18">
        <f t="shared" si="8"/>
        <v>145.41502794452495</v>
      </c>
      <c r="BM14" s="5">
        <v>4166</v>
      </c>
      <c r="BN14" s="18">
        <f t="shared" si="9"/>
        <v>86.23473400952183</v>
      </c>
      <c r="BO14" s="5">
        <v>24</v>
      </c>
      <c r="BP14" s="21">
        <f t="shared" si="10"/>
        <v>0.49679155454357277</v>
      </c>
      <c r="BQ14" s="5">
        <f t="shared" si="31"/>
        <v>11446.649761954046</v>
      </c>
      <c r="BR14" s="23">
        <f t="shared" si="11"/>
        <v>236.94162206487363</v>
      </c>
      <c r="BS14" s="13" t="s">
        <v>124</v>
      </c>
    </row>
    <row r="15" spans="1:71" x14ac:dyDescent="0.4">
      <c r="A15" s="3" t="s">
        <v>13</v>
      </c>
      <c r="B15" s="12" t="s">
        <v>98</v>
      </c>
      <c r="C15" s="4">
        <v>1084000</v>
      </c>
      <c r="D15" s="10">
        <v>36.683004500000003</v>
      </c>
      <c r="E15" s="10">
        <v>48.5087209</v>
      </c>
      <c r="F15" s="4">
        <v>1070631</v>
      </c>
      <c r="G15" s="4">
        <f t="shared" si="12"/>
        <v>98766.697416974173</v>
      </c>
      <c r="H15" s="14">
        <v>8.5</v>
      </c>
      <c r="I15" s="14">
        <f t="shared" si="13"/>
        <v>25.299999999999997</v>
      </c>
      <c r="J15" s="20">
        <v>33.799999999999997</v>
      </c>
      <c r="K15" s="5">
        <v>26</v>
      </c>
      <c r="L15" s="22">
        <f t="shared" si="14"/>
        <v>2.3985239852398523</v>
      </c>
      <c r="M15" s="5">
        <v>59</v>
      </c>
      <c r="N15" s="18">
        <f t="shared" si="15"/>
        <v>5.4428044280442807</v>
      </c>
      <c r="O15" s="5">
        <v>232</v>
      </c>
      <c r="P15" s="18">
        <f t="shared" si="16"/>
        <v>21.402214022140221</v>
      </c>
      <c r="Q15" s="5">
        <f t="shared" si="17"/>
        <v>317</v>
      </c>
      <c r="R15" s="18">
        <f t="shared" si="18"/>
        <v>29.243542435424356</v>
      </c>
      <c r="S15" s="5">
        <v>6839</v>
      </c>
      <c r="T15" s="18">
        <f t="shared" si="19"/>
        <v>630.90405904059037</v>
      </c>
      <c r="U15" s="5">
        <v>1</v>
      </c>
      <c r="V15" s="5">
        <v>56</v>
      </c>
      <c r="W15" s="5">
        <v>10</v>
      </c>
      <c r="X15" s="5">
        <f t="shared" si="20"/>
        <v>67</v>
      </c>
      <c r="Y15" s="18">
        <f t="shared" si="21"/>
        <v>6.1808118081180812</v>
      </c>
      <c r="Z15" s="5">
        <f t="shared" si="22"/>
        <v>6906</v>
      </c>
      <c r="AA15" s="5">
        <v>28</v>
      </c>
      <c r="AB15" s="5">
        <v>1770</v>
      </c>
      <c r="AC15" s="5">
        <v>140</v>
      </c>
      <c r="AD15" s="5">
        <v>537</v>
      </c>
      <c r="AE15" s="5">
        <v>98</v>
      </c>
      <c r="AF15" s="5">
        <v>528</v>
      </c>
      <c r="AG15" s="5">
        <v>488</v>
      </c>
      <c r="AH15" s="5">
        <v>1742</v>
      </c>
      <c r="AI15" s="5">
        <v>184</v>
      </c>
      <c r="AJ15" s="5">
        <f t="shared" si="23"/>
        <v>5487</v>
      </c>
      <c r="AK15" s="18">
        <f t="shared" si="0"/>
        <v>506.18081180811811</v>
      </c>
      <c r="AL15" s="5">
        <v>2947</v>
      </c>
      <c r="AM15" s="18">
        <f t="shared" si="1"/>
        <v>271.86346863468634</v>
      </c>
      <c r="AN15" s="5">
        <f t="shared" si="2"/>
        <v>12393</v>
      </c>
      <c r="AO15" s="18">
        <f t="shared" si="3"/>
        <v>1143.2656826568266</v>
      </c>
      <c r="AP15" s="5">
        <f t="shared" si="4"/>
        <v>2975</v>
      </c>
      <c r="AQ15" s="18">
        <f t="shared" si="5"/>
        <v>274.44649446494464</v>
      </c>
      <c r="AR15" s="5">
        <v>16</v>
      </c>
      <c r="AS15" s="18">
        <f t="shared" si="24"/>
        <v>1.4760147601476015</v>
      </c>
      <c r="AT15" s="5">
        <v>0</v>
      </c>
      <c r="AU15" s="21">
        <f t="shared" si="25"/>
        <v>0</v>
      </c>
      <c r="AV15" s="5">
        <v>1044</v>
      </c>
      <c r="AW15" s="18">
        <f t="shared" si="26"/>
        <v>96.309963099630991</v>
      </c>
      <c r="AX15" s="5">
        <v>161</v>
      </c>
      <c r="AY15" s="5">
        <v>71</v>
      </c>
      <c r="AZ15" s="18">
        <f t="shared" si="27"/>
        <v>21.402214022140221</v>
      </c>
      <c r="BA15" s="5">
        <v>18</v>
      </c>
      <c r="BB15" s="22">
        <f t="shared" si="28"/>
        <v>1.6605166051660518</v>
      </c>
      <c r="BC15" s="5">
        <v>0</v>
      </c>
      <c r="BD15" s="5">
        <v>22</v>
      </c>
      <c r="BE15" s="5">
        <v>35134</v>
      </c>
      <c r="BF15" s="18">
        <f t="shared" si="29"/>
        <v>3241.1439114391142</v>
      </c>
      <c r="BG15" s="5">
        <v>55</v>
      </c>
      <c r="BH15" s="22">
        <f t="shared" si="30"/>
        <v>5.07380073800738</v>
      </c>
      <c r="BI15" s="5">
        <f t="shared" si="6"/>
        <v>1452.8487084870849</v>
      </c>
      <c r="BJ15" s="18">
        <f t="shared" si="7"/>
        <v>134.02663362426983</v>
      </c>
      <c r="BK15" s="5">
        <v>2978</v>
      </c>
      <c r="BL15" s="18">
        <f t="shared" si="8"/>
        <v>274.72324723247232</v>
      </c>
      <c r="BM15" s="5">
        <v>1743</v>
      </c>
      <c r="BN15" s="18">
        <f t="shared" si="9"/>
        <v>160.79335793357933</v>
      </c>
      <c r="BO15" s="5">
        <v>0</v>
      </c>
      <c r="BP15" s="21">
        <f t="shared" si="10"/>
        <v>0</v>
      </c>
      <c r="BQ15" s="5">
        <f t="shared" si="31"/>
        <v>5156.5166051660517</v>
      </c>
      <c r="BR15" s="23">
        <f t="shared" si="11"/>
        <v>475.69341376070588</v>
      </c>
      <c r="BS15" s="13" t="s">
        <v>125</v>
      </c>
    </row>
    <row r="16" spans="1:71" x14ac:dyDescent="0.4">
      <c r="A16" s="3" t="s">
        <v>14</v>
      </c>
      <c r="B16" s="12" t="s">
        <v>99</v>
      </c>
      <c r="C16" s="4">
        <v>734000</v>
      </c>
      <c r="D16" s="10">
        <v>35.225558499999998</v>
      </c>
      <c r="E16" s="10">
        <v>54.434213800000002</v>
      </c>
      <c r="F16" s="4">
        <v>798267</v>
      </c>
      <c r="G16" s="4">
        <f t="shared" si="12"/>
        <v>108755.7220708447</v>
      </c>
      <c r="H16" s="14">
        <v>7.2</v>
      </c>
      <c r="I16" s="14">
        <f t="shared" si="13"/>
        <v>25.2</v>
      </c>
      <c r="J16" s="20">
        <v>32.4</v>
      </c>
      <c r="K16" s="5">
        <v>9</v>
      </c>
      <c r="L16" s="22">
        <f t="shared" si="14"/>
        <v>1.2261580381471389</v>
      </c>
      <c r="M16" s="5">
        <v>27</v>
      </c>
      <c r="N16" s="18">
        <f t="shared" si="15"/>
        <v>3.6784741144414168</v>
      </c>
      <c r="O16" s="5">
        <v>143</v>
      </c>
      <c r="P16" s="18">
        <f t="shared" si="16"/>
        <v>19.482288828337875</v>
      </c>
      <c r="Q16" s="5">
        <f t="shared" si="17"/>
        <v>179</v>
      </c>
      <c r="R16" s="18">
        <f t="shared" si="18"/>
        <v>24.38692098092643</v>
      </c>
      <c r="S16" s="5">
        <v>5221</v>
      </c>
      <c r="T16" s="18">
        <f t="shared" si="19"/>
        <v>711.30790190735695</v>
      </c>
      <c r="U16" s="5">
        <v>1</v>
      </c>
      <c r="V16" s="5">
        <v>44</v>
      </c>
      <c r="W16" s="5">
        <v>3</v>
      </c>
      <c r="X16" s="5">
        <f t="shared" si="20"/>
        <v>48</v>
      </c>
      <c r="Y16" s="18">
        <f t="shared" si="21"/>
        <v>6.5395095367847418</v>
      </c>
      <c r="Z16" s="5">
        <f t="shared" si="22"/>
        <v>5269</v>
      </c>
      <c r="AA16" s="5">
        <v>26</v>
      </c>
      <c r="AB16" s="5">
        <v>3286</v>
      </c>
      <c r="AC16" s="5">
        <v>235</v>
      </c>
      <c r="AD16" s="5">
        <v>1516</v>
      </c>
      <c r="AE16" s="5">
        <v>262</v>
      </c>
      <c r="AF16" s="5">
        <v>257</v>
      </c>
      <c r="AG16" s="5">
        <v>946</v>
      </c>
      <c r="AH16" s="5">
        <v>2220</v>
      </c>
      <c r="AI16" s="5">
        <v>772</v>
      </c>
      <c r="AJ16" s="5">
        <f t="shared" si="23"/>
        <v>9494</v>
      </c>
      <c r="AK16" s="18">
        <f t="shared" si="0"/>
        <v>1293.4604904632154</v>
      </c>
      <c r="AL16" s="5">
        <v>3281</v>
      </c>
      <c r="AM16" s="18">
        <f t="shared" si="1"/>
        <v>447.00272479564035</v>
      </c>
      <c r="AN16" s="5">
        <f t="shared" si="2"/>
        <v>14763</v>
      </c>
      <c r="AO16" s="18">
        <f t="shared" si="3"/>
        <v>2011.3079019073568</v>
      </c>
      <c r="AP16" s="5">
        <f t="shared" si="4"/>
        <v>3307</v>
      </c>
      <c r="AQ16" s="18">
        <f t="shared" si="5"/>
        <v>450.54495912806539</v>
      </c>
      <c r="AR16" s="5">
        <v>1237</v>
      </c>
      <c r="AS16" s="18">
        <f t="shared" si="24"/>
        <v>168.52861035422342</v>
      </c>
      <c r="AT16" s="5">
        <v>504</v>
      </c>
      <c r="AU16" s="21">
        <f t="shared" si="25"/>
        <v>68.664850136239778</v>
      </c>
      <c r="AV16" s="5">
        <v>4505</v>
      </c>
      <c r="AW16" s="18">
        <f t="shared" si="26"/>
        <v>613.76021798365127</v>
      </c>
      <c r="AX16" s="5">
        <v>1562</v>
      </c>
      <c r="AY16" s="5">
        <v>755</v>
      </c>
      <c r="AZ16" s="18">
        <f t="shared" si="27"/>
        <v>315.66757493188015</v>
      </c>
      <c r="BA16" s="5">
        <v>60</v>
      </c>
      <c r="BB16" s="22">
        <f t="shared" si="28"/>
        <v>8.1743869209809272</v>
      </c>
      <c r="BC16" s="5">
        <v>0</v>
      </c>
      <c r="BD16" s="5">
        <v>17</v>
      </c>
      <c r="BE16" s="5">
        <v>415183</v>
      </c>
      <c r="BF16" s="18">
        <f t="shared" si="29"/>
        <v>56564.441416893729</v>
      </c>
      <c r="BG16" s="5">
        <v>2110</v>
      </c>
      <c r="BH16" s="22">
        <f t="shared" si="30"/>
        <v>287.46594005449589</v>
      </c>
      <c r="BI16" s="5">
        <f t="shared" si="6"/>
        <v>9814.7956403269745</v>
      </c>
      <c r="BJ16" s="18">
        <f t="shared" si="7"/>
        <v>1337.1656185731574</v>
      </c>
      <c r="BK16" s="5">
        <v>2866</v>
      </c>
      <c r="BL16" s="18">
        <f t="shared" si="8"/>
        <v>390.4632152588556</v>
      </c>
      <c r="BM16" s="5">
        <v>1377</v>
      </c>
      <c r="BN16" s="18">
        <f t="shared" si="9"/>
        <v>187.60217983651225</v>
      </c>
      <c r="BO16" s="5">
        <v>139</v>
      </c>
      <c r="BP16" s="21">
        <f t="shared" si="10"/>
        <v>18.937329700272478</v>
      </c>
      <c r="BQ16" s="5">
        <f t="shared" si="31"/>
        <v>4960.0653950953674</v>
      </c>
      <c r="BR16" s="23">
        <f t="shared" si="11"/>
        <v>675.75822821462771</v>
      </c>
      <c r="BS16" s="13" t="s">
        <v>125</v>
      </c>
    </row>
    <row r="17" spans="1:71" x14ac:dyDescent="0.4">
      <c r="A17" s="3" t="s">
        <v>15</v>
      </c>
      <c r="B17" s="12" t="s">
        <v>100</v>
      </c>
      <c r="C17" s="4">
        <v>2912000</v>
      </c>
      <c r="D17" s="10">
        <v>27.529990600000001</v>
      </c>
      <c r="E17" s="10">
        <v>60.582067599999903</v>
      </c>
      <c r="F17" s="4">
        <v>4537555</v>
      </c>
      <c r="G17" s="4">
        <f t="shared" si="12"/>
        <v>155822.63049450549</v>
      </c>
      <c r="H17" s="14">
        <v>16</v>
      </c>
      <c r="I17" s="14">
        <f t="shared" si="13"/>
        <v>29.299999999999997</v>
      </c>
      <c r="J17" s="20">
        <v>45.3</v>
      </c>
      <c r="K17" s="5">
        <v>178</v>
      </c>
      <c r="L17" s="22">
        <f t="shared" si="14"/>
        <v>6.1126373626373622</v>
      </c>
      <c r="M17" s="5">
        <v>48</v>
      </c>
      <c r="N17" s="18">
        <f t="shared" si="15"/>
        <v>1.6483516483516483</v>
      </c>
      <c r="O17" s="5">
        <v>453</v>
      </c>
      <c r="P17" s="18">
        <f t="shared" si="16"/>
        <v>15.556318681318681</v>
      </c>
      <c r="Q17" s="5">
        <f t="shared" si="17"/>
        <v>679</v>
      </c>
      <c r="R17" s="18">
        <f t="shared" si="18"/>
        <v>23.31730769230769</v>
      </c>
      <c r="S17" s="5">
        <v>14299</v>
      </c>
      <c r="T17" s="18">
        <f t="shared" si="19"/>
        <v>491.03708791208794</v>
      </c>
      <c r="U17" s="5">
        <v>0</v>
      </c>
      <c r="V17" s="5">
        <v>274</v>
      </c>
      <c r="W17" s="5">
        <v>8</v>
      </c>
      <c r="X17" s="5">
        <f t="shared" si="20"/>
        <v>282</v>
      </c>
      <c r="Y17" s="18">
        <f t="shared" si="21"/>
        <v>9.6840659340659343</v>
      </c>
      <c r="Z17" s="5">
        <f t="shared" si="22"/>
        <v>14581</v>
      </c>
      <c r="AA17" s="5">
        <v>133</v>
      </c>
      <c r="AB17" s="5">
        <v>439</v>
      </c>
      <c r="AC17" s="5">
        <v>192</v>
      </c>
      <c r="AD17" s="5">
        <v>1627</v>
      </c>
      <c r="AE17" s="5">
        <v>454</v>
      </c>
      <c r="AF17" s="5">
        <v>797</v>
      </c>
      <c r="AG17" s="5">
        <v>1368</v>
      </c>
      <c r="AH17" s="5">
        <v>2576</v>
      </c>
      <c r="AI17" s="5">
        <v>383</v>
      </c>
      <c r="AJ17" s="5">
        <f t="shared" si="23"/>
        <v>7836</v>
      </c>
      <c r="AK17" s="18">
        <f t="shared" si="0"/>
        <v>269.0934065934066</v>
      </c>
      <c r="AL17" s="5">
        <v>9715</v>
      </c>
      <c r="AM17" s="18">
        <f t="shared" si="1"/>
        <v>333.61950549450552</v>
      </c>
      <c r="AN17" s="5">
        <f t="shared" si="2"/>
        <v>22417</v>
      </c>
      <c r="AO17" s="18">
        <f t="shared" si="3"/>
        <v>769.81456043956052</v>
      </c>
      <c r="AP17" s="5">
        <f t="shared" si="4"/>
        <v>9848</v>
      </c>
      <c r="AQ17" s="18">
        <f t="shared" si="5"/>
        <v>338.1868131868132</v>
      </c>
      <c r="AR17" s="5">
        <v>4350</v>
      </c>
      <c r="AS17" s="18">
        <f t="shared" si="24"/>
        <v>149.38186813186812</v>
      </c>
      <c r="AT17" s="5">
        <v>4436</v>
      </c>
      <c r="AU17" s="21">
        <f t="shared" si="25"/>
        <v>152.33516483516485</v>
      </c>
      <c r="AV17" s="5">
        <v>182217</v>
      </c>
      <c r="AW17" s="18">
        <f t="shared" si="26"/>
        <v>6257.4519230769229</v>
      </c>
      <c r="AX17" s="5">
        <v>16150</v>
      </c>
      <c r="AY17" s="5">
        <v>176</v>
      </c>
      <c r="AZ17" s="18">
        <f t="shared" si="27"/>
        <v>560.64560439560432</v>
      </c>
      <c r="BA17" s="5">
        <v>2130</v>
      </c>
      <c r="BB17" s="22">
        <f t="shared" si="28"/>
        <v>73.145604395604394</v>
      </c>
      <c r="BC17" s="5">
        <v>0</v>
      </c>
      <c r="BD17" s="5">
        <v>5475</v>
      </c>
      <c r="BE17" s="5">
        <v>447323</v>
      </c>
      <c r="BF17" s="18">
        <f t="shared" si="29"/>
        <v>15361.36675824176</v>
      </c>
      <c r="BG17" s="5">
        <v>22734</v>
      </c>
      <c r="BH17" s="22">
        <f t="shared" si="30"/>
        <v>780.70054945054949</v>
      </c>
      <c r="BI17" s="5">
        <f t="shared" si="6"/>
        <v>222126.96016483515</v>
      </c>
      <c r="BJ17" s="18">
        <f t="shared" si="7"/>
        <v>7627.9862693968107</v>
      </c>
      <c r="BK17" s="5">
        <v>4547</v>
      </c>
      <c r="BL17" s="18">
        <f t="shared" si="8"/>
        <v>156.14697802197801</v>
      </c>
      <c r="BM17" s="5">
        <v>5395</v>
      </c>
      <c r="BN17" s="18">
        <f t="shared" si="9"/>
        <v>185.26785714285714</v>
      </c>
      <c r="BO17" s="5">
        <v>207</v>
      </c>
      <c r="BP17" s="21">
        <f t="shared" si="10"/>
        <v>7.1085164835164836</v>
      </c>
      <c r="BQ17" s="5">
        <f t="shared" si="31"/>
        <v>10490.414835164835</v>
      </c>
      <c r="BR17" s="23">
        <f t="shared" si="11"/>
        <v>360.24776219659458</v>
      </c>
      <c r="BS17" s="13" t="s">
        <v>122</v>
      </c>
    </row>
    <row r="18" spans="1:71" x14ac:dyDescent="0.4">
      <c r="A18" s="3" t="s">
        <v>16</v>
      </c>
      <c r="B18" s="12" t="s">
        <v>101</v>
      </c>
      <c r="C18" s="4">
        <v>4959000</v>
      </c>
      <c r="D18" s="10">
        <v>29.1043813</v>
      </c>
      <c r="E18" s="10">
        <v>53.045893</v>
      </c>
      <c r="F18" s="4">
        <v>3758688</v>
      </c>
      <c r="G18" s="4">
        <f t="shared" si="12"/>
        <v>75795.281306715071</v>
      </c>
      <c r="H18" s="14">
        <v>8.9</v>
      </c>
      <c r="I18" s="14">
        <f t="shared" si="13"/>
        <v>24.4</v>
      </c>
      <c r="J18" s="20">
        <v>33.299999999999997</v>
      </c>
      <c r="K18" s="5">
        <v>123</v>
      </c>
      <c r="L18" s="22">
        <f t="shared" si="14"/>
        <v>2.4803387779794313</v>
      </c>
      <c r="M18" s="5">
        <v>297</v>
      </c>
      <c r="N18" s="18">
        <f t="shared" si="15"/>
        <v>5.9891107078039933</v>
      </c>
      <c r="O18" s="5">
        <v>1297</v>
      </c>
      <c r="P18" s="18">
        <f t="shared" si="16"/>
        <v>26.154466626335953</v>
      </c>
      <c r="Q18" s="5">
        <f t="shared" si="17"/>
        <v>1717</v>
      </c>
      <c r="R18" s="18">
        <f t="shared" si="18"/>
        <v>34.623916112119382</v>
      </c>
      <c r="S18" s="5">
        <v>33067</v>
      </c>
      <c r="T18" s="18">
        <f t="shared" si="19"/>
        <v>666.80782415809631</v>
      </c>
      <c r="U18" s="5">
        <v>1</v>
      </c>
      <c r="V18" s="5">
        <v>5</v>
      </c>
      <c r="W18" s="5">
        <v>102</v>
      </c>
      <c r="X18" s="5">
        <f t="shared" si="20"/>
        <v>108</v>
      </c>
      <c r="Y18" s="18">
        <f t="shared" si="21"/>
        <v>2.1778584392014522</v>
      </c>
      <c r="Z18" s="5">
        <f t="shared" si="22"/>
        <v>33175</v>
      </c>
      <c r="AA18" s="5">
        <v>432</v>
      </c>
      <c r="AB18" s="5">
        <v>5576</v>
      </c>
      <c r="AC18" s="5">
        <v>327</v>
      </c>
      <c r="AD18" s="5">
        <v>3046</v>
      </c>
      <c r="AE18" s="5">
        <v>611</v>
      </c>
      <c r="AF18" s="5">
        <v>2281</v>
      </c>
      <c r="AG18" s="5">
        <v>2552</v>
      </c>
      <c r="AH18" s="5">
        <v>10348</v>
      </c>
      <c r="AI18" s="5">
        <v>1589</v>
      </c>
      <c r="AJ18" s="5">
        <f t="shared" si="23"/>
        <v>26330</v>
      </c>
      <c r="AK18" s="18">
        <f t="shared" si="0"/>
        <v>530.95382133494661</v>
      </c>
      <c r="AL18" s="5">
        <v>10847</v>
      </c>
      <c r="AM18" s="18">
        <f t="shared" si="1"/>
        <v>218.73361564831617</v>
      </c>
      <c r="AN18" s="5">
        <f t="shared" si="2"/>
        <v>59505</v>
      </c>
      <c r="AO18" s="18">
        <f t="shared" si="3"/>
        <v>1199.9395039322444</v>
      </c>
      <c r="AP18" s="5">
        <f t="shared" si="4"/>
        <v>11279</v>
      </c>
      <c r="AQ18" s="18">
        <f t="shared" si="5"/>
        <v>227.44504940512201</v>
      </c>
      <c r="AR18" s="5">
        <v>392</v>
      </c>
      <c r="AS18" s="18">
        <f t="shared" si="24"/>
        <v>7.904819520064529</v>
      </c>
      <c r="AT18" s="5">
        <v>9</v>
      </c>
      <c r="AU18" s="21">
        <f t="shared" si="25"/>
        <v>0.18148820326678766</v>
      </c>
      <c r="AV18" s="5">
        <v>35689</v>
      </c>
      <c r="AW18" s="18">
        <f t="shared" si="26"/>
        <v>719.68138737648724</v>
      </c>
      <c r="AX18" s="5">
        <v>5139</v>
      </c>
      <c r="AY18" s="5">
        <v>1001</v>
      </c>
      <c r="AZ18" s="18">
        <f t="shared" si="27"/>
        <v>123.81528533978626</v>
      </c>
      <c r="BA18" s="5">
        <v>171</v>
      </c>
      <c r="BB18" s="22">
        <f t="shared" si="28"/>
        <v>3.4482758620689657</v>
      </c>
      <c r="BC18" s="5">
        <v>0</v>
      </c>
      <c r="BD18" s="5">
        <v>4684</v>
      </c>
      <c r="BE18" s="5">
        <v>229012</v>
      </c>
      <c r="BF18" s="18">
        <f t="shared" si="29"/>
        <v>4618.1084896148413</v>
      </c>
      <c r="BG18" s="5">
        <v>29</v>
      </c>
      <c r="BH18" s="22">
        <f t="shared" si="30"/>
        <v>0.58479532163742698</v>
      </c>
      <c r="BI18" s="5">
        <f t="shared" si="6"/>
        <v>47940.031256301671</v>
      </c>
      <c r="BJ18" s="18">
        <f t="shared" si="7"/>
        <v>966.72779302887022</v>
      </c>
      <c r="BK18" s="5">
        <v>11941</v>
      </c>
      <c r="BL18" s="18">
        <f t="shared" si="8"/>
        <v>240.79451502319014</v>
      </c>
      <c r="BM18" s="5">
        <v>6685</v>
      </c>
      <c r="BN18" s="18">
        <f t="shared" si="9"/>
        <v>134.80540431538617</v>
      </c>
      <c r="BO18" s="5">
        <v>149</v>
      </c>
      <c r="BP18" s="21">
        <f t="shared" si="10"/>
        <v>3.0046380318612624</v>
      </c>
      <c r="BQ18" s="5">
        <f t="shared" si="31"/>
        <v>19150.599919338576</v>
      </c>
      <c r="BR18" s="23">
        <f t="shared" si="11"/>
        <v>386.17866342687188</v>
      </c>
      <c r="BS18" s="13" t="s">
        <v>125</v>
      </c>
    </row>
    <row r="19" spans="1:71" x14ac:dyDescent="0.4">
      <c r="A19" s="3" t="s">
        <v>17</v>
      </c>
      <c r="B19" s="12" t="s">
        <v>102</v>
      </c>
      <c r="C19" s="4">
        <v>1307000</v>
      </c>
      <c r="D19" s="10">
        <v>36.273658900000001</v>
      </c>
      <c r="E19" s="10">
        <v>49.998235999999999</v>
      </c>
      <c r="F19" s="4">
        <v>832439</v>
      </c>
      <c r="G19" s="4">
        <f t="shared" si="12"/>
        <v>63690.818668706961</v>
      </c>
      <c r="H19" s="14">
        <v>11</v>
      </c>
      <c r="I19" s="14">
        <f t="shared" si="13"/>
        <v>25.6</v>
      </c>
      <c r="J19" s="20">
        <v>36.6</v>
      </c>
      <c r="K19" s="5">
        <v>31</v>
      </c>
      <c r="L19" s="22">
        <f t="shared" si="14"/>
        <v>2.3718439173680181</v>
      </c>
      <c r="M19" s="5">
        <v>62</v>
      </c>
      <c r="N19" s="18">
        <f t="shared" si="15"/>
        <v>4.7436878347360363</v>
      </c>
      <c r="O19" s="5">
        <v>281</v>
      </c>
      <c r="P19" s="18">
        <f t="shared" si="16"/>
        <v>21.499617444529456</v>
      </c>
      <c r="Q19" s="5">
        <f t="shared" si="17"/>
        <v>374</v>
      </c>
      <c r="R19" s="18">
        <f t="shared" si="18"/>
        <v>28.615149196633514</v>
      </c>
      <c r="S19" s="5">
        <v>9848</v>
      </c>
      <c r="T19" s="18">
        <f t="shared" si="19"/>
        <v>753.48125478194345</v>
      </c>
      <c r="U19" s="5">
        <v>0</v>
      </c>
      <c r="V19" s="5">
        <v>8</v>
      </c>
      <c r="W19" s="5">
        <v>25</v>
      </c>
      <c r="X19" s="5">
        <f t="shared" si="20"/>
        <v>33</v>
      </c>
      <c r="Y19" s="18">
        <f t="shared" si="21"/>
        <v>2.5248661055853101</v>
      </c>
      <c r="Z19" s="5">
        <f t="shared" si="22"/>
        <v>9881</v>
      </c>
      <c r="AA19" s="5">
        <v>29</v>
      </c>
      <c r="AB19" s="5">
        <v>1573</v>
      </c>
      <c r="AC19" s="5">
        <v>40</v>
      </c>
      <c r="AD19" s="5">
        <v>659</v>
      </c>
      <c r="AE19" s="5">
        <v>107</v>
      </c>
      <c r="AF19" s="5">
        <v>590</v>
      </c>
      <c r="AG19" s="5">
        <v>617</v>
      </c>
      <c r="AH19" s="5">
        <v>3158</v>
      </c>
      <c r="AI19" s="5">
        <v>128</v>
      </c>
      <c r="AJ19" s="5">
        <f t="shared" si="23"/>
        <v>6872</v>
      </c>
      <c r="AK19" s="18">
        <f t="shared" si="0"/>
        <v>525.78423871461359</v>
      </c>
      <c r="AL19" s="5">
        <v>4752</v>
      </c>
      <c r="AM19" s="18">
        <f t="shared" si="1"/>
        <v>363.58071920428461</v>
      </c>
      <c r="AN19" s="5">
        <f t="shared" si="2"/>
        <v>16753</v>
      </c>
      <c r="AO19" s="18">
        <f t="shared" si="3"/>
        <v>1281.7903596021424</v>
      </c>
      <c r="AP19" s="5">
        <f t="shared" si="4"/>
        <v>4781</v>
      </c>
      <c r="AQ19" s="18">
        <f t="shared" si="5"/>
        <v>365.79954093343537</v>
      </c>
      <c r="AR19" s="5">
        <v>57</v>
      </c>
      <c r="AS19" s="18">
        <f t="shared" si="24"/>
        <v>4.3611323641928079</v>
      </c>
      <c r="AT19" s="5">
        <v>7</v>
      </c>
      <c r="AU19" s="21">
        <f t="shared" si="25"/>
        <v>0.53557765876052033</v>
      </c>
      <c r="AV19" s="5">
        <v>1567</v>
      </c>
      <c r="AW19" s="18">
        <f t="shared" si="26"/>
        <v>119.8928844682479</v>
      </c>
      <c r="AX19" s="5">
        <v>65</v>
      </c>
      <c r="AY19" s="5">
        <v>332</v>
      </c>
      <c r="AZ19" s="18">
        <f t="shared" si="27"/>
        <v>30.374904361132366</v>
      </c>
      <c r="BA19" s="5">
        <v>8</v>
      </c>
      <c r="BB19" s="22">
        <f t="shared" si="28"/>
        <v>0.61208875286916609</v>
      </c>
      <c r="BC19" s="5">
        <v>0</v>
      </c>
      <c r="BD19" s="5">
        <v>409</v>
      </c>
      <c r="BE19" s="5">
        <v>18946</v>
      </c>
      <c r="BF19" s="18">
        <f t="shared" si="29"/>
        <v>1449.5791889824025</v>
      </c>
      <c r="BG19" s="5">
        <v>3662</v>
      </c>
      <c r="BH19" s="22">
        <f t="shared" si="30"/>
        <v>280.18362662586077</v>
      </c>
      <c r="BI19" s="5">
        <f t="shared" si="6"/>
        <v>2600.7765876052031</v>
      </c>
      <c r="BJ19" s="18">
        <f t="shared" si="7"/>
        <v>198.98826224982426</v>
      </c>
      <c r="BK19" s="5">
        <v>4039</v>
      </c>
      <c r="BL19" s="18">
        <f t="shared" si="8"/>
        <v>309.02830910482021</v>
      </c>
      <c r="BM19" s="5">
        <v>1041</v>
      </c>
      <c r="BN19" s="18">
        <f t="shared" si="9"/>
        <v>79.648048967100237</v>
      </c>
      <c r="BO19" s="5">
        <v>49</v>
      </c>
      <c r="BP19" s="21">
        <f t="shared" si="10"/>
        <v>3.7490436113236423</v>
      </c>
      <c r="BQ19" s="5">
        <f t="shared" si="31"/>
        <v>5517.6763580719207</v>
      </c>
      <c r="BR19" s="23">
        <f t="shared" si="11"/>
        <v>422.16345509349048</v>
      </c>
      <c r="BS19" s="13" t="s">
        <v>125</v>
      </c>
    </row>
    <row r="20" spans="1:71" x14ac:dyDescent="0.4">
      <c r="A20" s="3" t="s">
        <v>18</v>
      </c>
      <c r="B20" s="12" t="s">
        <v>103</v>
      </c>
      <c r="C20" s="4">
        <v>1347000</v>
      </c>
      <c r="D20" s="10">
        <v>34.639944300000003</v>
      </c>
      <c r="E20" s="10">
        <v>50.875941900000001</v>
      </c>
      <c r="F20" s="4">
        <v>731100</v>
      </c>
      <c r="G20" s="4">
        <f t="shared" si="12"/>
        <v>54276.169265033401</v>
      </c>
      <c r="H20" s="14">
        <v>10.8</v>
      </c>
      <c r="I20" s="14">
        <f t="shared" si="13"/>
        <v>22.400000000000002</v>
      </c>
      <c r="J20" s="20">
        <v>33.200000000000003</v>
      </c>
      <c r="K20" s="5">
        <v>21</v>
      </c>
      <c r="L20" s="22">
        <f t="shared" si="14"/>
        <v>1.5590200445434299</v>
      </c>
      <c r="M20" s="5">
        <v>83</v>
      </c>
      <c r="N20" s="18">
        <f t="shared" si="15"/>
        <v>6.1618411284335561</v>
      </c>
      <c r="O20" s="5">
        <v>670</v>
      </c>
      <c r="P20" s="18">
        <f t="shared" si="16"/>
        <v>49.740163325909435</v>
      </c>
      <c r="Q20" s="5">
        <f t="shared" si="17"/>
        <v>774</v>
      </c>
      <c r="R20" s="18">
        <f t="shared" si="18"/>
        <v>57.461024498886417</v>
      </c>
      <c r="S20" s="5">
        <v>4760</v>
      </c>
      <c r="T20" s="18">
        <f t="shared" si="19"/>
        <v>353.37787676317743</v>
      </c>
      <c r="U20" s="5">
        <v>0</v>
      </c>
      <c r="V20" s="5">
        <v>616</v>
      </c>
      <c r="W20" s="5">
        <v>73</v>
      </c>
      <c r="X20" s="5">
        <f t="shared" si="20"/>
        <v>689</v>
      </c>
      <c r="Y20" s="18">
        <f t="shared" si="21"/>
        <v>51.15070527097253</v>
      </c>
      <c r="Z20" s="5">
        <f t="shared" si="22"/>
        <v>5449</v>
      </c>
      <c r="AA20" s="5">
        <v>1130</v>
      </c>
      <c r="AB20" s="5">
        <v>3299</v>
      </c>
      <c r="AC20" s="5">
        <v>101</v>
      </c>
      <c r="AD20" s="5">
        <v>1921</v>
      </c>
      <c r="AE20" s="5">
        <v>297</v>
      </c>
      <c r="AF20" s="5">
        <v>1681</v>
      </c>
      <c r="AG20" s="5">
        <v>4981</v>
      </c>
      <c r="AH20" s="5">
        <v>8644</v>
      </c>
      <c r="AI20" s="5">
        <v>180</v>
      </c>
      <c r="AJ20" s="5">
        <f t="shared" si="23"/>
        <v>21104</v>
      </c>
      <c r="AK20" s="18">
        <f t="shared" si="0"/>
        <v>1566.7409057164068</v>
      </c>
      <c r="AL20" s="5">
        <v>7066</v>
      </c>
      <c r="AM20" s="18">
        <f t="shared" si="1"/>
        <v>524.57312546399407</v>
      </c>
      <c r="AN20" s="5">
        <f t="shared" si="2"/>
        <v>26553</v>
      </c>
      <c r="AO20" s="18">
        <f t="shared" si="3"/>
        <v>1971.2694877505567</v>
      </c>
      <c r="AP20" s="5">
        <f t="shared" si="4"/>
        <v>8196</v>
      </c>
      <c r="AQ20" s="18">
        <f t="shared" si="5"/>
        <v>608.46325167037855</v>
      </c>
      <c r="AR20" s="5">
        <v>135</v>
      </c>
      <c r="AS20" s="18">
        <f t="shared" si="24"/>
        <v>10.022271714922049</v>
      </c>
      <c r="AT20" s="5">
        <v>15</v>
      </c>
      <c r="AU20" s="21">
        <f t="shared" si="25"/>
        <v>1.1135857461024499</v>
      </c>
      <c r="AV20" s="5">
        <v>5528</v>
      </c>
      <c r="AW20" s="18">
        <f t="shared" si="26"/>
        <v>410.39346696362287</v>
      </c>
      <c r="AX20" s="5">
        <v>865</v>
      </c>
      <c r="AY20" s="5">
        <v>30</v>
      </c>
      <c r="AZ20" s="18">
        <f t="shared" si="27"/>
        <v>66.443949517446171</v>
      </c>
      <c r="BA20" s="5">
        <v>6</v>
      </c>
      <c r="BB20" s="22">
        <f t="shared" si="28"/>
        <v>0.44543429844097998</v>
      </c>
      <c r="BC20" s="5">
        <v>0</v>
      </c>
      <c r="BD20" s="5">
        <v>38</v>
      </c>
      <c r="BE20" s="5">
        <v>19506</v>
      </c>
      <c r="BF20" s="18">
        <f t="shared" si="29"/>
        <v>1448.106904231626</v>
      </c>
      <c r="BG20" s="5">
        <v>4</v>
      </c>
      <c r="BH20" s="22">
        <f t="shared" si="30"/>
        <v>0.29695619896065334</v>
      </c>
      <c r="BI20" s="5">
        <f t="shared" si="6"/>
        <v>7105.4187082405351</v>
      </c>
      <c r="BJ20" s="18">
        <f t="shared" si="7"/>
        <v>527.49953290575604</v>
      </c>
      <c r="BK20" s="5">
        <v>6518</v>
      </c>
      <c r="BL20" s="18">
        <f t="shared" si="8"/>
        <v>483.89012620638459</v>
      </c>
      <c r="BM20" s="5">
        <v>7629</v>
      </c>
      <c r="BN20" s="18">
        <f t="shared" si="9"/>
        <v>566.369710467706</v>
      </c>
      <c r="BO20" s="5">
        <v>488</v>
      </c>
      <c r="BP20" s="21">
        <f t="shared" si="10"/>
        <v>36.228656273199704</v>
      </c>
      <c r="BQ20" s="5">
        <f t="shared" si="31"/>
        <v>15685.259836674091</v>
      </c>
      <c r="BR20" s="23">
        <f t="shared" si="11"/>
        <v>1164.4587852022339</v>
      </c>
      <c r="BS20" s="13" t="s">
        <v>125</v>
      </c>
    </row>
    <row r="21" spans="1:71" x14ac:dyDescent="0.4">
      <c r="A21" s="3" t="s">
        <v>19</v>
      </c>
      <c r="B21" s="12" t="s">
        <v>104</v>
      </c>
      <c r="C21" s="4">
        <v>1639000</v>
      </c>
      <c r="D21" s="10">
        <v>35.955357900000003</v>
      </c>
      <c r="E21" s="10">
        <v>47.136212499999999</v>
      </c>
      <c r="F21" s="4">
        <v>1924532</v>
      </c>
      <c r="G21" s="4">
        <f t="shared" si="12"/>
        <v>117421.11043319097</v>
      </c>
      <c r="H21" s="14">
        <v>14.6</v>
      </c>
      <c r="I21" s="14">
        <f t="shared" si="13"/>
        <v>31.6</v>
      </c>
      <c r="J21" s="20">
        <v>46.2</v>
      </c>
      <c r="K21" s="5">
        <v>29</v>
      </c>
      <c r="L21" s="22">
        <f t="shared" si="14"/>
        <v>1.7693715680292863</v>
      </c>
      <c r="M21" s="5">
        <v>84</v>
      </c>
      <c r="N21" s="18">
        <f t="shared" si="15"/>
        <v>5.1250762660158635</v>
      </c>
      <c r="O21" s="5">
        <v>233</v>
      </c>
      <c r="P21" s="18">
        <f t="shared" si="16"/>
        <v>14.215985356924953</v>
      </c>
      <c r="Q21" s="5">
        <f t="shared" si="17"/>
        <v>346</v>
      </c>
      <c r="R21" s="18">
        <f t="shared" si="18"/>
        <v>21.110433190970106</v>
      </c>
      <c r="S21" s="5">
        <v>12809</v>
      </c>
      <c r="T21" s="18">
        <f t="shared" si="19"/>
        <v>781.51311775472857</v>
      </c>
      <c r="U21" s="5">
        <v>0</v>
      </c>
      <c r="V21" s="5">
        <v>153</v>
      </c>
      <c r="W21" s="5">
        <v>36</v>
      </c>
      <c r="X21" s="5">
        <f t="shared" si="20"/>
        <v>189</v>
      </c>
      <c r="Y21" s="18">
        <f t="shared" si="21"/>
        <v>11.531421598535692</v>
      </c>
      <c r="Z21" s="5">
        <f t="shared" si="22"/>
        <v>12998</v>
      </c>
      <c r="AA21" s="5">
        <v>62</v>
      </c>
      <c r="AB21" s="5">
        <v>1209</v>
      </c>
      <c r="AC21" s="5">
        <v>90</v>
      </c>
      <c r="AD21" s="5">
        <v>551</v>
      </c>
      <c r="AE21" s="5">
        <v>123</v>
      </c>
      <c r="AF21" s="5">
        <v>493</v>
      </c>
      <c r="AG21" s="5">
        <v>374</v>
      </c>
      <c r="AH21" s="5">
        <v>2222</v>
      </c>
      <c r="AI21" s="5">
        <v>94</v>
      </c>
      <c r="AJ21" s="5">
        <f t="shared" si="23"/>
        <v>5156</v>
      </c>
      <c r="AK21" s="18">
        <f t="shared" si="0"/>
        <v>314.58206223306894</v>
      </c>
      <c r="AL21" s="5">
        <v>3004</v>
      </c>
      <c r="AM21" s="18">
        <f t="shared" si="1"/>
        <v>183.28248932275778</v>
      </c>
      <c r="AN21" s="5">
        <f t="shared" si="2"/>
        <v>18154</v>
      </c>
      <c r="AO21" s="18">
        <f t="shared" si="3"/>
        <v>1107.6266015863332</v>
      </c>
      <c r="AP21" s="5">
        <f t="shared" si="4"/>
        <v>3066</v>
      </c>
      <c r="AQ21" s="18">
        <f t="shared" si="5"/>
        <v>187.06528370957901</v>
      </c>
      <c r="AR21" s="5">
        <v>24</v>
      </c>
      <c r="AS21" s="18">
        <f t="shared" si="24"/>
        <v>1.464307504575961</v>
      </c>
      <c r="AT21" s="5">
        <v>0</v>
      </c>
      <c r="AU21" s="21">
        <f t="shared" si="25"/>
        <v>0</v>
      </c>
      <c r="AV21" s="5">
        <v>346</v>
      </c>
      <c r="AW21" s="18">
        <f t="shared" si="26"/>
        <v>21.110433190970106</v>
      </c>
      <c r="AX21" s="5">
        <v>236</v>
      </c>
      <c r="AY21" s="5">
        <v>282</v>
      </c>
      <c r="AZ21" s="18">
        <f t="shared" si="27"/>
        <v>31.604636973764492</v>
      </c>
      <c r="BA21" s="5">
        <v>10</v>
      </c>
      <c r="BB21" s="22">
        <f t="shared" si="28"/>
        <v>0.61012812690665041</v>
      </c>
      <c r="BC21" s="5">
        <v>0</v>
      </c>
      <c r="BD21" s="5">
        <v>18</v>
      </c>
      <c r="BE21" s="5">
        <v>983134</v>
      </c>
      <c r="BF21" s="18">
        <f t="shared" si="29"/>
        <v>59983.770591824279</v>
      </c>
      <c r="BG21" s="5">
        <v>25449</v>
      </c>
      <c r="BH21" s="22">
        <f t="shared" si="30"/>
        <v>1552.7150701647347</v>
      </c>
      <c r="BI21" s="5">
        <f t="shared" si="6"/>
        <v>970.78950579621721</v>
      </c>
      <c r="BJ21" s="18">
        <f t="shared" si="7"/>
        <v>59.230598279207882</v>
      </c>
      <c r="BK21" s="5">
        <v>3192</v>
      </c>
      <c r="BL21" s="18">
        <f t="shared" si="8"/>
        <v>194.75289810860281</v>
      </c>
      <c r="BM21" s="5">
        <v>755</v>
      </c>
      <c r="BN21" s="18">
        <f t="shared" si="9"/>
        <v>46.064673581452105</v>
      </c>
      <c r="BO21" s="5">
        <v>1</v>
      </c>
      <c r="BP21" s="21">
        <f t="shared" si="10"/>
        <v>6.1012812690665039E-2</v>
      </c>
      <c r="BQ21" s="5">
        <f t="shared" si="31"/>
        <v>4188.817571690056</v>
      </c>
      <c r="BR21" s="23">
        <f t="shared" si="11"/>
        <v>255.57154189689177</v>
      </c>
      <c r="BS21" s="13" t="s">
        <v>125</v>
      </c>
    </row>
    <row r="22" spans="1:71" x14ac:dyDescent="0.4">
      <c r="A22" s="3" t="s">
        <v>20</v>
      </c>
      <c r="B22" s="12" t="s">
        <v>105</v>
      </c>
      <c r="C22" s="4">
        <v>3256000</v>
      </c>
      <c r="D22" s="10">
        <v>30.283937900000002</v>
      </c>
      <c r="E22" s="10">
        <v>57.083362800000003</v>
      </c>
      <c r="F22" s="4">
        <v>3486327</v>
      </c>
      <c r="G22" s="4">
        <f t="shared" si="12"/>
        <v>107073.92506142506</v>
      </c>
      <c r="H22" s="14">
        <v>13.3</v>
      </c>
      <c r="I22" s="14">
        <f t="shared" si="13"/>
        <v>19.7</v>
      </c>
      <c r="J22" s="20">
        <v>33</v>
      </c>
      <c r="K22" s="5">
        <v>85</v>
      </c>
      <c r="L22" s="22">
        <f t="shared" si="14"/>
        <v>2.6105651105651106</v>
      </c>
      <c r="M22" s="5">
        <v>124</v>
      </c>
      <c r="N22" s="18">
        <f t="shared" si="15"/>
        <v>3.8083538083538082</v>
      </c>
      <c r="O22" s="5">
        <v>473</v>
      </c>
      <c r="P22" s="18">
        <f t="shared" si="16"/>
        <v>14.527027027027026</v>
      </c>
      <c r="Q22" s="5">
        <f t="shared" si="17"/>
        <v>682</v>
      </c>
      <c r="R22" s="18">
        <f t="shared" si="18"/>
        <v>20.945945945945947</v>
      </c>
      <c r="S22" s="5">
        <v>36516</v>
      </c>
      <c r="T22" s="18">
        <f t="shared" si="19"/>
        <v>1121.4987714987715</v>
      </c>
      <c r="U22" s="5">
        <v>0</v>
      </c>
      <c r="V22" s="5">
        <v>257</v>
      </c>
      <c r="W22" s="5">
        <v>10</v>
      </c>
      <c r="X22" s="5">
        <f t="shared" si="20"/>
        <v>267</v>
      </c>
      <c r="Y22" s="18">
        <f t="shared" si="21"/>
        <v>8.2002457002457003</v>
      </c>
      <c r="Z22" s="5">
        <f t="shared" si="22"/>
        <v>36783</v>
      </c>
      <c r="AA22" s="5">
        <v>93</v>
      </c>
      <c r="AB22" s="5">
        <v>5445</v>
      </c>
      <c r="AC22" s="5">
        <v>511</v>
      </c>
      <c r="AD22" s="5">
        <v>5240</v>
      </c>
      <c r="AE22" s="5">
        <v>896</v>
      </c>
      <c r="AF22" s="5">
        <v>1702</v>
      </c>
      <c r="AG22" s="5">
        <v>3084</v>
      </c>
      <c r="AH22" s="5">
        <v>8087</v>
      </c>
      <c r="AI22" s="5">
        <v>3597</v>
      </c>
      <c r="AJ22" s="5">
        <f t="shared" si="23"/>
        <v>28562</v>
      </c>
      <c r="AK22" s="18">
        <f t="shared" si="0"/>
        <v>877.21130221130215</v>
      </c>
      <c r="AL22" s="5">
        <v>11892</v>
      </c>
      <c r="AM22" s="18">
        <f t="shared" si="1"/>
        <v>365.23341523341526</v>
      </c>
      <c r="AN22" s="5">
        <f t="shared" si="2"/>
        <v>65345</v>
      </c>
      <c r="AO22" s="18">
        <f t="shared" si="3"/>
        <v>2006.9103194103193</v>
      </c>
      <c r="AP22" s="5">
        <f t="shared" si="4"/>
        <v>11985</v>
      </c>
      <c r="AQ22" s="18">
        <f t="shared" si="5"/>
        <v>368.0896805896806</v>
      </c>
      <c r="AR22" s="5">
        <v>1999</v>
      </c>
      <c r="AS22" s="18">
        <f t="shared" si="24"/>
        <v>61.394348894348894</v>
      </c>
      <c r="AT22" s="5">
        <v>3923</v>
      </c>
      <c r="AU22" s="21">
        <f t="shared" si="25"/>
        <v>120.48525798525797</v>
      </c>
      <c r="AV22" s="5">
        <v>89466</v>
      </c>
      <c r="AW22" s="18">
        <f t="shared" si="26"/>
        <v>2747.727272727273</v>
      </c>
      <c r="AX22" s="5">
        <v>15941</v>
      </c>
      <c r="AY22" s="5">
        <v>67</v>
      </c>
      <c r="AZ22" s="18">
        <f t="shared" si="27"/>
        <v>491.64619164619165</v>
      </c>
      <c r="BA22" s="5">
        <v>207</v>
      </c>
      <c r="BB22" s="22">
        <f t="shared" si="28"/>
        <v>6.357493857493858</v>
      </c>
      <c r="BC22" s="5">
        <v>0</v>
      </c>
      <c r="BD22" s="5">
        <v>280</v>
      </c>
      <c r="BE22" s="5">
        <v>468485</v>
      </c>
      <c r="BF22" s="18">
        <f t="shared" si="29"/>
        <v>14388.359950859949</v>
      </c>
      <c r="BG22" s="5">
        <v>203</v>
      </c>
      <c r="BH22" s="22">
        <f t="shared" si="30"/>
        <v>6.2346437346437344</v>
      </c>
      <c r="BI22" s="5">
        <f t="shared" si="6"/>
        <v>115310.61056511056</v>
      </c>
      <c r="BJ22" s="18">
        <f t="shared" si="7"/>
        <v>3541.4806684616265</v>
      </c>
      <c r="BK22" s="5">
        <v>7913</v>
      </c>
      <c r="BL22" s="18">
        <f t="shared" si="8"/>
        <v>243.02825552825553</v>
      </c>
      <c r="BM22" s="5">
        <v>2635</v>
      </c>
      <c r="BN22" s="18">
        <f t="shared" si="9"/>
        <v>80.927518427518422</v>
      </c>
      <c r="BO22" s="5">
        <v>201</v>
      </c>
      <c r="BP22" s="21">
        <f t="shared" si="10"/>
        <v>6.1732186732186731</v>
      </c>
      <c r="BQ22" s="5">
        <f t="shared" si="31"/>
        <v>11072.955773955775</v>
      </c>
      <c r="BR22" s="23">
        <f t="shared" si="11"/>
        <v>340.07849428611104</v>
      </c>
      <c r="BS22" s="13" t="s">
        <v>123</v>
      </c>
    </row>
    <row r="23" spans="1:71" x14ac:dyDescent="0.4">
      <c r="A23" s="3" t="s">
        <v>21</v>
      </c>
      <c r="B23" s="12" t="s">
        <v>106</v>
      </c>
      <c r="C23" s="4">
        <v>1978000</v>
      </c>
      <c r="D23" s="10">
        <v>34.327692399999997</v>
      </c>
      <c r="E23" s="10">
        <v>47.077768499999998</v>
      </c>
      <c r="F23" s="4">
        <v>1717664</v>
      </c>
      <c r="G23" s="4">
        <f t="shared" si="12"/>
        <v>86838.422649140542</v>
      </c>
      <c r="H23" s="14">
        <v>11.4</v>
      </c>
      <c r="I23" s="14">
        <f t="shared" si="13"/>
        <v>35.1</v>
      </c>
      <c r="J23" s="20">
        <v>46.5</v>
      </c>
      <c r="K23" s="5">
        <v>55</v>
      </c>
      <c r="L23" s="22">
        <f t="shared" si="14"/>
        <v>2.7805864509605662</v>
      </c>
      <c r="M23" s="5">
        <v>219</v>
      </c>
      <c r="N23" s="18">
        <f t="shared" si="15"/>
        <v>11.071789686552073</v>
      </c>
      <c r="O23" s="5">
        <v>723</v>
      </c>
      <c r="P23" s="18">
        <f t="shared" si="16"/>
        <v>36.552072800808894</v>
      </c>
      <c r="Q23" s="5">
        <f t="shared" si="17"/>
        <v>997</v>
      </c>
      <c r="R23" s="18">
        <f t="shared" si="18"/>
        <v>50.404448938321543</v>
      </c>
      <c r="S23" s="5">
        <v>11095</v>
      </c>
      <c r="T23" s="18">
        <f t="shared" si="19"/>
        <v>560.92012133468154</v>
      </c>
      <c r="U23" s="5">
        <v>2</v>
      </c>
      <c r="V23" s="5">
        <v>28</v>
      </c>
      <c r="W23" s="5">
        <v>21</v>
      </c>
      <c r="X23" s="5">
        <f t="shared" si="20"/>
        <v>51</v>
      </c>
      <c r="Y23" s="18">
        <f t="shared" si="21"/>
        <v>2.578361981799798</v>
      </c>
      <c r="Z23" s="5">
        <f t="shared" si="22"/>
        <v>11146</v>
      </c>
      <c r="AA23" s="5">
        <v>157</v>
      </c>
      <c r="AB23" s="5">
        <v>2698</v>
      </c>
      <c r="AC23" s="5">
        <v>165</v>
      </c>
      <c r="AD23" s="5">
        <v>3065</v>
      </c>
      <c r="AE23" s="5">
        <v>620</v>
      </c>
      <c r="AF23" s="5">
        <v>2010</v>
      </c>
      <c r="AG23" s="5">
        <v>408</v>
      </c>
      <c r="AH23" s="5">
        <v>8684</v>
      </c>
      <c r="AI23" s="5">
        <v>418</v>
      </c>
      <c r="AJ23" s="5">
        <f t="shared" si="23"/>
        <v>18068</v>
      </c>
      <c r="AK23" s="18">
        <f t="shared" si="0"/>
        <v>913.4479271991911</v>
      </c>
      <c r="AL23" s="5">
        <v>9090</v>
      </c>
      <c r="AM23" s="18">
        <f t="shared" si="1"/>
        <v>459.55510616784636</v>
      </c>
      <c r="AN23" s="5">
        <f t="shared" si="2"/>
        <v>29214</v>
      </c>
      <c r="AO23" s="18">
        <f t="shared" si="3"/>
        <v>1476.9464105156724</v>
      </c>
      <c r="AP23" s="5">
        <f t="shared" si="4"/>
        <v>9247</v>
      </c>
      <c r="AQ23" s="18">
        <f t="shared" si="5"/>
        <v>467.49241658240652</v>
      </c>
      <c r="AR23" s="5">
        <v>61</v>
      </c>
      <c r="AS23" s="18">
        <f t="shared" si="24"/>
        <v>3.083923154701719</v>
      </c>
      <c r="AT23" s="5">
        <v>2</v>
      </c>
      <c r="AU23" s="21">
        <f t="shared" si="25"/>
        <v>0.10111223458038424</v>
      </c>
      <c r="AV23" s="5">
        <v>1946</v>
      </c>
      <c r="AW23" s="18">
        <f t="shared" si="26"/>
        <v>98.382204246713854</v>
      </c>
      <c r="AX23" s="5">
        <v>186</v>
      </c>
      <c r="AY23" s="5">
        <v>127</v>
      </c>
      <c r="AZ23" s="18">
        <f t="shared" si="27"/>
        <v>15.824064711830131</v>
      </c>
      <c r="BA23" s="5">
        <v>17</v>
      </c>
      <c r="BB23" s="22">
        <f t="shared" si="28"/>
        <v>0.85945399393326594</v>
      </c>
      <c r="BC23" s="5">
        <v>0</v>
      </c>
      <c r="BD23" s="5">
        <v>98</v>
      </c>
      <c r="BE23" s="5">
        <v>113873</v>
      </c>
      <c r="BF23" s="18">
        <f t="shared" si="29"/>
        <v>5756.9767441860467</v>
      </c>
      <c r="BG23" s="5">
        <v>1800</v>
      </c>
      <c r="BH23" s="22">
        <f t="shared" si="30"/>
        <v>91.001011122345801</v>
      </c>
      <c r="BI23" s="5">
        <f t="shared" si="6"/>
        <v>2555.2507583417591</v>
      </c>
      <c r="BJ23" s="18">
        <f t="shared" si="7"/>
        <v>129.18355704457832</v>
      </c>
      <c r="BK23" s="5">
        <v>5010</v>
      </c>
      <c r="BL23" s="18">
        <f t="shared" si="8"/>
        <v>253.28614762386249</v>
      </c>
      <c r="BM23" s="5">
        <v>2584</v>
      </c>
      <c r="BN23" s="18">
        <f t="shared" si="9"/>
        <v>130.63700707785642</v>
      </c>
      <c r="BO23" s="5">
        <v>1</v>
      </c>
      <c r="BP23" s="21">
        <f t="shared" si="10"/>
        <v>5.0556117290192118E-2</v>
      </c>
      <c r="BQ23" s="5">
        <f t="shared" si="31"/>
        <v>7978.9231547017189</v>
      </c>
      <c r="BR23" s="23">
        <f t="shared" si="11"/>
        <v>403.38337485852975</v>
      </c>
      <c r="BS23" s="13" t="s">
        <v>125</v>
      </c>
    </row>
    <row r="24" spans="1:71" x14ac:dyDescent="0.4">
      <c r="A24" s="3" t="s">
        <v>22</v>
      </c>
      <c r="B24" s="12" t="s">
        <v>107</v>
      </c>
      <c r="C24" s="4">
        <v>734000</v>
      </c>
      <c r="D24" s="10">
        <v>30.724585999999999</v>
      </c>
      <c r="E24" s="10">
        <v>50.845632299999998</v>
      </c>
      <c r="F24" s="4">
        <v>2478668</v>
      </c>
      <c r="G24" s="4">
        <f t="shared" si="12"/>
        <v>337693.18801089918</v>
      </c>
      <c r="H24" s="14">
        <v>18.7</v>
      </c>
      <c r="I24" s="14">
        <f t="shared" si="13"/>
        <v>23.500000000000004</v>
      </c>
      <c r="J24" s="20">
        <v>42.2</v>
      </c>
      <c r="K24" s="5">
        <v>16</v>
      </c>
      <c r="L24" s="22">
        <f t="shared" si="14"/>
        <v>2.1798365122615806</v>
      </c>
      <c r="M24" s="5">
        <v>66</v>
      </c>
      <c r="N24" s="18">
        <f t="shared" si="15"/>
        <v>8.9918256130790191</v>
      </c>
      <c r="O24" s="5">
        <v>105</v>
      </c>
      <c r="P24" s="18">
        <f t="shared" si="16"/>
        <v>14.30517711171662</v>
      </c>
      <c r="Q24" s="5">
        <f t="shared" si="17"/>
        <v>187</v>
      </c>
      <c r="R24" s="18">
        <f t="shared" si="18"/>
        <v>25.476839237057224</v>
      </c>
      <c r="S24" s="5">
        <v>4218</v>
      </c>
      <c r="T24" s="18">
        <f t="shared" si="19"/>
        <v>574.65940054495911</v>
      </c>
      <c r="U24" s="5">
        <v>6</v>
      </c>
      <c r="V24" s="5">
        <v>15</v>
      </c>
      <c r="W24" s="5">
        <v>1</v>
      </c>
      <c r="X24" s="5">
        <f t="shared" si="20"/>
        <v>22</v>
      </c>
      <c r="Y24" s="18">
        <f t="shared" si="21"/>
        <v>2.9972752043596729</v>
      </c>
      <c r="Z24" s="5">
        <f t="shared" si="22"/>
        <v>4240</v>
      </c>
      <c r="AA24" s="5">
        <v>10</v>
      </c>
      <c r="AB24" s="5">
        <v>722</v>
      </c>
      <c r="AC24" s="5">
        <v>124</v>
      </c>
      <c r="AD24" s="5">
        <v>787</v>
      </c>
      <c r="AE24" s="5">
        <v>191</v>
      </c>
      <c r="AF24" s="5">
        <v>106</v>
      </c>
      <c r="AG24" s="5">
        <v>301</v>
      </c>
      <c r="AH24" s="5">
        <v>2410</v>
      </c>
      <c r="AI24" s="5">
        <v>573</v>
      </c>
      <c r="AJ24" s="5">
        <f t="shared" si="23"/>
        <v>5214</v>
      </c>
      <c r="AK24" s="18">
        <f t="shared" si="0"/>
        <v>710.35422343324251</v>
      </c>
      <c r="AL24" s="5">
        <v>1444</v>
      </c>
      <c r="AM24" s="18">
        <f t="shared" si="1"/>
        <v>196.73024523160763</v>
      </c>
      <c r="AN24" s="5">
        <f t="shared" si="2"/>
        <v>9454</v>
      </c>
      <c r="AO24" s="18">
        <f t="shared" si="3"/>
        <v>1288.0108991825612</v>
      </c>
      <c r="AP24" s="5">
        <f t="shared" si="4"/>
        <v>1454</v>
      </c>
      <c r="AQ24" s="18">
        <f t="shared" si="5"/>
        <v>198.09264305177115</v>
      </c>
      <c r="AR24" s="5">
        <v>19</v>
      </c>
      <c r="AS24" s="18">
        <f t="shared" si="24"/>
        <v>2.5885558583106265</v>
      </c>
      <c r="AT24" s="5">
        <v>0</v>
      </c>
      <c r="AU24" s="21">
        <f t="shared" si="25"/>
        <v>0</v>
      </c>
      <c r="AV24" s="5">
        <v>4862</v>
      </c>
      <c r="AW24" s="18">
        <f t="shared" si="26"/>
        <v>662.39782016348772</v>
      </c>
      <c r="AX24" s="5">
        <v>409</v>
      </c>
      <c r="AY24" s="5">
        <v>29</v>
      </c>
      <c r="AZ24" s="18">
        <f t="shared" si="27"/>
        <v>59.673024523160763</v>
      </c>
      <c r="BA24" s="5">
        <v>12</v>
      </c>
      <c r="BB24" s="22">
        <f t="shared" si="28"/>
        <v>1.6348773841961854</v>
      </c>
      <c r="BC24" s="5">
        <v>0</v>
      </c>
      <c r="BD24" s="5">
        <v>31</v>
      </c>
      <c r="BE24" s="5">
        <v>84116</v>
      </c>
      <c r="BF24" s="18">
        <f t="shared" si="29"/>
        <v>11459.945504087193</v>
      </c>
      <c r="BG24" s="5">
        <v>0</v>
      </c>
      <c r="BH24" s="22">
        <f t="shared" si="30"/>
        <v>0</v>
      </c>
      <c r="BI24" s="5">
        <f t="shared" si="6"/>
        <v>6088.2942779291552</v>
      </c>
      <c r="BJ24" s="18">
        <f t="shared" si="7"/>
        <v>829.46788527645163</v>
      </c>
      <c r="BK24" s="5">
        <v>1197</v>
      </c>
      <c r="BL24" s="18">
        <f t="shared" si="8"/>
        <v>163.07901907356947</v>
      </c>
      <c r="BM24" s="5">
        <v>562</v>
      </c>
      <c r="BN24" s="18">
        <f t="shared" si="9"/>
        <v>76.566757493188007</v>
      </c>
      <c r="BO24" s="5">
        <v>5</v>
      </c>
      <c r="BP24" s="21">
        <f t="shared" si="10"/>
        <v>0.68119891008174382</v>
      </c>
      <c r="BQ24" s="5">
        <f t="shared" si="31"/>
        <v>2003.6457765667576</v>
      </c>
      <c r="BR24" s="23">
        <f t="shared" si="11"/>
        <v>272.97626383743295</v>
      </c>
      <c r="BS24" s="13" t="s">
        <v>125</v>
      </c>
    </row>
    <row r="25" spans="1:71" x14ac:dyDescent="0.4">
      <c r="A25" s="3" t="s">
        <v>23</v>
      </c>
      <c r="B25" s="12" t="s">
        <v>108</v>
      </c>
      <c r="C25" s="4">
        <v>1924000</v>
      </c>
      <c r="D25" s="10">
        <v>37.289812300000001</v>
      </c>
      <c r="E25" s="10">
        <v>55.137583399999997</v>
      </c>
      <c r="F25" s="4">
        <v>1299691</v>
      </c>
      <c r="G25" s="4">
        <f t="shared" si="12"/>
        <v>67551.507276507269</v>
      </c>
      <c r="H25" s="14">
        <v>9.8000000000000007</v>
      </c>
      <c r="I25" s="14">
        <f t="shared" si="13"/>
        <v>27.2</v>
      </c>
      <c r="J25" s="20">
        <v>37</v>
      </c>
      <c r="K25" s="5">
        <v>54</v>
      </c>
      <c r="L25" s="22">
        <f t="shared" si="14"/>
        <v>2.8066528066528069</v>
      </c>
      <c r="M25" s="5">
        <v>87</v>
      </c>
      <c r="N25" s="18">
        <f t="shared" si="15"/>
        <v>4.5218295218295221</v>
      </c>
      <c r="O25" s="5">
        <v>167</v>
      </c>
      <c r="P25" s="18">
        <f t="shared" si="16"/>
        <v>8.6798336798336795</v>
      </c>
      <c r="Q25" s="5">
        <f t="shared" si="17"/>
        <v>308</v>
      </c>
      <c r="R25" s="18">
        <f t="shared" si="18"/>
        <v>16.008316008316008</v>
      </c>
      <c r="S25" s="5">
        <v>8494</v>
      </c>
      <c r="T25" s="18">
        <f t="shared" si="19"/>
        <v>441.47609147609148</v>
      </c>
      <c r="U25" s="5">
        <v>1</v>
      </c>
      <c r="V25" s="5">
        <v>318</v>
      </c>
      <c r="W25" s="5">
        <v>210</v>
      </c>
      <c r="X25" s="5">
        <f t="shared" si="20"/>
        <v>529</v>
      </c>
      <c r="Y25" s="18">
        <f t="shared" si="21"/>
        <v>27.494802494802492</v>
      </c>
      <c r="Z25" s="5">
        <f t="shared" si="22"/>
        <v>9023</v>
      </c>
      <c r="AA25" s="5">
        <v>378</v>
      </c>
      <c r="AB25" s="5">
        <v>3218</v>
      </c>
      <c r="AC25" s="5">
        <v>361</v>
      </c>
      <c r="AD25" s="5">
        <v>1603</v>
      </c>
      <c r="AE25" s="5">
        <v>522</v>
      </c>
      <c r="AF25" s="5">
        <v>597</v>
      </c>
      <c r="AG25" s="5">
        <v>1678</v>
      </c>
      <c r="AH25" s="5">
        <v>3206</v>
      </c>
      <c r="AI25" s="5">
        <v>910</v>
      </c>
      <c r="AJ25" s="5">
        <f t="shared" si="23"/>
        <v>12095</v>
      </c>
      <c r="AK25" s="18">
        <f t="shared" si="0"/>
        <v>628.63825363825367</v>
      </c>
      <c r="AL25" s="5">
        <v>6320</v>
      </c>
      <c r="AM25" s="18">
        <f t="shared" si="1"/>
        <v>328.48232848232846</v>
      </c>
      <c r="AN25" s="5">
        <f t="shared" si="2"/>
        <v>21118</v>
      </c>
      <c r="AO25" s="18">
        <f t="shared" si="3"/>
        <v>1097.6091476091476</v>
      </c>
      <c r="AP25" s="5">
        <f t="shared" si="4"/>
        <v>6698</v>
      </c>
      <c r="AQ25" s="18">
        <f t="shared" si="5"/>
        <v>348.12889812889813</v>
      </c>
      <c r="AR25" s="5">
        <v>16</v>
      </c>
      <c r="AS25" s="18">
        <f t="shared" si="24"/>
        <v>0.83160083160083165</v>
      </c>
      <c r="AT25" s="5">
        <v>1750</v>
      </c>
      <c r="AU25" s="21">
        <f t="shared" si="25"/>
        <v>90.956340956340966</v>
      </c>
      <c r="AV25" s="5">
        <v>10421</v>
      </c>
      <c r="AW25" s="18">
        <f t="shared" si="26"/>
        <v>541.63201663201664</v>
      </c>
      <c r="AX25" s="5">
        <v>2445</v>
      </c>
      <c r="AY25" s="5">
        <v>483</v>
      </c>
      <c r="AZ25" s="18">
        <f t="shared" si="27"/>
        <v>152.18295218295219</v>
      </c>
      <c r="BA25" s="5">
        <v>76</v>
      </c>
      <c r="BB25" s="22">
        <f t="shared" si="28"/>
        <v>3.9501039501039505</v>
      </c>
      <c r="BC25" s="5">
        <v>0</v>
      </c>
      <c r="BD25" s="5">
        <v>67</v>
      </c>
      <c r="BE25" s="5">
        <v>60033</v>
      </c>
      <c r="BF25" s="18">
        <f t="shared" si="29"/>
        <v>3120.2182952182952</v>
      </c>
      <c r="BG25" s="5">
        <v>769</v>
      </c>
      <c r="BH25" s="22">
        <f t="shared" si="30"/>
        <v>39.968814968814968</v>
      </c>
      <c r="BI25" s="5">
        <f t="shared" si="6"/>
        <v>16047.553014553014</v>
      </c>
      <c r="BJ25" s="18">
        <f t="shared" si="7"/>
        <v>834.07240200379499</v>
      </c>
      <c r="BK25" s="5">
        <v>5599</v>
      </c>
      <c r="BL25" s="18">
        <f t="shared" si="8"/>
        <v>291.008316008316</v>
      </c>
      <c r="BM25" s="5">
        <v>5982</v>
      </c>
      <c r="BN25" s="18">
        <f t="shared" si="9"/>
        <v>310.9147609147609</v>
      </c>
      <c r="BO25" s="5">
        <v>19</v>
      </c>
      <c r="BP25" s="21">
        <f t="shared" si="10"/>
        <v>0.98752598752598764</v>
      </c>
      <c r="BQ25" s="5">
        <f t="shared" si="31"/>
        <v>12201.923076923076</v>
      </c>
      <c r="BR25" s="23">
        <f t="shared" si="11"/>
        <v>634.19558611866296</v>
      </c>
      <c r="BS25" s="13" t="s">
        <v>125</v>
      </c>
    </row>
    <row r="26" spans="1:71" x14ac:dyDescent="0.4">
      <c r="A26" s="3" t="s">
        <v>24</v>
      </c>
      <c r="B26" s="12" t="s">
        <v>109</v>
      </c>
      <c r="C26" s="4">
        <v>2552000</v>
      </c>
      <c r="D26" s="10">
        <v>37.280945500000001</v>
      </c>
      <c r="E26" s="10">
        <v>49.592413399999998</v>
      </c>
      <c r="F26" s="4">
        <v>1308151</v>
      </c>
      <c r="G26" s="4">
        <f t="shared" si="12"/>
        <v>51259.835423197495</v>
      </c>
      <c r="H26" s="14">
        <v>11.4</v>
      </c>
      <c r="I26" s="14">
        <f t="shared" si="13"/>
        <v>24.200000000000003</v>
      </c>
      <c r="J26" s="20">
        <v>35.6</v>
      </c>
      <c r="K26" s="5">
        <v>35</v>
      </c>
      <c r="L26" s="22">
        <f t="shared" si="14"/>
        <v>1.3714733542319748</v>
      </c>
      <c r="M26" s="5">
        <v>195</v>
      </c>
      <c r="N26" s="18">
        <f t="shared" si="15"/>
        <v>7.6410658307210033</v>
      </c>
      <c r="O26" s="5">
        <v>455</v>
      </c>
      <c r="P26" s="18">
        <f t="shared" si="16"/>
        <v>17.829153605015673</v>
      </c>
      <c r="Q26" s="5">
        <f t="shared" si="17"/>
        <v>685</v>
      </c>
      <c r="R26" s="18">
        <f t="shared" si="18"/>
        <v>26.841692789968651</v>
      </c>
      <c r="S26" s="5">
        <v>21047</v>
      </c>
      <c r="T26" s="18">
        <f t="shared" si="19"/>
        <v>824.72570532915358</v>
      </c>
      <c r="U26" s="5">
        <v>1</v>
      </c>
      <c r="V26" s="5">
        <v>6</v>
      </c>
      <c r="W26" s="5">
        <v>12</v>
      </c>
      <c r="X26" s="5">
        <f t="shared" si="20"/>
        <v>19</v>
      </c>
      <c r="Y26" s="18">
        <f t="shared" si="21"/>
        <v>0.74451410658307215</v>
      </c>
      <c r="Z26" s="5">
        <f t="shared" si="22"/>
        <v>21066</v>
      </c>
      <c r="AA26" s="5">
        <v>27</v>
      </c>
      <c r="AB26" s="5">
        <v>2587</v>
      </c>
      <c r="AC26" s="5">
        <v>360</v>
      </c>
      <c r="AD26" s="5">
        <v>3881</v>
      </c>
      <c r="AE26" s="5">
        <v>682</v>
      </c>
      <c r="AF26" s="5">
        <v>697</v>
      </c>
      <c r="AG26" s="5">
        <v>840</v>
      </c>
      <c r="AH26" s="5">
        <v>3108</v>
      </c>
      <c r="AI26" s="5">
        <v>757</v>
      </c>
      <c r="AJ26" s="5">
        <f t="shared" si="23"/>
        <v>12912</v>
      </c>
      <c r="AK26" s="18">
        <f t="shared" si="0"/>
        <v>505.95611285266455</v>
      </c>
      <c r="AL26" s="5">
        <v>8986</v>
      </c>
      <c r="AM26" s="18">
        <f t="shared" si="1"/>
        <v>352.11598746081506</v>
      </c>
      <c r="AN26" s="5">
        <f t="shared" si="2"/>
        <v>33978</v>
      </c>
      <c r="AO26" s="18">
        <f t="shared" si="3"/>
        <v>1331.4263322884012</v>
      </c>
      <c r="AP26" s="5">
        <f t="shared" si="4"/>
        <v>9013</v>
      </c>
      <c r="AQ26" s="18">
        <f t="shared" si="5"/>
        <v>353.17398119122259</v>
      </c>
      <c r="AR26" s="5">
        <v>479</v>
      </c>
      <c r="AS26" s="18">
        <f t="shared" si="24"/>
        <v>18.769592476489027</v>
      </c>
      <c r="AT26" s="5">
        <v>0</v>
      </c>
      <c r="AU26" s="21">
        <f t="shared" si="25"/>
        <v>0</v>
      </c>
      <c r="AV26" s="5">
        <v>2294</v>
      </c>
      <c r="AW26" s="18">
        <f t="shared" si="26"/>
        <v>89.890282131661451</v>
      </c>
      <c r="AX26" s="5">
        <v>421</v>
      </c>
      <c r="AY26" s="5">
        <v>167</v>
      </c>
      <c r="AZ26" s="18">
        <f t="shared" si="27"/>
        <v>23.040752351097179</v>
      </c>
      <c r="BA26" s="5">
        <v>60</v>
      </c>
      <c r="BB26" s="22">
        <f t="shared" si="28"/>
        <v>2.3510971786833856</v>
      </c>
      <c r="BC26" s="5">
        <v>0</v>
      </c>
      <c r="BD26" s="5">
        <v>148</v>
      </c>
      <c r="BE26" s="5">
        <v>109458</v>
      </c>
      <c r="BF26" s="18">
        <f t="shared" si="29"/>
        <v>4289.1065830721009</v>
      </c>
      <c r="BG26" s="5">
        <v>813</v>
      </c>
      <c r="BH26" s="22">
        <f t="shared" si="30"/>
        <v>31.857366771159874</v>
      </c>
      <c r="BI26" s="5">
        <f t="shared" si="6"/>
        <v>3703.0517241379307</v>
      </c>
      <c r="BJ26" s="18">
        <f t="shared" si="7"/>
        <v>145.1039076856556</v>
      </c>
      <c r="BK26" s="5">
        <v>14010</v>
      </c>
      <c r="BL26" s="18">
        <f t="shared" si="8"/>
        <v>548.98119122257049</v>
      </c>
      <c r="BM26" s="5">
        <v>13104</v>
      </c>
      <c r="BN26" s="18">
        <f t="shared" si="9"/>
        <v>513.47962382445144</v>
      </c>
      <c r="BO26" s="5">
        <v>7</v>
      </c>
      <c r="BP26" s="21">
        <f t="shared" si="10"/>
        <v>0.27429467084639497</v>
      </c>
      <c r="BQ26" s="5">
        <f t="shared" si="31"/>
        <v>28183.460815047023</v>
      </c>
      <c r="BR26" s="23">
        <f t="shared" si="11"/>
        <v>1104.3675867965135</v>
      </c>
      <c r="BS26" s="13" t="s">
        <v>125</v>
      </c>
    </row>
    <row r="27" spans="1:71" x14ac:dyDescent="0.4">
      <c r="A27" s="3" t="s">
        <v>25</v>
      </c>
      <c r="B27" s="12" t="s">
        <v>110</v>
      </c>
      <c r="C27" s="4">
        <v>1784000</v>
      </c>
      <c r="D27" s="10">
        <v>33.5818394</v>
      </c>
      <c r="E27" s="10">
        <v>48.398818599999998</v>
      </c>
      <c r="F27" s="4">
        <v>2033572</v>
      </c>
      <c r="G27" s="4">
        <f t="shared" si="12"/>
        <v>113989.46188340806</v>
      </c>
      <c r="H27" s="14">
        <v>13.5</v>
      </c>
      <c r="I27" s="14">
        <f t="shared" si="13"/>
        <v>31.6</v>
      </c>
      <c r="J27" s="20">
        <v>45.1</v>
      </c>
      <c r="K27" s="5">
        <v>59</v>
      </c>
      <c r="L27" s="22">
        <f t="shared" si="14"/>
        <v>3.3071748878923768</v>
      </c>
      <c r="M27" s="5">
        <v>152</v>
      </c>
      <c r="N27" s="18">
        <f t="shared" si="15"/>
        <v>8.5201793721973083</v>
      </c>
      <c r="O27" s="5">
        <v>354</v>
      </c>
      <c r="P27" s="18">
        <f t="shared" si="16"/>
        <v>19.843049327354262</v>
      </c>
      <c r="Q27" s="5">
        <f t="shared" si="17"/>
        <v>565</v>
      </c>
      <c r="R27" s="18">
        <f t="shared" si="18"/>
        <v>31.670403587443943</v>
      </c>
      <c r="S27" s="5">
        <v>11563</v>
      </c>
      <c r="T27" s="18">
        <f t="shared" si="19"/>
        <v>648.15022421524668</v>
      </c>
      <c r="U27" s="5">
        <v>1</v>
      </c>
      <c r="V27" s="5">
        <v>4</v>
      </c>
      <c r="W27" s="5">
        <v>5</v>
      </c>
      <c r="X27" s="5">
        <f t="shared" si="20"/>
        <v>10</v>
      </c>
      <c r="Y27" s="18">
        <f t="shared" si="21"/>
        <v>0.5605381165919282</v>
      </c>
      <c r="Z27" s="5">
        <f t="shared" si="22"/>
        <v>11573</v>
      </c>
      <c r="AA27" s="5">
        <v>23</v>
      </c>
      <c r="AB27" s="5">
        <v>588</v>
      </c>
      <c r="AC27" s="5">
        <v>126</v>
      </c>
      <c r="AD27" s="5">
        <v>1703</v>
      </c>
      <c r="AE27" s="5">
        <v>421</v>
      </c>
      <c r="AF27" s="5">
        <v>740</v>
      </c>
      <c r="AG27" s="5">
        <v>859</v>
      </c>
      <c r="AH27" s="5">
        <v>3462</v>
      </c>
      <c r="AI27" s="5">
        <v>665</v>
      </c>
      <c r="AJ27" s="5">
        <f t="shared" si="23"/>
        <v>8564</v>
      </c>
      <c r="AK27" s="18">
        <f t="shared" si="0"/>
        <v>480.04484304932737</v>
      </c>
      <c r="AL27" s="5">
        <v>4748</v>
      </c>
      <c r="AM27" s="18">
        <f t="shared" si="1"/>
        <v>266.14349775784757</v>
      </c>
      <c r="AN27" s="5">
        <f t="shared" si="2"/>
        <v>20137</v>
      </c>
      <c r="AO27" s="18">
        <f t="shared" si="3"/>
        <v>1128.7556053811659</v>
      </c>
      <c r="AP27" s="5">
        <f t="shared" si="4"/>
        <v>4771</v>
      </c>
      <c r="AQ27" s="18">
        <f t="shared" si="5"/>
        <v>267.432735426009</v>
      </c>
      <c r="AR27" s="5">
        <v>208</v>
      </c>
      <c r="AS27" s="18">
        <f t="shared" si="24"/>
        <v>11.659192825112108</v>
      </c>
      <c r="AT27" s="5">
        <v>18</v>
      </c>
      <c r="AU27" s="21">
        <f t="shared" si="25"/>
        <v>1.0089686098654709</v>
      </c>
      <c r="AV27" s="5">
        <v>7089</v>
      </c>
      <c r="AW27" s="18">
        <f t="shared" si="26"/>
        <v>397.36547085201795</v>
      </c>
      <c r="AX27" s="5">
        <v>99</v>
      </c>
      <c r="AY27" s="5">
        <v>66</v>
      </c>
      <c r="AZ27" s="18">
        <f t="shared" si="27"/>
        <v>9.2488789237668172</v>
      </c>
      <c r="BA27" s="5">
        <v>5</v>
      </c>
      <c r="BB27" s="22">
        <f t="shared" si="28"/>
        <v>0.2802690582959641</v>
      </c>
      <c r="BC27" s="5">
        <v>0</v>
      </c>
      <c r="BD27" s="5">
        <v>270</v>
      </c>
      <c r="BE27" s="5">
        <v>82772</v>
      </c>
      <c r="BF27" s="18">
        <f t="shared" si="29"/>
        <v>4639.6860986547081</v>
      </c>
      <c r="BG27" s="5">
        <v>385</v>
      </c>
      <c r="BH27" s="22">
        <f t="shared" si="30"/>
        <v>21.580717488789237</v>
      </c>
      <c r="BI27" s="5">
        <f t="shared" si="6"/>
        <v>8174.5627802690578</v>
      </c>
      <c r="BJ27" s="18">
        <f t="shared" si="7"/>
        <v>458.21540248144942</v>
      </c>
      <c r="BK27" s="5">
        <v>4381</v>
      </c>
      <c r="BL27" s="18">
        <f t="shared" si="8"/>
        <v>245.57174887892378</v>
      </c>
      <c r="BM27" s="5">
        <v>2009</v>
      </c>
      <c r="BN27" s="18">
        <f t="shared" si="9"/>
        <v>112.61210762331839</v>
      </c>
      <c r="BO27" s="5">
        <v>1</v>
      </c>
      <c r="BP27" s="21">
        <f t="shared" si="10"/>
        <v>5.6053811659192827E-2</v>
      </c>
      <c r="BQ27" s="5">
        <f t="shared" si="31"/>
        <v>6749.1838565022426</v>
      </c>
      <c r="BR27" s="23">
        <f t="shared" si="11"/>
        <v>378.31748074564143</v>
      </c>
      <c r="BS27" s="13" t="s">
        <v>125</v>
      </c>
    </row>
    <row r="28" spans="1:71" x14ac:dyDescent="0.4">
      <c r="A28" s="3" t="s">
        <v>26</v>
      </c>
      <c r="B28" s="12" t="s">
        <v>111</v>
      </c>
      <c r="C28" s="4">
        <v>3340000</v>
      </c>
      <c r="D28" s="10">
        <v>36.226239300000003</v>
      </c>
      <c r="E28" s="10">
        <v>52.531860399999999</v>
      </c>
      <c r="F28" s="4">
        <v>1857552</v>
      </c>
      <c r="G28" s="4">
        <f t="shared" si="12"/>
        <v>55615.329341317367</v>
      </c>
      <c r="H28" s="14">
        <v>8.5</v>
      </c>
      <c r="I28" s="14">
        <f t="shared" si="13"/>
        <v>24.700000000000003</v>
      </c>
      <c r="J28" s="20">
        <v>33.200000000000003</v>
      </c>
      <c r="K28" s="5">
        <v>53</v>
      </c>
      <c r="L28" s="22">
        <f t="shared" si="14"/>
        <v>1.5868263473053892</v>
      </c>
      <c r="M28" s="5">
        <v>147</v>
      </c>
      <c r="N28" s="18">
        <f t="shared" si="15"/>
        <v>4.4011976047904193</v>
      </c>
      <c r="O28" s="5">
        <v>343</v>
      </c>
      <c r="P28" s="18">
        <f t="shared" si="16"/>
        <v>10.26946107784431</v>
      </c>
      <c r="Q28" s="5">
        <f t="shared" si="17"/>
        <v>543</v>
      </c>
      <c r="R28" s="18">
        <f t="shared" si="18"/>
        <v>16.257485029940121</v>
      </c>
      <c r="S28" s="5">
        <v>25125</v>
      </c>
      <c r="T28" s="18">
        <f t="shared" si="19"/>
        <v>752.24550898203597</v>
      </c>
      <c r="U28" s="5">
        <v>43</v>
      </c>
      <c r="V28" s="5">
        <v>557</v>
      </c>
      <c r="W28" s="5">
        <v>141</v>
      </c>
      <c r="X28" s="5">
        <f t="shared" si="20"/>
        <v>741</v>
      </c>
      <c r="Y28" s="18">
        <f t="shared" si="21"/>
        <v>22.185628742514968</v>
      </c>
      <c r="Z28" s="5">
        <f t="shared" si="22"/>
        <v>25866</v>
      </c>
      <c r="AA28" s="5">
        <v>1017</v>
      </c>
      <c r="AB28" s="5">
        <v>8531</v>
      </c>
      <c r="AC28" s="5">
        <v>508</v>
      </c>
      <c r="AD28" s="5">
        <v>6399</v>
      </c>
      <c r="AE28" s="5">
        <v>1714</v>
      </c>
      <c r="AF28" s="5">
        <v>1238</v>
      </c>
      <c r="AG28" s="5">
        <v>1709</v>
      </c>
      <c r="AH28" s="5">
        <v>5596</v>
      </c>
      <c r="AI28" s="5">
        <v>1035</v>
      </c>
      <c r="AJ28" s="5">
        <f t="shared" si="23"/>
        <v>26730</v>
      </c>
      <c r="AK28" s="18">
        <f t="shared" si="0"/>
        <v>800.29940119760477</v>
      </c>
      <c r="AL28" s="5">
        <v>18274</v>
      </c>
      <c r="AM28" s="18">
        <f t="shared" si="1"/>
        <v>547.12574850299404</v>
      </c>
      <c r="AN28" s="5">
        <f t="shared" si="2"/>
        <v>52596</v>
      </c>
      <c r="AO28" s="18">
        <f t="shared" si="3"/>
        <v>1574.7305389221558</v>
      </c>
      <c r="AP28" s="5">
        <f t="shared" si="4"/>
        <v>19291</v>
      </c>
      <c r="AQ28" s="18">
        <f t="shared" si="5"/>
        <v>577.57485029940119</v>
      </c>
      <c r="AR28" s="5">
        <v>54</v>
      </c>
      <c r="AS28" s="18">
        <f t="shared" si="24"/>
        <v>1.6167664670658681</v>
      </c>
      <c r="AT28" s="5">
        <v>0</v>
      </c>
      <c r="AU28" s="21">
        <f t="shared" si="25"/>
        <v>0</v>
      </c>
      <c r="AV28" s="5">
        <v>3082</v>
      </c>
      <c r="AW28" s="18">
        <f t="shared" si="26"/>
        <v>92.275449101796411</v>
      </c>
      <c r="AX28" s="5">
        <v>604</v>
      </c>
      <c r="AY28" s="5">
        <v>1074</v>
      </c>
      <c r="AZ28" s="18">
        <f t="shared" si="27"/>
        <v>50.239520958083837</v>
      </c>
      <c r="BA28" s="5">
        <v>123</v>
      </c>
      <c r="BB28" s="22">
        <f t="shared" si="28"/>
        <v>3.6826347305389224</v>
      </c>
      <c r="BC28" s="5">
        <v>0</v>
      </c>
      <c r="BD28" s="5">
        <v>103</v>
      </c>
      <c r="BE28" s="5">
        <v>119448</v>
      </c>
      <c r="BF28" s="18">
        <f t="shared" si="29"/>
        <v>3576.2874251497005</v>
      </c>
      <c r="BG28" s="5">
        <v>0</v>
      </c>
      <c r="BH28" s="22">
        <f t="shared" si="30"/>
        <v>0</v>
      </c>
      <c r="BI28" s="5">
        <f t="shared" si="6"/>
        <v>5187.8143712574838</v>
      </c>
      <c r="BJ28" s="18">
        <f t="shared" si="7"/>
        <v>155.32378357058334</v>
      </c>
      <c r="BK28" s="5">
        <v>8586</v>
      </c>
      <c r="BL28" s="18">
        <f t="shared" si="8"/>
        <v>257.06586826347302</v>
      </c>
      <c r="BM28" s="5">
        <v>6826</v>
      </c>
      <c r="BN28" s="18">
        <f t="shared" si="9"/>
        <v>204.37125748502993</v>
      </c>
      <c r="BO28" s="5">
        <v>30</v>
      </c>
      <c r="BP28" s="21">
        <f t="shared" si="10"/>
        <v>0.89820359281437134</v>
      </c>
      <c r="BQ28" s="5">
        <f t="shared" si="31"/>
        <v>15903.437125748504</v>
      </c>
      <c r="BR28" s="23">
        <f t="shared" si="11"/>
        <v>476.15081214815882</v>
      </c>
      <c r="BS28" s="13" t="s">
        <v>125</v>
      </c>
    </row>
    <row r="29" spans="1:71" x14ac:dyDescent="0.4">
      <c r="A29" s="3" t="s">
        <v>27</v>
      </c>
      <c r="B29" s="12" t="s">
        <v>112</v>
      </c>
      <c r="C29" s="4">
        <v>1456000</v>
      </c>
      <c r="D29" s="10">
        <v>34.612304999999999</v>
      </c>
      <c r="E29" s="10">
        <v>49.854726599999999</v>
      </c>
      <c r="F29" s="4">
        <v>1044847</v>
      </c>
      <c r="G29" s="4">
        <f t="shared" si="12"/>
        <v>71761.469780219777</v>
      </c>
      <c r="H29" s="14">
        <v>8.4</v>
      </c>
      <c r="I29" s="14">
        <f t="shared" si="13"/>
        <v>27.6</v>
      </c>
      <c r="J29" s="20">
        <v>36</v>
      </c>
      <c r="K29" s="5">
        <v>18</v>
      </c>
      <c r="L29" s="22">
        <f t="shared" si="14"/>
        <v>1.2362637362637363</v>
      </c>
      <c r="M29" s="5">
        <v>74</v>
      </c>
      <c r="N29" s="18">
        <f t="shared" si="15"/>
        <v>5.0824175824175821</v>
      </c>
      <c r="O29" s="5">
        <v>248</v>
      </c>
      <c r="P29" s="18">
        <f t="shared" si="16"/>
        <v>17.032967032967033</v>
      </c>
      <c r="Q29" s="5">
        <f t="shared" si="17"/>
        <v>340</v>
      </c>
      <c r="R29" s="18">
        <f t="shared" si="18"/>
        <v>23.35164835164835</v>
      </c>
      <c r="S29" s="5">
        <v>11178</v>
      </c>
      <c r="T29" s="18">
        <f t="shared" si="19"/>
        <v>767.7197802197802</v>
      </c>
      <c r="U29" s="5">
        <v>1</v>
      </c>
      <c r="V29" s="5">
        <v>122</v>
      </c>
      <c r="W29" s="5">
        <v>22</v>
      </c>
      <c r="X29" s="5">
        <f t="shared" si="20"/>
        <v>145</v>
      </c>
      <c r="Y29" s="18">
        <f t="shared" si="21"/>
        <v>9.9587912087912098</v>
      </c>
      <c r="Z29" s="5">
        <f t="shared" si="22"/>
        <v>11323</v>
      </c>
      <c r="AA29" s="5">
        <v>141</v>
      </c>
      <c r="AB29" s="5">
        <v>3984</v>
      </c>
      <c r="AC29" s="5">
        <v>195</v>
      </c>
      <c r="AD29" s="5">
        <v>1530</v>
      </c>
      <c r="AE29" s="5">
        <v>345</v>
      </c>
      <c r="AF29" s="5">
        <v>533</v>
      </c>
      <c r="AG29" s="5">
        <v>1132</v>
      </c>
      <c r="AH29" s="5">
        <v>3922</v>
      </c>
      <c r="AI29" s="5">
        <v>305</v>
      </c>
      <c r="AJ29" s="5">
        <f t="shared" si="23"/>
        <v>11946</v>
      </c>
      <c r="AK29" s="18">
        <f t="shared" si="0"/>
        <v>820.46703296703299</v>
      </c>
      <c r="AL29" s="5">
        <v>4897</v>
      </c>
      <c r="AM29" s="18">
        <f t="shared" si="1"/>
        <v>336.33241758241758</v>
      </c>
      <c r="AN29" s="5">
        <f t="shared" si="2"/>
        <v>23269</v>
      </c>
      <c r="AO29" s="18">
        <f t="shared" si="3"/>
        <v>1598.1456043956046</v>
      </c>
      <c r="AP29" s="5">
        <f t="shared" si="4"/>
        <v>5038</v>
      </c>
      <c r="AQ29" s="18">
        <f t="shared" si="5"/>
        <v>346.0164835164835</v>
      </c>
      <c r="AR29" s="5">
        <v>169</v>
      </c>
      <c r="AS29" s="18">
        <f t="shared" si="24"/>
        <v>11.607142857142858</v>
      </c>
      <c r="AT29" s="5">
        <v>16</v>
      </c>
      <c r="AU29" s="21">
        <f t="shared" si="25"/>
        <v>1.0989010989010988</v>
      </c>
      <c r="AV29" s="5">
        <v>3827</v>
      </c>
      <c r="AW29" s="18">
        <f t="shared" si="26"/>
        <v>262.8434065934066</v>
      </c>
      <c r="AX29" s="5">
        <v>214</v>
      </c>
      <c r="AY29" s="5">
        <v>1866</v>
      </c>
      <c r="AZ29" s="18">
        <f t="shared" si="27"/>
        <v>142.85714285714286</v>
      </c>
      <c r="BA29" s="5">
        <v>39</v>
      </c>
      <c r="BB29" s="22">
        <f t="shared" si="28"/>
        <v>2.6785714285714284</v>
      </c>
      <c r="BC29" s="5">
        <v>0</v>
      </c>
      <c r="BD29" s="5">
        <v>404</v>
      </c>
      <c r="BE29" s="5">
        <v>31709</v>
      </c>
      <c r="BF29" s="18">
        <f t="shared" si="29"/>
        <v>2177.815934065934</v>
      </c>
      <c r="BG29" s="5">
        <v>546</v>
      </c>
      <c r="BH29" s="22">
        <f t="shared" si="30"/>
        <v>37.5</v>
      </c>
      <c r="BI29" s="5">
        <f t="shared" si="6"/>
        <v>6956.0851648351654</v>
      </c>
      <c r="BJ29" s="18">
        <f t="shared" si="7"/>
        <v>477.75310198043712</v>
      </c>
      <c r="BK29" s="5">
        <v>6305</v>
      </c>
      <c r="BL29" s="18">
        <f t="shared" si="8"/>
        <v>433.03571428571428</v>
      </c>
      <c r="BM29" s="5">
        <v>11208</v>
      </c>
      <c r="BN29" s="18">
        <f t="shared" si="9"/>
        <v>769.7802197802198</v>
      </c>
      <c r="BO29" s="5">
        <v>129</v>
      </c>
      <c r="BP29" s="21">
        <f t="shared" si="10"/>
        <v>8.8598901098901095</v>
      </c>
      <c r="BQ29" s="5">
        <f t="shared" si="31"/>
        <v>18844.815934065933</v>
      </c>
      <c r="BR29" s="23">
        <f t="shared" si="11"/>
        <v>1294.2868086583744</v>
      </c>
      <c r="BS29" s="13" t="s">
        <v>125</v>
      </c>
    </row>
    <row r="30" spans="1:71" x14ac:dyDescent="0.4">
      <c r="A30" s="7" t="s">
        <v>28</v>
      </c>
      <c r="B30" s="12" t="s">
        <v>113</v>
      </c>
      <c r="C30" s="6">
        <v>1862000</v>
      </c>
      <c r="D30" s="11">
        <v>27.138722999999999</v>
      </c>
      <c r="E30" s="11">
        <v>55.137583399999997</v>
      </c>
      <c r="F30" s="6">
        <v>2534758</v>
      </c>
      <c r="G30" s="4">
        <f t="shared" si="12"/>
        <v>136130.93447905479</v>
      </c>
      <c r="H30" s="14">
        <v>11.2</v>
      </c>
      <c r="I30" s="14">
        <f t="shared" si="13"/>
        <v>22.7</v>
      </c>
      <c r="J30" s="20">
        <v>33.9</v>
      </c>
      <c r="K30" s="5">
        <v>31</v>
      </c>
      <c r="L30" s="22">
        <f t="shared" si="14"/>
        <v>1.664876476906552</v>
      </c>
      <c r="M30" s="5">
        <v>104</v>
      </c>
      <c r="N30" s="18">
        <f t="shared" si="15"/>
        <v>5.5853920515574647</v>
      </c>
      <c r="O30" s="5">
        <v>464</v>
      </c>
      <c r="P30" s="18">
        <f t="shared" si="16"/>
        <v>24.919441460794847</v>
      </c>
      <c r="Q30" s="5">
        <f t="shared" si="17"/>
        <v>599</v>
      </c>
      <c r="R30" s="18">
        <f t="shared" si="18"/>
        <v>32.169709989258862</v>
      </c>
      <c r="S30" s="5">
        <v>8749</v>
      </c>
      <c r="T30" s="18">
        <f t="shared" si="19"/>
        <v>469.87110633727173</v>
      </c>
      <c r="U30" s="5">
        <v>1</v>
      </c>
      <c r="V30" s="5">
        <v>29</v>
      </c>
      <c r="W30" s="5">
        <v>9</v>
      </c>
      <c r="X30" s="5">
        <f t="shared" si="20"/>
        <v>39</v>
      </c>
      <c r="Y30" s="18">
        <f t="shared" si="21"/>
        <v>2.0945220193340495</v>
      </c>
      <c r="Z30" s="5">
        <f t="shared" si="22"/>
        <v>8788</v>
      </c>
      <c r="AA30" s="5">
        <v>74</v>
      </c>
      <c r="AB30" s="5">
        <v>294</v>
      </c>
      <c r="AC30" s="5">
        <v>93</v>
      </c>
      <c r="AD30" s="5">
        <v>706</v>
      </c>
      <c r="AE30" s="5">
        <v>119</v>
      </c>
      <c r="AF30" s="5">
        <v>317</v>
      </c>
      <c r="AG30" s="5">
        <v>1329</v>
      </c>
      <c r="AH30" s="5">
        <v>1837</v>
      </c>
      <c r="AI30" s="5">
        <v>102</v>
      </c>
      <c r="AJ30" s="5">
        <f t="shared" si="23"/>
        <v>4797</v>
      </c>
      <c r="AK30" s="18">
        <f t="shared" si="0"/>
        <v>257.62620837808811</v>
      </c>
      <c r="AL30" s="5">
        <v>7018</v>
      </c>
      <c r="AM30" s="18">
        <f t="shared" si="1"/>
        <v>376.90655209452206</v>
      </c>
      <c r="AN30" s="5">
        <f t="shared" si="2"/>
        <v>13585</v>
      </c>
      <c r="AO30" s="18">
        <f t="shared" si="3"/>
        <v>729.59183673469386</v>
      </c>
      <c r="AP30" s="5">
        <f t="shared" si="4"/>
        <v>7092</v>
      </c>
      <c r="AQ30" s="18">
        <f t="shared" si="5"/>
        <v>380.88077336197637</v>
      </c>
      <c r="AR30" s="5">
        <v>836</v>
      </c>
      <c r="AS30" s="18">
        <f t="shared" si="24"/>
        <v>44.897959183673471</v>
      </c>
      <c r="AT30" s="5">
        <v>34</v>
      </c>
      <c r="AU30" s="21">
        <f t="shared" si="25"/>
        <v>1.8259935553168636</v>
      </c>
      <c r="AV30" s="5">
        <v>62759</v>
      </c>
      <c r="AW30" s="18">
        <f t="shared" si="26"/>
        <v>3370.5155746509131</v>
      </c>
      <c r="AX30" s="5">
        <v>7541</v>
      </c>
      <c r="AY30" s="5">
        <v>8</v>
      </c>
      <c r="AZ30" s="18">
        <f t="shared" si="27"/>
        <v>405.42427497314719</v>
      </c>
      <c r="BA30" s="5">
        <v>55</v>
      </c>
      <c r="BB30" s="22">
        <f t="shared" si="28"/>
        <v>2.9538131041890439</v>
      </c>
      <c r="BC30" s="5">
        <v>0</v>
      </c>
      <c r="BD30" s="5">
        <v>102</v>
      </c>
      <c r="BE30" s="5">
        <v>108809</v>
      </c>
      <c r="BF30" s="18">
        <f t="shared" si="29"/>
        <v>5843.6627282491945</v>
      </c>
      <c r="BG30" s="5">
        <v>70884</v>
      </c>
      <c r="BH30" s="22">
        <f t="shared" si="30"/>
        <v>3806.8743286788399</v>
      </c>
      <c r="BI30" s="5">
        <f t="shared" si="6"/>
        <v>75160.617615467243</v>
      </c>
      <c r="BJ30" s="18">
        <f t="shared" si="7"/>
        <v>4036.5530405728919</v>
      </c>
      <c r="BK30" s="5">
        <v>4091</v>
      </c>
      <c r="BL30" s="18">
        <f t="shared" si="8"/>
        <v>219.70998925886141</v>
      </c>
      <c r="BM30" s="5">
        <v>2004</v>
      </c>
      <c r="BN30" s="18">
        <f t="shared" si="9"/>
        <v>107.62620837808808</v>
      </c>
      <c r="BO30" s="5">
        <v>58</v>
      </c>
      <c r="BP30" s="21">
        <f t="shared" si="10"/>
        <v>3.1149301825993558</v>
      </c>
      <c r="BQ30" s="5">
        <f t="shared" si="31"/>
        <v>6480.3361976369497</v>
      </c>
      <c r="BR30" s="23">
        <f t="shared" si="11"/>
        <v>348.03094509328412</v>
      </c>
      <c r="BS30" s="13" t="s">
        <v>123</v>
      </c>
    </row>
    <row r="31" spans="1:71" x14ac:dyDescent="0.4">
      <c r="A31" s="3" t="s">
        <v>29</v>
      </c>
      <c r="B31" s="12" t="s">
        <v>114</v>
      </c>
      <c r="C31" s="4">
        <v>1760000</v>
      </c>
      <c r="D31" s="10">
        <v>34.798857499999997</v>
      </c>
      <c r="E31" s="10">
        <v>48.515022500000001</v>
      </c>
      <c r="F31" s="4">
        <v>1137245</v>
      </c>
      <c r="G31" s="4">
        <f t="shared" si="12"/>
        <v>64616.193181818184</v>
      </c>
      <c r="H31" s="14">
        <v>8.3000000000000007</v>
      </c>
      <c r="I31" s="14">
        <f t="shared" si="13"/>
        <v>28.7</v>
      </c>
      <c r="J31" s="20">
        <v>37</v>
      </c>
      <c r="K31" s="5">
        <v>28</v>
      </c>
      <c r="L31" s="22">
        <f t="shared" si="14"/>
        <v>1.5909090909090911</v>
      </c>
      <c r="M31" s="5">
        <v>126</v>
      </c>
      <c r="N31" s="18">
        <f t="shared" si="15"/>
        <v>7.1590909090909092</v>
      </c>
      <c r="O31" s="5">
        <v>381</v>
      </c>
      <c r="P31" s="18">
        <f t="shared" si="16"/>
        <v>21.647727272727273</v>
      </c>
      <c r="Q31" s="5">
        <f t="shared" si="17"/>
        <v>535</v>
      </c>
      <c r="R31" s="18">
        <f t="shared" si="18"/>
        <v>30.39772727272727</v>
      </c>
      <c r="S31" s="5">
        <v>10499</v>
      </c>
      <c r="T31" s="18">
        <f t="shared" si="19"/>
        <v>596.53409090909088</v>
      </c>
      <c r="U31" s="5">
        <v>0</v>
      </c>
      <c r="V31" s="5">
        <v>12</v>
      </c>
      <c r="W31" s="5">
        <v>10</v>
      </c>
      <c r="X31" s="5">
        <f t="shared" si="20"/>
        <v>22</v>
      </c>
      <c r="Y31" s="18">
        <f t="shared" si="21"/>
        <v>1.25</v>
      </c>
      <c r="Z31" s="5">
        <f t="shared" si="22"/>
        <v>10521</v>
      </c>
      <c r="AA31" s="5">
        <v>47</v>
      </c>
      <c r="AB31" s="5">
        <v>2347</v>
      </c>
      <c r="AC31" s="5">
        <v>127</v>
      </c>
      <c r="AD31" s="5">
        <v>1236</v>
      </c>
      <c r="AE31" s="5">
        <v>414</v>
      </c>
      <c r="AF31" s="5">
        <v>767</v>
      </c>
      <c r="AG31" s="5">
        <v>984</v>
      </c>
      <c r="AH31" s="5">
        <v>3210</v>
      </c>
      <c r="AI31" s="5">
        <v>174</v>
      </c>
      <c r="AJ31" s="5">
        <f t="shared" si="23"/>
        <v>9259</v>
      </c>
      <c r="AK31" s="18">
        <f t="shared" si="0"/>
        <v>526.0795454545455</v>
      </c>
      <c r="AL31" s="5">
        <v>6217</v>
      </c>
      <c r="AM31" s="18">
        <f t="shared" si="1"/>
        <v>353.23863636363637</v>
      </c>
      <c r="AN31" s="5">
        <f t="shared" si="2"/>
        <v>19780</v>
      </c>
      <c r="AO31" s="18">
        <f t="shared" si="3"/>
        <v>1123.8636363636365</v>
      </c>
      <c r="AP31" s="5">
        <f t="shared" si="4"/>
        <v>6264</v>
      </c>
      <c r="AQ31" s="18">
        <f t="shared" si="5"/>
        <v>355.90909090909088</v>
      </c>
      <c r="AR31" s="5">
        <v>133</v>
      </c>
      <c r="AS31" s="18">
        <f t="shared" si="24"/>
        <v>7.5568181818181817</v>
      </c>
      <c r="AT31" s="5">
        <v>9</v>
      </c>
      <c r="AU31" s="21">
        <f t="shared" si="25"/>
        <v>0.51136363636363635</v>
      </c>
      <c r="AV31" s="5">
        <v>3520</v>
      </c>
      <c r="AW31" s="18">
        <f t="shared" si="26"/>
        <v>200</v>
      </c>
      <c r="AX31" s="5">
        <v>190</v>
      </c>
      <c r="AY31" s="5">
        <v>1270</v>
      </c>
      <c r="AZ31" s="18">
        <f t="shared" si="27"/>
        <v>82.954545454545453</v>
      </c>
      <c r="BA31" s="5">
        <v>6</v>
      </c>
      <c r="BB31" s="22">
        <f t="shared" si="28"/>
        <v>0.34090909090909094</v>
      </c>
      <c r="BC31" s="5">
        <v>0</v>
      </c>
      <c r="BD31" s="5">
        <v>1003</v>
      </c>
      <c r="BE31" s="5">
        <v>33740</v>
      </c>
      <c r="BF31" s="18">
        <f t="shared" si="29"/>
        <v>1917.0454545454545</v>
      </c>
      <c r="BG31" s="5">
        <v>24</v>
      </c>
      <c r="BH31" s="22">
        <f t="shared" si="30"/>
        <v>1.3636363636363638</v>
      </c>
      <c r="BI31" s="5">
        <f t="shared" si="6"/>
        <v>6422.363636363636</v>
      </c>
      <c r="BJ31" s="18">
        <f t="shared" si="7"/>
        <v>364.90702479338842</v>
      </c>
      <c r="BK31" s="5">
        <v>8368</v>
      </c>
      <c r="BL31" s="18">
        <f t="shared" si="8"/>
        <v>475.4545454545455</v>
      </c>
      <c r="BM31" s="5">
        <v>3242</v>
      </c>
      <c r="BN31" s="18">
        <f t="shared" si="9"/>
        <v>184.20454545454544</v>
      </c>
      <c r="BO31" s="5">
        <v>2</v>
      </c>
      <c r="BP31" s="21">
        <f t="shared" si="10"/>
        <v>0.11363636363636363</v>
      </c>
      <c r="BQ31" s="5">
        <f t="shared" si="31"/>
        <v>12271.659090909092</v>
      </c>
      <c r="BR31" s="23">
        <f t="shared" si="11"/>
        <v>697.25335743801656</v>
      </c>
      <c r="BS31" s="13" t="s">
        <v>125</v>
      </c>
    </row>
    <row r="32" spans="1:71" x14ac:dyDescent="0.4">
      <c r="A32" s="3" t="s">
        <v>30</v>
      </c>
      <c r="B32" s="12" t="s">
        <v>115</v>
      </c>
      <c r="C32" s="4">
        <v>1190000</v>
      </c>
      <c r="D32" s="10">
        <v>31.897423199999999</v>
      </c>
      <c r="E32" s="10">
        <v>54.356856200000003</v>
      </c>
      <c r="F32" s="4">
        <v>1040592</v>
      </c>
      <c r="G32" s="4">
        <f t="shared" si="12"/>
        <v>87444.705882352951</v>
      </c>
      <c r="H32" s="14">
        <v>13.9</v>
      </c>
      <c r="I32" s="14">
        <f t="shared" si="13"/>
        <v>24.800000000000004</v>
      </c>
      <c r="J32" s="20">
        <v>38.700000000000003</v>
      </c>
      <c r="K32" s="5">
        <v>7</v>
      </c>
      <c r="L32" s="22">
        <f t="shared" si="14"/>
        <v>0.58823529411764708</v>
      </c>
      <c r="M32" s="5">
        <v>40</v>
      </c>
      <c r="N32" s="18">
        <f t="shared" si="15"/>
        <v>3.3613445378151261</v>
      </c>
      <c r="O32" s="5">
        <v>202</v>
      </c>
      <c r="P32" s="18">
        <f t="shared" si="16"/>
        <v>16.974789915966387</v>
      </c>
      <c r="Q32" s="5">
        <f t="shared" si="17"/>
        <v>249</v>
      </c>
      <c r="R32" s="18">
        <f t="shared" si="18"/>
        <v>20.92436974789916</v>
      </c>
      <c r="S32" s="5">
        <v>3839</v>
      </c>
      <c r="T32" s="18">
        <f t="shared" si="19"/>
        <v>322.60504201680675</v>
      </c>
      <c r="U32" s="5">
        <v>5</v>
      </c>
      <c r="V32" s="5">
        <v>4</v>
      </c>
      <c r="W32" s="5">
        <v>2</v>
      </c>
      <c r="X32" s="5">
        <f t="shared" si="20"/>
        <v>11</v>
      </c>
      <c r="Y32" s="18">
        <f t="shared" si="21"/>
        <v>0.92436974789915971</v>
      </c>
      <c r="Z32" s="5">
        <f t="shared" si="22"/>
        <v>3850</v>
      </c>
      <c r="AA32" s="5">
        <v>19</v>
      </c>
      <c r="AB32" s="5">
        <v>3628</v>
      </c>
      <c r="AC32" s="5">
        <v>244</v>
      </c>
      <c r="AD32" s="5">
        <v>1289</v>
      </c>
      <c r="AE32" s="5">
        <v>154</v>
      </c>
      <c r="AF32" s="5">
        <v>335</v>
      </c>
      <c r="AG32" s="5">
        <v>2545</v>
      </c>
      <c r="AH32" s="5">
        <v>2180</v>
      </c>
      <c r="AI32" s="5">
        <v>826</v>
      </c>
      <c r="AJ32" s="5">
        <f t="shared" si="23"/>
        <v>11201</v>
      </c>
      <c r="AK32" s="18">
        <f t="shared" si="0"/>
        <v>941.26050420168065</v>
      </c>
      <c r="AL32" s="5">
        <v>3908</v>
      </c>
      <c r="AM32" s="18">
        <f t="shared" si="1"/>
        <v>328.40336134453781</v>
      </c>
      <c r="AN32" s="5">
        <f t="shared" si="2"/>
        <v>15051</v>
      </c>
      <c r="AO32" s="18">
        <f t="shared" si="3"/>
        <v>1264.7899159663866</v>
      </c>
      <c r="AP32" s="5">
        <f t="shared" si="4"/>
        <v>3927</v>
      </c>
      <c r="AQ32" s="18">
        <f t="shared" si="5"/>
        <v>330</v>
      </c>
      <c r="AR32" s="5">
        <v>696</v>
      </c>
      <c r="AS32" s="18">
        <f t="shared" si="24"/>
        <v>58.487394957983192</v>
      </c>
      <c r="AT32" s="5">
        <v>355</v>
      </c>
      <c r="AU32" s="21">
        <f t="shared" si="25"/>
        <v>29.831932773109244</v>
      </c>
      <c r="AV32" s="5">
        <v>26780</v>
      </c>
      <c r="AW32" s="18">
        <f t="shared" si="26"/>
        <v>2250.4201680672272</v>
      </c>
      <c r="AX32" s="5">
        <v>3405</v>
      </c>
      <c r="AY32" s="5">
        <v>857</v>
      </c>
      <c r="AZ32" s="18">
        <f t="shared" si="27"/>
        <v>358.15126050420167</v>
      </c>
      <c r="BA32" s="5">
        <v>66</v>
      </c>
      <c r="BB32" s="22">
        <f t="shared" si="28"/>
        <v>5.5462184873949587</v>
      </c>
      <c r="BC32" s="5">
        <v>0</v>
      </c>
      <c r="BD32" s="5">
        <v>143</v>
      </c>
      <c r="BE32" s="5">
        <v>57221</v>
      </c>
      <c r="BF32" s="18">
        <f t="shared" si="29"/>
        <v>4808.4873949579833</v>
      </c>
      <c r="BG32" s="5">
        <v>233</v>
      </c>
      <c r="BH32" s="22">
        <f t="shared" si="30"/>
        <v>19.579831932773111</v>
      </c>
      <c r="BI32" s="5">
        <f t="shared" si="6"/>
        <v>35004.436974789918</v>
      </c>
      <c r="BJ32" s="18">
        <f t="shared" si="7"/>
        <v>2941.5493256125983</v>
      </c>
      <c r="BK32" s="5">
        <v>5772</v>
      </c>
      <c r="BL32" s="18">
        <f t="shared" si="8"/>
        <v>485.0420168067227</v>
      </c>
      <c r="BM32" s="5">
        <v>714</v>
      </c>
      <c r="BN32" s="18">
        <f t="shared" si="9"/>
        <v>59.999999999999993</v>
      </c>
      <c r="BO32" s="5">
        <v>449</v>
      </c>
      <c r="BP32" s="21">
        <f t="shared" si="10"/>
        <v>37.731092436974791</v>
      </c>
      <c r="BQ32" s="5">
        <f t="shared" si="31"/>
        <v>7480.042016806723</v>
      </c>
      <c r="BR32" s="23">
        <f t="shared" si="11"/>
        <v>628.57495939552302</v>
      </c>
      <c r="BS32" s="13" t="s">
        <v>123</v>
      </c>
    </row>
  </sheetData>
  <autoFilter ref="BS1:BS32" xr:uid="{AD4646B9-8B45-4144-A581-4497EFC90DB1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EE58-4749-4391-978B-6558389804F8}">
  <dimension ref="A1:E32"/>
  <sheetViews>
    <sheetView workbookViewId="0">
      <selection activeCell="D2" sqref="D2"/>
    </sheetView>
  </sheetViews>
  <sheetFormatPr defaultRowHeight="11.65" x14ac:dyDescent="0.4"/>
  <cols>
    <col min="1" max="1" width="28.5" style="26" customWidth="1"/>
    <col min="2" max="4" width="10.640625" style="26" customWidth="1"/>
    <col min="5" max="5" width="25.35546875" style="26" customWidth="1"/>
    <col min="6" max="16384" width="9.140625" style="26"/>
  </cols>
  <sheetData>
    <row r="1" spans="1:5" s="24" customFormat="1" ht="64.900000000000006" customHeight="1" x14ac:dyDescent="0.4">
      <c r="A1" s="24" t="s">
        <v>84</v>
      </c>
      <c r="B1" s="24" t="s">
        <v>137</v>
      </c>
      <c r="C1" s="24" t="s">
        <v>138</v>
      </c>
      <c r="D1" s="24" t="s">
        <v>139</v>
      </c>
      <c r="E1" s="24" t="s">
        <v>126</v>
      </c>
    </row>
    <row r="2" spans="1:5" x14ac:dyDescent="0.4">
      <c r="A2" s="26" t="s">
        <v>85</v>
      </c>
      <c r="B2" s="25">
        <v>531.91969887076539</v>
      </c>
      <c r="C2" s="25">
        <v>7.4780426599749052</v>
      </c>
      <c r="D2" s="25">
        <v>538.06775407779173</v>
      </c>
      <c r="E2" s="26" t="s">
        <v>125</v>
      </c>
    </row>
    <row r="3" spans="1:5" x14ac:dyDescent="0.4">
      <c r="A3" s="26" t="s">
        <v>86</v>
      </c>
      <c r="B3" s="25">
        <v>720.6732201370271</v>
      </c>
      <c r="C3" s="25">
        <v>1.7873100983020553</v>
      </c>
      <c r="D3" s="25">
        <v>374.79892761394103</v>
      </c>
      <c r="E3" s="26" t="s">
        <v>125</v>
      </c>
    </row>
    <row r="4" spans="1:5" x14ac:dyDescent="0.4">
      <c r="A4" s="26" t="s">
        <v>87</v>
      </c>
      <c r="B4" s="25">
        <v>652.36617532971297</v>
      </c>
      <c r="C4" s="25">
        <v>1.7843289371605895</v>
      </c>
      <c r="D4" s="25">
        <v>413.9643134212568</v>
      </c>
      <c r="E4" s="26" t="s">
        <v>125</v>
      </c>
    </row>
    <row r="5" spans="1:5" x14ac:dyDescent="0.4">
      <c r="A5" s="26" t="s">
        <v>88</v>
      </c>
      <c r="B5" s="25">
        <v>484.52290076335879</v>
      </c>
      <c r="C5" s="25">
        <v>0.34351145038167941</v>
      </c>
      <c r="D5" s="25">
        <v>1252.7290076335878</v>
      </c>
      <c r="E5" s="26" t="s">
        <v>125</v>
      </c>
    </row>
    <row r="6" spans="1:5" x14ac:dyDescent="0.4">
      <c r="A6" s="26" t="s">
        <v>89</v>
      </c>
      <c r="B6" s="25">
        <v>3668.146306818182</v>
      </c>
      <c r="C6" s="25">
        <v>1.5269886363636362</v>
      </c>
      <c r="D6" s="25">
        <v>1760.049715909091</v>
      </c>
      <c r="E6" s="26" t="s">
        <v>121</v>
      </c>
    </row>
    <row r="7" spans="1:5" x14ac:dyDescent="0.4">
      <c r="A7" s="26" t="s">
        <v>90</v>
      </c>
      <c r="B7" s="25">
        <v>2443.75</v>
      </c>
      <c r="C7" s="25">
        <v>46.621621621621621</v>
      </c>
      <c r="D7" s="25">
        <v>846.62162162162156</v>
      </c>
      <c r="E7" s="26" t="s">
        <v>124</v>
      </c>
    </row>
    <row r="8" spans="1:5" x14ac:dyDescent="0.4">
      <c r="A8" s="26" t="s">
        <v>91</v>
      </c>
      <c r="B8" s="25">
        <v>439.78494623655916</v>
      </c>
      <c r="C8" s="25">
        <v>0.16542597187758479</v>
      </c>
      <c r="D8" s="25">
        <v>604.71464019851112</v>
      </c>
      <c r="E8" s="26" t="s">
        <v>125</v>
      </c>
    </row>
    <row r="9" spans="1:5" x14ac:dyDescent="0.4">
      <c r="A9" s="26" t="s">
        <v>92</v>
      </c>
      <c r="B9" s="25">
        <v>884.09974330766397</v>
      </c>
      <c r="C9" s="25">
        <v>27.033370003667034</v>
      </c>
      <c r="D9" s="25">
        <v>1709.2922625595895</v>
      </c>
      <c r="E9" s="26" t="s">
        <v>124</v>
      </c>
    </row>
    <row r="10" spans="1:5" x14ac:dyDescent="0.4">
      <c r="A10" s="26" t="s">
        <v>93</v>
      </c>
      <c r="B10" s="25">
        <v>794.2268041237113</v>
      </c>
      <c r="C10" s="25">
        <v>9.5876288659793811</v>
      </c>
      <c r="D10" s="25">
        <v>586.90721649484533</v>
      </c>
      <c r="E10" s="26" t="s">
        <v>125</v>
      </c>
    </row>
    <row r="11" spans="1:5" x14ac:dyDescent="0.4">
      <c r="A11" s="26" t="s">
        <v>94</v>
      </c>
      <c r="B11" s="25">
        <v>284.1708542713568</v>
      </c>
      <c r="C11" s="25">
        <v>4.1457286432160805</v>
      </c>
      <c r="D11" s="25">
        <v>538.4422110552764</v>
      </c>
      <c r="E11" s="26" t="s">
        <v>122</v>
      </c>
    </row>
    <row r="12" spans="1:5" x14ac:dyDescent="0.4">
      <c r="A12" s="26" t="s">
        <v>95</v>
      </c>
      <c r="B12" s="25">
        <v>877.20246135374464</v>
      </c>
      <c r="C12" s="25">
        <v>2.0711391265195855</v>
      </c>
      <c r="D12" s="25">
        <v>1431.4422932612936</v>
      </c>
      <c r="E12" s="26" t="s">
        <v>124</v>
      </c>
    </row>
    <row r="13" spans="1:5" x14ac:dyDescent="0.4">
      <c r="A13" s="26" t="s">
        <v>96</v>
      </c>
      <c r="B13" s="25">
        <v>1093.099547511312</v>
      </c>
      <c r="C13" s="25">
        <v>1.1312217194570136</v>
      </c>
      <c r="D13" s="25">
        <v>758.03167420814475</v>
      </c>
      <c r="E13" s="26" t="s">
        <v>125</v>
      </c>
    </row>
    <row r="14" spans="1:5" x14ac:dyDescent="0.4">
      <c r="A14" s="26" t="s">
        <v>97</v>
      </c>
      <c r="B14" s="25">
        <v>2490.9956530738978</v>
      </c>
      <c r="C14" s="25">
        <v>0.41399296211964393</v>
      </c>
      <c r="D14" s="25">
        <v>889.15338439246523</v>
      </c>
      <c r="E14" s="26" t="s">
        <v>124</v>
      </c>
    </row>
    <row r="15" spans="1:5" x14ac:dyDescent="0.4">
      <c r="A15" s="26" t="s">
        <v>98</v>
      </c>
      <c r="B15" s="25">
        <v>630.90405904059037</v>
      </c>
      <c r="C15" s="25">
        <v>6.1808118081180812</v>
      </c>
      <c r="D15" s="25">
        <v>506.18081180811811</v>
      </c>
      <c r="E15" s="26" t="s">
        <v>125</v>
      </c>
    </row>
    <row r="16" spans="1:5" x14ac:dyDescent="0.4">
      <c r="A16" s="26" t="s">
        <v>99</v>
      </c>
      <c r="B16" s="25">
        <v>711.30790190735695</v>
      </c>
      <c r="C16" s="25">
        <v>6.5395095367847418</v>
      </c>
      <c r="D16" s="25">
        <v>1293.4604904632154</v>
      </c>
      <c r="E16" s="26" t="s">
        <v>125</v>
      </c>
    </row>
    <row r="17" spans="1:5" x14ac:dyDescent="0.4">
      <c r="A17" s="26" t="s">
        <v>100</v>
      </c>
      <c r="B17" s="25">
        <v>491.03708791208794</v>
      </c>
      <c r="C17" s="25">
        <v>9.6840659340659343</v>
      </c>
      <c r="D17" s="25">
        <v>269.0934065934066</v>
      </c>
      <c r="E17" s="26" t="s">
        <v>122</v>
      </c>
    </row>
    <row r="18" spans="1:5" x14ac:dyDescent="0.4">
      <c r="A18" s="26" t="s">
        <v>101</v>
      </c>
      <c r="B18" s="25">
        <v>666.80782415809631</v>
      </c>
      <c r="C18" s="25">
        <v>2.1778584392014522</v>
      </c>
      <c r="D18" s="25">
        <v>530.95382133494661</v>
      </c>
      <c r="E18" s="26" t="s">
        <v>125</v>
      </c>
    </row>
    <row r="19" spans="1:5" x14ac:dyDescent="0.4">
      <c r="A19" s="26" t="s">
        <v>102</v>
      </c>
      <c r="B19" s="25">
        <v>753.48125478194345</v>
      </c>
      <c r="C19" s="25">
        <v>2.5248661055853101</v>
      </c>
      <c r="D19" s="25">
        <v>525.78423871461359</v>
      </c>
      <c r="E19" s="26" t="s">
        <v>125</v>
      </c>
    </row>
    <row r="20" spans="1:5" x14ac:dyDescent="0.4">
      <c r="A20" s="26" t="s">
        <v>103</v>
      </c>
      <c r="B20" s="25">
        <v>353.37787676317743</v>
      </c>
      <c r="C20" s="25">
        <v>51.15070527097253</v>
      </c>
      <c r="D20" s="25">
        <v>1566.7409057164068</v>
      </c>
      <c r="E20" s="26" t="s">
        <v>125</v>
      </c>
    </row>
    <row r="21" spans="1:5" x14ac:dyDescent="0.4">
      <c r="A21" s="26" t="s">
        <v>104</v>
      </c>
      <c r="B21" s="25">
        <v>781.51311775472857</v>
      </c>
      <c r="C21" s="25">
        <v>11.531421598535692</v>
      </c>
      <c r="D21" s="25">
        <v>314.58206223306894</v>
      </c>
      <c r="E21" s="26" t="s">
        <v>125</v>
      </c>
    </row>
    <row r="22" spans="1:5" x14ac:dyDescent="0.4">
      <c r="A22" s="26" t="s">
        <v>105</v>
      </c>
      <c r="B22" s="25">
        <v>1121.4987714987715</v>
      </c>
      <c r="C22" s="25">
        <v>8.2002457002457003</v>
      </c>
      <c r="D22" s="25">
        <v>877.21130221130215</v>
      </c>
      <c r="E22" s="26" t="s">
        <v>123</v>
      </c>
    </row>
    <row r="23" spans="1:5" x14ac:dyDescent="0.4">
      <c r="A23" s="26" t="s">
        <v>106</v>
      </c>
      <c r="B23" s="25">
        <v>560.92012133468154</v>
      </c>
      <c r="C23" s="25">
        <v>2.578361981799798</v>
      </c>
      <c r="D23" s="25">
        <v>913.4479271991911</v>
      </c>
      <c r="E23" s="26" t="s">
        <v>125</v>
      </c>
    </row>
    <row r="24" spans="1:5" x14ac:dyDescent="0.4">
      <c r="A24" s="26" t="s">
        <v>107</v>
      </c>
      <c r="B24" s="25">
        <v>574.65940054495911</v>
      </c>
      <c r="C24" s="25">
        <v>2.9972752043596729</v>
      </c>
      <c r="D24" s="25">
        <v>710.35422343324251</v>
      </c>
      <c r="E24" s="26" t="s">
        <v>125</v>
      </c>
    </row>
    <row r="25" spans="1:5" x14ac:dyDescent="0.4">
      <c r="A25" s="26" t="s">
        <v>108</v>
      </c>
      <c r="B25" s="25">
        <v>441.47609147609148</v>
      </c>
      <c r="C25" s="25">
        <v>27.494802494802492</v>
      </c>
      <c r="D25" s="25">
        <v>628.63825363825367</v>
      </c>
      <c r="E25" s="26" t="s">
        <v>125</v>
      </c>
    </row>
    <row r="26" spans="1:5" x14ac:dyDescent="0.4">
      <c r="A26" s="26" t="s">
        <v>109</v>
      </c>
      <c r="B26" s="25">
        <v>824.72570532915358</v>
      </c>
      <c r="C26" s="25">
        <v>0.74451410658307215</v>
      </c>
      <c r="D26" s="25">
        <v>505.95611285266455</v>
      </c>
      <c r="E26" s="26" t="s">
        <v>125</v>
      </c>
    </row>
    <row r="27" spans="1:5" x14ac:dyDescent="0.4">
      <c r="A27" s="26" t="s">
        <v>110</v>
      </c>
      <c r="B27" s="25">
        <v>648.15022421524668</v>
      </c>
      <c r="C27" s="25">
        <v>0.5605381165919282</v>
      </c>
      <c r="D27" s="25">
        <v>480.04484304932737</v>
      </c>
      <c r="E27" s="26" t="s">
        <v>125</v>
      </c>
    </row>
    <row r="28" spans="1:5" x14ac:dyDescent="0.4">
      <c r="A28" s="26" t="s">
        <v>111</v>
      </c>
      <c r="B28" s="25">
        <v>752.24550898203597</v>
      </c>
      <c r="C28" s="25">
        <v>22.185628742514968</v>
      </c>
      <c r="D28" s="25">
        <v>800.29940119760477</v>
      </c>
      <c r="E28" s="26" t="s">
        <v>125</v>
      </c>
    </row>
    <row r="29" spans="1:5" x14ac:dyDescent="0.4">
      <c r="A29" s="26" t="s">
        <v>112</v>
      </c>
      <c r="B29" s="25">
        <v>767.7197802197802</v>
      </c>
      <c r="C29" s="25">
        <v>9.9587912087912098</v>
      </c>
      <c r="D29" s="25">
        <v>820.46703296703299</v>
      </c>
      <c r="E29" s="26" t="s">
        <v>125</v>
      </c>
    </row>
    <row r="30" spans="1:5" x14ac:dyDescent="0.4">
      <c r="A30" s="26" t="s">
        <v>113</v>
      </c>
      <c r="B30" s="25">
        <v>469.87110633727173</v>
      </c>
      <c r="C30" s="25">
        <v>2.0945220193340495</v>
      </c>
      <c r="D30" s="25">
        <v>257.62620837808811</v>
      </c>
      <c r="E30" s="26" t="s">
        <v>123</v>
      </c>
    </row>
    <row r="31" spans="1:5" x14ac:dyDescent="0.4">
      <c r="A31" s="26" t="s">
        <v>114</v>
      </c>
      <c r="B31" s="25">
        <v>596.53409090909088</v>
      </c>
      <c r="C31" s="25">
        <v>1.25</v>
      </c>
      <c r="D31" s="25">
        <v>526.0795454545455</v>
      </c>
      <c r="E31" s="26" t="s">
        <v>125</v>
      </c>
    </row>
    <row r="32" spans="1:5" x14ac:dyDescent="0.4">
      <c r="A32" s="26" t="s">
        <v>115</v>
      </c>
      <c r="B32" s="25">
        <v>322.60504201680675</v>
      </c>
      <c r="C32" s="25">
        <v>0.92436974789915971</v>
      </c>
      <c r="D32" s="25">
        <v>941.26050420168065</v>
      </c>
      <c r="E32" s="26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D053-898C-4A27-AC0B-9204E402C350}">
  <dimension ref="A1:G32"/>
  <sheetViews>
    <sheetView workbookViewId="0"/>
  </sheetViews>
  <sheetFormatPr defaultRowHeight="11.65" x14ac:dyDescent="0.4"/>
  <cols>
    <col min="1" max="1" width="21.7109375" style="26" customWidth="1"/>
    <col min="2" max="6" width="9.140625" style="26"/>
    <col min="7" max="7" width="20.5" style="26" customWidth="1"/>
    <col min="8" max="16384" width="9.140625" style="26"/>
  </cols>
  <sheetData>
    <row r="1" spans="1:7" s="24" customFormat="1" ht="46.15" customHeight="1" x14ac:dyDescent="0.4">
      <c r="A1" s="24" t="s">
        <v>84</v>
      </c>
      <c r="B1" s="24" t="s">
        <v>140</v>
      </c>
      <c r="C1" s="24" t="s">
        <v>141</v>
      </c>
      <c r="D1" s="24" t="s">
        <v>142</v>
      </c>
      <c r="E1" s="24" t="s">
        <v>143</v>
      </c>
      <c r="F1" s="24" t="s">
        <v>144</v>
      </c>
      <c r="G1" s="24" t="s">
        <v>126</v>
      </c>
    </row>
    <row r="2" spans="1:7" x14ac:dyDescent="0.4">
      <c r="A2" s="26" t="s">
        <v>85</v>
      </c>
      <c r="B2" s="25">
        <v>5.9974905897114175</v>
      </c>
      <c r="C2" s="27">
        <v>0.75282308657465491</v>
      </c>
      <c r="D2" s="25">
        <v>48.005018820577163</v>
      </c>
      <c r="E2" s="25">
        <v>11.744040150564617</v>
      </c>
      <c r="F2" s="28">
        <v>6.4240903387703883</v>
      </c>
      <c r="G2" s="26" t="s">
        <v>125</v>
      </c>
    </row>
    <row r="3" spans="1:7" x14ac:dyDescent="0.4">
      <c r="A3" s="26" t="s">
        <v>86</v>
      </c>
      <c r="B3" s="25">
        <v>126.03515043193326</v>
      </c>
      <c r="C3" s="27">
        <v>18.558236520703009</v>
      </c>
      <c r="D3" s="25">
        <v>50.104259755734283</v>
      </c>
      <c r="E3" s="25">
        <v>32.171581769436997</v>
      </c>
      <c r="F3" s="28">
        <v>2.9490616621983916</v>
      </c>
      <c r="G3" s="26" t="s">
        <v>125</v>
      </c>
    </row>
    <row r="4" spans="1:7" x14ac:dyDescent="0.4">
      <c r="A4" s="26" t="s">
        <v>87</v>
      </c>
      <c r="B4" s="25">
        <v>10.395655546935609</v>
      </c>
      <c r="C4" s="27">
        <v>0.3103180760279286</v>
      </c>
      <c r="D4" s="25">
        <v>110.31807602792861</v>
      </c>
      <c r="E4" s="25">
        <v>24.282389449185416</v>
      </c>
      <c r="F4" s="28">
        <v>1.008533747090768</v>
      </c>
      <c r="G4" s="26" t="s">
        <v>125</v>
      </c>
    </row>
    <row r="5" spans="1:7" x14ac:dyDescent="0.4">
      <c r="A5" s="26" t="s">
        <v>88</v>
      </c>
      <c r="B5" s="25">
        <v>22.824427480916029</v>
      </c>
      <c r="C5" s="27">
        <v>19.026717557251906</v>
      </c>
      <c r="D5" s="25">
        <v>561.01145038167942</v>
      </c>
      <c r="E5" s="25">
        <v>108.53053435114504</v>
      </c>
      <c r="F5" s="28">
        <v>4.4656488549618327</v>
      </c>
      <c r="G5" s="26" t="s">
        <v>125</v>
      </c>
    </row>
    <row r="6" spans="1:7" x14ac:dyDescent="0.4">
      <c r="A6" s="26" t="s">
        <v>89</v>
      </c>
      <c r="B6" s="25">
        <v>27.734374999999996</v>
      </c>
      <c r="C6" s="27">
        <v>71.44886363636364</v>
      </c>
      <c r="D6" s="25">
        <v>223.89914772727275</v>
      </c>
      <c r="E6" s="25">
        <v>63.28125</v>
      </c>
      <c r="F6" s="28">
        <v>5.3977272727272725</v>
      </c>
      <c r="G6" s="26" t="s">
        <v>121</v>
      </c>
    </row>
    <row r="7" spans="1:7" x14ac:dyDescent="0.4">
      <c r="A7" s="26" t="s">
        <v>90</v>
      </c>
      <c r="B7" s="25">
        <v>3.7162162162162167</v>
      </c>
      <c r="C7" s="27">
        <v>0</v>
      </c>
      <c r="D7" s="25">
        <v>62.162162162162161</v>
      </c>
      <c r="E7" s="25">
        <v>1.6891891891891893</v>
      </c>
      <c r="F7" s="28">
        <v>0.67567567567567566</v>
      </c>
      <c r="G7" s="26" t="s">
        <v>124</v>
      </c>
    </row>
    <row r="8" spans="1:7" x14ac:dyDescent="0.4">
      <c r="A8" s="26" t="s">
        <v>91</v>
      </c>
      <c r="B8" s="25">
        <v>7.3614557485525225</v>
      </c>
      <c r="C8" s="27">
        <v>0</v>
      </c>
      <c r="D8" s="25">
        <v>1149.2969396195201</v>
      </c>
      <c r="E8" s="25">
        <v>197.18775847808104</v>
      </c>
      <c r="F8" s="28">
        <v>1.4888337468982629</v>
      </c>
      <c r="G8" s="26" t="s">
        <v>125</v>
      </c>
    </row>
    <row r="9" spans="1:7" x14ac:dyDescent="0.4">
      <c r="A9" s="26" t="s">
        <v>92</v>
      </c>
      <c r="B9" s="25">
        <v>11.756508984231756</v>
      </c>
      <c r="C9" s="27">
        <v>40.645397873120643</v>
      </c>
      <c r="D9" s="25">
        <v>200.3887055372204</v>
      </c>
      <c r="E9" s="25">
        <v>67.752108544187749</v>
      </c>
      <c r="F9" s="28">
        <v>3.1243124312431245</v>
      </c>
      <c r="G9" s="26" t="s">
        <v>124</v>
      </c>
    </row>
    <row r="10" spans="1:7" x14ac:dyDescent="0.4">
      <c r="A10" s="26" t="s">
        <v>93</v>
      </c>
      <c r="B10" s="25">
        <v>2.1649484536082473</v>
      </c>
      <c r="C10" s="27">
        <v>1.2371134020618557</v>
      </c>
      <c r="D10" s="25">
        <v>234.1237113402062</v>
      </c>
      <c r="E10" s="25">
        <v>17.11340206185567</v>
      </c>
      <c r="F10" s="28">
        <v>0.10309278350515465</v>
      </c>
      <c r="G10" s="26" t="s">
        <v>125</v>
      </c>
    </row>
    <row r="11" spans="1:7" x14ac:dyDescent="0.4">
      <c r="A11" s="26" t="s">
        <v>94</v>
      </c>
      <c r="B11" s="25">
        <v>262.31155778894475</v>
      </c>
      <c r="C11" s="27">
        <v>325.37688442211055</v>
      </c>
      <c r="D11" s="25">
        <v>7047.86432160804</v>
      </c>
      <c r="E11" s="25">
        <v>686.1809045226131</v>
      </c>
      <c r="F11" s="28">
        <v>112.93969849246231</v>
      </c>
      <c r="G11" s="26" t="s">
        <v>122</v>
      </c>
    </row>
    <row r="12" spans="1:7" x14ac:dyDescent="0.4">
      <c r="A12" s="26" t="s">
        <v>95</v>
      </c>
      <c r="B12" s="25">
        <v>33.933663514933215</v>
      </c>
      <c r="C12" s="27">
        <v>6.1233678523187756</v>
      </c>
      <c r="D12" s="25">
        <v>353.26429536244933</v>
      </c>
      <c r="E12" s="25">
        <v>72.29476211916554</v>
      </c>
      <c r="F12" s="28">
        <v>3.466906798739307</v>
      </c>
      <c r="G12" s="26" t="s">
        <v>124</v>
      </c>
    </row>
    <row r="13" spans="1:7" x14ac:dyDescent="0.4">
      <c r="A13" s="26" t="s">
        <v>96</v>
      </c>
      <c r="B13" s="25">
        <v>1.6968325791855206</v>
      </c>
      <c r="C13" s="27">
        <v>0</v>
      </c>
      <c r="D13" s="25">
        <v>193.55203619909503</v>
      </c>
      <c r="E13" s="25">
        <v>30.316742081447963</v>
      </c>
      <c r="F13" s="28">
        <v>0.11312217194570136</v>
      </c>
      <c r="G13" s="26" t="s">
        <v>125</v>
      </c>
    </row>
    <row r="14" spans="1:7" x14ac:dyDescent="0.4">
      <c r="A14" s="26" t="s">
        <v>97</v>
      </c>
      <c r="B14" s="25">
        <v>5.4854067480852828</v>
      </c>
      <c r="C14" s="27">
        <v>1.8836679776443801</v>
      </c>
      <c r="D14" s="25">
        <v>176.15400538190852</v>
      </c>
      <c r="E14" s="25">
        <v>30.738977437383564</v>
      </c>
      <c r="F14" s="28">
        <v>2.4218588283999174</v>
      </c>
      <c r="G14" s="26" t="s">
        <v>124</v>
      </c>
    </row>
    <row r="15" spans="1:7" x14ac:dyDescent="0.4">
      <c r="A15" s="26" t="s">
        <v>98</v>
      </c>
      <c r="B15" s="25">
        <v>1.4760147601476015</v>
      </c>
      <c r="C15" s="27">
        <v>0</v>
      </c>
      <c r="D15" s="25">
        <v>96.309963099630991</v>
      </c>
      <c r="E15" s="25">
        <v>21.402214022140221</v>
      </c>
      <c r="F15" s="28">
        <v>1.6605166051660518</v>
      </c>
      <c r="G15" s="26" t="s">
        <v>125</v>
      </c>
    </row>
    <row r="16" spans="1:7" x14ac:dyDescent="0.4">
      <c r="A16" s="26" t="s">
        <v>99</v>
      </c>
      <c r="B16" s="25">
        <v>168.52861035422342</v>
      </c>
      <c r="C16" s="27">
        <v>68.664850136239778</v>
      </c>
      <c r="D16" s="25">
        <v>613.76021798365127</v>
      </c>
      <c r="E16" s="25">
        <v>315.66757493188015</v>
      </c>
      <c r="F16" s="28">
        <v>8.1743869209809272</v>
      </c>
      <c r="G16" s="26" t="s">
        <v>125</v>
      </c>
    </row>
    <row r="17" spans="1:7" x14ac:dyDescent="0.4">
      <c r="A17" s="26" t="s">
        <v>100</v>
      </c>
      <c r="B17" s="25">
        <v>149.38186813186812</v>
      </c>
      <c r="C17" s="27">
        <v>152.33516483516485</v>
      </c>
      <c r="D17" s="25">
        <v>6257.4519230769229</v>
      </c>
      <c r="E17" s="25">
        <v>560.64560439560432</v>
      </c>
      <c r="F17" s="28">
        <v>73.145604395604394</v>
      </c>
      <c r="G17" s="26" t="s">
        <v>122</v>
      </c>
    </row>
    <row r="18" spans="1:7" x14ac:dyDescent="0.4">
      <c r="A18" s="26" t="s">
        <v>101</v>
      </c>
      <c r="B18" s="25">
        <v>7.904819520064529</v>
      </c>
      <c r="C18" s="27">
        <v>0.18148820326678766</v>
      </c>
      <c r="D18" s="25">
        <v>719.68138737648724</v>
      </c>
      <c r="E18" s="25">
        <v>123.81528533978626</v>
      </c>
      <c r="F18" s="28">
        <v>3.4482758620689657</v>
      </c>
      <c r="G18" s="26" t="s">
        <v>125</v>
      </c>
    </row>
    <row r="19" spans="1:7" x14ac:dyDescent="0.4">
      <c r="A19" s="26" t="s">
        <v>102</v>
      </c>
      <c r="B19" s="25">
        <v>4.3611323641928079</v>
      </c>
      <c r="C19" s="27">
        <v>0.53557765876052033</v>
      </c>
      <c r="D19" s="25">
        <v>119.8928844682479</v>
      </c>
      <c r="E19" s="25">
        <v>30.374904361132366</v>
      </c>
      <c r="F19" s="28">
        <v>0.61208875286916609</v>
      </c>
      <c r="G19" s="26" t="s">
        <v>125</v>
      </c>
    </row>
    <row r="20" spans="1:7" x14ac:dyDescent="0.4">
      <c r="A20" s="26" t="s">
        <v>103</v>
      </c>
      <c r="B20" s="25">
        <v>10.022271714922049</v>
      </c>
      <c r="C20" s="27">
        <v>1.1135857461024499</v>
      </c>
      <c r="D20" s="25">
        <v>410.39346696362287</v>
      </c>
      <c r="E20" s="25">
        <v>66.443949517446171</v>
      </c>
      <c r="F20" s="28">
        <v>0.44543429844097998</v>
      </c>
      <c r="G20" s="26" t="s">
        <v>125</v>
      </c>
    </row>
    <row r="21" spans="1:7" x14ac:dyDescent="0.4">
      <c r="A21" s="26" t="s">
        <v>104</v>
      </c>
      <c r="B21" s="25">
        <v>1.464307504575961</v>
      </c>
      <c r="C21" s="27">
        <v>0</v>
      </c>
      <c r="D21" s="25">
        <v>21.110433190970106</v>
      </c>
      <c r="E21" s="25">
        <v>31.604636973764492</v>
      </c>
      <c r="F21" s="28">
        <v>0.61012812690665041</v>
      </c>
      <c r="G21" s="26" t="s">
        <v>125</v>
      </c>
    </row>
    <row r="22" spans="1:7" x14ac:dyDescent="0.4">
      <c r="A22" s="26" t="s">
        <v>105</v>
      </c>
      <c r="B22" s="25">
        <v>61.394348894348894</v>
      </c>
      <c r="C22" s="27">
        <v>120.48525798525797</v>
      </c>
      <c r="D22" s="25">
        <v>2747.727272727273</v>
      </c>
      <c r="E22" s="25">
        <v>491.64619164619165</v>
      </c>
      <c r="F22" s="28">
        <v>6.357493857493858</v>
      </c>
      <c r="G22" s="26" t="s">
        <v>123</v>
      </c>
    </row>
    <row r="23" spans="1:7" x14ac:dyDescent="0.4">
      <c r="A23" s="26" t="s">
        <v>106</v>
      </c>
      <c r="B23" s="25">
        <v>3.083923154701719</v>
      </c>
      <c r="C23" s="27">
        <v>0.10111223458038424</v>
      </c>
      <c r="D23" s="25">
        <v>98.382204246713854</v>
      </c>
      <c r="E23" s="25">
        <v>15.824064711830131</v>
      </c>
      <c r="F23" s="28">
        <v>0.85945399393326594</v>
      </c>
      <c r="G23" s="26" t="s">
        <v>125</v>
      </c>
    </row>
    <row r="24" spans="1:7" x14ac:dyDescent="0.4">
      <c r="A24" s="26" t="s">
        <v>107</v>
      </c>
      <c r="B24" s="25">
        <v>2.5885558583106265</v>
      </c>
      <c r="C24" s="27">
        <v>0</v>
      </c>
      <c r="D24" s="25">
        <v>662.39782016348772</v>
      </c>
      <c r="E24" s="25">
        <v>59.673024523160763</v>
      </c>
      <c r="F24" s="28">
        <v>1.6348773841961854</v>
      </c>
      <c r="G24" s="26" t="s">
        <v>125</v>
      </c>
    </row>
    <row r="25" spans="1:7" x14ac:dyDescent="0.4">
      <c r="A25" s="26" t="s">
        <v>108</v>
      </c>
      <c r="B25" s="25">
        <v>0.83160083160083165</v>
      </c>
      <c r="C25" s="27">
        <v>90.956340956340966</v>
      </c>
      <c r="D25" s="25">
        <v>541.63201663201664</v>
      </c>
      <c r="E25" s="25">
        <v>152.18295218295219</v>
      </c>
      <c r="F25" s="28">
        <v>3.9501039501039505</v>
      </c>
      <c r="G25" s="26" t="s">
        <v>125</v>
      </c>
    </row>
    <row r="26" spans="1:7" x14ac:dyDescent="0.4">
      <c r="A26" s="26" t="s">
        <v>109</v>
      </c>
      <c r="B26" s="25">
        <v>18.769592476489027</v>
      </c>
      <c r="C26" s="27">
        <v>0</v>
      </c>
      <c r="D26" s="25">
        <v>89.890282131661451</v>
      </c>
      <c r="E26" s="25">
        <v>23.040752351097179</v>
      </c>
      <c r="F26" s="28">
        <v>2.3510971786833856</v>
      </c>
      <c r="G26" s="26" t="s">
        <v>125</v>
      </c>
    </row>
    <row r="27" spans="1:7" x14ac:dyDescent="0.4">
      <c r="A27" s="26" t="s">
        <v>110</v>
      </c>
      <c r="B27" s="25">
        <v>11.659192825112108</v>
      </c>
      <c r="C27" s="27">
        <v>1.0089686098654709</v>
      </c>
      <c r="D27" s="25">
        <v>397.36547085201795</v>
      </c>
      <c r="E27" s="25">
        <v>9.2488789237668172</v>
      </c>
      <c r="F27" s="28">
        <v>0.2802690582959641</v>
      </c>
      <c r="G27" s="26" t="s">
        <v>125</v>
      </c>
    </row>
    <row r="28" spans="1:7" x14ac:dyDescent="0.4">
      <c r="A28" s="26" t="s">
        <v>111</v>
      </c>
      <c r="B28" s="25">
        <v>1.6167664670658681</v>
      </c>
      <c r="C28" s="27">
        <v>0</v>
      </c>
      <c r="D28" s="25">
        <v>92.275449101796411</v>
      </c>
      <c r="E28" s="25">
        <v>50.239520958083837</v>
      </c>
      <c r="F28" s="28">
        <v>3.6826347305389224</v>
      </c>
      <c r="G28" s="26" t="s">
        <v>125</v>
      </c>
    </row>
    <row r="29" spans="1:7" x14ac:dyDescent="0.4">
      <c r="A29" s="26" t="s">
        <v>112</v>
      </c>
      <c r="B29" s="25">
        <v>11.607142857142858</v>
      </c>
      <c r="C29" s="27">
        <v>1.0989010989010988</v>
      </c>
      <c r="D29" s="25">
        <v>262.8434065934066</v>
      </c>
      <c r="E29" s="25">
        <v>142.85714285714286</v>
      </c>
      <c r="F29" s="28">
        <v>2.6785714285714284</v>
      </c>
      <c r="G29" s="26" t="s">
        <v>125</v>
      </c>
    </row>
    <row r="30" spans="1:7" x14ac:dyDescent="0.4">
      <c r="A30" s="26" t="s">
        <v>113</v>
      </c>
      <c r="B30" s="25">
        <v>44.897959183673471</v>
      </c>
      <c r="C30" s="27">
        <v>1.8259935553168636</v>
      </c>
      <c r="D30" s="25">
        <v>3370.5155746509131</v>
      </c>
      <c r="E30" s="25">
        <v>405.42427497314719</v>
      </c>
      <c r="F30" s="28">
        <v>2.9538131041890439</v>
      </c>
      <c r="G30" s="26" t="s">
        <v>123</v>
      </c>
    </row>
    <row r="31" spans="1:7" x14ac:dyDescent="0.4">
      <c r="A31" s="26" t="s">
        <v>114</v>
      </c>
      <c r="B31" s="25">
        <v>7.5568181818181817</v>
      </c>
      <c r="C31" s="27">
        <v>0.51136363636363635</v>
      </c>
      <c r="D31" s="25">
        <v>200</v>
      </c>
      <c r="E31" s="25">
        <v>82.954545454545453</v>
      </c>
      <c r="F31" s="28">
        <v>0.34090909090909094</v>
      </c>
      <c r="G31" s="26" t="s">
        <v>125</v>
      </c>
    </row>
    <row r="32" spans="1:7" x14ac:dyDescent="0.4">
      <c r="A32" s="26" t="s">
        <v>115</v>
      </c>
      <c r="B32" s="25">
        <v>58.487394957983192</v>
      </c>
      <c r="C32" s="27">
        <v>29.831932773109244</v>
      </c>
      <c r="D32" s="25">
        <v>2250.4201680672272</v>
      </c>
      <c r="E32" s="25">
        <v>358.15126050420167</v>
      </c>
      <c r="F32" s="28">
        <v>5.5462184873949587</v>
      </c>
      <c r="G32" s="26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8299-AB72-4CCD-B88D-8BCF75050692}">
  <dimension ref="A1:D32"/>
  <sheetViews>
    <sheetView workbookViewId="0">
      <selection activeCell="D1" sqref="D1"/>
    </sheetView>
  </sheetViews>
  <sheetFormatPr defaultRowHeight="11.65" x14ac:dyDescent="0.4"/>
  <cols>
    <col min="1" max="1" width="26.7109375" style="26" customWidth="1"/>
    <col min="2" max="4" width="9.2109375" style="26" bestFit="1" customWidth="1"/>
    <col min="5" max="16384" width="9.140625" style="26"/>
  </cols>
  <sheetData>
    <row r="1" spans="1:4" s="24" customFormat="1" ht="36.75" customHeight="1" x14ac:dyDescent="0.4">
      <c r="A1" s="24" t="s">
        <v>84</v>
      </c>
      <c r="B1" s="24" t="s">
        <v>147</v>
      </c>
      <c r="C1" s="24" t="s">
        <v>149</v>
      </c>
      <c r="D1" s="24" t="s">
        <v>150</v>
      </c>
    </row>
    <row r="2" spans="1:4" x14ac:dyDescent="0.4">
      <c r="A2" s="26" t="s">
        <v>85</v>
      </c>
      <c r="B2" s="28">
        <v>1.3299874529485571</v>
      </c>
      <c r="C2" s="25">
        <v>5.9974905897114175</v>
      </c>
      <c r="D2" s="25">
        <v>18.946047678795484</v>
      </c>
    </row>
    <row r="3" spans="1:4" x14ac:dyDescent="0.4">
      <c r="A3" s="26" t="s">
        <v>86</v>
      </c>
      <c r="B3" s="28">
        <v>1.7277330950253202</v>
      </c>
      <c r="C3" s="25">
        <v>5.5704498063747394</v>
      </c>
      <c r="D3" s="25">
        <v>7.8343759308906762</v>
      </c>
    </row>
    <row r="4" spans="1:4" x14ac:dyDescent="0.4">
      <c r="A4" s="26" t="s">
        <v>87</v>
      </c>
      <c r="B4" s="28">
        <v>1.7843289371605895</v>
      </c>
      <c r="C4" s="25">
        <v>4.9650892164468576</v>
      </c>
      <c r="D4" s="25">
        <v>19.705197827773468</v>
      </c>
    </row>
    <row r="5" spans="1:4" x14ac:dyDescent="0.4">
      <c r="A5" s="26" t="s">
        <v>88</v>
      </c>
      <c r="B5" s="28">
        <v>1.8702290076335877</v>
      </c>
      <c r="C5" s="25">
        <v>4.0648854961832059</v>
      </c>
      <c r="D5" s="25">
        <v>19.503816793893129</v>
      </c>
    </row>
    <row r="6" spans="1:4" x14ac:dyDescent="0.4">
      <c r="A6" s="26" t="s">
        <v>89</v>
      </c>
      <c r="B6" s="28">
        <v>1.6335227272727271</v>
      </c>
      <c r="C6" s="25">
        <v>4.7230113636363642</v>
      </c>
      <c r="D6" s="25">
        <v>27.450284090909093</v>
      </c>
    </row>
    <row r="7" spans="1:4" x14ac:dyDescent="0.4">
      <c r="A7" s="26" t="s">
        <v>90</v>
      </c>
      <c r="B7" s="28">
        <v>2.8716216216216215</v>
      </c>
      <c r="C7" s="25">
        <v>13.175675675675675</v>
      </c>
      <c r="D7" s="25">
        <v>15.033783783783782</v>
      </c>
    </row>
    <row r="8" spans="1:4" x14ac:dyDescent="0.4">
      <c r="A8" s="26" t="s">
        <v>91</v>
      </c>
      <c r="B8" s="28">
        <v>2.150537634408602</v>
      </c>
      <c r="C8" s="25">
        <v>4.2183622828784122</v>
      </c>
      <c r="D8" s="25">
        <v>14.474772539288669</v>
      </c>
    </row>
    <row r="9" spans="1:4" x14ac:dyDescent="0.4">
      <c r="A9" s="26" t="s">
        <v>92</v>
      </c>
      <c r="B9" s="28">
        <v>1.6868353502016868</v>
      </c>
      <c r="C9" s="25">
        <v>4.972497249724972</v>
      </c>
      <c r="D9" s="25">
        <v>69.556288962229559</v>
      </c>
    </row>
    <row r="10" spans="1:4" x14ac:dyDescent="0.4">
      <c r="A10" s="26" t="s">
        <v>93</v>
      </c>
      <c r="B10" s="28">
        <v>2.268041237113402</v>
      </c>
      <c r="C10" s="25">
        <v>7.3195876288659791</v>
      </c>
      <c r="D10" s="25">
        <v>34.226804123711339</v>
      </c>
    </row>
    <row r="11" spans="1:4" x14ac:dyDescent="0.4">
      <c r="A11" s="26" t="s">
        <v>94</v>
      </c>
      <c r="B11" s="28">
        <v>0.75376884422110557</v>
      </c>
      <c r="C11" s="25">
        <v>1.7587939698492463</v>
      </c>
      <c r="D11" s="25">
        <v>8.4170854271356781</v>
      </c>
    </row>
    <row r="12" spans="1:4" x14ac:dyDescent="0.4">
      <c r="A12" s="26" t="s">
        <v>95</v>
      </c>
      <c r="B12" s="28">
        <v>1.9510730901996096</v>
      </c>
      <c r="C12" s="25">
        <v>3.2567912351793487</v>
      </c>
      <c r="D12" s="25">
        <v>16.238931412276752</v>
      </c>
    </row>
    <row r="13" spans="1:4" x14ac:dyDescent="0.4">
      <c r="A13" s="26" t="s">
        <v>96</v>
      </c>
      <c r="B13" s="28">
        <v>1.4705882352941178</v>
      </c>
      <c r="C13" s="25">
        <v>5.0904977375565608</v>
      </c>
      <c r="D13" s="25">
        <v>15.045248868778282</v>
      </c>
    </row>
    <row r="14" spans="1:4" x14ac:dyDescent="0.4">
      <c r="A14" s="26" t="s">
        <v>97</v>
      </c>
      <c r="B14" s="28">
        <v>4.4504243427861727</v>
      </c>
      <c r="C14" s="25">
        <v>5.2991099151314422</v>
      </c>
      <c r="D14" s="25">
        <v>23.721796729455598</v>
      </c>
    </row>
    <row r="15" spans="1:4" x14ac:dyDescent="0.4">
      <c r="A15" s="26" t="s">
        <v>98</v>
      </c>
      <c r="B15" s="28">
        <v>2.3985239852398523</v>
      </c>
      <c r="C15" s="25">
        <v>5.4428044280442807</v>
      </c>
      <c r="D15" s="25">
        <v>21.402214022140221</v>
      </c>
    </row>
    <row r="16" spans="1:4" x14ac:dyDescent="0.4">
      <c r="A16" s="26" t="s">
        <v>99</v>
      </c>
      <c r="B16" s="28">
        <v>1.2261580381471389</v>
      </c>
      <c r="C16" s="25">
        <v>3.6784741144414168</v>
      </c>
      <c r="D16" s="25">
        <v>19.482288828337875</v>
      </c>
    </row>
    <row r="17" spans="1:4" x14ac:dyDescent="0.4">
      <c r="A17" s="26" t="s">
        <v>100</v>
      </c>
      <c r="B17" s="28">
        <v>6.1126373626373622</v>
      </c>
      <c r="C17" s="25">
        <v>1.6483516483516483</v>
      </c>
      <c r="D17" s="25">
        <v>15.556318681318681</v>
      </c>
    </row>
    <row r="18" spans="1:4" x14ac:dyDescent="0.4">
      <c r="A18" s="26" t="s">
        <v>101</v>
      </c>
      <c r="B18" s="28">
        <v>2.4803387779794313</v>
      </c>
      <c r="C18" s="25">
        <v>5.9891107078039933</v>
      </c>
      <c r="D18" s="25">
        <v>26.154466626335953</v>
      </c>
    </row>
    <row r="19" spans="1:4" x14ac:dyDescent="0.4">
      <c r="A19" s="26" t="s">
        <v>102</v>
      </c>
      <c r="B19" s="28">
        <v>2.3718439173680181</v>
      </c>
      <c r="C19" s="25">
        <v>4.7436878347360363</v>
      </c>
      <c r="D19" s="25">
        <v>21.499617444529456</v>
      </c>
    </row>
    <row r="20" spans="1:4" x14ac:dyDescent="0.4">
      <c r="A20" s="26" t="s">
        <v>103</v>
      </c>
      <c r="B20" s="28">
        <v>1.5590200445434299</v>
      </c>
      <c r="C20" s="25">
        <v>6.1618411284335561</v>
      </c>
      <c r="D20" s="25">
        <v>49.740163325909435</v>
      </c>
    </row>
    <row r="21" spans="1:4" x14ac:dyDescent="0.4">
      <c r="A21" s="26" t="s">
        <v>104</v>
      </c>
      <c r="B21" s="28">
        <v>1.7693715680292863</v>
      </c>
      <c r="C21" s="25">
        <v>5.1250762660158635</v>
      </c>
      <c r="D21" s="25">
        <v>14.215985356924953</v>
      </c>
    </row>
    <row r="22" spans="1:4" x14ac:dyDescent="0.4">
      <c r="A22" s="26" t="s">
        <v>105</v>
      </c>
      <c r="B22" s="28">
        <v>2.6105651105651106</v>
      </c>
      <c r="C22" s="25">
        <v>3.8083538083538082</v>
      </c>
      <c r="D22" s="25">
        <v>14.527027027027026</v>
      </c>
    </row>
    <row r="23" spans="1:4" x14ac:dyDescent="0.4">
      <c r="A23" s="26" t="s">
        <v>106</v>
      </c>
      <c r="B23" s="28">
        <v>2.7805864509605662</v>
      </c>
      <c r="C23" s="25">
        <v>11.071789686552073</v>
      </c>
      <c r="D23" s="25">
        <v>36.552072800808894</v>
      </c>
    </row>
    <row r="24" spans="1:4" x14ac:dyDescent="0.4">
      <c r="A24" s="26" t="s">
        <v>107</v>
      </c>
      <c r="B24" s="28">
        <v>2.1798365122615806</v>
      </c>
      <c r="C24" s="25">
        <v>8.9918256130790191</v>
      </c>
      <c r="D24" s="25">
        <v>14.30517711171662</v>
      </c>
    </row>
    <row r="25" spans="1:4" x14ac:dyDescent="0.4">
      <c r="A25" s="26" t="s">
        <v>108</v>
      </c>
      <c r="B25" s="28">
        <v>2.8066528066528069</v>
      </c>
      <c r="C25" s="25">
        <v>4.5218295218295221</v>
      </c>
      <c r="D25" s="25">
        <v>8.6798336798336795</v>
      </c>
    </row>
    <row r="26" spans="1:4" x14ac:dyDescent="0.4">
      <c r="A26" s="26" t="s">
        <v>109</v>
      </c>
      <c r="B26" s="28">
        <v>1.3714733542319748</v>
      </c>
      <c r="C26" s="25">
        <v>7.6410658307210033</v>
      </c>
      <c r="D26" s="25">
        <v>17.829153605015673</v>
      </c>
    </row>
    <row r="27" spans="1:4" x14ac:dyDescent="0.4">
      <c r="A27" s="26" t="s">
        <v>110</v>
      </c>
      <c r="B27" s="28">
        <v>3.3071748878923768</v>
      </c>
      <c r="C27" s="25">
        <v>8.5201793721973083</v>
      </c>
      <c r="D27" s="25">
        <v>19.843049327354262</v>
      </c>
    </row>
    <row r="28" spans="1:4" x14ac:dyDescent="0.4">
      <c r="A28" s="26" t="s">
        <v>111</v>
      </c>
      <c r="B28" s="28">
        <v>1.5868263473053892</v>
      </c>
      <c r="C28" s="25">
        <v>4.4011976047904193</v>
      </c>
      <c r="D28" s="25">
        <v>10.26946107784431</v>
      </c>
    </row>
    <row r="29" spans="1:4" x14ac:dyDescent="0.4">
      <c r="A29" s="26" t="s">
        <v>112</v>
      </c>
      <c r="B29" s="28">
        <v>1.2362637362637363</v>
      </c>
      <c r="C29" s="25">
        <v>5.0824175824175821</v>
      </c>
      <c r="D29" s="25">
        <v>17.032967032967033</v>
      </c>
    </row>
    <row r="30" spans="1:4" x14ac:dyDescent="0.4">
      <c r="A30" s="26" t="s">
        <v>113</v>
      </c>
      <c r="B30" s="28">
        <v>1.664876476906552</v>
      </c>
      <c r="C30" s="25">
        <v>5.5853920515574647</v>
      </c>
      <c r="D30" s="25">
        <v>24.919441460794847</v>
      </c>
    </row>
    <row r="31" spans="1:4" x14ac:dyDescent="0.4">
      <c r="A31" s="26" t="s">
        <v>114</v>
      </c>
      <c r="B31" s="28">
        <v>1.5909090909090911</v>
      </c>
      <c r="C31" s="25">
        <v>7.1590909090909092</v>
      </c>
      <c r="D31" s="25">
        <v>21.647727272727273</v>
      </c>
    </row>
    <row r="32" spans="1:4" x14ac:dyDescent="0.4">
      <c r="A32" s="26" t="s">
        <v>115</v>
      </c>
      <c r="B32" s="28">
        <v>0.58823529411764708</v>
      </c>
      <c r="C32" s="25">
        <v>3.3613445378151261</v>
      </c>
      <c r="D32" s="25">
        <v>16.974789915966387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E17C-966A-4030-934D-5160E71987EC}">
  <dimension ref="A1:X32"/>
  <sheetViews>
    <sheetView workbookViewId="0"/>
  </sheetViews>
  <sheetFormatPr defaultColWidth="13" defaultRowHeight="11.65" x14ac:dyDescent="0.4"/>
  <cols>
    <col min="1" max="16384" width="13" style="29"/>
  </cols>
  <sheetData>
    <row r="1" spans="1:24" s="9" customFormat="1" ht="50.25" customHeight="1" x14ac:dyDescent="0.4">
      <c r="A1" s="9" t="s">
        <v>84</v>
      </c>
      <c r="B1" s="9" t="s">
        <v>152</v>
      </c>
      <c r="C1" s="9" t="s">
        <v>153</v>
      </c>
      <c r="D1" s="9" t="s">
        <v>154</v>
      </c>
      <c r="E1" s="9" t="s">
        <v>155</v>
      </c>
      <c r="F1" s="9" t="s">
        <v>164</v>
      </c>
      <c r="G1" s="9" t="s">
        <v>156</v>
      </c>
      <c r="H1" s="9" t="s">
        <v>157</v>
      </c>
      <c r="I1" s="9" t="s">
        <v>158</v>
      </c>
      <c r="J1" s="9" t="s">
        <v>159</v>
      </c>
      <c r="K1" s="9" t="s">
        <v>160</v>
      </c>
      <c r="L1" s="9" t="s">
        <v>161</v>
      </c>
      <c r="M1" s="9" t="s">
        <v>162</v>
      </c>
      <c r="N1" s="9" t="s">
        <v>163</v>
      </c>
      <c r="O1" s="9" t="s">
        <v>151</v>
      </c>
      <c r="P1" s="9" t="s">
        <v>165</v>
      </c>
      <c r="Q1" s="9" t="s">
        <v>166</v>
      </c>
      <c r="R1" s="9" t="s">
        <v>167</v>
      </c>
      <c r="S1" s="9" t="s">
        <v>168</v>
      </c>
      <c r="T1" s="9" t="s">
        <v>169</v>
      </c>
      <c r="U1" s="9" t="s">
        <v>170</v>
      </c>
      <c r="V1" s="9" t="s">
        <v>171</v>
      </c>
      <c r="W1" s="9" t="s">
        <v>172</v>
      </c>
      <c r="X1" s="9" t="s">
        <v>173</v>
      </c>
    </row>
    <row r="2" spans="1:24" x14ac:dyDescent="0.4">
      <c r="A2" s="33" t="s">
        <v>85</v>
      </c>
      <c r="B2" s="30">
        <v>531.91969887076539</v>
      </c>
      <c r="C2" s="31">
        <v>0.12547051442910917</v>
      </c>
      <c r="D2" s="32">
        <v>6.5244667503136764</v>
      </c>
      <c r="E2" s="32">
        <v>0.82810539523212046</v>
      </c>
      <c r="F2" s="32">
        <v>4.7929736511919696</v>
      </c>
      <c r="G2" s="30">
        <v>126.14805520702636</v>
      </c>
      <c r="H2" s="32">
        <v>2.7854454203262233</v>
      </c>
      <c r="I2" s="30">
        <v>43.111668757841905</v>
      </c>
      <c r="J2" s="32">
        <v>6.1480552070263492</v>
      </c>
      <c r="K2" s="30">
        <v>94.228356336260973</v>
      </c>
      <c r="L2" s="30">
        <v>32.521957340025097</v>
      </c>
      <c r="M2" s="30">
        <v>220.95357590966123</v>
      </c>
      <c r="N2" s="30">
        <v>12.170639899623589</v>
      </c>
      <c r="O2" s="30">
        <v>186.92597239648683</v>
      </c>
      <c r="P2" s="30">
        <v>5.9974905897114175</v>
      </c>
      <c r="Q2" s="31">
        <v>0.75282308657465491</v>
      </c>
      <c r="R2" s="30">
        <v>48.005018820577163</v>
      </c>
      <c r="S2" s="30">
        <v>11.744040150564617</v>
      </c>
      <c r="T2" s="32">
        <v>6.4240903387703883</v>
      </c>
      <c r="U2" s="30">
        <v>101</v>
      </c>
      <c r="V2" s="30">
        <v>5910.2634880803007</v>
      </c>
      <c r="W2" s="32">
        <v>44.993726474278546</v>
      </c>
      <c r="X2" s="30">
        <v>143.28732747804267</v>
      </c>
    </row>
    <row r="3" spans="1:24" x14ac:dyDescent="0.4">
      <c r="A3" s="33" t="s">
        <v>86</v>
      </c>
      <c r="B3" s="30">
        <v>720.6732201370271</v>
      </c>
      <c r="C3" s="31">
        <v>0.14894250819183796</v>
      </c>
      <c r="D3" s="32">
        <v>1.2213285671730711</v>
      </c>
      <c r="E3" s="32">
        <v>0.41703902293714629</v>
      </c>
      <c r="F3" s="32">
        <v>0.86386654751266012</v>
      </c>
      <c r="G3" s="30">
        <v>135.12064343163539</v>
      </c>
      <c r="H3" s="32">
        <v>5.332141793267799</v>
      </c>
      <c r="I3" s="30">
        <v>40.691093238010126</v>
      </c>
      <c r="J3" s="32">
        <v>11.677092642240096</v>
      </c>
      <c r="K3" s="30">
        <v>31.605600238308011</v>
      </c>
      <c r="L3" s="30">
        <v>25.23086088769735</v>
      </c>
      <c r="M3" s="30">
        <v>109.50253202263926</v>
      </c>
      <c r="N3" s="30">
        <v>15.638963360142984</v>
      </c>
      <c r="O3" s="30">
        <v>241.25707476913911</v>
      </c>
      <c r="P3" s="30">
        <v>126.03515043193326</v>
      </c>
      <c r="Q3" s="31">
        <v>18.558236520703009</v>
      </c>
      <c r="R3" s="30">
        <v>50.104259755734283</v>
      </c>
      <c r="S3" s="30">
        <v>32.171581769436997</v>
      </c>
      <c r="T3" s="32">
        <v>2.9490616621983916</v>
      </c>
      <c r="U3" s="30">
        <v>1425</v>
      </c>
      <c r="V3" s="30">
        <v>9144.3252904378915</v>
      </c>
      <c r="W3" s="32">
        <v>514.47721179624671</v>
      </c>
      <c r="X3" s="30">
        <v>142.38903783139708</v>
      </c>
    </row>
    <row r="4" spans="1:24" x14ac:dyDescent="0.4">
      <c r="A4" s="33" t="s">
        <v>87</v>
      </c>
      <c r="B4" s="30">
        <v>652.36617532971297</v>
      </c>
      <c r="C4" s="31">
        <v>0.23273855702094648</v>
      </c>
      <c r="D4" s="32">
        <v>0.3103180760279286</v>
      </c>
      <c r="E4" s="32">
        <v>1.2412723041117144</v>
      </c>
      <c r="F4" s="32">
        <v>2.7928626842513578</v>
      </c>
      <c r="G4" s="30">
        <v>125.36850271528317</v>
      </c>
      <c r="H4" s="32">
        <v>12.412723041117145</v>
      </c>
      <c r="I4" s="30">
        <v>53.995345228859584</v>
      </c>
      <c r="J4" s="32">
        <v>11.792086889061288</v>
      </c>
      <c r="K4" s="30">
        <v>32.350659425911559</v>
      </c>
      <c r="L4" s="30">
        <v>8.3785880527540737</v>
      </c>
      <c r="M4" s="30">
        <v>153.5298681148177</v>
      </c>
      <c r="N4" s="30">
        <v>16.136539953452289</v>
      </c>
      <c r="O4" s="30">
        <v>252.211016291699</v>
      </c>
      <c r="P4" s="30">
        <v>10.395655546935609</v>
      </c>
      <c r="Q4" s="31">
        <v>0.3103180760279286</v>
      </c>
      <c r="R4" s="30">
        <v>110.31807602792861</v>
      </c>
      <c r="S4" s="30">
        <v>24.282389449185416</v>
      </c>
      <c r="T4" s="32">
        <v>1.008533747090768</v>
      </c>
      <c r="U4" s="30">
        <v>39</v>
      </c>
      <c r="V4" s="30">
        <v>2408.1458494957333</v>
      </c>
      <c r="W4" s="32">
        <v>3.1031807602792862</v>
      </c>
      <c r="X4" s="30">
        <v>262.76183087664856</v>
      </c>
    </row>
    <row r="5" spans="1:24" x14ac:dyDescent="0.4">
      <c r="A5" s="33" t="s">
        <v>88</v>
      </c>
      <c r="B5" s="30">
        <v>484.52290076335879</v>
      </c>
      <c r="C5" s="31">
        <v>5.7251908396946563E-2</v>
      </c>
      <c r="D5" s="32">
        <v>7.6335877862595422E-2</v>
      </c>
      <c r="E5" s="32">
        <v>0.20992366412213742</v>
      </c>
      <c r="F5" s="32">
        <v>0.80152671755725191</v>
      </c>
      <c r="G5" s="30">
        <v>299.82824427480915</v>
      </c>
      <c r="H5" s="32">
        <v>15.973282442748092</v>
      </c>
      <c r="I5" s="30">
        <v>141.22137404580153</v>
      </c>
      <c r="J5" s="32">
        <v>39.122137404580151</v>
      </c>
      <c r="K5" s="30">
        <v>167.55725190839695</v>
      </c>
      <c r="L5" s="30">
        <v>152.7290076335878</v>
      </c>
      <c r="M5" s="30">
        <v>402.19465648854964</v>
      </c>
      <c r="N5" s="30">
        <v>34.103053435114504</v>
      </c>
      <c r="O5" s="30">
        <v>393.51145038167937</v>
      </c>
      <c r="P5" s="30">
        <v>22.824427480916029</v>
      </c>
      <c r="Q5" s="31">
        <v>19.026717557251906</v>
      </c>
      <c r="R5" s="30">
        <v>561.01145038167942</v>
      </c>
      <c r="S5" s="30">
        <v>108.53053435114504</v>
      </c>
      <c r="T5" s="32">
        <v>4.4656488549618327</v>
      </c>
      <c r="U5" s="30">
        <v>479</v>
      </c>
      <c r="V5" s="30">
        <v>3461.030534351145</v>
      </c>
      <c r="W5" s="32">
        <v>11.469465648854962</v>
      </c>
      <c r="X5" s="30">
        <v>207.09923664122138</v>
      </c>
    </row>
    <row r="6" spans="1:24" x14ac:dyDescent="0.4">
      <c r="A6" s="33" t="s">
        <v>89</v>
      </c>
      <c r="B6" s="30">
        <v>3668.146306818182</v>
      </c>
      <c r="C6" s="31">
        <v>0</v>
      </c>
      <c r="D6" s="32">
        <v>1.1008522727272727</v>
      </c>
      <c r="E6" s="32">
        <v>0.42613636363636365</v>
      </c>
      <c r="F6" s="32">
        <v>1.1363636363636362</v>
      </c>
      <c r="G6" s="30">
        <v>299.78693181818181</v>
      </c>
      <c r="H6" s="32">
        <v>9.0909090909090899</v>
      </c>
      <c r="I6" s="30">
        <v>248.11789772727272</v>
      </c>
      <c r="J6" s="32">
        <v>57.84801136363636</v>
      </c>
      <c r="K6" s="30">
        <v>261.93181818181819</v>
      </c>
      <c r="L6" s="30">
        <v>33.806818181818187</v>
      </c>
      <c r="M6" s="30">
        <v>835.75994318181824</v>
      </c>
      <c r="N6" s="30">
        <v>13.707386363636363</v>
      </c>
      <c r="O6" s="30">
        <v>428.65767045454544</v>
      </c>
      <c r="P6" s="30">
        <v>27.734374999999996</v>
      </c>
      <c r="Q6" s="31">
        <v>71.44886363636364</v>
      </c>
      <c r="R6" s="30">
        <v>223.89914772727275</v>
      </c>
      <c r="S6" s="30">
        <v>63.28125</v>
      </c>
      <c r="T6" s="32">
        <v>5.3977272727272725</v>
      </c>
      <c r="U6" s="30">
        <v>101</v>
      </c>
      <c r="V6" s="30">
        <v>2528.053977272727</v>
      </c>
      <c r="W6" s="32">
        <v>256.56960227272731</v>
      </c>
      <c r="X6" s="30">
        <v>464.24005681818181</v>
      </c>
    </row>
    <row r="7" spans="1:24" x14ac:dyDescent="0.4">
      <c r="A7" s="33" t="s">
        <v>90</v>
      </c>
      <c r="B7" s="30">
        <v>2443.75</v>
      </c>
      <c r="C7" s="31">
        <v>0</v>
      </c>
      <c r="D7" s="32">
        <v>45.439189189189186</v>
      </c>
      <c r="E7" s="32">
        <v>1.1824324324324325</v>
      </c>
      <c r="F7" s="32">
        <v>21.283783783783782</v>
      </c>
      <c r="G7" s="30">
        <v>188.34459459459461</v>
      </c>
      <c r="H7" s="32">
        <v>26.52027027027027</v>
      </c>
      <c r="I7" s="30">
        <v>112.49999999999999</v>
      </c>
      <c r="J7" s="32">
        <v>46.95945945945946</v>
      </c>
      <c r="K7" s="30">
        <v>40.371621621621621</v>
      </c>
      <c r="L7" s="30">
        <v>58.108108108108105</v>
      </c>
      <c r="M7" s="30">
        <v>286.65540540540542</v>
      </c>
      <c r="N7" s="30">
        <v>87.162162162162161</v>
      </c>
      <c r="O7" s="30">
        <v>194.25675675675677</v>
      </c>
      <c r="P7" s="30">
        <v>3.7162162162162167</v>
      </c>
      <c r="Q7" s="31">
        <v>0</v>
      </c>
      <c r="R7" s="30">
        <v>62.162162162162161</v>
      </c>
      <c r="S7" s="30">
        <v>1.6891891891891893</v>
      </c>
      <c r="T7" s="32">
        <v>0.67567567567567566</v>
      </c>
      <c r="U7" s="30">
        <v>34</v>
      </c>
      <c r="V7" s="30">
        <v>3153.0405405405409</v>
      </c>
      <c r="W7" s="32">
        <v>3.2094594594594597</v>
      </c>
      <c r="X7" s="30">
        <v>127.87162162162161</v>
      </c>
    </row>
    <row r="8" spans="1:24" x14ac:dyDescent="0.4">
      <c r="A8" s="33" t="s">
        <v>91</v>
      </c>
      <c r="B8" s="30">
        <v>439.78494623655916</v>
      </c>
      <c r="C8" s="31">
        <v>0</v>
      </c>
      <c r="D8" s="32">
        <v>0</v>
      </c>
      <c r="E8" s="32">
        <v>0.16542597187758479</v>
      </c>
      <c r="F8" s="32">
        <v>0.16542597187758479</v>
      </c>
      <c r="G8" s="30">
        <v>203.14309346567413</v>
      </c>
      <c r="H8" s="32">
        <v>19.189412737799834</v>
      </c>
      <c r="I8" s="30">
        <v>94.623655913978496</v>
      </c>
      <c r="J8" s="32">
        <v>17.204301075268816</v>
      </c>
      <c r="K8" s="30">
        <v>10.669975186104217</v>
      </c>
      <c r="L8" s="30">
        <v>95.20264681555004</v>
      </c>
      <c r="M8" s="30">
        <v>127.2952853598015</v>
      </c>
      <c r="N8" s="30">
        <v>37.386269644334163</v>
      </c>
      <c r="O8" s="30">
        <v>285.52522746071133</v>
      </c>
      <c r="P8" s="30">
        <v>7.3614557485525225</v>
      </c>
      <c r="Q8" s="31">
        <v>0</v>
      </c>
      <c r="R8" s="30">
        <v>1149.2969396195201</v>
      </c>
      <c r="S8" s="30">
        <v>197.18775847808104</v>
      </c>
      <c r="T8" s="32">
        <v>1.4888337468982629</v>
      </c>
      <c r="U8" s="30">
        <v>25</v>
      </c>
      <c r="V8" s="30">
        <v>66605.210918114142</v>
      </c>
      <c r="W8" s="32">
        <v>454.92142266335821</v>
      </c>
      <c r="X8" s="30">
        <v>184.44995864350702</v>
      </c>
    </row>
    <row r="9" spans="1:24" x14ac:dyDescent="0.4">
      <c r="A9" s="33" t="s">
        <v>92</v>
      </c>
      <c r="B9" s="30">
        <v>884.09974330766397</v>
      </c>
      <c r="C9" s="31">
        <v>0.13934726806013933</v>
      </c>
      <c r="D9" s="32">
        <v>20.902090209020901</v>
      </c>
      <c r="E9" s="32">
        <v>5.991932526585992</v>
      </c>
      <c r="F9" s="32">
        <v>17.792445911257794</v>
      </c>
      <c r="G9" s="30">
        <v>205.34653465346534</v>
      </c>
      <c r="H9" s="32">
        <v>7.8034470113678038</v>
      </c>
      <c r="I9" s="30">
        <v>171.91785845251192</v>
      </c>
      <c r="J9" s="32">
        <v>38.269160249358272</v>
      </c>
      <c r="K9" s="30">
        <v>223.34433443344332</v>
      </c>
      <c r="L9" s="30">
        <v>164.45911257792446</v>
      </c>
      <c r="M9" s="30">
        <v>893.06197286395309</v>
      </c>
      <c r="N9" s="30">
        <v>5.0898423175650898</v>
      </c>
      <c r="O9" s="30">
        <v>710.44371103777041</v>
      </c>
      <c r="P9" s="30">
        <v>11.756508984231756</v>
      </c>
      <c r="Q9" s="31">
        <v>40.645397873120643</v>
      </c>
      <c r="R9" s="30">
        <v>200.3887055372204</v>
      </c>
      <c r="S9" s="30">
        <v>67.752108544187749</v>
      </c>
      <c r="T9" s="32">
        <v>3.1243124312431245</v>
      </c>
      <c r="U9" s="30">
        <v>1470</v>
      </c>
      <c r="V9" s="30">
        <v>4199.6332966629998</v>
      </c>
      <c r="W9" s="32">
        <v>760.54272093876045</v>
      </c>
      <c r="X9" s="30">
        <v>368.42684268426842</v>
      </c>
    </row>
    <row r="10" spans="1:24" x14ac:dyDescent="0.4">
      <c r="A10" s="33" t="s">
        <v>93</v>
      </c>
      <c r="B10" s="30">
        <v>794.2268041237113</v>
      </c>
      <c r="C10" s="31">
        <v>1.0309278350515463</v>
      </c>
      <c r="D10" s="32">
        <v>8.2474226804123703</v>
      </c>
      <c r="E10" s="32">
        <v>0.30927835051546393</v>
      </c>
      <c r="F10" s="32">
        <v>9.072164948453608</v>
      </c>
      <c r="G10" s="30">
        <v>151.64948453608247</v>
      </c>
      <c r="H10" s="32">
        <v>19.072164948453608</v>
      </c>
      <c r="I10" s="30">
        <v>88.762886597938149</v>
      </c>
      <c r="J10" s="32">
        <v>18.762886597938145</v>
      </c>
      <c r="K10" s="30">
        <v>23.814432989690722</v>
      </c>
      <c r="L10" s="30">
        <v>48.762886597938149</v>
      </c>
      <c r="M10" s="30">
        <v>164.94845360824743</v>
      </c>
      <c r="N10" s="30">
        <v>71.13402061855669</v>
      </c>
      <c r="O10" s="30">
        <v>290.51546391752578</v>
      </c>
      <c r="P10" s="30">
        <v>2.1649484536082473</v>
      </c>
      <c r="Q10" s="31">
        <v>1.2371134020618557</v>
      </c>
      <c r="R10" s="30">
        <v>234.1237113402062</v>
      </c>
      <c r="S10" s="30">
        <v>17.11340206185567</v>
      </c>
      <c r="T10" s="32">
        <v>0.10309278350515465</v>
      </c>
      <c r="U10" s="30">
        <v>34</v>
      </c>
      <c r="V10" s="30">
        <v>176.70103092783506</v>
      </c>
      <c r="W10" s="32">
        <v>0</v>
      </c>
      <c r="X10" s="30">
        <v>136.8041237113402</v>
      </c>
    </row>
    <row r="11" spans="1:24" x14ac:dyDescent="0.4">
      <c r="A11" s="33" t="s">
        <v>94</v>
      </c>
      <c r="B11" s="30">
        <v>284.1708542713568</v>
      </c>
      <c r="C11" s="31">
        <v>0</v>
      </c>
      <c r="D11" s="32">
        <v>4.1457286432160805</v>
      </c>
      <c r="E11" s="32">
        <v>0</v>
      </c>
      <c r="F11" s="32">
        <v>4.8994974874371859</v>
      </c>
      <c r="G11" s="30">
        <v>186.93467336683415</v>
      </c>
      <c r="H11" s="32">
        <v>18.467336683417088</v>
      </c>
      <c r="I11" s="30">
        <v>67.085427135678401</v>
      </c>
      <c r="J11" s="32">
        <v>6.4070351758793969</v>
      </c>
      <c r="K11" s="30">
        <v>10.301507537688442</v>
      </c>
      <c r="L11" s="30">
        <v>34.2964824120603</v>
      </c>
      <c r="M11" s="30">
        <v>153.26633165829145</v>
      </c>
      <c r="N11" s="30">
        <v>61.683417085427138</v>
      </c>
      <c r="O11" s="30">
        <v>276.25628140703515</v>
      </c>
      <c r="P11" s="30">
        <v>262.31155778894475</v>
      </c>
      <c r="Q11" s="31">
        <v>325.37688442211055</v>
      </c>
      <c r="R11" s="30">
        <v>7047.86432160804</v>
      </c>
      <c r="S11" s="30">
        <v>686.1809045226131</v>
      </c>
      <c r="T11" s="32">
        <v>112.93969849246231</v>
      </c>
      <c r="U11" s="30">
        <v>390</v>
      </c>
      <c r="V11" s="30">
        <v>45433.417085427136</v>
      </c>
      <c r="W11" s="32">
        <v>593.5929648241206</v>
      </c>
      <c r="X11" s="30">
        <v>10.678391959798994</v>
      </c>
    </row>
    <row r="12" spans="1:24" x14ac:dyDescent="0.4">
      <c r="A12" s="33" t="s">
        <v>95</v>
      </c>
      <c r="B12" s="30">
        <v>877.20246135374464</v>
      </c>
      <c r="C12" s="31">
        <v>4.5024763619990991E-2</v>
      </c>
      <c r="D12" s="32">
        <v>0.39021461803992197</v>
      </c>
      <c r="E12" s="32">
        <v>1.6358997448596728</v>
      </c>
      <c r="F12" s="32">
        <v>4.6375506528590726</v>
      </c>
      <c r="G12" s="30">
        <v>209.89043974185802</v>
      </c>
      <c r="H12" s="32">
        <v>15.338436139876931</v>
      </c>
      <c r="I12" s="30">
        <v>254.19480714392915</v>
      </c>
      <c r="J12" s="32">
        <v>65.210865976286954</v>
      </c>
      <c r="K12" s="30">
        <v>119.60078042923608</v>
      </c>
      <c r="L12" s="30">
        <v>121.37175446495573</v>
      </c>
      <c r="M12" s="30">
        <v>609.3801590874981</v>
      </c>
      <c r="N12" s="30">
        <v>36.45505027765271</v>
      </c>
      <c r="O12" s="30">
        <v>501.18565210865978</v>
      </c>
      <c r="P12" s="30">
        <v>33.933663514933215</v>
      </c>
      <c r="Q12" s="31">
        <v>6.1233678523187756</v>
      </c>
      <c r="R12" s="30">
        <v>353.26429536244933</v>
      </c>
      <c r="S12" s="30">
        <v>72.29476211916554</v>
      </c>
      <c r="T12" s="32">
        <v>3.466906798739307</v>
      </c>
      <c r="U12" s="30">
        <v>294</v>
      </c>
      <c r="V12" s="30">
        <v>12637.340537295513</v>
      </c>
      <c r="W12" s="32">
        <v>468.94792135674624</v>
      </c>
      <c r="X12" s="30">
        <v>222.51238180999547</v>
      </c>
    </row>
    <row r="13" spans="1:24" x14ac:dyDescent="0.4">
      <c r="A13" s="33" t="s">
        <v>96</v>
      </c>
      <c r="B13" s="30">
        <v>1093.099547511312</v>
      </c>
      <c r="C13" s="31">
        <v>0.56561085972850678</v>
      </c>
      <c r="D13" s="32">
        <v>0.22624434389140272</v>
      </c>
      <c r="E13" s="32">
        <v>0.33936651583710409</v>
      </c>
      <c r="F13" s="32">
        <v>1.6968325791855206</v>
      </c>
      <c r="G13" s="30">
        <v>252.48868778280541</v>
      </c>
      <c r="H13" s="32">
        <v>26.923076923076923</v>
      </c>
      <c r="I13" s="30">
        <v>82.126696832579185</v>
      </c>
      <c r="J13" s="32">
        <v>31.447963800904976</v>
      </c>
      <c r="K13" s="30">
        <v>18.552036199095024</v>
      </c>
      <c r="L13" s="30">
        <v>66.289592760180994</v>
      </c>
      <c r="M13" s="30">
        <v>236.08597285067873</v>
      </c>
      <c r="N13" s="30">
        <v>44.117647058823529</v>
      </c>
      <c r="O13" s="30">
        <v>373.30316742081448</v>
      </c>
      <c r="P13" s="30">
        <v>1.6968325791855206</v>
      </c>
      <c r="Q13" s="31">
        <v>0</v>
      </c>
      <c r="R13" s="30">
        <v>193.55203619909503</v>
      </c>
      <c r="S13" s="30">
        <v>30.316742081447963</v>
      </c>
      <c r="T13" s="32">
        <v>0.11312217194570136</v>
      </c>
      <c r="U13" s="30">
        <v>71</v>
      </c>
      <c r="V13" s="30">
        <v>1100.2262443438915</v>
      </c>
      <c r="W13" s="32">
        <v>680.31674208144796</v>
      </c>
      <c r="X13" s="30">
        <v>168.43891402714934</v>
      </c>
    </row>
    <row r="14" spans="1:24" x14ac:dyDescent="0.4">
      <c r="A14" s="33" t="s">
        <v>97</v>
      </c>
      <c r="B14" s="30">
        <v>2490.9956530738978</v>
      </c>
      <c r="C14" s="31">
        <v>0</v>
      </c>
      <c r="D14" s="32">
        <v>0.12419788863589319</v>
      </c>
      <c r="E14" s="32">
        <v>0.28979507348375078</v>
      </c>
      <c r="F14" s="32">
        <v>0.66238873939143028</v>
      </c>
      <c r="G14" s="30">
        <v>98.758021113641064</v>
      </c>
      <c r="H14" s="32">
        <v>21.09294141999586</v>
      </c>
      <c r="I14" s="30">
        <v>218.09149244462841</v>
      </c>
      <c r="J14" s="32">
        <v>35.955288760091079</v>
      </c>
      <c r="K14" s="30">
        <v>44.193748706271997</v>
      </c>
      <c r="L14" s="30">
        <v>134.27861726350653</v>
      </c>
      <c r="M14" s="30">
        <v>291.07845166632166</v>
      </c>
      <c r="N14" s="30">
        <v>45.704823018008696</v>
      </c>
      <c r="O14" s="30">
        <v>392.77582281101218</v>
      </c>
      <c r="P14" s="30">
        <v>5.4854067480852828</v>
      </c>
      <c r="Q14" s="31">
        <v>1.8836679776443801</v>
      </c>
      <c r="R14" s="30">
        <v>176.15400538190852</v>
      </c>
      <c r="S14" s="30">
        <v>30.738977437383564</v>
      </c>
      <c r="T14" s="32">
        <v>2.4218588283999174</v>
      </c>
      <c r="U14" s="30">
        <v>127</v>
      </c>
      <c r="V14" s="30">
        <v>15029.579797143449</v>
      </c>
      <c r="W14" s="32">
        <v>0.43469261022562622</v>
      </c>
      <c r="X14" s="30">
        <v>86.23473400952183</v>
      </c>
    </row>
    <row r="15" spans="1:24" x14ac:dyDescent="0.4">
      <c r="A15" s="33" t="s">
        <v>98</v>
      </c>
      <c r="B15" s="30">
        <v>630.90405904059037</v>
      </c>
      <c r="C15" s="31">
        <v>9.2250922509225092E-2</v>
      </c>
      <c r="D15" s="32">
        <v>5.1660516605166054</v>
      </c>
      <c r="E15" s="32">
        <v>0.92250922509225097</v>
      </c>
      <c r="F15" s="32">
        <v>2.5830258302583027</v>
      </c>
      <c r="G15" s="30">
        <v>163.28413284132841</v>
      </c>
      <c r="H15" s="32">
        <v>12.915129151291513</v>
      </c>
      <c r="I15" s="30">
        <v>49.538745387453879</v>
      </c>
      <c r="J15" s="32">
        <v>9.0405904059040587</v>
      </c>
      <c r="K15" s="30">
        <v>48.708487084870853</v>
      </c>
      <c r="L15" s="30">
        <v>45.018450184501845</v>
      </c>
      <c r="M15" s="30">
        <v>160.70110701107012</v>
      </c>
      <c r="N15" s="30">
        <v>16.974169741697416</v>
      </c>
      <c r="O15" s="30">
        <v>271.86346863468634</v>
      </c>
      <c r="P15" s="30">
        <v>1.4760147601476015</v>
      </c>
      <c r="Q15" s="31">
        <v>0</v>
      </c>
      <c r="R15" s="30">
        <v>96.309963099630991</v>
      </c>
      <c r="S15" s="30">
        <v>21.402214022140221</v>
      </c>
      <c r="T15" s="32">
        <v>1.6605166051660518</v>
      </c>
      <c r="U15" s="30">
        <v>22</v>
      </c>
      <c r="V15" s="30">
        <v>3241.1439114391142</v>
      </c>
      <c r="W15" s="32">
        <v>5.07380073800738</v>
      </c>
      <c r="X15" s="30">
        <v>160.79335793357933</v>
      </c>
    </row>
    <row r="16" spans="1:24" x14ac:dyDescent="0.4">
      <c r="A16" s="33" t="s">
        <v>99</v>
      </c>
      <c r="B16" s="30">
        <v>711.30790190735695</v>
      </c>
      <c r="C16" s="31">
        <v>0.13623978201634879</v>
      </c>
      <c r="D16" s="32">
        <v>5.9945504087193457</v>
      </c>
      <c r="E16" s="32">
        <v>0.40871934604904636</v>
      </c>
      <c r="F16" s="32">
        <v>3.5422343324250685</v>
      </c>
      <c r="G16" s="30">
        <v>447.68392370572207</v>
      </c>
      <c r="H16" s="32">
        <v>32.016348773841962</v>
      </c>
      <c r="I16" s="30">
        <v>206.53950953678475</v>
      </c>
      <c r="J16" s="32">
        <v>35.694822888283383</v>
      </c>
      <c r="K16" s="30">
        <v>35.013623978201636</v>
      </c>
      <c r="L16" s="30">
        <v>128.88283378746593</v>
      </c>
      <c r="M16" s="30">
        <v>302.45231607629427</v>
      </c>
      <c r="N16" s="30">
        <v>105.17711171662124</v>
      </c>
      <c r="O16" s="30">
        <v>447.00272479564035</v>
      </c>
      <c r="P16" s="30">
        <v>168.52861035422342</v>
      </c>
      <c r="Q16" s="31">
        <v>68.664850136239778</v>
      </c>
      <c r="R16" s="30">
        <v>613.76021798365127</v>
      </c>
      <c r="S16" s="30">
        <v>315.66757493188015</v>
      </c>
      <c r="T16" s="32">
        <v>8.1743869209809272</v>
      </c>
      <c r="U16" s="30">
        <v>17</v>
      </c>
      <c r="V16" s="30">
        <v>56564.441416893729</v>
      </c>
      <c r="W16" s="32">
        <v>287.46594005449589</v>
      </c>
      <c r="X16" s="30">
        <v>187.60217983651225</v>
      </c>
    </row>
    <row r="17" spans="1:24" x14ac:dyDescent="0.4">
      <c r="A17" s="33" t="s">
        <v>100</v>
      </c>
      <c r="B17" s="30">
        <v>491.03708791208794</v>
      </c>
      <c r="C17" s="31">
        <v>0</v>
      </c>
      <c r="D17" s="32">
        <v>9.4093406593406588</v>
      </c>
      <c r="E17" s="32">
        <v>0.27472527472527469</v>
      </c>
      <c r="F17" s="32">
        <v>4.5673076923076925</v>
      </c>
      <c r="G17" s="30">
        <v>15.075549450549449</v>
      </c>
      <c r="H17" s="32">
        <v>6.5934065934065931</v>
      </c>
      <c r="I17" s="30">
        <v>55.872252747252745</v>
      </c>
      <c r="J17" s="32">
        <v>15.590659340659339</v>
      </c>
      <c r="K17" s="30">
        <v>27.369505494505493</v>
      </c>
      <c r="L17" s="30">
        <v>46.978021978021978</v>
      </c>
      <c r="M17" s="30">
        <v>88.461538461538467</v>
      </c>
      <c r="N17" s="30">
        <v>13.152472527472529</v>
      </c>
      <c r="O17" s="30">
        <v>333.61950549450552</v>
      </c>
      <c r="P17" s="30">
        <v>149.38186813186812</v>
      </c>
      <c r="Q17" s="31">
        <v>152.33516483516485</v>
      </c>
      <c r="R17" s="30">
        <v>6257.4519230769229</v>
      </c>
      <c r="S17" s="30">
        <v>560.64560439560432</v>
      </c>
      <c r="T17" s="32">
        <v>73.145604395604394</v>
      </c>
      <c r="U17" s="30">
        <v>5475</v>
      </c>
      <c r="V17" s="30">
        <v>15361.36675824176</v>
      </c>
      <c r="W17" s="32">
        <v>780.70054945054949</v>
      </c>
      <c r="X17" s="30">
        <v>185.26785714285714</v>
      </c>
    </row>
    <row r="18" spans="1:24" x14ac:dyDescent="0.4">
      <c r="A18" s="33" t="s">
        <v>101</v>
      </c>
      <c r="B18" s="30">
        <v>666.80782415809631</v>
      </c>
      <c r="C18" s="31">
        <v>2.0165355918531962E-2</v>
      </c>
      <c r="D18" s="32">
        <v>0.1008267795926598</v>
      </c>
      <c r="E18" s="32">
        <v>2.0568663036902599</v>
      </c>
      <c r="F18" s="32">
        <v>8.7114337568058087</v>
      </c>
      <c r="G18" s="30">
        <v>112.44202460173422</v>
      </c>
      <c r="H18" s="32">
        <v>6.5940713853599515</v>
      </c>
      <c r="I18" s="30">
        <v>61.423674127848358</v>
      </c>
      <c r="J18" s="32">
        <v>12.321032466223029</v>
      </c>
      <c r="K18" s="30">
        <v>45.997176850171407</v>
      </c>
      <c r="L18" s="30">
        <v>51.461988304093566</v>
      </c>
      <c r="M18" s="30">
        <v>208.67110304496873</v>
      </c>
      <c r="N18" s="30">
        <v>32.04275055454729</v>
      </c>
      <c r="O18" s="30">
        <v>218.73361564831617</v>
      </c>
      <c r="P18" s="30">
        <v>7.904819520064529</v>
      </c>
      <c r="Q18" s="31">
        <v>0.18148820326678766</v>
      </c>
      <c r="R18" s="30">
        <v>719.68138737648724</v>
      </c>
      <c r="S18" s="30">
        <v>123.81528533978626</v>
      </c>
      <c r="T18" s="32">
        <v>3.4482758620689657</v>
      </c>
      <c r="U18" s="30">
        <v>4684</v>
      </c>
      <c r="V18" s="30">
        <v>4618.1084896148413</v>
      </c>
      <c r="W18" s="32">
        <v>0.58479532163742698</v>
      </c>
      <c r="X18" s="30">
        <v>134.80540431538617</v>
      </c>
    </row>
    <row r="19" spans="1:24" x14ac:dyDescent="0.4">
      <c r="A19" s="33" t="s">
        <v>102</v>
      </c>
      <c r="B19" s="30">
        <v>753.48125478194345</v>
      </c>
      <c r="C19" s="31">
        <v>0</v>
      </c>
      <c r="D19" s="32">
        <v>0.61208875286916609</v>
      </c>
      <c r="E19" s="32">
        <v>1.9127773527161438</v>
      </c>
      <c r="F19" s="32">
        <v>2.2188217291507266</v>
      </c>
      <c r="G19" s="30">
        <v>120.35195103289978</v>
      </c>
      <c r="H19" s="32">
        <v>3.0604437643458304</v>
      </c>
      <c r="I19" s="30">
        <v>50.420811017597558</v>
      </c>
      <c r="J19" s="32">
        <v>8.186687069625096</v>
      </c>
      <c r="K19" s="30">
        <v>45.141545524100998</v>
      </c>
      <c r="L19" s="30">
        <v>47.207345065034431</v>
      </c>
      <c r="M19" s="30">
        <v>241.62203519510328</v>
      </c>
      <c r="N19" s="30">
        <v>9.7934200459066574</v>
      </c>
      <c r="O19" s="30">
        <v>363.58071920428461</v>
      </c>
      <c r="P19" s="30">
        <v>4.3611323641928079</v>
      </c>
      <c r="Q19" s="31">
        <v>0.53557765876052033</v>
      </c>
      <c r="R19" s="30">
        <v>119.8928844682479</v>
      </c>
      <c r="S19" s="30">
        <v>30.374904361132366</v>
      </c>
      <c r="T19" s="32">
        <v>0.61208875286916609</v>
      </c>
      <c r="U19" s="30">
        <v>409</v>
      </c>
      <c r="V19" s="30">
        <v>1449.5791889824025</v>
      </c>
      <c r="W19" s="32">
        <v>280.18362662586077</v>
      </c>
      <c r="X19" s="30">
        <v>79.648048967100237</v>
      </c>
    </row>
    <row r="20" spans="1:24" x14ac:dyDescent="0.4">
      <c r="A20" s="33" t="s">
        <v>103</v>
      </c>
      <c r="B20" s="30">
        <v>353.37787676317743</v>
      </c>
      <c r="C20" s="31">
        <v>0</v>
      </c>
      <c r="D20" s="32">
        <v>45.731254639940609</v>
      </c>
      <c r="E20" s="32">
        <v>5.419450631031923</v>
      </c>
      <c r="F20" s="32">
        <v>83.890126206384551</v>
      </c>
      <c r="G20" s="30">
        <v>244.91462509279881</v>
      </c>
      <c r="H20" s="32">
        <v>7.4981440237564954</v>
      </c>
      <c r="I20" s="30">
        <v>142.61321455085374</v>
      </c>
      <c r="J20" s="32">
        <v>22.04899777282851</v>
      </c>
      <c r="K20" s="30">
        <v>124.79584261321456</v>
      </c>
      <c r="L20" s="30">
        <v>369.78470675575352</v>
      </c>
      <c r="M20" s="30">
        <v>641.72234595397174</v>
      </c>
      <c r="N20" s="30">
        <v>13.363028953229398</v>
      </c>
      <c r="O20" s="30">
        <v>524.57312546399407</v>
      </c>
      <c r="P20" s="30">
        <v>10.022271714922049</v>
      </c>
      <c r="Q20" s="31">
        <v>1.1135857461024499</v>
      </c>
      <c r="R20" s="30">
        <v>410.39346696362287</v>
      </c>
      <c r="S20" s="30">
        <v>66.443949517446171</v>
      </c>
      <c r="T20" s="32">
        <v>0.44543429844097998</v>
      </c>
      <c r="U20" s="30">
        <v>38</v>
      </c>
      <c r="V20" s="30">
        <v>1448.106904231626</v>
      </c>
      <c r="W20" s="32">
        <v>0.29695619896065334</v>
      </c>
      <c r="X20" s="30">
        <v>566.369710467706</v>
      </c>
    </row>
    <row r="21" spans="1:24" x14ac:dyDescent="0.4">
      <c r="A21" s="33" t="s">
        <v>104</v>
      </c>
      <c r="B21" s="30">
        <v>781.51311775472857</v>
      </c>
      <c r="C21" s="31">
        <v>0</v>
      </c>
      <c r="D21" s="32">
        <v>9.334960341671751</v>
      </c>
      <c r="E21" s="32">
        <v>2.1964612568639414</v>
      </c>
      <c r="F21" s="32">
        <v>3.7827943868212324</v>
      </c>
      <c r="G21" s="30">
        <v>73.764490543014034</v>
      </c>
      <c r="H21" s="32">
        <v>5.4911531421598534</v>
      </c>
      <c r="I21" s="30">
        <v>33.618059792556437</v>
      </c>
      <c r="J21" s="32">
        <v>7.5045759609517999</v>
      </c>
      <c r="K21" s="30">
        <v>30.079316656497866</v>
      </c>
      <c r="L21" s="30">
        <v>22.818791946308725</v>
      </c>
      <c r="M21" s="30">
        <v>135.57046979865774</v>
      </c>
      <c r="N21" s="30">
        <v>5.7352043929225136</v>
      </c>
      <c r="O21" s="30">
        <v>183.28248932275778</v>
      </c>
      <c r="P21" s="30">
        <v>1.464307504575961</v>
      </c>
      <c r="Q21" s="31">
        <v>0</v>
      </c>
      <c r="R21" s="30">
        <v>21.110433190970106</v>
      </c>
      <c r="S21" s="30">
        <v>31.604636973764492</v>
      </c>
      <c r="T21" s="32">
        <v>0.61012812690665041</v>
      </c>
      <c r="U21" s="30">
        <v>18</v>
      </c>
      <c r="V21" s="30">
        <v>59983.770591824279</v>
      </c>
      <c r="W21" s="32">
        <v>1552.7150701647347</v>
      </c>
      <c r="X21" s="30">
        <v>46.064673581452105</v>
      </c>
    </row>
    <row r="22" spans="1:24" x14ac:dyDescent="0.4">
      <c r="A22" s="33" t="s">
        <v>105</v>
      </c>
      <c r="B22" s="30">
        <v>1121.4987714987715</v>
      </c>
      <c r="C22" s="31">
        <v>0</v>
      </c>
      <c r="D22" s="32">
        <v>7.8931203931203937</v>
      </c>
      <c r="E22" s="32">
        <v>0.30712530712530711</v>
      </c>
      <c r="F22" s="32">
        <v>2.8562653562653564</v>
      </c>
      <c r="G22" s="30">
        <v>167.22972972972974</v>
      </c>
      <c r="H22" s="32">
        <v>15.694103194103194</v>
      </c>
      <c r="I22" s="30">
        <v>160.93366093366095</v>
      </c>
      <c r="J22" s="32">
        <v>27.518427518427519</v>
      </c>
      <c r="K22" s="30">
        <v>52.272727272727266</v>
      </c>
      <c r="L22" s="30">
        <v>94.717444717444721</v>
      </c>
      <c r="M22" s="30">
        <v>248.37223587223585</v>
      </c>
      <c r="N22" s="30">
        <v>110.47297297297298</v>
      </c>
      <c r="O22" s="30">
        <v>365.23341523341526</v>
      </c>
      <c r="P22" s="30">
        <v>61.394348894348894</v>
      </c>
      <c r="Q22" s="31">
        <v>120.48525798525797</v>
      </c>
      <c r="R22" s="30">
        <v>2747.727272727273</v>
      </c>
      <c r="S22" s="30">
        <v>491.64619164619165</v>
      </c>
      <c r="T22" s="32">
        <v>6.357493857493858</v>
      </c>
      <c r="U22" s="30">
        <v>280</v>
      </c>
      <c r="V22" s="30">
        <v>14388.359950859949</v>
      </c>
      <c r="W22" s="32">
        <v>6.2346437346437344</v>
      </c>
      <c r="X22" s="30">
        <v>80.927518427518422</v>
      </c>
    </row>
    <row r="23" spans="1:24" x14ac:dyDescent="0.4">
      <c r="A23" s="33" t="s">
        <v>106</v>
      </c>
      <c r="B23" s="30">
        <v>560.92012133468154</v>
      </c>
      <c r="C23" s="31">
        <v>0.10111223458038424</v>
      </c>
      <c r="D23" s="32">
        <v>1.4155712841253791</v>
      </c>
      <c r="E23" s="32">
        <v>1.0616784630940344</v>
      </c>
      <c r="F23" s="32">
        <v>7.9373104145601623</v>
      </c>
      <c r="G23" s="30">
        <v>136.4004044489383</v>
      </c>
      <c r="H23" s="32">
        <v>8.3417593528816987</v>
      </c>
      <c r="I23" s="30">
        <v>154.95449949443883</v>
      </c>
      <c r="J23" s="32">
        <v>31.344792719919109</v>
      </c>
      <c r="K23" s="30">
        <v>101.61779575328615</v>
      </c>
      <c r="L23" s="30">
        <v>20.626895854398384</v>
      </c>
      <c r="M23" s="30">
        <v>439.02932254802829</v>
      </c>
      <c r="N23" s="30">
        <v>21.132457027300305</v>
      </c>
      <c r="O23" s="30">
        <v>459.55510616784636</v>
      </c>
      <c r="P23" s="30">
        <v>3.083923154701719</v>
      </c>
      <c r="Q23" s="31">
        <v>0.10111223458038424</v>
      </c>
      <c r="R23" s="30">
        <v>98.382204246713854</v>
      </c>
      <c r="S23" s="30">
        <v>15.824064711830131</v>
      </c>
      <c r="T23" s="32">
        <v>0.85945399393326594</v>
      </c>
      <c r="U23" s="30">
        <v>98</v>
      </c>
      <c r="V23" s="30">
        <v>5756.9767441860467</v>
      </c>
      <c r="W23" s="32">
        <v>91.001011122345801</v>
      </c>
      <c r="X23" s="30">
        <v>130.63700707785642</v>
      </c>
    </row>
    <row r="24" spans="1:24" x14ac:dyDescent="0.4">
      <c r="A24" s="33" t="s">
        <v>107</v>
      </c>
      <c r="B24" s="30">
        <v>574.65940054495911</v>
      </c>
      <c r="C24" s="31">
        <v>0.81743869209809272</v>
      </c>
      <c r="D24" s="32">
        <v>2.0435967302452318</v>
      </c>
      <c r="E24" s="32">
        <v>0.13623978201634879</v>
      </c>
      <c r="F24" s="32">
        <v>1.3623978201634876</v>
      </c>
      <c r="G24" s="30">
        <v>98.365122615803813</v>
      </c>
      <c r="H24" s="32">
        <v>16.893732970027248</v>
      </c>
      <c r="I24" s="30">
        <v>107.22070844686648</v>
      </c>
      <c r="J24" s="32">
        <v>26.021798365122613</v>
      </c>
      <c r="K24" s="30">
        <v>14.441416893732969</v>
      </c>
      <c r="L24" s="30">
        <v>41.008174386920977</v>
      </c>
      <c r="M24" s="30">
        <v>328.33787465940054</v>
      </c>
      <c r="N24" s="30">
        <v>78.065395095367847</v>
      </c>
      <c r="O24" s="30">
        <v>196.73024523160763</v>
      </c>
      <c r="P24" s="30">
        <v>2.5885558583106265</v>
      </c>
      <c r="Q24" s="31">
        <v>0</v>
      </c>
      <c r="R24" s="30">
        <v>662.39782016348772</v>
      </c>
      <c r="S24" s="30">
        <v>59.673024523160763</v>
      </c>
      <c r="T24" s="32">
        <v>1.6348773841961854</v>
      </c>
      <c r="U24" s="30">
        <v>31</v>
      </c>
      <c r="V24" s="30">
        <v>11459.945504087193</v>
      </c>
      <c r="W24" s="32">
        <v>0</v>
      </c>
      <c r="X24" s="30">
        <v>76.566757493188007</v>
      </c>
    </row>
    <row r="25" spans="1:24" x14ac:dyDescent="0.4">
      <c r="A25" s="33" t="s">
        <v>108</v>
      </c>
      <c r="B25" s="30">
        <v>441.47609147609148</v>
      </c>
      <c r="C25" s="31">
        <v>5.1975051975051978E-2</v>
      </c>
      <c r="D25" s="32">
        <v>16.528066528066528</v>
      </c>
      <c r="E25" s="32">
        <v>10.914760914760915</v>
      </c>
      <c r="F25" s="32">
        <v>19.646569646569649</v>
      </c>
      <c r="G25" s="30">
        <v>167.25571725571726</v>
      </c>
      <c r="H25" s="32">
        <v>18.762993762993766</v>
      </c>
      <c r="I25" s="30">
        <v>83.316008316008322</v>
      </c>
      <c r="J25" s="32">
        <v>27.130977130977133</v>
      </c>
      <c r="K25" s="30">
        <v>31.029106029106032</v>
      </c>
      <c r="L25" s="30">
        <v>87.214137214137224</v>
      </c>
      <c r="M25" s="30">
        <v>166.63201663201664</v>
      </c>
      <c r="N25" s="30">
        <v>47.297297297297298</v>
      </c>
      <c r="O25" s="30">
        <v>328.48232848232846</v>
      </c>
      <c r="P25" s="30">
        <v>0.83160083160083165</v>
      </c>
      <c r="Q25" s="31">
        <v>90.956340956340966</v>
      </c>
      <c r="R25" s="30">
        <v>541.63201663201664</v>
      </c>
      <c r="S25" s="30">
        <v>152.18295218295219</v>
      </c>
      <c r="T25" s="32">
        <v>3.9501039501039505</v>
      </c>
      <c r="U25" s="30">
        <v>67</v>
      </c>
      <c r="V25" s="30">
        <v>3120.2182952182952</v>
      </c>
      <c r="W25" s="32">
        <v>39.968814968814968</v>
      </c>
      <c r="X25" s="30">
        <v>310.9147609147609</v>
      </c>
    </row>
    <row r="26" spans="1:24" x14ac:dyDescent="0.4">
      <c r="A26" s="33" t="s">
        <v>109</v>
      </c>
      <c r="B26" s="30">
        <v>824.72570532915358</v>
      </c>
      <c r="C26" s="31">
        <v>3.9184952978056423E-2</v>
      </c>
      <c r="D26" s="32">
        <v>0.23510971786833856</v>
      </c>
      <c r="E26" s="32">
        <v>0.47021943573667713</v>
      </c>
      <c r="F26" s="32">
        <v>1.0579937304075235</v>
      </c>
      <c r="G26" s="30">
        <v>101.37147335423198</v>
      </c>
      <c r="H26" s="32">
        <v>14.106583072100314</v>
      </c>
      <c r="I26" s="30">
        <v>152.07680250783699</v>
      </c>
      <c r="J26" s="32">
        <v>26.724137931034484</v>
      </c>
      <c r="K26" s="30">
        <v>27.311912225705328</v>
      </c>
      <c r="L26" s="30">
        <v>32.915360501567399</v>
      </c>
      <c r="M26" s="30">
        <v>121.78683385579937</v>
      </c>
      <c r="N26" s="30">
        <v>29.663009404388713</v>
      </c>
      <c r="O26" s="30">
        <v>352.11598746081506</v>
      </c>
      <c r="P26" s="30">
        <v>18.769592476489027</v>
      </c>
      <c r="Q26" s="31">
        <v>0</v>
      </c>
      <c r="R26" s="30">
        <v>89.890282131661451</v>
      </c>
      <c r="S26" s="30">
        <v>23.040752351097179</v>
      </c>
      <c r="T26" s="32">
        <v>2.3510971786833856</v>
      </c>
      <c r="U26" s="30">
        <v>148</v>
      </c>
      <c r="V26" s="30">
        <v>4289.1065830721009</v>
      </c>
      <c r="W26" s="32">
        <v>31.857366771159874</v>
      </c>
      <c r="X26" s="30">
        <v>513.47962382445144</v>
      </c>
    </row>
    <row r="27" spans="1:24" x14ac:dyDescent="0.4">
      <c r="A27" s="33" t="s">
        <v>110</v>
      </c>
      <c r="B27" s="30">
        <v>648.15022421524668</v>
      </c>
      <c r="C27" s="31">
        <v>5.6053811659192827E-2</v>
      </c>
      <c r="D27" s="32">
        <v>0.22421524663677131</v>
      </c>
      <c r="E27" s="32">
        <v>0.2802690582959641</v>
      </c>
      <c r="F27" s="32">
        <v>1.289237668161435</v>
      </c>
      <c r="G27" s="30">
        <v>32.959641255605383</v>
      </c>
      <c r="H27" s="32">
        <v>7.0627802690582957</v>
      </c>
      <c r="I27" s="30">
        <v>95.459641255605376</v>
      </c>
      <c r="J27" s="32">
        <v>23.598654708520179</v>
      </c>
      <c r="K27" s="30">
        <v>41.479820627802688</v>
      </c>
      <c r="L27" s="30">
        <v>48.150224215246638</v>
      </c>
      <c r="M27" s="30">
        <v>194.05829596412556</v>
      </c>
      <c r="N27" s="30">
        <v>37.275784753363226</v>
      </c>
      <c r="O27" s="30">
        <v>266.14349775784757</v>
      </c>
      <c r="P27" s="30">
        <v>11.659192825112108</v>
      </c>
      <c r="Q27" s="31">
        <v>1.0089686098654709</v>
      </c>
      <c r="R27" s="30">
        <v>397.36547085201795</v>
      </c>
      <c r="S27" s="30">
        <v>9.2488789237668172</v>
      </c>
      <c r="T27" s="32">
        <v>0.2802690582959641</v>
      </c>
      <c r="U27" s="30">
        <v>270</v>
      </c>
      <c r="V27" s="30">
        <v>4639.6860986547081</v>
      </c>
      <c r="W27" s="32">
        <v>21.580717488789237</v>
      </c>
      <c r="X27" s="30">
        <v>112.61210762331839</v>
      </c>
    </row>
    <row r="28" spans="1:24" x14ac:dyDescent="0.4">
      <c r="A28" s="33" t="s">
        <v>111</v>
      </c>
      <c r="B28" s="30">
        <v>752.24550898203597</v>
      </c>
      <c r="C28" s="31">
        <v>1.2874251497005988</v>
      </c>
      <c r="D28" s="32">
        <v>16.676646706586826</v>
      </c>
      <c r="E28" s="32">
        <v>4.2215568862275452</v>
      </c>
      <c r="F28" s="32">
        <v>30.449101796407184</v>
      </c>
      <c r="G28" s="30">
        <v>255.41916167664672</v>
      </c>
      <c r="H28" s="32">
        <v>15.209580838323353</v>
      </c>
      <c r="I28" s="30">
        <v>191.58682634730539</v>
      </c>
      <c r="J28" s="32">
        <v>51.317365269461085</v>
      </c>
      <c r="K28" s="30">
        <v>37.065868263473057</v>
      </c>
      <c r="L28" s="30">
        <v>51.167664670658681</v>
      </c>
      <c r="M28" s="30">
        <v>167.54491017964071</v>
      </c>
      <c r="N28" s="30">
        <v>30.988023952095809</v>
      </c>
      <c r="O28" s="30">
        <v>547.12574850299404</v>
      </c>
      <c r="P28" s="30">
        <v>1.6167664670658681</v>
      </c>
      <c r="Q28" s="31">
        <v>0</v>
      </c>
      <c r="R28" s="30">
        <v>92.275449101796411</v>
      </c>
      <c r="S28" s="30">
        <v>50.239520958083837</v>
      </c>
      <c r="T28" s="32">
        <v>3.6826347305389224</v>
      </c>
      <c r="U28" s="30">
        <v>103</v>
      </c>
      <c r="V28" s="30">
        <v>3576.2874251497005</v>
      </c>
      <c r="W28" s="32">
        <v>0</v>
      </c>
      <c r="X28" s="30">
        <v>204.37125748502993</v>
      </c>
    </row>
    <row r="29" spans="1:24" x14ac:dyDescent="0.4">
      <c r="A29" s="33" t="s">
        <v>112</v>
      </c>
      <c r="B29" s="30">
        <v>767.7197802197802</v>
      </c>
      <c r="C29" s="31">
        <v>6.8681318681318673E-2</v>
      </c>
      <c r="D29" s="32">
        <v>8.3791208791208796</v>
      </c>
      <c r="E29" s="32">
        <v>1.5109890109890109</v>
      </c>
      <c r="F29" s="32">
        <v>9.6840659340659343</v>
      </c>
      <c r="G29" s="30">
        <v>273.62637362637361</v>
      </c>
      <c r="H29" s="32">
        <v>13.392857142857144</v>
      </c>
      <c r="I29" s="30">
        <v>105.08241758241759</v>
      </c>
      <c r="J29" s="32">
        <v>23.695054945054945</v>
      </c>
      <c r="K29" s="30">
        <v>36.607142857142854</v>
      </c>
      <c r="L29" s="30">
        <v>77.747252747252745</v>
      </c>
      <c r="M29" s="30">
        <v>269.36813186813185</v>
      </c>
      <c r="N29" s="30">
        <v>20.947802197802197</v>
      </c>
      <c r="O29" s="30">
        <v>336.33241758241758</v>
      </c>
      <c r="P29" s="30">
        <v>11.607142857142858</v>
      </c>
      <c r="Q29" s="31">
        <v>1.0989010989010988</v>
      </c>
      <c r="R29" s="30">
        <v>262.8434065934066</v>
      </c>
      <c r="S29" s="30">
        <v>142.85714285714286</v>
      </c>
      <c r="T29" s="32">
        <v>2.6785714285714284</v>
      </c>
      <c r="U29" s="30">
        <v>404</v>
      </c>
      <c r="V29" s="30">
        <v>2177.815934065934</v>
      </c>
      <c r="W29" s="32">
        <v>37.5</v>
      </c>
      <c r="X29" s="30">
        <v>769.7802197802198</v>
      </c>
    </row>
    <row r="30" spans="1:24" x14ac:dyDescent="0.4">
      <c r="A30" s="33" t="s">
        <v>113</v>
      </c>
      <c r="B30" s="30">
        <v>469.87110633727173</v>
      </c>
      <c r="C30" s="31">
        <v>5.370569280343717E-2</v>
      </c>
      <c r="D30" s="32">
        <v>1.5574650912996779</v>
      </c>
      <c r="E30" s="32">
        <v>0.48335123523093454</v>
      </c>
      <c r="F30" s="32">
        <v>3.9742212674543502</v>
      </c>
      <c r="G30" s="30">
        <v>15.789473684210526</v>
      </c>
      <c r="H30" s="32">
        <v>4.9946294307196561</v>
      </c>
      <c r="I30" s="30">
        <v>37.916219119226639</v>
      </c>
      <c r="J30" s="32">
        <v>6.3909774436090219</v>
      </c>
      <c r="K30" s="30">
        <v>17.024704618689579</v>
      </c>
      <c r="L30" s="30">
        <v>71.374865735767997</v>
      </c>
      <c r="M30" s="30">
        <v>98.657357679914071</v>
      </c>
      <c r="N30" s="30">
        <v>5.4779806659505903</v>
      </c>
      <c r="O30" s="30">
        <v>376.90655209452206</v>
      </c>
      <c r="P30" s="30">
        <v>44.897959183673471</v>
      </c>
      <c r="Q30" s="31">
        <v>1.8259935553168636</v>
      </c>
      <c r="R30" s="30">
        <v>3370.5155746509131</v>
      </c>
      <c r="S30" s="30">
        <v>405.42427497314719</v>
      </c>
      <c r="T30" s="32">
        <v>2.9538131041890439</v>
      </c>
      <c r="U30" s="30">
        <v>102</v>
      </c>
      <c r="V30" s="30">
        <v>5843.6627282491945</v>
      </c>
      <c r="W30" s="32">
        <v>3806.8743286788399</v>
      </c>
      <c r="X30" s="30">
        <v>107.62620837808808</v>
      </c>
    </row>
    <row r="31" spans="1:24" x14ac:dyDescent="0.4">
      <c r="A31" s="33" t="s">
        <v>114</v>
      </c>
      <c r="B31" s="30">
        <v>596.53409090909088</v>
      </c>
      <c r="C31" s="31">
        <v>0</v>
      </c>
      <c r="D31" s="32">
        <v>0.68181818181818188</v>
      </c>
      <c r="E31" s="32">
        <v>0.56818181818181812</v>
      </c>
      <c r="F31" s="32">
        <v>2.6704545454545454</v>
      </c>
      <c r="G31" s="30">
        <v>133.35227272727272</v>
      </c>
      <c r="H31" s="32">
        <v>7.2159090909090908</v>
      </c>
      <c r="I31" s="30">
        <v>70.227272727272734</v>
      </c>
      <c r="J31" s="32">
        <v>23.522727272727273</v>
      </c>
      <c r="K31" s="30">
        <v>43.579545454545453</v>
      </c>
      <c r="L31" s="30">
        <v>55.909090909090907</v>
      </c>
      <c r="M31" s="30">
        <v>182.38636363636363</v>
      </c>
      <c r="N31" s="30">
        <v>9.8863636363636367</v>
      </c>
      <c r="O31" s="30">
        <v>353.23863636363637</v>
      </c>
      <c r="P31" s="30">
        <v>7.5568181818181817</v>
      </c>
      <c r="Q31" s="31">
        <v>0.51136363636363635</v>
      </c>
      <c r="R31" s="30">
        <v>200</v>
      </c>
      <c r="S31" s="30">
        <v>82.954545454545453</v>
      </c>
      <c r="T31" s="32">
        <v>0.34090909090909094</v>
      </c>
      <c r="U31" s="30">
        <v>1003</v>
      </c>
      <c r="V31" s="30">
        <v>1917.0454545454545</v>
      </c>
      <c r="W31" s="32">
        <v>1.3636363636363638</v>
      </c>
      <c r="X31" s="30">
        <v>184.20454545454544</v>
      </c>
    </row>
    <row r="32" spans="1:24" x14ac:dyDescent="0.4">
      <c r="A32" s="33" t="s">
        <v>115</v>
      </c>
      <c r="B32" s="30">
        <v>322.60504201680675</v>
      </c>
      <c r="C32" s="31">
        <v>0.42016806722689076</v>
      </c>
      <c r="D32" s="32">
        <v>0.33613445378151263</v>
      </c>
      <c r="E32" s="32">
        <v>0.16806722689075632</v>
      </c>
      <c r="F32" s="32">
        <v>1.5966386554621848</v>
      </c>
      <c r="G32" s="30">
        <v>304.87394957983196</v>
      </c>
      <c r="H32" s="32">
        <v>20.504201680672267</v>
      </c>
      <c r="I32" s="30">
        <v>108.31932773109243</v>
      </c>
      <c r="J32" s="32">
        <v>12.941176470588234</v>
      </c>
      <c r="K32" s="30">
        <v>28.15126050420168</v>
      </c>
      <c r="L32" s="30">
        <v>213.8655462184874</v>
      </c>
      <c r="M32" s="30">
        <v>183.19327731092437</v>
      </c>
      <c r="N32" s="30">
        <v>69.411764705882362</v>
      </c>
      <c r="O32" s="30">
        <v>328.40336134453781</v>
      </c>
      <c r="P32" s="30">
        <v>58.487394957983192</v>
      </c>
      <c r="Q32" s="31">
        <v>29.831932773109244</v>
      </c>
      <c r="R32" s="30">
        <v>2250.4201680672272</v>
      </c>
      <c r="S32" s="30">
        <v>358.15126050420167</v>
      </c>
      <c r="T32" s="32">
        <v>5.5462184873949587</v>
      </c>
      <c r="U32" s="30">
        <v>143</v>
      </c>
      <c r="V32" s="30">
        <v>4808.4873949579833</v>
      </c>
      <c r="W32" s="32">
        <v>19.579831932773111</v>
      </c>
      <c r="X32" s="30">
        <v>59.999999999999993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2FF9-D462-4232-8A60-78D44C870380}">
  <dimension ref="A1:B2"/>
  <sheetViews>
    <sheetView workbookViewId="0">
      <selection sqref="A1:B1"/>
    </sheetView>
  </sheetViews>
  <sheetFormatPr defaultRowHeight="13.15" x14ac:dyDescent="0.4"/>
  <cols>
    <col min="1" max="1" width="46.92578125" style="15" customWidth="1"/>
    <col min="2" max="16384" width="9.140625" style="15"/>
  </cols>
  <sheetData>
    <row r="1" spans="1:2" x14ac:dyDescent="0.4">
      <c r="A1" s="34" t="s">
        <v>119</v>
      </c>
      <c r="B1" s="34"/>
    </row>
    <row r="2" spans="1:2" x14ac:dyDescent="0.4">
      <c r="A2" s="15" t="s">
        <v>120</v>
      </c>
      <c r="B2" s="16" t="s">
        <v>174</v>
      </c>
    </row>
  </sheetData>
  <mergeCells count="1">
    <mergeCell ref="A1:B1"/>
  </mergeCells>
  <hyperlinks>
    <hyperlink ref="B2" r:id="rId1" xr:uid="{006C5281-A833-4080-A2F7-9BE4597C383E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CrimeRobbery</vt:lpstr>
      <vt:lpstr>Drug</vt:lpstr>
      <vt:lpstr>Murder</vt:lpstr>
      <vt:lpstr>All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&lt;D3C7E1E4C7E3E520C2E3C7D1ED203937202D3939303233312E706466&gt;</dc:title>
  <dc:creator>SinaSoft</dc:creator>
  <cp:lastModifiedBy>Arash Ghafouri</cp:lastModifiedBy>
  <dcterms:created xsi:type="dcterms:W3CDTF">2020-07-22T02:54:57Z</dcterms:created>
  <dcterms:modified xsi:type="dcterms:W3CDTF">2020-07-31T23:20:44Z</dcterms:modified>
</cp:coreProperties>
</file>