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12-Judicial_Crime\"/>
    </mc:Choice>
  </mc:AlternateContent>
  <xr:revisionPtr revIDLastSave="0" documentId="13_ncr:1_{6E16DF0C-ABF6-4429-8EEC-2ADE53AEE877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Indicators-Crime_Total" sheetId="50" r:id="rId1"/>
    <sheet name="Indicators-Crime" sheetId="5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51" l="1"/>
  <c r="U32" i="51"/>
  <c r="Q32" i="51"/>
  <c r="R32" i="51" s="1"/>
  <c r="P32" i="51"/>
  <c r="N32" i="51"/>
  <c r="K32" i="51"/>
  <c r="L32" i="51" s="1"/>
  <c r="I32" i="51"/>
  <c r="J32" i="51" s="1"/>
  <c r="X31" i="51"/>
  <c r="U31" i="51"/>
  <c r="Q31" i="51"/>
  <c r="R31" i="51" s="1"/>
  <c r="P31" i="51"/>
  <c r="N31" i="51"/>
  <c r="K31" i="51"/>
  <c r="X30" i="51"/>
  <c r="U30" i="51"/>
  <c r="Q30" i="51"/>
  <c r="R30" i="51" s="1"/>
  <c r="P30" i="51"/>
  <c r="N30" i="51"/>
  <c r="K30" i="51"/>
  <c r="L30" i="51" s="1"/>
  <c r="I30" i="51"/>
  <c r="J30" i="51" s="1"/>
  <c r="X29" i="51"/>
  <c r="U29" i="51"/>
  <c r="Q29" i="51"/>
  <c r="R29" i="51" s="1"/>
  <c r="P29" i="51"/>
  <c r="N29" i="51"/>
  <c r="K29" i="51"/>
  <c r="X28" i="51"/>
  <c r="U28" i="51"/>
  <c r="Q28" i="51"/>
  <c r="R28" i="51" s="1"/>
  <c r="P28" i="51"/>
  <c r="N28" i="51"/>
  <c r="K28" i="51"/>
  <c r="L28" i="51" s="1"/>
  <c r="X27" i="51"/>
  <c r="U27" i="51"/>
  <c r="Q27" i="51"/>
  <c r="R27" i="51" s="1"/>
  <c r="P27" i="51"/>
  <c r="N27" i="51"/>
  <c r="K27" i="51"/>
  <c r="X26" i="51"/>
  <c r="U26" i="51"/>
  <c r="Q26" i="51"/>
  <c r="R26" i="51" s="1"/>
  <c r="P26" i="51"/>
  <c r="N26" i="51"/>
  <c r="K26" i="51"/>
  <c r="L26" i="51" s="1"/>
  <c r="I26" i="51"/>
  <c r="J26" i="51" s="1"/>
  <c r="X25" i="51"/>
  <c r="U25" i="51"/>
  <c r="Q25" i="51"/>
  <c r="R25" i="51" s="1"/>
  <c r="P25" i="51"/>
  <c r="N25" i="51"/>
  <c r="K25" i="51"/>
  <c r="I25" i="51" s="1"/>
  <c r="J25" i="51" s="1"/>
  <c r="X24" i="51"/>
  <c r="U24" i="51"/>
  <c r="Q24" i="51"/>
  <c r="R24" i="51" s="1"/>
  <c r="P24" i="51"/>
  <c r="N24" i="51"/>
  <c r="K24" i="51"/>
  <c r="L24" i="51" s="1"/>
  <c r="I24" i="51"/>
  <c r="J24" i="51" s="1"/>
  <c r="X23" i="51"/>
  <c r="U23" i="51"/>
  <c r="Q23" i="51"/>
  <c r="R23" i="51" s="1"/>
  <c r="P23" i="51"/>
  <c r="N23" i="51"/>
  <c r="K23" i="51"/>
  <c r="X22" i="51"/>
  <c r="U22" i="51"/>
  <c r="Q22" i="51"/>
  <c r="R22" i="51" s="1"/>
  <c r="P22" i="51"/>
  <c r="N22" i="51"/>
  <c r="K22" i="51"/>
  <c r="L22" i="51" s="1"/>
  <c r="I22" i="51"/>
  <c r="J22" i="51" s="1"/>
  <c r="X21" i="51"/>
  <c r="U21" i="51"/>
  <c r="Q21" i="51"/>
  <c r="R21" i="51" s="1"/>
  <c r="P21" i="51"/>
  <c r="N21" i="51"/>
  <c r="K21" i="51"/>
  <c r="X20" i="51"/>
  <c r="U20" i="51"/>
  <c r="Q20" i="51"/>
  <c r="R20" i="51" s="1"/>
  <c r="P20" i="51"/>
  <c r="N20" i="51"/>
  <c r="K20" i="51"/>
  <c r="L20" i="51" s="1"/>
  <c r="X19" i="51"/>
  <c r="U19" i="51"/>
  <c r="Q19" i="51"/>
  <c r="R19" i="51" s="1"/>
  <c r="P19" i="51"/>
  <c r="N19" i="51"/>
  <c r="K19" i="51"/>
  <c r="X18" i="51"/>
  <c r="U18" i="51"/>
  <c r="Q18" i="51"/>
  <c r="R18" i="51" s="1"/>
  <c r="P18" i="51"/>
  <c r="N18" i="51"/>
  <c r="K18" i="51"/>
  <c r="L18" i="51" s="1"/>
  <c r="I18" i="51"/>
  <c r="J18" i="51" s="1"/>
  <c r="X17" i="51"/>
  <c r="U17" i="51"/>
  <c r="Q17" i="51"/>
  <c r="R17" i="51" s="1"/>
  <c r="P17" i="51"/>
  <c r="N17" i="51"/>
  <c r="K17" i="51"/>
  <c r="I17" i="51" s="1"/>
  <c r="J17" i="51" s="1"/>
  <c r="X16" i="51"/>
  <c r="U16" i="51"/>
  <c r="Q16" i="51"/>
  <c r="R16" i="51" s="1"/>
  <c r="P16" i="51"/>
  <c r="N16" i="51"/>
  <c r="K16" i="51"/>
  <c r="L16" i="51" s="1"/>
  <c r="I16" i="51"/>
  <c r="J16" i="51" s="1"/>
  <c r="X15" i="51"/>
  <c r="U15" i="51"/>
  <c r="Q15" i="51"/>
  <c r="R15" i="51" s="1"/>
  <c r="P15" i="51"/>
  <c r="N15" i="51"/>
  <c r="K15" i="51"/>
  <c r="X14" i="51"/>
  <c r="U14" i="51"/>
  <c r="Q14" i="51"/>
  <c r="R14" i="51" s="1"/>
  <c r="P14" i="51"/>
  <c r="N14" i="51"/>
  <c r="K14" i="51"/>
  <c r="L14" i="51" s="1"/>
  <c r="I14" i="51"/>
  <c r="J14" i="51" s="1"/>
  <c r="X13" i="51"/>
  <c r="U13" i="51"/>
  <c r="Q13" i="51"/>
  <c r="R13" i="51" s="1"/>
  <c r="P13" i="51"/>
  <c r="N13" i="51"/>
  <c r="K13" i="51"/>
  <c r="X12" i="51"/>
  <c r="U12" i="51"/>
  <c r="Q12" i="51"/>
  <c r="R12" i="51" s="1"/>
  <c r="P12" i="51"/>
  <c r="N12" i="51"/>
  <c r="K12" i="51"/>
  <c r="L12" i="51" s="1"/>
  <c r="X11" i="51"/>
  <c r="U11" i="51"/>
  <c r="Q11" i="51"/>
  <c r="R11" i="51" s="1"/>
  <c r="P11" i="51"/>
  <c r="N11" i="51"/>
  <c r="K11" i="51"/>
  <c r="X10" i="51"/>
  <c r="U10" i="51"/>
  <c r="Q10" i="51"/>
  <c r="R10" i="51" s="1"/>
  <c r="P10" i="51"/>
  <c r="N10" i="51"/>
  <c r="K10" i="51"/>
  <c r="L10" i="51" s="1"/>
  <c r="I10" i="51"/>
  <c r="J10" i="51" s="1"/>
  <c r="X9" i="51"/>
  <c r="U9" i="51"/>
  <c r="Q9" i="51"/>
  <c r="R9" i="51" s="1"/>
  <c r="P9" i="51"/>
  <c r="N9" i="51"/>
  <c r="K9" i="51"/>
  <c r="I9" i="51" s="1"/>
  <c r="J9" i="51" s="1"/>
  <c r="X8" i="51"/>
  <c r="U8" i="51"/>
  <c r="Q8" i="51"/>
  <c r="R8" i="51" s="1"/>
  <c r="P8" i="51"/>
  <c r="N8" i="51"/>
  <c r="K8" i="51"/>
  <c r="L8" i="51" s="1"/>
  <c r="I8" i="51"/>
  <c r="J8" i="51" s="1"/>
  <c r="X7" i="51"/>
  <c r="U7" i="51"/>
  <c r="Q7" i="51"/>
  <c r="R7" i="51" s="1"/>
  <c r="P7" i="51"/>
  <c r="N7" i="51"/>
  <c r="K7" i="51"/>
  <c r="X6" i="51"/>
  <c r="U6" i="51"/>
  <c r="Q6" i="51"/>
  <c r="R6" i="51" s="1"/>
  <c r="P6" i="51"/>
  <c r="N6" i="51"/>
  <c r="K6" i="51"/>
  <c r="L6" i="51" s="1"/>
  <c r="I6" i="51"/>
  <c r="J6" i="51" s="1"/>
  <c r="X5" i="51"/>
  <c r="U5" i="51"/>
  <c r="Q5" i="51"/>
  <c r="R5" i="51" s="1"/>
  <c r="P5" i="51"/>
  <c r="N5" i="51"/>
  <c r="K5" i="51"/>
  <c r="X4" i="51"/>
  <c r="U4" i="51"/>
  <c r="Q4" i="51"/>
  <c r="R4" i="51" s="1"/>
  <c r="P4" i="51"/>
  <c r="N4" i="51"/>
  <c r="K4" i="51"/>
  <c r="L4" i="51" s="1"/>
  <c r="X3" i="51"/>
  <c r="U3" i="51"/>
  <c r="Q3" i="51"/>
  <c r="R3" i="51" s="1"/>
  <c r="P3" i="51"/>
  <c r="N3" i="51"/>
  <c r="K3" i="51"/>
  <c r="X2" i="51"/>
  <c r="U2" i="51"/>
  <c r="Q2" i="51"/>
  <c r="R2" i="51" s="1"/>
  <c r="P2" i="51"/>
  <c r="N2" i="51"/>
  <c r="K2" i="51"/>
  <c r="L2" i="51" s="1"/>
  <c r="I2" i="51"/>
  <c r="J2" i="51" s="1"/>
  <c r="X2" i="50"/>
  <c r="U2" i="50"/>
  <c r="Q2" i="50"/>
  <c r="R2" i="50" s="1"/>
  <c r="P2" i="50"/>
  <c r="N2" i="50"/>
  <c r="K2" i="50"/>
  <c r="I2" i="50" s="1"/>
  <c r="J2" i="50" s="1"/>
  <c r="U3" i="50"/>
  <c r="U4" i="50"/>
  <c r="U5" i="50"/>
  <c r="U6" i="50"/>
  <c r="U7" i="50"/>
  <c r="U8" i="50"/>
  <c r="U9" i="50"/>
  <c r="U10" i="50"/>
  <c r="U11" i="50"/>
  <c r="U12" i="50"/>
  <c r="U13" i="50"/>
  <c r="U14" i="50"/>
  <c r="U15" i="50"/>
  <c r="U16" i="50"/>
  <c r="U17" i="50"/>
  <c r="U18" i="50"/>
  <c r="U19" i="50"/>
  <c r="U20" i="50"/>
  <c r="U21" i="50"/>
  <c r="U22" i="50"/>
  <c r="U23" i="50"/>
  <c r="U24" i="50"/>
  <c r="U25" i="50"/>
  <c r="U26" i="50"/>
  <c r="U27" i="50"/>
  <c r="U28" i="50"/>
  <c r="U29" i="50"/>
  <c r="U30" i="50"/>
  <c r="U31" i="50"/>
  <c r="U3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P32" i="50"/>
  <c r="X3" i="50"/>
  <c r="X4" i="50"/>
  <c r="X5" i="50"/>
  <c r="X6" i="50"/>
  <c r="X7" i="50"/>
  <c r="X8" i="50"/>
  <c r="X9" i="50"/>
  <c r="X10" i="50"/>
  <c r="X11" i="50"/>
  <c r="X12" i="50"/>
  <c r="X13" i="50"/>
  <c r="X14" i="50"/>
  <c r="X15" i="50"/>
  <c r="X16" i="50"/>
  <c r="X17" i="50"/>
  <c r="X18" i="50"/>
  <c r="X19" i="50"/>
  <c r="X20" i="50"/>
  <c r="X21" i="50"/>
  <c r="X22" i="50"/>
  <c r="X23" i="50"/>
  <c r="X24" i="50"/>
  <c r="X25" i="50"/>
  <c r="X26" i="50"/>
  <c r="X27" i="50"/>
  <c r="X28" i="50"/>
  <c r="X29" i="50"/>
  <c r="X30" i="50"/>
  <c r="X31" i="50"/>
  <c r="X32" i="50"/>
  <c r="W33" i="50"/>
  <c r="Q3" i="50"/>
  <c r="R3" i="50" s="1"/>
  <c r="Q4" i="50"/>
  <c r="R4" i="50" s="1"/>
  <c r="Q5" i="50"/>
  <c r="R5" i="50" s="1"/>
  <c r="Q6" i="50"/>
  <c r="R6" i="50" s="1"/>
  <c r="Q7" i="50"/>
  <c r="R7" i="50" s="1"/>
  <c r="Q8" i="50"/>
  <c r="R8" i="50" s="1"/>
  <c r="Q9" i="50"/>
  <c r="R9" i="50" s="1"/>
  <c r="Q10" i="50"/>
  <c r="R10" i="50" s="1"/>
  <c r="Q11" i="50"/>
  <c r="R11" i="50" s="1"/>
  <c r="Q12" i="50"/>
  <c r="R12" i="50" s="1"/>
  <c r="Q13" i="50"/>
  <c r="R13" i="50" s="1"/>
  <c r="Q14" i="50"/>
  <c r="R14" i="50" s="1"/>
  <c r="Q15" i="50"/>
  <c r="R15" i="50" s="1"/>
  <c r="Q16" i="50"/>
  <c r="R16" i="50" s="1"/>
  <c r="Q17" i="50"/>
  <c r="R17" i="50" s="1"/>
  <c r="Q18" i="50"/>
  <c r="R18" i="50" s="1"/>
  <c r="Q19" i="50"/>
  <c r="R19" i="50" s="1"/>
  <c r="Q20" i="50"/>
  <c r="R20" i="50" s="1"/>
  <c r="Q21" i="50"/>
  <c r="R21" i="50" s="1"/>
  <c r="Q22" i="50"/>
  <c r="R22" i="50" s="1"/>
  <c r="Q23" i="50"/>
  <c r="R23" i="50" s="1"/>
  <c r="Q24" i="50"/>
  <c r="R24" i="50" s="1"/>
  <c r="Q25" i="50"/>
  <c r="R25" i="50" s="1"/>
  <c r="Q26" i="50"/>
  <c r="R26" i="50" s="1"/>
  <c r="Q27" i="50"/>
  <c r="R27" i="50" s="1"/>
  <c r="Q28" i="50"/>
  <c r="R28" i="50" s="1"/>
  <c r="Q29" i="50"/>
  <c r="R29" i="50" s="1"/>
  <c r="Q30" i="50"/>
  <c r="R30" i="50" s="1"/>
  <c r="Q31" i="50"/>
  <c r="R31" i="50" s="1"/>
  <c r="Q32" i="50"/>
  <c r="R32" i="50" s="1"/>
  <c r="V33" i="50"/>
  <c r="T33" i="50"/>
  <c r="S33" i="50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K3" i="50"/>
  <c r="L3" i="50" s="1"/>
  <c r="K4" i="50"/>
  <c r="L4" i="50" s="1"/>
  <c r="K5" i="50"/>
  <c r="L5" i="50" s="1"/>
  <c r="K6" i="50"/>
  <c r="L6" i="50" s="1"/>
  <c r="K7" i="50"/>
  <c r="L7" i="50" s="1"/>
  <c r="K8" i="50"/>
  <c r="L8" i="50" s="1"/>
  <c r="K9" i="50"/>
  <c r="L9" i="50" s="1"/>
  <c r="K10" i="50"/>
  <c r="L10" i="50" s="1"/>
  <c r="K11" i="50"/>
  <c r="L11" i="50" s="1"/>
  <c r="K12" i="50"/>
  <c r="L12" i="50" s="1"/>
  <c r="K13" i="50"/>
  <c r="L13" i="50" s="1"/>
  <c r="K14" i="50"/>
  <c r="L14" i="50" s="1"/>
  <c r="K15" i="50"/>
  <c r="L15" i="50" s="1"/>
  <c r="K16" i="50"/>
  <c r="L16" i="50" s="1"/>
  <c r="K17" i="50"/>
  <c r="L17" i="50" s="1"/>
  <c r="K18" i="50"/>
  <c r="L18" i="50" s="1"/>
  <c r="K19" i="50"/>
  <c r="L19" i="50" s="1"/>
  <c r="K20" i="50"/>
  <c r="L20" i="50" s="1"/>
  <c r="K21" i="50"/>
  <c r="L21" i="50" s="1"/>
  <c r="K22" i="50"/>
  <c r="L22" i="50" s="1"/>
  <c r="K23" i="50"/>
  <c r="L23" i="50" s="1"/>
  <c r="K24" i="50"/>
  <c r="L24" i="50" s="1"/>
  <c r="K25" i="50"/>
  <c r="L25" i="50" s="1"/>
  <c r="K26" i="50"/>
  <c r="L26" i="50" s="1"/>
  <c r="K27" i="50"/>
  <c r="L27" i="50" s="1"/>
  <c r="K28" i="50"/>
  <c r="L28" i="50" s="1"/>
  <c r="K29" i="50"/>
  <c r="L29" i="50" s="1"/>
  <c r="K30" i="50"/>
  <c r="L30" i="50" s="1"/>
  <c r="K31" i="50"/>
  <c r="L31" i="50" s="1"/>
  <c r="K32" i="50"/>
  <c r="L32" i="50" s="1"/>
  <c r="O33" i="50"/>
  <c r="M33" i="50"/>
  <c r="I3" i="51" l="1"/>
  <c r="J3" i="51" s="1"/>
  <c r="I11" i="51"/>
  <c r="J11" i="51" s="1"/>
  <c r="I19" i="51"/>
  <c r="J19" i="51" s="1"/>
  <c r="I27" i="51"/>
  <c r="J27" i="51" s="1"/>
  <c r="I5" i="51"/>
  <c r="J5" i="51" s="1"/>
  <c r="I13" i="51"/>
  <c r="J13" i="51" s="1"/>
  <c r="I21" i="51"/>
  <c r="J21" i="51" s="1"/>
  <c r="I29" i="51"/>
  <c r="J29" i="51" s="1"/>
  <c r="I4" i="51"/>
  <c r="J4" i="51" s="1"/>
  <c r="I7" i="51"/>
  <c r="J7" i="51" s="1"/>
  <c r="I12" i="51"/>
  <c r="J12" i="51" s="1"/>
  <c r="I15" i="51"/>
  <c r="J15" i="51" s="1"/>
  <c r="I20" i="51"/>
  <c r="J20" i="51" s="1"/>
  <c r="I23" i="51"/>
  <c r="J23" i="51" s="1"/>
  <c r="I28" i="51"/>
  <c r="J28" i="51" s="1"/>
  <c r="I31" i="51"/>
  <c r="J31" i="51" s="1"/>
  <c r="L3" i="51"/>
  <c r="L5" i="51"/>
  <c r="L7" i="51"/>
  <c r="L9" i="51"/>
  <c r="L11" i="51"/>
  <c r="L13" i="51"/>
  <c r="L15" i="51"/>
  <c r="L17" i="51"/>
  <c r="L19" i="51"/>
  <c r="L21" i="51"/>
  <c r="L23" i="51"/>
  <c r="L25" i="51"/>
  <c r="L27" i="51"/>
  <c r="L29" i="51"/>
  <c r="L31" i="51"/>
  <c r="I17" i="50"/>
  <c r="J17" i="50" s="1"/>
  <c r="I9" i="50"/>
  <c r="J9" i="50" s="1"/>
  <c r="I25" i="50"/>
  <c r="J25" i="50" s="1"/>
  <c r="I22" i="50"/>
  <c r="J22" i="50" s="1"/>
  <c r="I6" i="50"/>
  <c r="J6" i="50" s="1"/>
  <c r="I29" i="50"/>
  <c r="J29" i="50" s="1"/>
  <c r="I21" i="50"/>
  <c r="J21" i="50" s="1"/>
  <c r="I13" i="50"/>
  <c r="J13" i="50" s="1"/>
  <c r="I5" i="50"/>
  <c r="J5" i="50" s="1"/>
  <c r="I30" i="50"/>
  <c r="J30" i="50" s="1"/>
  <c r="I14" i="50"/>
  <c r="J14" i="50" s="1"/>
  <c r="L2" i="50"/>
  <c r="I26" i="50"/>
  <c r="J26" i="50" s="1"/>
  <c r="I18" i="50"/>
  <c r="J18" i="50" s="1"/>
  <c r="I10" i="50"/>
  <c r="J10" i="50" s="1"/>
  <c r="I32" i="50"/>
  <c r="J32" i="50" s="1"/>
  <c r="I28" i="50"/>
  <c r="J28" i="50" s="1"/>
  <c r="I24" i="50"/>
  <c r="J24" i="50" s="1"/>
  <c r="I20" i="50"/>
  <c r="J20" i="50" s="1"/>
  <c r="I16" i="50"/>
  <c r="J16" i="50" s="1"/>
  <c r="I12" i="50"/>
  <c r="J12" i="50" s="1"/>
  <c r="I8" i="50"/>
  <c r="J8" i="50" s="1"/>
  <c r="I4" i="50"/>
  <c r="J4" i="50" s="1"/>
  <c r="I31" i="50"/>
  <c r="J31" i="50" s="1"/>
  <c r="I27" i="50"/>
  <c r="J27" i="50" s="1"/>
  <c r="I23" i="50"/>
  <c r="J23" i="50" s="1"/>
  <c r="I19" i="50"/>
  <c r="J19" i="50" s="1"/>
  <c r="I15" i="50"/>
  <c r="J15" i="50" s="1"/>
  <c r="I11" i="50"/>
  <c r="J11" i="50" s="1"/>
  <c r="I7" i="50"/>
  <c r="J7" i="50" s="1"/>
  <c r="I3" i="50"/>
  <c r="J3" i="50" s="1"/>
  <c r="Q33" i="50"/>
  <c r="K33" i="50"/>
  <c r="I33" i="50" l="1"/>
  <c r="F33" i="50"/>
  <c r="E33" i="50"/>
  <c r="U33" i="50" s="1"/>
  <c r="J33" i="50" l="1"/>
  <c r="P33" i="50"/>
  <c r="L33" i="50"/>
  <c r="X33" i="50"/>
  <c r="R33" i="50"/>
  <c r="N33" i="50"/>
</calcChain>
</file>

<file path=xl/sharedStrings.xml><?xml version="1.0" encoding="utf-8"?>
<sst xmlns="http://schemas.openxmlformats.org/spreadsheetml/2006/main" count="172" uniqueCount="86">
  <si>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</si>
  <si>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</si>
  <si>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</si>
  <si>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</si>
  <si>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</si>
  <si>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</si>
  <si>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</si>
  <si>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</si>
  <si>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</si>
  <si>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</si>
  <si>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</si>
  <si>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</si>
  <si>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</si>
  <si>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</si>
  <si>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</si>
  <si>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</si>
  <si>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</si>
  <si>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</si>
  <si>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</si>
  <si>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</si>
  <si>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</si>
  <si>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</si>
  <si>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</si>
  <si>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</si>
  <si>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</si>
  <si>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</si>
  <si>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</si>
  <si>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</si>
  <si>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</si>
  <si>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</si>
  <si>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</si>
  <si>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</si>
  <si>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</si>
  <si>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</si>
  <si>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</si>
  <si>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</si>
  <si>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</si>
  <si>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</si>
  <si>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</si>
  <si>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</si>
  <si>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</si>
  <si>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</si>
  <si>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</si>
  <si>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</si>
  <si>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</si>
  <si>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</si>
  <si>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</si>
  <si>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</si>
  <si>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</si>
  <si>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</si>
  <si>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</si>
  <si>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</si>
  <si>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</si>
  <si>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</si>
  <si>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</si>
  <si>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</si>
  <si>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</si>
  <si>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</si>
  <si>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</si>
  <si>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</si>
  <si>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</si>
  <si>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</si>
  <si>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</si>
  <si>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</si>
  <si>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</si>
  <si>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</si>
  <si>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</si>
  <si>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</si>
  <si>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</si>
  <si>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</si>
  <si>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Quarrel-Total</t>
  </si>
  <si>
    <t>Quarrel-Individual</t>
  </si>
  <si>
    <t>Quarrel-Group</t>
  </si>
  <si>
    <t>Crime-Total</t>
  </si>
  <si>
    <t>Crime-Extortion</t>
  </si>
  <si>
    <t>Crime-Ruffianism</t>
  </si>
  <si>
    <t>Crime-Others</t>
  </si>
  <si>
    <t>Crime-Arrested</t>
  </si>
  <si>
    <t>Quarrel-Total- per 10 K</t>
  </si>
  <si>
    <t>Quarrel-Individual_per 10 K</t>
  </si>
  <si>
    <t>Crime-Arrested_per 100 K</t>
  </si>
  <si>
    <t>Crime-Total_per 100 K</t>
  </si>
  <si>
    <t>Quarrel-Group_per100K</t>
  </si>
  <si>
    <t>Crime-Ruffianism_per100k</t>
  </si>
  <si>
    <t>Crime and Quarrel-Total</t>
  </si>
  <si>
    <t>Crime and Quarrel-Total_per10K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</si>
</sst>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3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X33"/>
  <sheetViews>
    <sheetView workbookViewId="0">
      <pane xSplit="2" topLeftCell="D1" activePane="topRight" state="frozen"/>
      <selection pane="topRight" activeCell="J2" sqref="J2:J32"/>
    </sheetView>
  </sheetViews>
  <sheetFormatPr defaultColWidth="10.6640625" defaultRowHeight="13.15" x14ac:dyDescent="0.35"/>
  <cols>
    <col min="1" max="8" width="13.19921875" style="4" customWidth="1"/>
    <col min="9" max="16384" width="10.6640625" style="4"/>
  </cols>
  <sheetData>
    <row r="1" spans="1:24" s="1" customFormat="1" ht="73.900000000000006" customHeight="1" x14ac:dyDescent="0.35">
      <c r="A1" s="9" t="s">
        <v>62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69</v>
      </c>
      <c r="G1" s="9" t="s">
        <v>67</v>
      </c>
      <c r="H1" s="9" t="s">
        <v>68</v>
      </c>
      <c r="I1" s="10" t="s">
        <v>84</v>
      </c>
      <c r="J1" s="8" t="s">
        <v>85</v>
      </c>
      <c r="K1" s="11" t="s">
        <v>70</v>
      </c>
      <c r="L1" s="8" t="s">
        <v>78</v>
      </c>
      <c r="M1" s="10" t="s">
        <v>71</v>
      </c>
      <c r="N1" s="8" t="s">
        <v>79</v>
      </c>
      <c r="O1" s="11" t="s">
        <v>72</v>
      </c>
      <c r="P1" s="8" t="s">
        <v>82</v>
      </c>
      <c r="Q1" s="11" t="s">
        <v>73</v>
      </c>
      <c r="R1" s="8" t="s">
        <v>81</v>
      </c>
      <c r="S1" s="11" t="s">
        <v>74</v>
      </c>
      <c r="T1" s="10" t="s">
        <v>75</v>
      </c>
      <c r="U1" s="8" t="s">
        <v>83</v>
      </c>
      <c r="V1" s="11" t="s">
        <v>76</v>
      </c>
      <c r="W1" s="11" t="s">
        <v>77</v>
      </c>
      <c r="X1" s="8" t="s">
        <v>80</v>
      </c>
    </row>
    <row r="2" spans="1:24" x14ac:dyDescent="0.35">
      <c r="A2" s="12" t="s">
        <v>31</v>
      </c>
      <c r="B2" s="2" t="s">
        <v>0</v>
      </c>
      <c r="C2" s="5">
        <v>37.903573299999998</v>
      </c>
      <c r="D2" s="5">
        <v>46.2682109</v>
      </c>
      <c r="E2" s="3">
        <v>4051000</v>
      </c>
      <c r="F2" s="3">
        <v>1087000</v>
      </c>
      <c r="G2" s="6">
        <v>0.76100000000000001</v>
      </c>
      <c r="H2" s="3">
        <v>13</v>
      </c>
      <c r="I2" s="3">
        <f>K2+Q2</f>
        <v>27722</v>
      </c>
      <c r="J2" s="7">
        <f>(I2/$E2)*10000</f>
        <v>68.432485805973826</v>
      </c>
      <c r="K2" s="3">
        <f>M2+O2</f>
        <v>27215</v>
      </c>
      <c r="L2" s="7">
        <f>(K2/$E2)*10000</f>
        <v>67.180942977042704</v>
      </c>
      <c r="M2" s="3">
        <v>26984</v>
      </c>
      <c r="N2" s="7">
        <f>(M2/$E2)*10000</f>
        <v>66.610713404097751</v>
      </c>
      <c r="O2" s="3">
        <v>231</v>
      </c>
      <c r="P2" s="7">
        <f>(O2/$E2)*100000</f>
        <v>5.702295729449518</v>
      </c>
      <c r="Q2" s="3">
        <f t="shared" ref="Q2:Q32" si="0">S2+T2+V2</f>
        <v>507</v>
      </c>
      <c r="R2" s="7">
        <f>(Q2/$E2)*100000</f>
        <v>12.515428289311281</v>
      </c>
      <c r="S2" s="3">
        <v>4</v>
      </c>
      <c r="T2" s="3">
        <v>433</v>
      </c>
      <c r="U2" s="7">
        <f>(T2/$E2)*100000</f>
        <v>10.688718834855592</v>
      </c>
      <c r="V2" s="3">
        <v>70</v>
      </c>
      <c r="W2" s="3">
        <v>330</v>
      </c>
      <c r="X2" s="7">
        <f>(W2/$E2)*100000</f>
        <v>8.1461367563564551</v>
      </c>
    </row>
    <row r="3" spans="1:24" x14ac:dyDescent="0.35">
      <c r="A3" s="12" t="s">
        <v>32</v>
      </c>
      <c r="B3" s="2" t="s">
        <v>1</v>
      </c>
      <c r="C3" s="5">
        <v>37.4550062</v>
      </c>
      <c r="D3" s="5">
        <v>45</v>
      </c>
      <c r="E3" s="3">
        <v>3439000</v>
      </c>
      <c r="F3" s="3">
        <v>1146000</v>
      </c>
      <c r="G3" s="6">
        <v>0.73599999999999999</v>
      </c>
      <c r="H3" s="3">
        <v>21</v>
      </c>
      <c r="I3" s="3">
        <f t="shared" ref="I3:I33" si="1">K3+Q3</f>
        <v>25692</v>
      </c>
      <c r="J3" s="7">
        <f t="shared" ref="J3:J33" si="2">(I3/$E3)*10000</f>
        <v>74.707763884850252</v>
      </c>
      <c r="K3" s="3">
        <f t="shared" ref="K3:K32" si="3">M3+O3</f>
        <v>25616</v>
      </c>
      <c r="L3" s="7">
        <f t="shared" ref="L3:L33" si="4">(K3/$E3)*10000</f>
        <v>74.486769409712124</v>
      </c>
      <c r="M3" s="3">
        <v>25428</v>
      </c>
      <c r="N3" s="7">
        <f t="shared" ref="N3:N33" si="5">(M3/$E3)*10000</f>
        <v>73.940098865949409</v>
      </c>
      <c r="O3" s="3">
        <v>188</v>
      </c>
      <c r="P3" s="7">
        <f t="shared" ref="P3:P33" si="6">(O3/$E3)*100000</f>
        <v>5.4667054376272173</v>
      </c>
      <c r="Q3" s="3">
        <f t="shared" si="0"/>
        <v>76</v>
      </c>
      <c r="R3" s="7">
        <f t="shared" ref="R3:R33" si="7">(Q3/$E3)*100000</f>
        <v>2.2099447513812152</v>
      </c>
      <c r="S3" s="3">
        <v>3</v>
      </c>
      <c r="T3" s="3">
        <v>32</v>
      </c>
      <c r="U3" s="7">
        <f t="shared" ref="U3:U33" si="8">(T3/$E3)*100000</f>
        <v>0.93050305321314342</v>
      </c>
      <c r="V3" s="3">
        <v>41</v>
      </c>
      <c r="W3" s="3">
        <v>92</v>
      </c>
      <c r="X3" s="7">
        <f t="shared" ref="X3:X33" si="9">(W3/$E3)*100000</f>
        <v>2.6751962779877871</v>
      </c>
    </row>
    <row r="4" spans="1:24" x14ac:dyDescent="0.35">
      <c r="A4" s="12" t="s">
        <v>33</v>
      </c>
      <c r="B4" s="2" t="s">
        <v>2</v>
      </c>
      <c r="C4" s="5">
        <v>38.2537363</v>
      </c>
      <c r="D4" s="5">
        <v>48.299990100000002</v>
      </c>
      <c r="E4" s="3">
        <v>1306000</v>
      </c>
      <c r="F4" s="3">
        <v>387000</v>
      </c>
      <c r="G4" s="6">
        <v>0.73699999999999999</v>
      </c>
      <c r="H4" s="3">
        <v>20</v>
      </c>
      <c r="I4" s="3">
        <f t="shared" si="1"/>
        <v>11059</v>
      </c>
      <c r="J4" s="7">
        <f t="shared" si="2"/>
        <v>84.678407350689127</v>
      </c>
      <c r="K4" s="3">
        <f t="shared" si="3"/>
        <v>11019</v>
      </c>
      <c r="L4" s="7">
        <f t="shared" si="4"/>
        <v>84.372128637059731</v>
      </c>
      <c r="M4" s="3">
        <v>9960</v>
      </c>
      <c r="N4" s="7">
        <f t="shared" si="5"/>
        <v>76.263399693721283</v>
      </c>
      <c r="O4" s="3">
        <v>1059</v>
      </c>
      <c r="P4" s="7">
        <f t="shared" si="6"/>
        <v>81.08728943338437</v>
      </c>
      <c r="Q4" s="3">
        <f t="shared" si="0"/>
        <v>40</v>
      </c>
      <c r="R4" s="7">
        <f t="shared" si="7"/>
        <v>3.0627871362940273</v>
      </c>
      <c r="S4" s="3">
        <v>1</v>
      </c>
      <c r="T4" s="3">
        <v>2</v>
      </c>
      <c r="U4" s="7">
        <f t="shared" si="8"/>
        <v>0.15313935681470139</v>
      </c>
      <c r="V4" s="3">
        <v>37</v>
      </c>
      <c r="W4" s="3">
        <v>89</v>
      </c>
      <c r="X4" s="7">
        <f t="shared" si="9"/>
        <v>6.8147013782542105</v>
      </c>
    </row>
    <row r="5" spans="1:24" x14ac:dyDescent="0.35">
      <c r="A5" s="12" t="s">
        <v>34</v>
      </c>
      <c r="B5" s="2" t="s">
        <v>3</v>
      </c>
      <c r="C5" s="5">
        <v>32.654627499999997</v>
      </c>
      <c r="D5" s="5">
        <v>51.667982599999903</v>
      </c>
      <c r="E5" s="3">
        <v>5342000</v>
      </c>
      <c r="F5" s="3">
        <v>594000</v>
      </c>
      <c r="G5" s="6">
        <v>0.80500000000000005</v>
      </c>
      <c r="H5" s="3">
        <v>2</v>
      </c>
      <c r="I5" s="3">
        <f t="shared" si="1"/>
        <v>27174</v>
      </c>
      <c r="J5" s="7">
        <f t="shared" si="2"/>
        <v>50.868588543616625</v>
      </c>
      <c r="K5" s="3">
        <f t="shared" si="3"/>
        <v>27104</v>
      </c>
      <c r="L5" s="7">
        <f t="shared" si="4"/>
        <v>50.737551478846875</v>
      </c>
      <c r="M5" s="3">
        <v>26971</v>
      </c>
      <c r="N5" s="7">
        <f t="shared" si="5"/>
        <v>50.488581055784344</v>
      </c>
      <c r="O5" s="3">
        <v>133</v>
      </c>
      <c r="P5" s="7">
        <f t="shared" si="6"/>
        <v>2.4897042306252337</v>
      </c>
      <c r="Q5" s="3">
        <f t="shared" si="0"/>
        <v>70</v>
      </c>
      <c r="R5" s="7">
        <f t="shared" si="7"/>
        <v>1.3103706476974917</v>
      </c>
      <c r="S5" s="3">
        <v>5</v>
      </c>
      <c r="T5" s="3">
        <v>20</v>
      </c>
      <c r="U5" s="7">
        <f t="shared" si="8"/>
        <v>0.37439161362785478</v>
      </c>
      <c r="V5" s="3">
        <v>45</v>
      </c>
      <c r="W5" s="3">
        <v>327</v>
      </c>
      <c r="X5" s="7">
        <f t="shared" si="9"/>
        <v>6.1213028828154243</v>
      </c>
    </row>
    <row r="6" spans="1:24" x14ac:dyDescent="0.35">
      <c r="A6" s="12" t="s">
        <v>35</v>
      </c>
      <c r="B6" s="2" t="s">
        <v>4</v>
      </c>
      <c r="C6" s="5">
        <v>36.075833000000003</v>
      </c>
      <c r="D6" s="5">
        <v>51.796111000000003</v>
      </c>
      <c r="E6" s="3">
        <v>2914000</v>
      </c>
      <c r="F6" s="3">
        <v>202000</v>
      </c>
      <c r="G6" s="6">
        <v>0.81</v>
      </c>
      <c r="H6" s="3">
        <v>1</v>
      </c>
      <c r="I6" s="3">
        <f t="shared" si="1"/>
        <v>127312</v>
      </c>
      <c r="J6" s="7">
        <f t="shared" si="2"/>
        <v>436.89773507206593</v>
      </c>
      <c r="K6" s="3">
        <f t="shared" si="3"/>
        <v>127246</v>
      </c>
      <c r="L6" s="7">
        <f t="shared" si="4"/>
        <v>436.6712422786548</v>
      </c>
      <c r="M6" s="3">
        <v>127103</v>
      </c>
      <c r="N6" s="7">
        <f t="shared" si="5"/>
        <v>436.18050789293068</v>
      </c>
      <c r="O6" s="3">
        <v>143</v>
      </c>
      <c r="P6" s="7">
        <f t="shared" si="6"/>
        <v>4.9073438572409058</v>
      </c>
      <c r="Q6" s="3">
        <f t="shared" si="0"/>
        <v>66</v>
      </c>
      <c r="R6" s="7">
        <f t="shared" si="7"/>
        <v>2.2649279341111872</v>
      </c>
      <c r="S6" s="3">
        <v>1</v>
      </c>
      <c r="T6" s="3">
        <v>15</v>
      </c>
      <c r="U6" s="7">
        <f t="shared" si="8"/>
        <v>0.51475634866163344</v>
      </c>
      <c r="V6" s="3">
        <v>50</v>
      </c>
      <c r="W6" s="3">
        <v>63</v>
      </c>
      <c r="X6" s="7">
        <f t="shared" si="9"/>
        <v>2.1619766643788609</v>
      </c>
    </row>
    <row r="7" spans="1:24" x14ac:dyDescent="0.35">
      <c r="A7" s="12" t="s">
        <v>36</v>
      </c>
      <c r="B7" s="2" t="s">
        <v>5</v>
      </c>
      <c r="C7" s="5">
        <v>33.634973600000002</v>
      </c>
      <c r="D7" s="5">
        <v>46.415281</v>
      </c>
      <c r="E7" s="3">
        <v>602000</v>
      </c>
      <c r="F7" s="3">
        <v>179000</v>
      </c>
      <c r="G7" s="6">
        <v>0.79</v>
      </c>
      <c r="H7" s="3">
        <v>5</v>
      </c>
      <c r="I7" s="3">
        <f t="shared" si="1"/>
        <v>14200</v>
      </c>
      <c r="J7" s="7">
        <f t="shared" si="2"/>
        <v>235.88039867109634</v>
      </c>
      <c r="K7" s="3">
        <f t="shared" si="3"/>
        <v>13947</v>
      </c>
      <c r="L7" s="7">
        <f t="shared" si="4"/>
        <v>231.67774086378736</v>
      </c>
      <c r="M7" s="3">
        <v>13827</v>
      </c>
      <c r="N7" s="7">
        <f t="shared" si="5"/>
        <v>229.68438538205982</v>
      </c>
      <c r="O7" s="3">
        <v>120</v>
      </c>
      <c r="P7" s="7">
        <f t="shared" si="6"/>
        <v>19.933554817275748</v>
      </c>
      <c r="Q7" s="3">
        <f t="shared" si="0"/>
        <v>253</v>
      </c>
      <c r="R7" s="7">
        <f t="shared" si="7"/>
        <v>42.026578073089702</v>
      </c>
      <c r="S7" s="3">
        <v>0</v>
      </c>
      <c r="T7" s="3">
        <v>249</v>
      </c>
      <c r="U7" s="7">
        <f t="shared" si="8"/>
        <v>41.362126245847179</v>
      </c>
      <c r="V7" s="3">
        <v>4</v>
      </c>
      <c r="W7" s="3">
        <v>177</v>
      </c>
      <c r="X7" s="7">
        <f t="shared" si="9"/>
        <v>29.401993355481729</v>
      </c>
    </row>
    <row r="8" spans="1:24" x14ac:dyDescent="0.35">
      <c r="A8" s="12" t="s">
        <v>37</v>
      </c>
      <c r="B8" s="2" t="s">
        <v>6</v>
      </c>
      <c r="C8" s="5">
        <v>28.923383699999999</v>
      </c>
      <c r="D8" s="5">
        <v>50.820314000000003</v>
      </c>
      <c r="E8" s="3">
        <v>1250000</v>
      </c>
      <c r="F8" s="3">
        <v>334000</v>
      </c>
      <c r="G8" s="6">
        <v>0.78700000000000003</v>
      </c>
      <c r="H8" s="3">
        <v>6</v>
      </c>
      <c r="I8" s="3">
        <f t="shared" si="1"/>
        <v>4726</v>
      </c>
      <c r="J8" s="7">
        <f t="shared" si="2"/>
        <v>37.808</v>
      </c>
      <c r="K8" s="3">
        <f t="shared" si="3"/>
        <v>4722</v>
      </c>
      <c r="L8" s="7">
        <f t="shared" si="4"/>
        <v>37.775999999999996</v>
      </c>
      <c r="M8" s="3">
        <v>4712</v>
      </c>
      <c r="N8" s="7">
        <f t="shared" si="5"/>
        <v>37.695999999999998</v>
      </c>
      <c r="O8" s="3">
        <v>10</v>
      </c>
      <c r="P8" s="7">
        <f t="shared" si="6"/>
        <v>0.79999999999999993</v>
      </c>
      <c r="Q8" s="3">
        <f t="shared" si="0"/>
        <v>4</v>
      </c>
      <c r="R8" s="7">
        <f t="shared" si="7"/>
        <v>0.32</v>
      </c>
      <c r="S8" s="3">
        <v>0</v>
      </c>
      <c r="T8" s="3">
        <v>1</v>
      </c>
      <c r="U8" s="7">
        <f t="shared" si="8"/>
        <v>0.08</v>
      </c>
      <c r="V8" s="3">
        <v>3</v>
      </c>
      <c r="W8" s="3">
        <v>14</v>
      </c>
      <c r="X8" s="7">
        <f t="shared" si="9"/>
        <v>1.1199999999999999</v>
      </c>
    </row>
    <row r="9" spans="1:24" x14ac:dyDescent="0.35">
      <c r="A9" s="12" t="s">
        <v>38</v>
      </c>
      <c r="B9" s="2" t="s">
        <v>7</v>
      </c>
      <c r="C9" s="5">
        <v>35.689197499999999</v>
      </c>
      <c r="D9" s="5">
        <v>51.3889736</v>
      </c>
      <c r="E9" s="3">
        <v>13974000</v>
      </c>
      <c r="F9" s="3">
        <v>796000</v>
      </c>
      <c r="G9" s="6">
        <v>0.81</v>
      </c>
      <c r="H9" s="3">
        <v>1</v>
      </c>
      <c r="I9" s="3">
        <f t="shared" si="1"/>
        <v>172439</v>
      </c>
      <c r="J9" s="7">
        <f t="shared" si="2"/>
        <v>123.39988550164591</v>
      </c>
      <c r="K9" s="3">
        <f t="shared" si="3"/>
        <v>170076</v>
      </c>
      <c r="L9" s="7">
        <f t="shared" si="4"/>
        <v>121.70888793473594</v>
      </c>
      <c r="M9" s="3">
        <v>168751</v>
      </c>
      <c r="N9" s="7">
        <f t="shared" si="5"/>
        <v>120.76069843995992</v>
      </c>
      <c r="O9" s="3">
        <v>1325</v>
      </c>
      <c r="P9" s="7">
        <f t="shared" si="6"/>
        <v>9.4818949477601269</v>
      </c>
      <c r="Q9" s="3">
        <f t="shared" si="0"/>
        <v>2363</v>
      </c>
      <c r="R9" s="7">
        <f t="shared" si="7"/>
        <v>16.909975669099758</v>
      </c>
      <c r="S9" s="3">
        <v>44</v>
      </c>
      <c r="T9" s="3">
        <v>1157</v>
      </c>
      <c r="U9" s="7">
        <f t="shared" si="8"/>
        <v>8.279662229855445</v>
      </c>
      <c r="V9" s="3">
        <v>1162</v>
      </c>
      <c r="W9" s="3">
        <v>3202</v>
      </c>
      <c r="X9" s="7">
        <f t="shared" si="9"/>
        <v>22.913983111492772</v>
      </c>
    </row>
    <row r="10" spans="1:24" x14ac:dyDescent="0.35">
      <c r="A10" s="12" t="s">
        <v>39</v>
      </c>
      <c r="B10" s="2" t="s">
        <v>8</v>
      </c>
      <c r="C10" s="5">
        <v>31.997041899999999</v>
      </c>
      <c r="D10" s="5">
        <v>50.661384899999902</v>
      </c>
      <c r="E10" s="3">
        <v>989000</v>
      </c>
      <c r="F10" s="3">
        <v>339000</v>
      </c>
      <c r="G10" s="6">
        <v>0.77100000000000002</v>
      </c>
      <c r="H10" s="3">
        <v>11</v>
      </c>
      <c r="I10" s="3">
        <f t="shared" si="1"/>
        <v>8119</v>
      </c>
      <c r="J10" s="7">
        <f t="shared" si="2"/>
        <v>82.093023255813947</v>
      </c>
      <c r="K10" s="3">
        <f t="shared" si="3"/>
        <v>7950</v>
      </c>
      <c r="L10" s="7">
        <f t="shared" si="4"/>
        <v>80.384226491405471</v>
      </c>
      <c r="M10" s="3">
        <v>7811</v>
      </c>
      <c r="N10" s="7">
        <f t="shared" si="5"/>
        <v>78.978766430738105</v>
      </c>
      <c r="O10" s="3">
        <v>139</v>
      </c>
      <c r="P10" s="7">
        <f t="shared" si="6"/>
        <v>14.054600606673407</v>
      </c>
      <c r="Q10" s="3">
        <f t="shared" si="0"/>
        <v>169</v>
      </c>
      <c r="R10" s="7">
        <f t="shared" si="7"/>
        <v>17.087967644084934</v>
      </c>
      <c r="S10" s="3">
        <v>3</v>
      </c>
      <c r="T10" s="3">
        <v>155</v>
      </c>
      <c r="U10" s="7">
        <f t="shared" si="8"/>
        <v>15.672396359959555</v>
      </c>
      <c r="V10" s="3">
        <v>11</v>
      </c>
      <c r="W10" s="3">
        <v>145</v>
      </c>
      <c r="X10" s="7">
        <f t="shared" si="9"/>
        <v>14.661274014155714</v>
      </c>
    </row>
    <row r="11" spans="1:24" x14ac:dyDescent="0.35">
      <c r="A11" s="12" t="s">
        <v>40</v>
      </c>
      <c r="B11" s="2" t="s">
        <v>9</v>
      </c>
      <c r="C11" s="5">
        <v>32.517564299999997</v>
      </c>
      <c r="D11" s="5">
        <v>59.1041758</v>
      </c>
      <c r="E11" s="3">
        <v>822000</v>
      </c>
      <c r="F11" s="3">
        <v>324000</v>
      </c>
      <c r="G11" s="6">
        <v>0.73299999999999998</v>
      </c>
      <c r="H11" s="3">
        <v>22</v>
      </c>
      <c r="I11" s="3">
        <f t="shared" si="1"/>
        <v>2672</v>
      </c>
      <c r="J11" s="7">
        <f t="shared" si="2"/>
        <v>32.506082725060828</v>
      </c>
      <c r="K11" s="3">
        <f t="shared" si="3"/>
        <v>2614</v>
      </c>
      <c r="L11" s="7">
        <f t="shared" si="4"/>
        <v>31.800486618004868</v>
      </c>
      <c r="M11" s="3">
        <v>2551</v>
      </c>
      <c r="N11" s="7">
        <f t="shared" si="5"/>
        <v>31.034063260340634</v>
      </c>
      <c r="O11" s="3">
        <v>63</v>
      </c>
      <c r="P11" s="7">
        <f t="shared" si="6"/>
        <v>7.664233576642336</v>
      </c>
      <c r="Q11" s="3">
        <f t="shared" si="0"/>
        <v>58</v>
      </c>
      <c r="R11" s="7">
        <f t="shared" si="7"/>
        <v>7.0559610705596105</v>
      </c>
      <c r="S11" s="3">
        <v>1</v>
      </c>
      <c r="T11" s="3">
        <v>54</v>
      </c>
      <c r="U11" s="7">
        <f t="shared" si="8"/>
        <v>6.5693430656934302</v>
      </c>
      <c r="V11" s="3">
        <v>3</v>
      </c>
      <c r="W11" s="3">
        <v>66</v>
      </c>
      <c r="X11" s="7">
        <f t="shared" si="9"/>
        <v>8.0291970802919703</v>
      </c>
    </row>
    <row r="12" spans="1:24" x14ac:dyDescent="0.35">
      <c r="A12" s="12" t="s">
        <v>41</v>
      </c>
      <c r="B12" s="2" t="s">
        <v>10</v>
      </c>
      <c r="C12" s="5">
        <v>35.102025300000001</v>
      </c>
      <c r="D12" s="5">
        <v>59.1041758</v>
      </c>
      <c r="E12" s="3">
        <v>6871000</v>
      </c>
      <c r="F12" s="3">
        <v>1771000</v>
      </c>
      <c r="G12" s="6">
        <v>0.75700000000000001</v>
      </c>
      <c r="H12" s="3">
        <v>14</v>
      </c>
      <c r="I12" s="3">
        <f t="shared" si="1"/>
        <v>77761</v>
      </c>
      <c r="J12" s="7">
        <f t="shared" si="2"/>
        <v>113.17275505748799</v>
      </c>
      <c r="K12" s="3">
        <f t="shared" si="3"/>
        <v>77605</v>
      </c>
      <c r="L12" s="7">
        <f t="shared" si="4"/>
        <v>112.94571386988794</v>
      </c>
      <c r="M12" s="3">
        <v>77033</v>
      </c>
      <c r="N12" s="7">
        <f t="shared" si="5"/>
        <v>112.11322951535438</v>
      </c>
      <c r="O12" s="3">
        <v>572</v>
      </c>
      <c r="P12" s="7">
        <f t="shared" si="6"/>
        <v>8.324843545335467</v>
      </c>
      <c r="Q12" s="3">
        <f t="shared" si="0"/>
        <v>156</v>
      </c>
      <c r="R12" s="7">
        <f t="shared" si="7"/>
        <v>2.270411876000582</v>
      </c>
      <c r="S12" s="3">
        <v>3</v>
      </c>
      <c r="T12" s="3">
        <v>22</v>
      </c>
      <c r="U12" s="7">
        <f t="shared" si="8"/>
        <v>0.32018629020521033</v>
      </c>
      <c r="V12" s="3">
        <v>131</v>
      </c>
      <c r="W12" s="3">
        <v>547</v>
      </c>
      <c r="X12" s="7">
        <f t="shared" si="9"/>
        <v>7.9609954882840936</v>
      </c>
    </row>
    <row r="13" spans="1:24" x14ac:dyDescent="0.35">
      <c r="A13" s="12" t="s">
        <v>42</v>
      </c>
      <c r="B13" s="2" t="s">
        <v>11</v>
      </c>
      <c r="C13" s="5">
        <v>37.471035299999997</v>
      </c>
      <c r="D13" s="5">
        <v>57.101318799999902</v>
      </c>
      <c r="E13" s="3">
        <v>900000</v>
      </c>
      <c r="F13" s="3">
        <v>374000</v>
      </c>
      <c r="G13" s="6">
        <v>0.72299999999999998</v>
      </c>
      <c r="H13" s="3">
        <v>23</v>
      </c>
      <c r="I13" s="3">
        <f t="shared" si="1"/>
        <v>9386</v>
      </c>
      <c r="J13" s="7">
        <f t="shared" si="2"/>
        <v>104.28888888888889</v>
      </c>
      <c r="K13" s="3">
        <f t="shared" si="3"/>
        <v>9375</v>
      </c>
      <c r="L13" s="7">
        <f t="shared" si="4"/>
        <v>104.16666666666666</v>
      </c>
      <c r="M13" s="3">
        <v>9290</v>
      </c>
      <c r="N13" s="7">
        <f t="shared" si="5"/>
        <v>103.22222222222223</v>
      </c>
      <c r="O13" s="3">
        <v>85</v>
      </c>
      <c r="P13" s="7">
        <f t="shared" si="6"/>
        <v>9.4444444444444446</v>
      </c>
      <c r="Q13" s="3">
        <f t="shared" si="0"/>
        <v>11</v>
      </c>
      <c r="R13" s="7">
        <f t="shared" si="7"/>
        <v>1.2222222222222223</v>
      </c>
      <c r="S13" s="3">
        <v>2</v>
      </c>
      <c r="T13" s="3">
        <v>2</v>
      </c>
      <c r="U13" s="7">
        <f t="shared" si="8"/>
        <v>0.22222222222222221</v>
      </c>
      <c r="V13" s="3">
        <v>7</v>
      </c>
      <c r="W13" s="3">
        <v>19</v>
      </c>
      <c r="X13" s="7">
        <f t="shared" si="9"/>
        <v>2.1111111111111112</v>
      </c>
    </row>
    <row r="14" spans="1:24" x14ac:dyDescent="0.35">
      <c r="A14" s="12" t="s">
        <v>43</v>
      </c>
      <c r="B14" s="2" t="s">
        <v>12</v>
      </c>
      <c r="C14" s="5">
        <v>31.4360149</v>
      </c>
      <c r="D14" s="5">
        <v>49.041311999999998</v>
      </c>
      <c r="E14" s="3">
        <v>4936000</v>
      </c>
      <c r="F14" s="3">
        <v>1125000</v>
      </c>
      <c r="G14" s="6">
        <v>0.77700000000000002</v>
      </c>
      <c r="H14" s="3">
        <v>9</v>
      </c>
      <c r="I14" s="3">
        <f t="shared" si="1"/>
        <v>95826</v>
      </c>
      <c r="J14" s="7">
        <f t="shared" si="2"/>
        <v>194.13695299837926</v>
      </c>
      <c r="K14" s="3">
        <f t="shared" si="3"/>
        <v>95815</v>
      </c>
      <c r="L14" s="7">
        <f t="shared" si="4"/>
        <v>194.11466774716371</v>
      </c>
      <c r="M14" s="3">
        <v>95317</v>
      </c>
      <c r="N14" s="7">
        <f t="shared" si="5"/>
        <v>193.10575364667747</v>
      </c>
      <c r="O14" s="3">
        <v>498</v>
      </c>
      <c r="P14" s="7">
        <f t="shared" si="6"/>
        <v>10.089141004862237</v>
      </c>
      <c r="Q14" s="3">
        <f t="shared" si="0"/>
        <v>11</v>
      </c>
      <c r="R14" s="7">
        <f t="shared" si="7"/>
        <v>0.22285251215559157</v>
      </c>
      <c r="S14" s="3">
        <v>0</v>
      </c>
      <c r="T14" s="3">
        <v>3</v>
      </c>
      <c r="U14" s="7">
        <f t="shared" si="8"/>
        <v>6.0777957860615885E-2</v>
      </c>
      <c r="V14" s="3">
        <v>8</v>
      </c>
      <c r="W14" s="3">
        <v>26</v>
      </c>
      <c r="X14" s="7">
        <f t="shared" si="9"/>
        <v>0.52674230145867096</v>
      </c>
    </row>
    <row r="15" spans="1:24" x14ac:dyDescent="0.35">
      <c r="A15" s="12" t="s">
        <v>44</v>
      </c>
      <c r="B15" s="2" t="s">
        <v>13</v>
      </c>
      <c r="C15" s="5">
        <v>36.683004500000003</v>
      </c>
      <c r="D15" s="5">
        <v>48.5087209</v>
      </c>
      <c r="E15" s="3">
        <v>1107000</v>
      </c>
      <c r="F15" s="3">
        <v>348000</v>
      </c>
      <c r="G15" s="6">
        <v>0.748</v>
      </c>
      <c r="H15" s="3">
        <v>18</v>
      </c>
      <c r="I15" s="3">
        <f t="shared" si="1"/>
        <v>6616</v>
      </c>
      <c r="J15" s="7">
        <f t="shared" si="2"/>
        <v>59.765130984643179</v>
      </c>
      <c r="K15" s="3">
        <f t="shared" si="3"/>
        <v>6589</v>
      </c>
      <c r="L15" s="7">
        <f t="shared" si="4"/>
        <v>59.521228545618783</v>
      </c>
      <c r="M15" s="3">
        <v>6563</v>
      </c>
      <c r="N15" s="7">
        <f t="shared" si="5"/>
        <v>59.286359530261969</v>
      </c>
      <c r="O15" s="3">
        <v>26</v>
      </c>
      <c r="P15" s="7">
        <f t="shared" si="6"/>
        <v>2.3486901535682021</v>
      </c>
      <c r="Q15" s="3">
        <f t="shared" si="0"/>
        <v>27</v>
      </c>
      <c r="R15" s="7">
        <f t="shared" si="7"/>
        <v>2.4390243902439024</v>
      </c>
      <c r="S15" s="3">
        <v>1</v>
      </c>
      <c r="T15" s="3">
        <v>11</v>
      </c>
      <c r="U15" s="7">
        <f t="shared" si="8"/>
        <v>0.99367660343270092</v>
      </c>
      <c r="V15" s="3">
        <v>15</v>
      </c>
      <c r="W15" s="3">
        <v>58</v>
      </c>
      <c r="X15" s="7">
        <f t="shared" si="9"/>
        <v>5.2393857271906059</v>
      </c>
    </row>
    <row r="16" spans="1:24" x14ac:dyDescent="0.35">
      <c r="A16" s="12" t="s">
        <v>45</v>
      </c>
      <c r="B16" s="2" t="s">
        <v>14</v>
      </c>
      <c r="C16" s="5">
        <v>35.225558499999998</v>
      </c>
      <c r="D16" s="5">
        <v>54.434213800000002</v>
      </c>
      <c r="E16" s="3">
        <v>764000</v>
      </c>
      <c r="F16" s="3">
        <v>144000</v>
      </c>
      <c r="G16" s="6">
        <v>0.79800000000000004</v>
      </c>
      <c r="H16" s="3">
        <v>4</v>
      </c>
      <c r="I16" s="3">
        <f t="shared" si="1"/>
        <v>4504</v>
      </c>
      <c r="J16" s="7">
        <f t="shared" si="2"/>
        <v>58.952879581151834</v>
      </c>
      <c r="K16" s="3">
        <f t="shared" si="3"/>
        <v>4469</v>
      </c>
      <c r="L16" s="7">
        <f t="shared" si="4"/>
        <v>58.494764397905755</v>
      </c>
      <c r="M16" s="3">
        <v>4275</v>
      </c>
      <c r="N16" s="7">
        <f t="shared" si="5"/>
        <v>55.955497382198949</v>
      </c>
      <c r="O16" s="3">
        <v>194</v>
      </c>
      <c r="P16" s="7">
        <f t="shared" si="6"/>
        <v>25.392670157068064</v>
      </c>
      <c r="Q16" s="3">
        <f t="shared" si="0"/>
        <v>35</v>
      </c>
      <c r="R16" s="7">
        <f t="shared" si="7"/>
        <v>4.5811518324607325</v>
      </c>
      <c r="S16" s="3">
        <v>0</v>
      </c>
      <c r="T16" s="3">
        <v>29</v>
      </c>
      <c r="U16" s="7">
        <f t="shared" si="8"/>
        <v>3.7958115183246068</v>
      </c>
      <c r="V16" s="3">
        <v>6</v>
      </c>
      <c r="W16" s="3">
        <v>22</v>
      </c>
      <c r="X16" s="7">
        <f t="shared" si="9"/>
        <v>2.8795811518324608</v>
      </c>
    </row>
    <row r="17" spans="1:24" x14ac:dyDescent="0.35">
      <c r="A17" s="12" t="s">
        <v>46</v>
      </c>
      <c r="B17" s="2" t="s">
        <v>15</v>
      </c>
      <c r="C17" s="5">
        <v>27.529990600000001</v>
      </c>
      <c r="D17" s="5">
        <v>60.582067599999903</v>
      </c>
      <c r="E17" s="3">
        <v>3045000</v>
      </c>
      <c r="F17" s="3">
        <v>1471000</v>
      </c>
      <c r="G17" s="6">
        <v>0.66500000000000004</v>
      </c>
      <c r="H17" s="3">
        <v>24</v>
      </c>
      <c r="I17" s="3">
        <f t="shared" si="1"/>
        <v>15115</v>
      </c>
      <c r="J17" s="7">
        <f t="shared" si="2"/>
        <v>49.638752052545151</v>
      </c>
      <c r="K17" s="3">
        <f t="shared" si="3"/>
        <v>15091</v>
      </c>
      <c r="L17" s="7">
        <f t="shared" si="4"/>
        <v>49.559934318555008</v>
      </c>
      <c r="M17" s="3">
        <v>14972</v>
      </c>
      <c r="N17" s="7">
        <f t="shared" si="5"/>
        <v>49.16912972085386</v>
      </c>
      <c r="O17" s="3">
        <v>119</v>
      </c>
      <c r="P17" s="7">
        <f t="shared" si="6"/>
        <v>3.9080459770114944</v>
      </c>
      <c r="Q17" s="3">
        <f t="shared" si="0"/>
        <v>24</v>
      </c>
      <c r="R17" s="7">
        <f t="shared" si="7"/>
        <v>0.78817733990147776</v>
      </c>
      <c r="S17" s="3">
        <v>1</v>
      </c>
      <c r="T17" s="3">
        <v>6</v>
      </c>
      <c r="U17" s="7">
        <f t="shared" si="8"/>
        <v>0.19704433497536944</v>
      </c>
      <c r="V17" s="3">
        <v>17</v>
      </c>
      <c r="W17" s="3">
        <v>101</v>
      </c>
      <c r="X17" s="7">
        <f t="shared" si="9"/>
        <v>3.3169129720853858</v>
      </c>
    </row>
    <row r="18" spans="1:24" x14ac:dyDescent="0.35">
      <c r="A18" s="12" t="s">
        <v>47</v>
      </c>
      <c r="B18" s="2" t="s">
        <v>16</v>
      </c>
      <c r="C18" s="5">
        <v>29.1043813</v>
      </c>
      <c r="D18" s="5">
        <v>53.045893</v>
      </c>
      <c r="E18" s="3">
        <v>5052000</v>
      </c>
      <c r="F18" s="3">
        <v>1434000</v>
      </c>
      <c r="G18" s="6">
        <v>0.78300000000000003</v>
      </c>
      <c r="H18" s="3">
        <v>7</v>
      </c>
      <c r="I18" s="3">
        <f t="shared" si="1"/>
        <v>36234</v>
      </c>
      <c r="J18" s="7">
        <f t="shared" si="2"/>
        <v>71.722090261282659</v>
      </c>
      <c r="K18" s="3">
        <f t="shared" si="3"/>
        <v>36156</v>
      </c>
      <c r="L18" s="7">
        <f t="shared" si="4"/>
        <v>71.567695961995256</v>
      </c>
      <c r="M18" s="3">
        <v>35945</v>
      </c>
      <c r="N18" s="7">
        <f t="shared" si="5"/>
        <v>71.150039588281871</v>
      </c>
      <c r="O18" s="3">
        <v>211</v>
      </c>
      <c r="P18" s="7">
        <f t="shared" si="6"/>
        <v>4.1765637371338089</v>
      </c>
      <c r="Q18" s="3">
        <f t="shared" si="0"/>
        <v>78</v>
      </c>
      <c r="R18" s="7">
        <f t="shared" si="7"/>
        <v>1.5439429928741093</v>
      </c>
      <c r="S18" s="3">
        <v>2</v>
      </c>
      <c r="T18" s="3">
        <v>6</v>
      </c>
      <c r="U18" s="7">
        <f t="shared" si="8"/>
        <v>0.11876484560570071</v>
      </c>
      <c r="V18" s="3">
        <v>70</v>
      </c>
      <c r="W18" s="3">
        <v>810</v>
      </c>
      <c r="X18" s="7">
        <f t="shared" si="9"/>
        <v>16.033254156769598</v>
      </c>
    </row>
    <row r="19" spans="1:24" x14ac:dyDescent="0.35">
      <c r="A19" s="12" t="s">
        <v>48</v>
      </c>
      <c r="B19" s="2" t="s">
        <v>17</v>
      </c>
      <c r="C19" s="5">
        <v>36.273658900000001</v>
      </c>
      <c r="D19" s="5">
        <v>49.998235999999999</v>
      </c>
      <c r="E19" s="3">
        <v>1336000</v>
      </c>
      <c r="F19" s="3">
        <v>302000</v>
      </c>
      <c r="G19" s="6">
        <v>0.77100000000000002</v>
      </c>
      <c r="H19" s="3">
        <v>11</v>
      </c>
      <c r="I19" s="3">
        <f t="shared" si="1"/>
        <v>10355</v>
      </c>
      <c r="J19" s="7">
        <f t="shared" si="2"/>
        <v>77.507485029940113</v>
      </c>
      <c r="K19" s="3">
        <f t="shared" si="3"/>
        <v>10289</v>
      </c>
      <c r="L19" s="7">
        <f t="shared" si="4"/>
        <v>77.013473053892213</v>
      </c>
      <c r="M19" s="3">
        <v>10208</v>
      </c>
      <c r="N19" s="7">
        <f t="shared" si="5"/>
        <v>76.407185628742525</v>
      </c>
      <c r="O19" s="3">
        <v>81</v>
      </c>
      <c r="P19" s="7">
        <f t="shared" si="6"/>
        <v>6.0628742514970062</v>
      </c>
      <c r="Q19" s="3">
        <f t="shared" si="0"/>
        <v>66</v>
      </c>
      <c r="R19" s="7">
        <f t="shared" si="7"/>
        <v>4.9401197604790417</v>
      </c>
      <c r="S19" s="3">
        <v>0</v>
      </c>
      <c r="T19" s="3">
        <v>59</v>
      </c>
      <c r="U19" s="7">
        <f t="shared" si="8"/>
        <v>4.4161676646706587</v>
      </c>
      <c r="V19" s="3">
        <v>7</v>
      </c>
      <c r="W19" s="3">
        <v>88</v>
      </c>
      <c r="X19" s="7">
        <f t="shared" si="9"/>
        <v>6.5868263473053892</v>
      </c>
    </row>
    <row r="20" spans="1:24" x14ac:dyDescent="0.35">
      <c r="A20" s="12" t="s">
        <v>49</v>
      </c>
      <c r="B20" s="2" t="s">
        <v>18</v>
      </c>
      <c r="C20" s="5">
        <v>34.639944300000003</v>
      </c>
      <c r="D20" s="5">
        <v>50.875941900000001</v>
      </c>
      <c r="E20" s="3">
        <v>1397000</v>
      </c>
      <c r="F20" s="3">
        <v>64000</v>
      </c>
      <c r="G20" s="6">
        <v>0.79</v>
      </c>
      <c r="H20" s="3">
        <v>5</v>
      </c>
      <c r="I20" s="3">
        <f t="shared" si="1"/>
        <v>6032</v>
      </c>
      <c r="J20" s="7">
        <f t="shared" si="2"/>
        <v>43.178239083750896</v>
      </c>
      <c r="K20" s="3">
        <f t="shared" si="3"/>
        <v>5810</v>
      </c>
      <c r="L20" s="7">
        <f t="shared" si="4"/>
        <v>41.589119541875448</v>
      </c>
      <c r="M20" s="3">
        <v>5755</v>
      </c>
      <c r="N20" s="7">
        <f t="shared" si="5"/>
        <v>41.19541875447387</v>
      </c>
      <c r="O20" s="3">
        <v>55</v>
      </c>
      <c r="P20" s="7">
        <f t="shared" si="6"/>
        <v>3.9370078740157477</v>
      </c>
      <c r="Q20" s="3">
        <f t="shared" si="0"/>
        <v>222</v>
      </c>
      <c r="R20" s="7">
        <f t="shared" si="7"/>
        <v>15.891195418754473</v>
      </c>
      <c r="S20" s="3">
        <v>0</v>
      </c>
      <c r="T20" s="3">
        <v>207</v>
      </c>
      <c r="U20" s="7">
        <f t="shared" si="8"/>
        <v>14.817465998568361</v>
      </c>
      <c r="V20" s="3">
        <v>15</v>
      </c>
      <c r="W20" s="3">
        <v>390</v>
      </c>
      <c r="X20" s="7">
        <f t="shared" si="9"/>
        <v>27.91696492483894</v>
      </c>
    </row>
    <row r="21" spans="1:24" x14ac:dyDescent="0.35">
      <c r="A21" s="12" t="s">
        <v>50</v>
      </c>
      <c r="B21" s="2" t="s">
        <v>19</v>
      </c>
      <c r="C21" s="5">
        <v>35.955357900000003</v>
      </c>
      <c r="D21" s="5">
        <v>47.136212499999999</v>
      </c>
      <c r="E21" s="3">
        <v>1675000</v>
      </c>
      <c r="F21" s="3">
        <v>459000</v>
      </c>
      <c r="G21" s="6">
        <v>0.72299999999999998</v>
      </c>
      <c r="H21" s="3">
        <v>23</v>
      </c>
      <c r="I21" s="3">
        <f t="shared" si="1"/>
        <v>10342</v>
      </c>
      <c r="J21" s="7">
        <f t="shared" si="2"/>
        <v>61.743283582089553</v>
      </c>
      <c r="K21" s="3">
        <f t="shared" si="3"/>
        <v>10154</v>
      </c>
      <c r="L21" s="7">
        <f t="shared" si="4"/>
        <v>60.620895522388054</v>
      </c>
      <c r="M21" s="3">
        <v>10104</v>
      </c>
      <c r="N21" s="7">
        <f t="shared" si="5"/>
        <v>60.322388059701495</v>
      </c>
      <c r="O21" s="3">
        <v>50</v>
      </c>
      <c r="P21" s="7">
        <f t="shared" si="6"/>
        <v>2.9850746268656718</v>
      </c>
      <c r="Q21" s="3">
        <f t="shared" si="0"/>
        <v>188</v>
      </c>
      <c r="R21" s="7">
        <f t="shared" si="7"/>
        <v>11.223880597014926</v>
      </c>
      <c r="S21" s="3">
        <v>0</v>
      </c>
      <c r="T21" s="3">
        <v>171</v>
      </c>
      <c r="U21" s="7">
        <f t="shared" si="8"/>
        <v>10.208955223880597</v>
      </c>
      <c r="V21" s="3">
        <v>17</v>
      </c>
      <c r="W21" s="3">
        <v>181</v>
      </c>
      <c r="X21" s="7">
        <f t="shared" si="9"/>
        <v>10.805970149253731</v>
      </c>
    </row>
    <row r="22" spans="1:24" x14ac:dyDescent="0.35">
      <c r="A22" s="12" t="s">
        <v>51</v>
      </c>
      <c r="B22" s="2" t="s">
        <v>20</v>
      </c>
      <c r="C22" s="5">
        <v>30.283937900000002</v>
      </c>
      <c r="D22" s="5">
        <v>57.083362800000003</v>
      </c>
      <c r="E22" s="3">
        <v>3341000</v>
      </c>
      <c r="F22" s="3">
        <v>1294000</v>
      </c>
      <c r="G22" s="6">
        <v>0.755</v>
      </c>
      <c r="H22" s="3">
        <v>15</v>
      </c>
      <c r="I22" s="3">
        <f t="shared" si="1"/>
        <v>40389</v>
      </c>
      <c r="J22" s="7">
        <f t="shared" si="2"/>
        <v>120.88895540257408</v>
      </c>
      <c r="K22" s="3">
        <f t="shared" si="3"/>
        <v>40052</v>
      </c>
      <c r="L22" s="7">
        <f t="shared" si="4"/>
        <v>119.88027536665669</v>
      </c>
      <c r="M22" s="3">
        <v>39037</v>
      </c>
      <c r="N22" s="7">
        <f t="shared" si="5"/>
        <v>116.84226279557019</v>
      </c>
      <c r="O22" s="3">
        <v>1015</v>
      </c>
      <c r="P22" s="7">
        <f t="shared" si="6"/>
        <v>30.380125710865009</v>
      </c>
      <c r="Q22" s="3">
        <f t="shared" si="0"/>
        <v>337</v>
      </c>
      <c r="R22" s="7">
        <f t="shared" si="7"/>
        <v>10.0868003591739</v>
      </c>
      <c r="S22" s="3">
        <v>6</v>
      </c>
      <c r="T22" s="3">
        <v>241</v>
      </c>
      <c r="U22" s="7">
        <f t="shared" si="8"/>
        <v>7.2134091589344509</v>
      </c>
      <c r="V22" s="3">
        <v>90</v>
      </c>
      <c r="W22" s="3">
        <v>1028</v>
      </c>
      <c r="X22" s="7">
        <f t="shared" si="9"/>
        <v>30.76923076923077</v>
      </c>
    </row>
    <row r="23" spans="1:24" x14ac:dyDescent="0.35">
      <c r="A23" s="12" t="s">
        <v>52</v>
      </c>
      <c r="B23" s="2" t="s">
        <v>21</v>
      </c>
      <c r="C23" s="5">
        <v>34.327692399999997</v>
      </c>
      <c r="D23" s="5">
        <v>47.077768499999998</v>
      </c>
      <c r="E23" s="3">
        <v>1999000</v>
      </c>
      <c r="F23" s="3">
        <v>457000</v>
      </c>
      <c r="G23" s="6">
        <v>0.77200000000000002</v>
      </c>
      <c r="H23" s="3">
        <v>10</v>
      </c>
      <c r="I23" s="3">
        <f t="shared" si="1"/>
        <v>10885</v>
      </c>
      <c r="J23" s="7">
        <f t="shared" si="2"/>
        <v>54.452226113056533</v>
      </c>
      <c r="K23" s="3">
        <f t="shared" si="3"/>
        <v>10849</v>
      </c>
      <c r="L23" s="7">
        <f t="shared" si="4"/>
        <v>54.272136068034023</v>
      </c>
      <c r="M23" s="3">
        <v>10463</v>
      </c>
      <c r="N23" s="7">
        <f t="shared" si="5"/>
        <v>52.341170585292645</v>
      </c>
      <c r="O23" s="3">
        <v>386</v>
      </c>
      <c r="P23" s="7">
        <f t="shared" si="6"/>
        <v>19.309654827413709</v>
      </c>
      <c r="Q23" s="3">
        <f t="shared" si="0"/>
        <v>36</v>
      </c>
      <c r="R23" s="7">
        <f t="shared" si="7"/>
        <v>1.8009004502251125</v>
      </c>
      <c r="S23" s="3">
        <v>3</v>
      </c>
      <c r="T23" s="3">
        <v>10</v>
      </c>
      <c r="U23" s="7">
        <f t="shared" si="8"/>
        <v>0.5002501250625313</v>
      </c>
      <c r="V23" s="3">
        <v>23</v>
      </c>
      <c r="W23" s="3">
        <v>407</v>
      </c>
      <c r="X23" s="7">
        <f t="shared" si="9"/>
        <v>20.36018009004502</v>
      </c>
    </row>
    <row r="24" spans="1:24" x14ac:dyDescent="0.35">
      <c r="A24" s="12" t="s">
        <v>53</v>
      </c>
      <c r="B24" s="2" t="s">
        <v>22</v>
      </c>
      <c r="C24" s="5">
        <v>30.724585999999999</v>
      </c>
      <c r="D24" s="5">
        <v>50.845632299999998</v>
      </c>
      <c r="E24" s="3">
        <v>753000</v>
      </c>
      <c r="F24" s="3">
        <v>327000</v>
      </c>
      <c r="G24" s="6">
        <v>0.76700000000000002</v>
      </c>
      <c r="H24" s="3">
        <v>12</v>
      </c>
      <c r="I24" s="3">
        <f t="shared" si="1"/>
        <v>3929</v>
      </c>
      <c r="J24" s="7">
        <f t="shared" si="2"/>
        <v>52.177954847277555</v>
      </c>
      <c r="K24" s="3">
        <f t="shared" si="3"/>
        <v>3904</v>
      </c>
      <c r="L24" s="7">
        <f t="shared" si="4"/>
        <v>51.845949535192567</v>
      </c>
      <c r="M24" s="3">
        <v>3718</v>
      </c>
      <c r="N24" s="7">
        <f t="shared" si="5"/>
        <v>49.375830013280215</v>
      </c>
      <c r="O24" s="3">
        <v>186</v>
      </c>
      <c r="P24" s="7">
        <f t="shared" si="6"/>
        <v>24.701195219123505</v>
      </c>
      <c r="Q24" s="3">
        <f t="shared" si="0"/>
        <v>25</v>
      </c>
      <c r="R24" s="7">
        <f t="shared" si="7"/>
        <v>3.3200531208499333</v>
      </c>
      <c r="S24" s="3">
        <v>0</v>
      </c>
      <c r="T24" s="3">
        <v>19</v>
      </c>
      <c r="U24" s="7">
        <f t="shared" si="8"/>
        <v>2.5232403718459495</v>
      </c>
      <c r="V24" s="3">
        <v>6</v>
      </c>
      <c r="W24" s="3">
        <v>8</v>
      </c>
      <c r="X24" s="7">
        <f t="shared" si="9"/>
        <v>1.0624169986719787</v>
      </c>
    </row>
    <row r="25" spans="1:24" x14ac:dyDescent="0.35">
      <c r="A25" s="12" t="s">
        <v>54</v>
      </c>
      <c r="B25" s="2" t="s">
        <v>23</v>
      </c>
      <c r="C25" s="5">
        <v>37.289812300000001</v>
      </c>
      <c r="D25" s="5">
        <v>55.137583399999997</v>
      </c>
      <c r="E25" s="3">
        <v>1975000</v>
      </c>
      <c r="F25" s="3">
        <v>870000</v>
      </c>
      <c r="G25" s="6">
        <v>0.752</v>
      </c>
      <c r="H25" s="3">
        <v>16</v>
      </c>
      <c r="I25" s="3">
        <f t="shared" si="1"/>
        <v>10331</v>
      </c>
      <c r="J25" s="7">
        <f t="shared" si="2"/>
        <v>52.308860759493669</v>
      </c>
      <c r="K25" s="3">
        <f t="shared" si="3"/>
        <v>9696</v>
      </c>
      <c r="L25" s="7">
        <f t="shared" si="4"/>
        <v>49.093670886075948</v>
      </c>
      <c r="M25" s="3">
        <v>9661</v>
      </c>
      <c r="N25" s="7">
        <f t="shared" si="5"/>
        <v>48.916455696202526</v>
      </c>
      <c r="O25" s="3">
        <v>35</v>
      </c>
      <c r="P25" s="7">
        <f t="shared" si="6"/>
        <v>1.7721518987341771</v>
      </c>
      <c r="Q25" s="3">
        <f t="shared" si="0"/>
        <v>635</v>
      </c>
      <c r="R25" s="7">
        <f t="shared" si="7"/>
        <v>32.151898734177216</v>
      </c>
      <c r="S25" s="3">
        <v>0</v>
      </c>
      <c r="T25" s="3">
        <v>622</v>
      </c>
      <c r="U25" s="7">
        <f t="shared" si="8"/>
        <v>31.49367088607595</v>
      </c>
      <c r="V25" s="3">
        <v>13</v>
      </c>
      <c r="W25" s="3">
        <v>271</v>
      </c>
      <c r="X25" s="7">
        <f t="shared" si="9"/>
        <v>13.721518987341771</v>
      </c>
    </row>
    <row r="26" spans="1:24" x14ac:dyDescent="0.35">
      <c r="A26" s="12" t="s">
        <v>55</v>
      </c>
      <c r="B26" s="2" t="s">
        <v>24</v>
      </c>
      <c r="C26" s="5">
        <v>37.280945500000001</v>
      </c>
      <c r="D26" s="5">
        <v>49.592413399999998</v>
      </c>
      <c r="E26" s="3">
        <v>2571000</v>
      </c>
      <c r="F26" s="3">
        <v>892000</v>
      </c>
      <c r="G26" s="6">
        <v>0.77900000000000003</v>
      </c>
      <c r="H26" s="3">
        <v>8</v>
      </c>
      <c r="I26" s="3">
        <f t="shared" si="1"/>
        <v>21480</v>
      </c>
      <c r="J26" s="7">
        <f t="shared" si="2"/>
        <v>83.547257876312713</v>
      </c>
      <c r="K26" s="3">
        <f t="shared" si="3"/>
        <v>21462</v>
      </c>
      <c r="L26" s="7">
        <f t="shared" si="4"/>
        <v>83.477246207701285</v>
      </c>
      <c r="M26" s="3">
        <v>21418</v>
      </c>
      <c r="N26" s="7">
        <f t="shared" si="5"/>
        <v>83.306106573317777</v>
      </c>
      <c r="O26" s="3">
        <v>44</v>
      </c>
      <c r="P26" s="7">
        <f t="shared" si="6"/>
        <v>1.7113963438350837</v>
      </c>
      <c r="Q26" s="3">
        <f t="shared" si="0"/>
        <v>18</v>
      </c>
      <c r="R26" s="7">
        <f t="shared" si="7"/>
        <v>0.7001166861143524</v>
      </c>
      <c r="S26" s="3">
        <v>0</v>
      </c>
      <c r="T26" s="3">
        <v>5</v>
      </c>
      <c r="U26" s="7">
        <f t="shared" si="8"/>
        <v>0.19447685725398678</v>
      </c>
      <c r="V26" s="3">
        <v>13</v>
      </c>
      <c r="W26" s="3">
        <v>39</v>
      </c>
      <c r="X26" s="7">
        <f t="shared" si="9"/>
        <v>1.5169194865810969</v>
      </c>
    </row>
    <row r="27" spans="1:24" x14ac:dyDescent="0.35">
      <c r="A27" s="12" t="s">
        <v>56</v>
      </c>
      <c r="B27" s="2" t="s">
        <v>25</v>
      </c>
      <c r="C27" s="5">
        <v>33.5818394</v>
      </c>
      <c r="D27" s="5">
        <v>48.398818599999998</v>
      </c>
      <c r="E27" s="3">
        <v>1801000</v>
      </c>
      <c r="F27" s="3">
        <v>611000</v>
      </c>
      <c r="G27" s="6">
        <v>0.75700000000000001</v>
      </c>
      <c r="H27" s="3">
        <v>14</v>
      </c>
      <c r="I27" s="3">
        <f t="shared" si="1"/>
        <v>14766</v>
      </c>
      <c r="J27" s="7">
        <f t="shared" si="2"/>
        <v>81.987784564131033</v>
      </c>
      <c r="K27" s="3">
        <f t="shared" si="3"/>
        <v>14723</v>
      </c>
      <c r="L27" s="7">
        <f t="shared" si="4"/>
        <v>81.749028317601329</v>
      </c>
      <c r="M27" s="3">
        <v>14094</v>
      </c>
      <c r="N27" s="7">
        <f t="shared" si="5"/>
        <v>78.256524153248208</v>
      </c>
      <c r="O27" s="3">
        <v>629</v>
      </c>
      <c r="P27" s="7">
        <f t="shared" si="6"/>
        <v>34.925041643531372</v>
      </c>
      <c r="Q27" s="3">
        <f t="shared" si="0"/>
        <v>43</v>
      </c>
      <c r="R27" s="7">
        <f t="shared" si="7"/>
        <v>2.3875624652970573</v>
      </c>
      <c r="S27" s="3">
        <v>0</v>
      </c>
      <c r="T27" s="3">
        <v>7</v>
      </c>
      <c r="U27" s="7">
        <f t="shared" si="8"/>
        <v>0.38867295946696279</v>
      </c>
      <c r="V27" s="3">
        <v>36</v>
      </c>
      <c r="W27" s="3">
        <v>63</v>
      </c>
      <c r="X27" s="7">
        <f t="shared" si="9"/>
        <v>3.4980566352026652</v>
      </c>
    </row>
    <row r="28" spans="1:24" x14ac:dyDescent="0.35">
      <c r="A28" s="12" t="s">
        <v>57</v>
      </c>
      <c r="B28" s="2" t="s">
        <v>26</v>
      </c>
      <c r="C28" s="5">
        <v>36.226239300000003</v>
      </c>
      <c r="D28" s="5">
        <v>52.531860399999999</v>
      </c>
      <c r="E28" s="3">
        <v>3391000</v>
      </c>
      <c r="F28" s="3">
        <v>1371000</v>
      </c>
      <c r="G28" s="6">
        <v>0.79800000000000004</v>
      </c>
      <c r="H28" s="3">
        <v>4</v>
      </c>
      <c r="I28" s="3">
        <f t="shared" si="1"/>
        <v>21048</v>
      </c>
      <c r="J28" s="7">
        <f t="shared" si="2"/>
        <v>62.070185785903867</v>
      </c>
      <c r="K28" s="3">
        <f t="shared" si="3"/>
        <v>20391</v>
      </c>
      <c r="L28" s="7">
        <f t="shared" si="4"/>
        <v>60.132704217045116</v>
      </c>
      <c r="M28" s="3">
        <v>20375</v>
      </c>
      <c r="N28" s="7">
        <f t="shared" si="5"/>
        <v>60.085520495429073</v>
      </c>
      <c r="O28" s="3">
        <v>16</v>
      </c>
      <c r="P28" s="7">
        <f t="shared" si="6"/>
        <v>0.47183721616042468</v>
      </c>
      <c r="Q28" s="3">
        <f t="shared" si="0"/>
        <v>657</v>
      </c>
      <c r="R28" s="7">
        <f t="shared" si="7"/>
        <v>19.374815688587436</v>
      </c>
      <c r="S28" s="3">
        <v>0</v>
      </c>
      <c r="T28" s="3">
        <v>596</v>
      </c>
      <c r="U28" s="7">
        <f t="shared" si="8"/>
        <v>17.575936301975819</v>
      </c>
      <c r="V28" s="3">
        <v>61</v>
      </c>
      <c r="W28" s="3">
        <v>1046</v>
      </c>
      <c r="X28" s="7">
        <f t="shared" si="9"/>
        <v>30.846358006487762</v>
      </c>
    </row>
    <row r="29" spans="1:24" x14ac:dyDescent="0.35">
      <c r="A29" s="12" t="s">
        <v>58</v>
      </c>
      <c r="B29" s="2" t="s">
        <v>27</v>
      </c>
      <c r="C29" s="5">
        <v>34.612304999999999</v>
      </c>
      <c r="D29" s="5">
        <v>49.854726599999999</v>
      </c>
      <c r="E29" s="3">
        <v>1478000</v>
      </c>
      <c r="F29" s="3">
        <v>316000</v>
      </c>
      <c r="G29" s="6">
        <v>0.76700000000000002</v>
      </c>
      <c r="H29" s="3">
        <v>12</v>
      </c>
      <c r="I29" s="3">
        <f t="shared" si="1"/>
        <v>12997</v>
      </c>
      <c r="J29" s="7">
        <f t="shared" si="2"/>
        <v>87.936400541271993</v>
      </c>
      <c r="K29" s="3">
        <f t="shared" si="3"/>
        <v>12914</v>
      </c>
      <c r="L29" s="7">
        <f t="shared" si="4"/>
        <v>87.374830852503393</v>
      </c>
      <c r="M29" s="3">
        <v>12772</v>
      </c>
      <c r="N29" s="7">
        <f t="shared" si="5"/>
        <v>86.414073071718548</v>
      </c>
      <c r="O29" s="3">
        <v>142</v>
      </c>
      <c r="P29" s="7">
        <f t="shared" si="6"/>
        <v>9.6075778078484433</v>
      </c>
      <c r="Q29" s="3">
        <f t="shared" si="0"/>
        <v>83</v>
      </c>
      <c r="R29" s="7">
        <f t="shared" si="7"/>
        <v>5.6156968876860622</v>
      </c>
      <c r="S29" s="3">
        <v>1</v>
      </c>
      <c r="T29" s="3">
        <v>70</v>
      </c>
      <c r="U29" s="7">
        <f t="shared" si="8"/>
        <v>4.7361299052774015</v>
      </c>
      <c r="V29" s="3">
        <v>12</v>
      </c>
      <c r="W29" s="3">
        <v>111</v>
      </c>
      <c r="X29" s="7">
        <f t="shared" si="9"/>
        <v>7.5101488497970239</v>
      </c>
    </row>
    <row r="30" spans="1:24" x14ac:dyDescent="0.35">
      <c r="A30" s="12" t="s">
        <v>59</v>
      </c>
      <c r="B30" s="2" t="s">
        <v>28</v>
      </c>
      <c r="C30" s="5">
        <v>27.138722999999999</v>
      </c>
      <c r="D30" s="5">
        <v>55.137583399999997</v>
      </c>
      <c r="E30" s="3">
        <v>1942000</v>
      </c>
      <c r="F30" s="3">
        <v>838000</v>
      </c>
      <c r="G30" s="6">
        <v>0.745</v>
      </c>
      <c r="H30" s="3">
        <v>19</v>
      </c>
      <c r="I30" s="3">
        <f t="shared" si="1"/>
        <v>6224</v>
      </c>
      <c r="J30" s="7">
        <f t="shared" si="2"/>
        <v>32.049433573635426</v>
      </c>
      <c r="K30" s="3">
        <f t="shared" si="3"/>
        <v>6207</v>
      </c>
      <c r="L30" s="7">
        <f t="shared" si="4"/>
        <v>31.961894953656024</v>
      </c>
      <c r="M30" s="3">
        <v>6122</v>
      </c>
      <c r="N30" s="7">
        <f t="shared" si="5"/>
        <v>31.524201853759013</v>
      </c>
      <c r="O30" s="3">
        <v>85</v>
      </c>
      <c r="P30" s="7">
        <f t="shared" si="6"/>
        <v>4.3769309989701339</v>
      </c>
      <c r="Q30" s="3">
        <f t="shared" si="0"/>
        <v>17</v>
      </c>
      <c r="R30" s="7">
        <f t="shared" si="7"/>
        <v>0.87538619979402665</v>
      </c>
      <c r="S30" s="3">
        <v>0</v>
      </c>
      <c r="T30" s="3">
        <v>11</v>
      </c>
      <c r="U30" s="7">
        <f t="shared" si="8"/>
        <v>0.56642636457260553</v>
      </c>
      <c r="V30" s="3">
        <v>6</v>
      </c>
      <c r="W30" s="3">
        <v>217</v>
      </c>
      <c r="X30" s="7">
        <f t="shared" si="9"/>
        <v>11.1740473738414</v>
      </c>
    </row>
    <row r="31" spans="1:24" x14ac:dyDescent="0.35">
      <c r="A31" s="12" t="s">
        <v>60</v>
      </c>
      <c r="B31" s="2" t="s">
        <v>29</v>
      </c>
      <c r="C31" s="5">
        <v>34.798857499999997</v>
      </c>
      <c r="D31" s="5">
        <v>48.515022500000001</v>
      </c>
      <c r="E31" s="3">
        <v>1778000</v>
      </c>
      <c r="F31" s="3">
        <v>620000</v>
      </c>
      <c r="G31" s="6">
        <v>0.75</v>
      </c>
      <c r="H31" s="3">
        <v>17</v>
      </c>
      <c r="I31" s="3">
        <f t="shared" si="1"/>
        <v>13813</v>
      </c>
      <c r="J31" s="7">
        <f t="shared" si="2"/>
        <v>77.688413948256468</v>
      </c>
      <c r="K31" s="3">
        <f t="shared" si="3"/>
        <v>13776</v>
      </c>
      <c r="L31" s="7">
        <f t="shared" si="4"/>
        <v>77.480314960629912</v>
      </c>
      <c r="M31" s="3">
        <v>13688</v>
      </c>
      <c r="N31" s="7">
        <f t="shared" si="5"/>
        <v>76.985376827896516</v>
      </c>
      <c r="O31" s="3">
        <v>88</v>
      </c>
      <c r="P31" s="7">
        <f t="shared" si="6"/>
        <v>4.9493813273340832</v>
      </c>
      <c r="Q31" s="3">
        <f t="shared" si="0"/>
        <v>37</v>
      </c>
      <c r="R31" s="7">
        <f t="shared" si="7"/>
        <v>2.0809898762654671</v>
      </c>
      <c r="S31" s="3">
        <v>4</v>
      </c>
      <c r="T31" s="3">
        <v>6</v>
      </c>
      <c r="U31" s="7">
        <f t="shared" si="8"/>
        <v>0.33745781777277839</v>
      </c>
      <c r="V31" s="3">
        <v>27</v>
      </c>
      <c r="W31" s="3">
        <v>51</v>
      </c>
      <c r="X31" s="7">
        <f t="shared" si="9"/>
        <v>2.8683914510686166</v>
      </c>
    </row>
    <row r="32" spans="1:24" x14ac:dyDescent="0.35">
      <c r="A32" s="12" t="s">
        <v>61</v>
      </c>
      <c r="B32" s="2" t="s">
        <v>30</v>
      </c>
      <c r="C32" s="5">
        <v>31.897423199999999</v>
      </c>
      <c r="D32" s="5">
        <v>54.356856200000003</v>
      </c>
      <c r="E32" s="3">
        <v>1237000</v>
      </c>
      <c r="F32" s="3">
        <v>172000</v>
      </c>
      <c r="G32" s="6">
        <v>0.79900000000000004</v>
      </c>
      <c r="H32" s="3">
        <v>3</v>
      </c>
      <c r="I32" s="3">
        <f t="shared" si="1"/>
        <v>5802</v>
      </c>
      <c r="J32" s="7">
        <f t="shared" si="2"/>
        <v>46.903799514955537</v>
      </c>
      <c r="K32" s="3">
        <f t="shared" si="3"/>
        <v>5786</v>
      </c>
      <c r="L32" s="7">
        <f t="shared" si="4"/>
        <v>46.774454324979793</v>
      </c>
      <c r="M32" s="3">
        <v>5752</v>
      </c>
      <c r="N32" s="7">
        <f t="shared" si="5"/>
        <v>46.499595796281326</v>
      </c>
      <c r="O32" s="3">
        <v>34</v>
      </c>
      <c r="P32" s="7">
        <f t="shared" si="6"/>
        <v>2.7485852869846403</v>
      </c>
      <c r="Q32" s="3">
        <f t="shared" si="0"/>
        <v>16</v>
      </c>
      <c r="R32" s="7">
        <f t="shared" si="7"/>
        <v>1.2934518997574778</v>
      </c>
      <c r="S32" s="3">
        <v>0</v>
      </c>
      <c r="T32" s="3">
        <v>11</v>
      </c>
      <c r="U32" s="7">
        <f t="shared" si="8"/>
        <v>0.88924818108326598</v>
      </c>
      <c r="V32" s="3">
        <v>5</v>
      </c>
      <c r="W32" s="3">
        <v>27</v>
      </c>
      <c r="X32" s="7">
        <f t="shared" si="9"/>
        <v>2.182700080840744</v>
      </c>
    </row>
    <row r="33" spans="1:24" x14ac:dyDescent="0.35">
      <c r="A33" s="5"/>
      <c r="B33" s="5"/>
      <c r="C33" s="5"/>
      <c r="D33" s="5"/>
      <c r="E33" s="3">
        <f>SUM(E2:E32)</f>
        <v>84038000</v>
      </c>
      <c r="F33" s="3">
        <f>SUM(F2:F32)</f>
        <v>20648000</v>
      </c>
      <c r="G33" s="5"/>
      <c r="H33" s="5"/>
      <c r="I33" s="3">
        <f t="shared" si="1"/>
        <v>854950</v>
      </c>
      <c r="J33" s="7">
        <f t="shared" si="2"/>
        <v>101.73373949879817</v>
      </c>
      <c r="K33" s="3">
        <f>SUM(K2:K32)</f>
        <v>848622</v>
      </c>
      <c r="L33" s="7">
        <f t="shared" si="4"/>
        <v>100.98074680501678</v>
      </c>
      <c r="M33" s="3">
        <f>SUM(M2:M32)</f>
        <v>840660</v>
      </c>
      <c r="N33" s="7">
        <f t="shared" si="5"/>
        <v>100.03331826078679</v>
      </c>
      <c r="O33" s="3">
        <f>SUM(O2:O32)</f>
        <v>7962</v>
      </c>
      <c r="P33" s="7">
        <f t="shared" si="6"/>
        <v>9.4742854422999123</v>
      </c>
      <c r="Q33" s="3">
        <f>SUM(Q2:Q32)</f>
        <v>6328</v>
      </c>
      <c r="R33" s="7">
        <f t="shared" si="7"/>
        <v>7.5299269378138458</v>
      </c>
      <c r="S33" s="3">
        <f>SUM(S2:S32)</f>
        <v>85</v>
      </c>
      <c r="T33" s="3">
        <f>SUM(T2:T32)</f>
        <v>4232</v>
      </c>
      <c r="U33" s="7">
        <f t="shared" si="8"/>
        <v>5.0358171303457961</v>
      </c>
      <c r="V33" s="3">
        <f>SUM(V2:V32)</f>
        <v>2011</v>
      </c>
      <c r="W33" s="3">
        <f>SUM(W2:W32)</f>
        <v>10015</v>
      </c>
      <c r="X33" s="7">
        <f t="shared" si="9"/>
        <v>11.91722792070254</v>
      </c>
    </row>
  </sheetData>
  <pageMargins left="0.7" right="0.7" top="0.75" bottom="0.75" header="0.3" footer="0.3"/>
  <pageSetup orientation="portrait" horizontalDpi="1200" verticalDpi="1200" r:id="rId1"/>
  <ignoredErrors>
    <ignoredError sqref="L33:M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63EB-2DFC-42E4-981E-7CB67C06F3EB}">
  <dimension ref="A1:X32"/>
  <sheetViews>
    <sheetView tabSelected="1" workbookViewId="0">
      <pane xSplit="2" topLeftCell="C1" activePane="topRight" state="frozen"/>
      <selection pane="topRight" activeCell="H12" sqref="H12"/>
    </sheetView>
  </sheetViews>
  <sheetFormatPr defaultColWidth="10.6640625" defaultRowHeight="13.15" x14ac:dyDescent="0.35"/>
  <cols>
    <col min="1" max="8" width="13.19921875" style="4" customWidth="1"/>
    <col min="9" max="16384" width="10.6640625" style="4"/>
  </cols>
  <sheetData>
    <row r="1" spans="1:24" s="1" customFormat="1" ht="73.900000000000006" customHeight="1" x14ac:dyDescent="0.35">
      <c r="A1" s="9" t="s">
        <v>62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69</v>
      </c>
      <c r="G1" s="9" t="s">
        <v>67</v>
      </c>
      <c r="H1" s="9" t="s">
        <v>68</v>
      </c>
      <c r="I1" s="10" t="s">
        <v>84</v>
      </c>
      <c r="J1" s="8" t="s">
        <v>85</v>
      </c>
      <c r="K1" s="11" t="s">
        <v>70</v>
      </c>
      <c r="L1" s="8" t="s">
        <v>78</v>
      </c>
      <c r="M1" s="10" t="s">
        <v>71</v>
      </c>
      <c r="N1" s="8" t="s">
        <v>79</v>
      </c>
      <c r="O1" s="11" t="s">
        <v>72</v>
      </c>
      <c r="P1" s="8" t="s">
        <v>82</v>
      </c>
      <c r="Q1" s="11" t="s">
        <v>73</v>
      </c>
      <c r="R1" s="8" t="s">
        <v>81</v>
      </c>
      <c r="S1" s="11" t="s">
        <v>74</v>
      </c>
      <c r="T1" s="10" t="s">
        <v>75</v>
      </c>
      <c r="U1" s="8" t="s">
        <v>83</v>
      </c>
      <c r="V1" s="11" t="s">
        <v>76</v>
      </c>
      <c r="W1" s="11" t="s">
        <v>77</v>
      </c>
      <c r="X1" s="8" t="s">
        <v>80</v>
      </c>
    </row>
    <row r="2" spans="1:24" x14ac:dyDescent="0.35">
      <c r="A2" s="12" t="s">
        <v>31</v>
      </c>
      <c r="B2" s="2" t="s">
        <v>0</v>
      </c>
      <c r="C2" s="5">
        <v>37.903573299999998</v>
      </c>
      <c r="D2" s="5">
        <v>46.2682109</v>
      </c>
      <c r="E2" s="3">
        <v>4051000</v>
      </c>
      <c r="F2" s="3">
        <v>1087000</v>
      </c>
      <c r="G2" s="6">
        <v>0.76100000000000001</v>
      </c>
      <c r="H2" s="3">
        <v>13</v>
      </c>
      <c r="I2" s="3">
        <f>K2+Q2</f>
        <v>27722</v>
      </c>
      <c r="J2" s="7">
        <f>(I2/$E2)*10000</f>
        <v>68.432485805973826</v>
      </c>
      <c r="K2" s="3">
        <f>M2+O2</f>
        <v>27215</v>
      </c>
      <c r="L2" s="7">
        <f>(K2/$E2)*10000</f>
        <v>67.180942977042704</v>
      </c>
      <c r="M2" s="3">
        <v>26984</v>
      </c>
      <c r="N2" s="7">
        <f>(M2/$E2)*10000</f>
        <v>66.610713404097751</v>
      </c>
      <c r="O2" s="3">
        <v>231</v>
      </c>
      <c r="P2" s="7">
        <f>(O2/$E2)*100000</f>
        <v>5.702295729449518</v>
      </c>
      <c r="Q2" s="3">
        <f t="shared" ref="Q2:Q32" si="0">S2+T2+V2</f>
        <v>507</v>
      </c>
      <c r="R2" s="7">
        <f>(Q2/$E2)*100000</f>
        <v>12.515428289311281</v>
      </c>
      <c r="S2" s="3">
        <v>4</v>
      </c>
      <c r="T2" s="3">
        <v>433</v>
      </c>
      <c r="U2" s="7">
        <f>(T2/$E2)*100000</f>
        <v>10.688718834855592</v>
      </c>
      <c r="V2" s="3">
        <v>70</v>
      </c>
      <c r="W2" s="3">
        <v>330</v>
      </c>
      <c r="X2" s="7">
        <f>(W2/$E2)*100000</f>
        <v>8.1461367563564551</v>
      </c>
    </row>
    <row r="3" spans="1:24" x14ac:dyDescent="0.35">
      <c r="A3" s="12" t="s">
        <v>32</v>
      </c>
      <c r="B3" s="2" t="s">
        <v>1</v>
      </c>
      <c r="C3" s="5">
        <v>37.4550062</v>
      </c>
      <c r="D3" s="5">
        <v>45</v>
      </c>
      <c r="E3" s="3">
        <v>3439000</v>
      </c>
      <c r="F3" s="3">
        <v>1146000</v>
      </c>
      <c r="G3" s="6">
        <v>0.73599999999999999</v>
      </c>
      <c r="H3" s="3">
        <v>21</v>
      </c>
      <c r="I3" s="3">
        <f t="shared" ref="I3:I32" si="1">K3+Q3</f>
        <v>25692</v>
      </c>
      <c r="J3" s="7">
        <f t="shared" ref="J3:J32" si="2">(I3/$E3)*10000</f>
        <v>74.707763884850252</v>
      </c>
      <c r="K3" s="3">
        <f t="shared" ref="K3:K32" si="3">M3+O3</f>
        <v>25616</v>
      </c>
      <c r="L3" s="7">
        <f t="shared" ref="L3:L32" si="4">(K3/$E3)*10000</f>
        <v>74.486769409712124</v>
      </c>
      <c r="M3" s="3">
        <v>25428</v>
      </c>
      <c r="N3" s="7">
        <f t="shared" ref="N3:N32" si="5">(M3/$E3)*10000</f>
        <v>73.940098865949409</v>
      </c>
      <c r="O3" s="3">
        <v>188</v>
      </c>
      <c r="P3" s="7">
        <f t="shared" ref="P3:P32" si="6">(O3/$E3)*100000</f>
        <v>5.4667054376272173</v>
      </c>
      <c r="Q3" s="3">
        <f t="shared" si="0"/>
        <v>76</v>
      </c>
      <c r="R3" s="7">
        <f t="shared" ref="R3:R32" si="7">(Q3/$E3)*100000</f>
        <v>2.2099447513812152</v>
      </c>
      <c r="S3" s="3">
        <v>3</v>
      </c>
      <c r="T3" s="3">
        <v>32</v>
      </c>
      <c r="U3" s="7">
        <f t="shared" ref="U3:U32" si="8">(T3/$E3)*100000</f>
        <v>0.93050305321314342</v>
      </c>
      <c r="V3" s="3">
        <v>41</v>
      </c>
      <c r="W3" s="3">
        <v>92</v>
      </c>
      <c r="X3" s="7">
        <f t="shared" ref="X3:X32" si="9">(W3/$E3)*100000</f>
        <v>2.6751962779877871</v>
      </c>
    </row>
    <row r="4" spans="1:24" x14ac:dyDescent="0.35">
      <c r="A4" s="12" t="s">
        <v>33</v>
      </c>
      <c r="B4" s="2" t="s">
        <v>2</v>
      </c>
      <c r="C4" s="5">
        <v>38.2537363</v>
      </c>
      <c r="D4" s="5">
        <v>48.299990100000002</v>
      </c>
      <c r="E4" s="3">
        <v>1306000</v>
      </c>
      <c r="F4" s="3">
        <v>387000</v>
      </c>
      <c r="G4" s="6">
        <v>0.73699999999999999</v>
      </c>
      <c r="H4" s="3">
        <v>20</v>
      </c>
      <c r="I4" s="3">
        <f t="shared" si="1"/>
        <v>11059</v>
      </c>
      <c r="J4" s="7">
        <f t="shared" si="2"/>
        <v>84.678407350689127</v>
      </c>
      <c r="K4" s="3">
        <f t="shared" si="3"/>
        <v>11019</v>
      </c>
      <c r="L4" s="7">
        <f t="shared" si="4"/>
        <v>84.372128637059731</v>
      </c>
      <c r="M4" s="3">
        <v>9960</v>
      </c>
      <c r="N4" s="7">
        <f t="shared" si="5"/>
        <v>76.263399693721283</v>
      </c>
      <c r="O4" s="3">
        <v>1059</v>
      </c>
      <c r="P4" s="7">
        <f t="shared" si="6"/>
        <v>81.08728943338437</v>
      </c>
      <c r="Q4" s="3">
        <f t="shared" si="0"/>
        <v>40</v>
      </c>
      <c r="R4" s="7">
        <f t="shared" si="7"/>
        <v>3.0627871362940273</v>
      </c>
      <c r="S4" s="3">
        <v>1</v>
      </c>
      <c r="T4" s="3">
        <v>2</v>
      </c>
      <c r="U4" s="7">
        <f t="shared" si="8"/>
        <v>0.15313935681470139</v>
      </c>
      <c r="V4" s="3">
        <v>37</v>
      </c>
      <c r="W4" s="3">
        <v>89</v>
      </c>
      <c r="X4" s="7">
        <f t="shared" si="9"/>
        <v>6.8147013782542105</v>
      </c>
    </row>
    <row r="5" spans="1:24" x14ac:dyDescent="0.35">
      <c r="A5" s="12" t="s">
        <v>34</v>
      </c>
      <c r="B5" s="2" t="s">
        <v>3</v>
      </c>
      <c r="C5" s="5">
        <v>32.654627499999997</v>
      </c>
      <c r="D5" s="5">
        <v>51.667982599999903</v>
      </c>
      <c r="E5" s="3">
        <v>5342000</v>
      </c>
      <c r="F5" s="3">
        <v>594000</v>
      </c>
      <c r="G5" s="6">
        <v>0.80500000000000005</v>
      </c>
      <c r="H5" s="3">
        <v>2</v>
      </c>
      <c r="I5" s="3">
        <f t="shared" si="1"/>
        <v>27174</v>
      </c>
      <c r="J5" s="7">
        <f t="shared" si="2"/>
        <v>50.868588543616625</v>
      </c>
      <c r="K5" s="3">
        <f t="shared" si="3"/>
        <v>27104</v>
      </c>
      <c r="L5" s="7">
        <f t="shared" si="4"/>
        <v>50.737551478846875</v>
      </c>
      <c r="M5" s="3">
        <v>26971</v>
      </c>
      <c r="N5" s="7">
        <f t="shared" si="5"/>
        <v>50.488581055784344</v>
      </c>
      <c r="O5" s="3">
        <v>133</v>
      </c>
      <c r="P5" s="7">
        <f t="shared" si="6"/>
        <v>2.4897042306252337</v>
      </c>
      <c r="Q5" s="3">
        <f t="shared" si="0"/>
        <v>70</v>
      </c>
      <c r="R5" s="7">
        <f t="shared" si="7"/>
        <v>1.3103706476974917</v>
      </c>
      <c r="S5" s="3">
        <v>5</v>
      </c>
      <c r="T5" s="3">
        <v>20</v>
      </c>
      <c r="U5" s="7">
        <f t="shared" si="8"/>
        <v>0.37439161362785478</v>
      </c>
      <c r="V5" s="3">
        <v>45</v>
      </c>
      <c r="W5" s="3">
        <v>327</v>
      </c>
      <c r="X5" s="7">
        <f t="shared" si="9"/>
        <v>6.1213028828154243</v>
      </c>
    </row>
    <row r="6" spans="1:24" x14ac:dyDescent="0.35">
      <c r="A6" s="12" t="s">
        <v>35</v>
      </c>
      <c r="B6" s="2" t="s">
        <v>4</v>
      </c>
      <c r="C6" s="5">
        <v>36.075833000000003</v>
      </c>
      <c r="D6" s="5">
        <v>51.796111000000003</v>
      </c>
      <c r="E6" s="3">
        <v>2914000</v>
      </c>
      <c r="F6" s="3">
        <v>202000</v>
      </c>
      <c r="G6" s="6">
        <v>0.81</v>
      </c>
      <c r="H6" s="3">
        <v>1</v>
      </c>
      <c r="I6" s="3">
        <f t="shared" si="1"/>
        <v>127312</v>
      </c>
      <c r="J6" s="7">
        <f t="shared" si="2"/>
        <v>436.89773507206593</v>
      </c>
      <c r="K6" s="3">
        <f t="shared" si="3"/>
        <v>127246</v>
      </c>
      <c r="L6" s="7">
        <f t="shared" si="4"/>
        <v>436.6712422786548</v>
      </c>
      <c r="M6" s="3">
        <v>127103</v>
      </c>
      <c r="N6" s="7">
        <f t="shared" si="5"/>
        <v>436.18050789293068</v>
      </c>
      <c r="O6" s="3">
        <v>143</v>
      </c>
      <c r="P6" s="7">
        <f t="shared" si="6"/>
        <v>4.9073438572409058</v>
      </c>
      <c r="Q6" s="3">
        <f t="shared" si="0"/>
        <v>66</v>
      </c>
      <c r="R6" s="7">
        <f t="shared" si="7"/>
        <v>2.2649279341111872</v>
      </c>
      <c r="S6" s="3">
        <v>1</v>
      </c>
      <c r="T6" s="3">
        <v>15</v>
      </c>
      <c r="U6" s="7">
        <f t="shared" si="8"/>
        <v>0.51475634866163344</v>
      </c>
      <c r="V6" s="3">
        <v>50</v>
      </c>
      <c r="W6" s="3">
        <v>63</v>
      </c>
      <c r="X6" s="7">
        <f t="shared" si="9"/>
        <v>2.1619766643788609</v>
      </c>
    </row>
    <row r="7" spans="1:24" x14ac:dyDescent="0.35">
      <c r="A7" s="12" t="s">
        <v>36</v>
      </c>
      <c r="B7" s="2" t="s">
        <v>5</v>
      </c>
      <c r="C7" s="5">
        <v>33.634973600000002</v>
      </c>
      <c r="D7" s="5">
        <v>46.415281</v>
      </c>
      <c r="E7" s="3">
        <v>602000</v>
      </c>
      <c r="F7" s="3">
        <v>179000</v>
      </c>
      <c r="G7" s="6">
        <v>0.79</v>
      </c>
      <c r="H7" s="3">
        <v>5</v>
      </c>
      <c r="I7" s="3">
        <f t="shared" si="1"/>
        <v>14200</v>
      </c>
      <c r="J7" s="7">
        <f t="shared" si="2"/>
        <v>235.88039867109634</v>
      </c>
      <c r="K7" s="3">
        <f t="shared" si="3"/>
        <v>13947</v>
      </c>
      <c r="L7" s="7">
        <f t="shared" si="4"/>
        <v>231.67774086378736</v>
      </c>
      <c r="M7" s="3">
        <v>13827</v>
      </c>
      <c r="N7" s="7">
        <f t="shared" si="5"/>
        <v>229.68438538205982</v>
      </c>
      <c r="O7" s="3">
        <v>120</v>
      </c>
      <c r="P7" s="7">
        <f t="shared" si="6"/>
        <v>19.933554817275748</v>
      </c>
      <c r="Q7" s="3">
        <f t="shared" si="0"/>
        <v>253</v>
      </c>
      <c r="R7" s="7">
        <f t="shared" si="7"/>
        <v>42.026578073089702</v>
      </c>
      <c r="S7" s="3">
        <v>0</v>
      </c>
      <c r="T7" s="3">
        <v>249</v>
      </c>
      <c r="U7" s="7">
        <f t="shared" si="8"/>
        <v>41.362126245847179</v>
      </c>
      <c r="V7" s="3">
        <v>4</v>
      </c>
      <c r="W7" s="3">
        <v>177</v>
      </c>
      <c r="X7" s="7">
        <f t="shared" si="9"/>
        <v>29.401993355481729</v>
      </c>
    </row>
    <row r="8" spans="1:24" x14ac:dyDescent="0.35">
      <c r="A8" s="12" t="s">
        <v>37</v>
      </c>
      <c r="B8" s="2" t="s">
        <v>6</v>
      </c>
      <c r="C8" s="5">
        <v>28.923383699999999</v>
      </c>
      <c r="D8" s="5">
        <v>50.820314000000003</v>
      </c>
      <c r="E8" s="3">
        <v>1250000</v>
      </c>
      <c r="F8" s="3">
        <v>334000</v>
      </c>
      <c r="G8" s="6">
        <v>0.78700000000000003</v>
      </c>
      <c r="H8" s="3">
        <v>6</v>
      </c>
      <c r="I8" s="3">
        <f t="shared" si="1"/>
        <v>4726</v>
      </c>
      <c r="J8" s="7">
        <f t="shared" si="2"/>
        <v>37.808</v>
      </c>
      <c r="K8" s="3">
        <f t="shared" si="3"/>
        <v>4722</v>
      </c>
      <c r="L8" s="7">
        <f t="shared" si="4"/>
        <v>37.775999999999996</v>
      </c>
      <c r="M8" s="3">
        <v>4712</v>
      </c>
      <c r="N8" s="7">
        <f t="shared" si="5"/>
        <v>37.695999999999998</v>
      </c>
      <c r="O8" s="3">
        <v>10</v>
      </c>
      <c r="P8" s="7">
        <f t="shared" si="6"/>
        <v>0.79999999999999993</v>
      </c>
      <c r="Q8" s="3">
        <f t="shared" si="0"/>
        <v>4</v>
      </c>
      <c r="R8" s="7">
        <f t="shared" si="7"/>
        <v>0.32</v>
      </c>
      <c r="S8" s="3">
        <v>0</v>
      </c>
      <c r="T8" s="3">
        <v>1</v>
      </c>
      <c r="U8" s="7">
        <f t="shared" si="8"/>
        <v>0.08</v>
      </c>
      <c r="V8" s="3">
        <v>3</v>
      </c>
      <c r="W8" s="3">
        <v>14</v>
      </c>
      <c r="X8" s="7">
        <f t="shared" si="9"/>
        <v>1.1199999999999999</v>
      </c>
    </row>
    <row r="9" spans="1:24" x14ac:dyDescent="0.35">
      <c r="A9" s="12" t="s">
        <v>38</v>
      </c>
      <c r="B9" s="2" t="s">
        <v>7</v>
      </c>
      <c r="C9" s="5">
        <v>35.689197499999999</v>
      </c>
      <c r="D9" s="5">
        <v>51.3889736</v>
      </c>
      <c r="E9" s="3">
        <v>13974000</v>
      </c>
      <c r="F9" s="3">
        <v>796000</v>
      </c>
      <c r="G9" s="6">
        <v>0.81</v>
      </c>
      <c r="H9" s="3">
        <v>1</v>
      </c>
      <c r="I9" s="3">
        <f t="shared" si="1"/>
        <v>172439</v>
      </c>
      <c r="J9" s="7">
        <f t="shared" si="2"/>
        <v>123.39988550164591</v>
      </c>
      <c r="K9" s="3">
        <f t="shared" si="3"/>
        <v>170076</v>
      </c>
      <c r="L9" s="7">
        <f t="shared" si="4"/>
        <v>121.70888793473594</v>
      </c>
      <c r="M9" s="3">
        <v>168751</v>
      </c>
      <c r="N9" s="7">
        <f t="shared" si="5"/>
        <v>120.76069843995992</v>
      </c>
      <c r="O9" s="3">
        <v>1325</v>
      </c>
      <c r="P9" s="7">
        <f t="shared" si="6"/>
        <v>9.4818949477601269</v>
      </c>
      <c r="Q9" s="3">
        <f t="shared" si="0"/>
        <v>2363</v>
      </c>
      <c r="R9" s="7">
        <f t="shared" si="7"/>
        <v>16.909975669099758</v>
      </c>
      <c r="S9" s="3">
        <v>44</v>
      </c>
      <c r="T9" s="3">
        <v>1157</v>
      </c>
      <c r="U9" s="7">
        <f t="shared" si="8"/>
        <v>8.279662229855445</v>
      </c>
      <c r="V9" s="3">
        <v>1162</v>
      </c>
      <c r="W9" s="3">
        <v>3202</v>
      </c>
      <c r="X9" s="7">
        <f t="shared" si="9"/>
        <v>22.913983111492772</v>
      </c>
    </row>
    <row r="10" spans="1:24" x14ac:dyDescent="0.35">
      <c r="A10" s="12" t="s">
        <v>39</v>
      </c>
      <c r="B10" s="2" t="s">
        <v>8</v>
      </c>
      <c r="C10" s="5">
        <v>31.997041899999999</v>
      </c>
      <c r="D10" s="5">
        <v>50.661384899999902</v>
      </c>
      <c r="E10" s="3">
        <v>989000</v>
      </c>
      <c r="F10" s="3">
        <v>339000</v>
      </c>
      <c r="G10" s="6">
        <v>0.77100000000000002</v>
      </c>
      <c r="H10" s="3">
        <v>11</v>
      </c>
      <c r="I10" s="3">
        <f t="shared" si="1"/>
        <v>8119</v>
      </c>
      <c r="J10" s="7">
        <f t="shared" si="2"/>
        <v>82.093023255813947</v>
      </c>
      <c r="K10" s="3">
        <f t="shared" si="3"/>
        <v>7950</v>
      </c>
      <c r="L10" s="7">
        <f t="shared" si="4"/>
        <v>80.384226491405471</v>
      </c>
      <c r="M10" s="3">
        <v>7811</v>
      </c>
      <c r="N10" s="7">
        <f t="shared" si="5"/>
        <v>78.978766430738105</v>
      </c>
      <c r="O10" s="3">
        <v>139</v>
      </c>
      <c r="P10" s="7">
        <f t="shared" si="6"/>
        <v>14.054600606673407</v>
      </c>
      <c r="Q10" s="3">
        <f t="shared" si="0"/>
        <v>169</v>
      </c>
      <c r="R10" s="7">
        <f t="shared" si="7"/>
        <v>17.087967644084934</v>
      </c>
      <c r="S10" s="3">
        <v>3</v>
      </c>
      <c r="T10" s="3">
        <v>155</v>
      </c>
      <c r="U10" s="7">
        <f t="shared" si="8"/>
        <v>15.672396359959555</v>
      </c>
      <c r="V10" s="3">
        <v>11</v>
      </c>
      <c r="W10" s="3">
        <v>145</v>
      </c>
      <c r="X10" s="7">
        <f t="shared" si="9"/>
        <v>14.661274014155714</v>
      </c>
    </row>
    <row r="11" spans="1:24" x14ac:dyDescent="0.35">
      <c r="A11" s="12" t="s">
        <v>40</v>
      </c>
      <c r="B11" s="2" t="s">
        <v>9</v>
      </c>
      <c r="C11" s="5">
        <v>32.517564299999997</v>
      </c>
      <c r="D11" s="5">
        <v>59.1041758</v>
      </c>
      <c r="E11" s="3">
        <v>822000</v>
      </c>
      <c r="F11" s="3">
        <v>324000</v>
      </c>
      <c r="G11" s="6">
        <v>0.73299999999999998</v>
      </c>
      <c r="H11" s="3">
        <v>22</v>
      </c>
      <c r="I11" s="3">
        <f t="shared" si="1"/>
        <v>2672</v>
      </c>
      <c r="J11" s="7">
        <f t="shared" si="2"/>
        <v>32.506082725060828</v>
      </c>
      <c r="K11" s="3">
        <f t="shared" si="3"/>
        <v>2614</v>
      </c>
      <c r="L11" s="7">
        <f t="shared" si="4"/>
        <v>31.800486618004868</v>
      </c>
      <c r="M11" s="3">
        <v>2551</v>
      </c>
      <c r="N11" s="7">
        <f t="shared" si="5"/>
        <v>31.034063260340634</v>
      </c>
      <c r="O11" s="3">
        <v>63</v>
      </c>
      <c r="P11" s="7">
        <f t="shared" si="6"/>
        <v>7.664233576642336</v>
      </c>
      <c r="Q11" s="3">
        <f t="shared" si="0"/>
        <v>58</v>
      </c>
      <c r="R11" s="7">
        <f t="shared" si="7"/>
        <v>7.0559610705596105</v>
      </c>
      <c r="S11" s="3">
        <v>1</v>
      </c>
      <c r="T11" s="3">
        <v>54</v>
      </c>
      <c r="U11" s="7">
        <f t="shared" si="8"/>
        <v>6.5693430656934302</v>
      </c>
      <c r="V11" s="3">
        <v>3</v>
      </c>
      <c r="W11" s="3">
        <v>66</v>
      </c>
      <c r="X11" s="7">
        <f t="shared" si="9"/>
        <v>8.0291970802919703</v>
      </c>
    </row>
    <row r="12" spans="1:24" x14ac:dyDescent="0.35">
      <c r="A12" s="12" t="s">
        <v>41</v>
      </c>
      <c r="B12" s="2" t="s">
        <v>10</v>
      </c>
      <c r="C12" s="5">
        <v>35.102025300000001</v>
      </c>
      <c r="D12" s="5">
        <v>59.1041758</v>
      </c>
      <c r="E12" s="3">
        <v>6871000</v>
      </c>
      <c r="F12" s="3">
        <v>1771000</v>
      </c>
      <c r="G12" s="6">
        <v>0.75700000000000001</v>
      </c>
      <c r="H12" s="3">
        <v>14</v>
      </c>
      <c r="I12" s="3">
        <f t="shared" si="1"/>
        <v>77761</v>
      </c>
      <c r="J12" s="7">
        <f t="shared" si="2"/>
        <v>113.17275505748799</v>
      </c>
      <c r="K12" s="3">
        <f t="shared" si="3"/>
        <v>77605</v>
      </c>
      <c r="L12" s="7">
        <f t="shared" si="4"/>
        <v>112.94571386988794</v>
      </c>
      <c r="M12" s="3">
        <v>77033</v>
      </c>
      <c r="N12" s="7">
        <f t="shared" si="5"/>
        <v>112.11322951535438</v>
      </c>
      <c r="O12" s="3">
        <v>572</v>
      </c>
      <c r="P12" s="7">
        <f t="shared" si="6"/>
        <v>8.324843545335467</v>
      </c>
      <c r="Q12" s="3">
        <f t="shared" si="0"/>
        <v>156</v>
      </c>
      <c r="R12" s="7">
        <f t="shared" si="7"/>
        <v>2.270411876000582</v>
      </c>
      <c r="S12" s="3">
        <v>3</v>
      </c>
      <c r="T12" s="3">
        <v>22</v>
      </c>
      <c r="U12" s="7">
        <f t="shared" si="8"/>
        <v>0.32018629020521033</v>
      </c>
      <c r="V12" s="3">
        <v>131</v>
      </c>
      <c r="W12" s="3">
        <v>547</v>
      </c>
      <c r="X12" s="7">
        <f t="shared" si="9"/>
        <v>7.9609954882840936</v>
      </c>
    </row>
    <row r="13" spans="1:24" x14ac:dyDescent="0.35">
      <c r="A13" s="12" t="s">
        <v>42</v>
      </c>
      <c r="B13" s="2" t="s">
        <v>11</v>
      </c>
      <c r="C13" s="5">
        <v>37.471035299999997</v>
      </c>
      <c r="D13" s="5">
        <v>57.101318799999902</v>
      </c>
      <c r="E13" s="3">
        <v>900000</v>
      </c>
      <c r="F13" s="3">
        <v>374000</v>
      </c>
      <c r="G13" s="6">
        <v>0.72299999999999998</v>
      </c>
      <c r="H13" s="3">
        <v>23</v>
      </c>
      <c r="I13" s="3">
        <f t="shared" si="1"/>
        <v>9386</v>
      </c>
      <c r="J13" s="7">
        <f t="shared" si="2"/>
        <v>104.28888888888889</v>
      </c>
      <c r="K13" s="3">
        <f t="shared" si="3"/>
        <v>9375</v>
      </c>
      <c r="L13" s="7">
        <f t="shared" si="4"/>
        <v>104.16666666666666</v>
      </c>
      <c r="M13" s="3">
        <v>9290</v>
      </c>
      <c r="N13" s="7">
        <f t="shared" si="5"/>
        <v>103.22222222222223</v>
      </c>
      <c r="O13" s="3">
        <v>85</v>
      </c>
      <c r="P13" s="7">
        <f t="shared" si="6"/>
        <v>9.4444444444444446</v>
      </c>
      <c r="Q13" s="3">
        <f t="shared" si="0"/>
        <v>11</v>
      </c>
      <c r="R13" s="7">
        <f t="shared" si="7"/>
        <v>1.2222222222222223</v>
      </c>
      <c r="S13" s="3">
        <v>2</v>
      </c>
      <c r="T13" s="3">
        <v>2</v>
      </c>
      <c r="U13" s="7">
        <f t="shared" si="8"/>
        <v>0.22222222222222221</v>
      </c>
      <c r="V13" s="3">
        <v>7</v>
      </c>
      <c r="W13" s="3">
        <v>19</v>
      </c>
      <c r="X13" s="7">
        <f t="shared" si="9"/>
        <v>2.1111111111111112</v>
      </c>
    </row>
    <row r="14" spans="1:24" x14ac:dyDescent="0.35">
      <c r="A14" s="12" t="s">
        <v>43</v>
      </c>
      <c r="B14" s="2" t="s">
        <v>12</v>
      </c>
      <c r="C14" s="5">
        <v>31.4360149</v>
      </c>
      <c r="D14" s="5">
        <v>49.041311999999998</v>
      </c>
      <c r="E14" s="3">
        <v>4936000</v>
      </c>
      <c r="F14" s="3">
        <v>1125000</v>
      </c>
      <c r="G14" s="6">
        <v>0.77700000000000002</v>
      </c>
      <c r="H14" s="3">
        <v>9</v>
      </c>
      <c r="I14" s="3">
        <f t="shared" si="1"/>
        <v>95826</v>
      </c>
      <c r="J14" s="7">
        <f t="shared" si="2"/>
        <v>194.13695299837926</v>
      </c>
      <c r="K14" s="3">
        <f t="shared" si="3"/>
        <v>95815</v>
      </c>
      <c r="L14" s="7">
        <f t="shared" si="4"/>
        <v>194.11466774716371</v>
      </c>
      <c r="M14" s="3">
        <v>95317</v>
      </c>
      <c r="N14" s="7">
        <f t="shared" si="5"/>
        <v>193.10575364667747</v>
      </c>
      <c r="O14" s="3">
        <v>498</v>
      </c>
      <c r="P14" s="7">
        <f t="shared" si="6"/>
        <v>10.089141004862237</v>
      </c>
      <c r="Q14" s="3">
        <f t="shared" si="0"/>
        <v>11</v>
      </c>
      <c r="R14" s="7">
        <f t="shared" si="7"/>
        <v>0.22285251215559157</v>
      </c>
      <c r="S14" s="3">
        <v>0</v>
      </c>
      <c r="T14" s="3">
        <v>3</v>
      </c>
      <c r="U14" s="7">
        <f t="shared" si="8"/>
        <v>6.0777957860615885E-2</v>
      </c>
      <c r="V14" s="3">
        <v>8</v>
      </c>
      <c r="W14" s="3">
        <v>26</v>
      </c>
      <c r="X14" s="7">
        <f t="shared" si="9"/>
        <v>0.52674230145867096</v>
      </c>
    </row>
    <row r="15" spans="1:24" x14ac:dyDescent="0.35">
      <c r="A15" s="12" t="s">
        <v>44</v>
      </c>
      <c r="B15" s="2" t="s">
        <v>13</v>
      </c>
      <c r="C15" s="5">
        <v>36.683004500000003</v>
      </c>
      <c r="D15" s="5">
        <v>48.5087209</v>
      </c>
      <c r="E15" s="3">
        <v>1107000</v>
      </c>
      <c r="F15" s="3">
        <v>348000</v>
      </c>
      <c r="G15" s="6">
        <v>0.748</v>
      </c>
      <c r="H15" s="3">
        <v>18</v>
      </c>
      <c r="I15" s="3">
        <f t="shared" si="1"/>
        <v>6616</v>
      </c>
      <c r="J15" s="7">
        <f t="shared" si="2"/>
        <v>59.765130984643179</v>
      </c>
      <c r="K15" s="3">
        <f t="shared" si="3"/>
        <v>6589</v>
      </c>
      <c r="L15" s="7">
        <f t="shared" si="4"/>
        <v>59.521228545618783</v>
      </c>
      <c r="M15" s="3">
        <v>6563</v>
      </c>
      <c r="N15" s="7">
        <f t="shared" si="5"/>
        <v>59.286359530261969</v>
      </c>
      <c r="O15" s="3">
        <v>26</v>
      </c>
      <c r="P15" s="7">
        <f t="shared" si="6"/>
        <v>2.3486901535682021</v>
      </c>
      <c r="Q15" s="3">
        <f t="shared" si="0"/>
        <v>27</v>
      </c>
      <c r="R15" s="7">
        <f t="shared" si="7"/>
        <v>2.4390243902439024</v>
      </c>
      <c r="S15" s="3">
        <v>1</v>
      </c>
      <c r="T15" s="3">
        <v>11</v>
      </c>
      <c r="U15" s="7">
        <f t="shared" si="8"/>
        <v>0.99367660343270092</v>
      </c>
      <c r="V15" s="3">
        <v>15</v>
      </c>
      <c r="W15" s="3">
        <v>58</v>
      </c>
      <c r="X15" s="7">
        <f t="shared" si="9"/>
        <v>5.2393857271906059</v>
      </c>
    </row>
    <row r="16" spans="1:24" x14ac:dyDescent="0.35">
      <c r="A16" s="12" t="s">
        <v>45</v>
      </c>
      <c r="B16" s="2" t="s">
        <v>14</v>
      </c>
      <c r="C16" s="5">
        <v>35.225558499999998</v>
      </c>
      <c r="D16" s="5">
        <v>54.434213800000002</v>
      </c>
      <c r="E16" s="3">
        <v>764000</v>
      </c>
      <c r="F16" s="3">
        <v>144000</v>
      </c>
      <c r="G16" s="6">
        <v>0.79800000000000004</v>
      </c>
      <c r="H16" s="3">
        <v>4</v>
      </c>
      <c r="I16" s="3">
        <f t="shared" si="1"/>
        <v>4504</v>
      </c>
      <c r="J16" s="7">
        <f t="shared" si="2"/>
        <v>58.952879581151834</v>
      </c>
      <c r="K16" s="3">
        <f t="shared" si="3"/>
        <v>4469</v>
      </c>
      <c r="L16" s="7">
        <f t="shared" si="4"/>
        <v>58.494764397905755</v>
      </c>
      <c r="M16" s="3">
        <v>4275</v>
      </c>
      <c r="N16" s="7">
        <f t="shared" si="5"/>
        <v>55.955497382198949</v>
      </c>
      <c r="O16" s="3">
        <v>194</v>
      </c>
      <c r="P16" s="7">
        <f t="shared" si="6"/>
        <v>25.392670157068064</v>
      </c>
      <c r="Q16" s="3">
        <f t="shared" si="0"/>
        <v>35</v>
      </c>
      <c r="R16" s="7">
        <f t="shared" si="7"/>
        <v>4.5811518324607325</v>
      </c>
      <c r="S16" s="3">
        <v>0</v>
      </c>
      <c r="T16" s="3">
        <v>29</v>
      </c>
      <c r="U16" s="7">
        <f t="shared" si="8"/>
        <v>3.7958115183246068</v>
      </c>
      <c r="V16" s="3">
        <v>6</v>
      </c>
      <c r="W16" s="3">
        <v>22</v>
      </c>
      <c r="X16" s="7">
        <f t="shared" si="9"/>
        <v>2.8795811518324608</v>
      </c>
    </row>
    <row r="17" spans="1:24" x14ac:dyDescent="0.35">
      <c r="A17" s="12" t="s">
        <v>46</v>
      </c>
      <c r="B17" s="2" t="s">
        <v>15</v>
      </c>
      <c r="C17" s="5">
        <v>27.529990600000001</v>
      </c>
      <c r="D17" s="5">
        <v>60.582067599999903</v>
      </c>
      <c r="E17" s="3">
        <v>3045000</v>
      </c>
      <c r="F17" s="3">
        <v>1471000</v>
      </c>
      <c r="G17" s="6">
        <v>0.66500000000000004</v>
      </c>
      <c r="H17" s="3">
        <v>24</v>
      </c>
      <c r="I17" s="3">
        <f t="shared" si="1"/>
        <v>15115</v>
      </c>
      <c r="J17" s="7">
        <f t="shared" si="2"/>
        <v>49.638752052545151</v>
      </c>
      <c r="K17" s="3">
        <f t="shared" si="3"/>
        <v>15091</v>
      </c>
      <c r="L17" s="7">
        <f t="shared" si="4"/>
        <v>49.559934318555008</v>
      </c>
      <c r="M17" s="3">
        <v>14972</v>
      </c>
      <c r="N17" s="7">
        <f t="shared" si="5"/>
        <v>49.16912972085386</v>
      </c>
      <c r="O17" s="3">
        <v>119</v>
      </c>
      <c r="P17" s="7">
        <f t="shared" si="6"/>
        <v>3.9080459770114944</v>
      </c>
      <c r="Q17" s="3">
        <f t="shared" si="0"/>
        <v>24</v>
      </c>
      <c r="R17" s="7">
        <f t="shared" si="7"/>
        <v>0.78817733990147776</v>
      </c>
      <c r="S17" s="3">
        <v>1</v>
      </c>
      <c r="T17" s="3">
        <v>6</v>
      </c>
      <c r="U17" s="7">
        <f t="shared" si="8"/>
        <v>0.19704433497536944</v>
      </c>
      <c r="V17" s="3">
        <v>17</v>
      </c>
      <c r="W17" s="3">
        <v>101</v>
      </c>
      <c r="X17" s="7">
        <f t="shared" si="9"/>
        <v>3.3169129720853858</v>
      </c>
    </row>
    <row r="18" spans="1:24" x14ac:dyDescent="0.35">
      <c r="A18" s="12" t="s">
        <v>47</v>
      </c>
      <c r="B18" s="2" t="s">
        <v>16</v>
      </c>
      <c r="C18" s="5">
        <v>29.1043813</v>
      </c>
      <c r="D18" s="5">
        <v>53.045893</v>
      </c>
      <c r="E18" s="3">
        <v>5052000</v>
      </c>
      <c r="F18" s="3">
        <v>1434000</v>
      </c>
      <c r="G18" s="6">
        <v>0.78300000000000003</v>
      </c>
      <c r="H18" s="3">
        <v>7</v>
      </c>
      <c r="I18" s="3">
        <f t="shared" si="1"/>
        <v>36234</v>
      </c>
      <c r="J18" s="7">
        <f t="shared" si="2"/>
        <v>71.722090261282659</v>
      </c>
      <c r="K18" s="3">
        <f t="shared" si="3"/>
        <v>36156</v>
      </c>
      <c r="L18" s="7">
        <f t="shared" si="4"/>
        <v>71.567695961995256</v>
      </c>
      <c r="M18" s="3">
        <v>35945</v>
      </c>
      <c r="N18" s="7">
        <f t="shared" si="5"/>
        <v>71.150039588281871</v>
      </c>
      <c r="O18" s="3">
        <v>211</v>
      </c>
      <c r="P18" s="7">
        <f t="shared" si="6"/>
        <v>4.1765637371338089</v>
      </c>
      <c r="Q18" s="3">
        <f t="shared" si="0"/>
        <v>78</v>
      </c>
      <c r="R18" s="7">
        <f t="shared" si="7"/>
        <v>1.5439429928741093</v>
      </c>
      <c r="S18" s="3">
        <v>2</v>
      </c>
      <c r="T18" s="3">
        <v>6</v>
      </c>
      <c r="U18" s="7">
        <f t="shared" si="8"/>
        <v>0.11876484560570071</v>
      </c>
      <c r="V18" s="3">
        <v>70</v>
      </c>
      <c r="W18" s="3">
        <v>810</v>
      </c>
      <c r="X18" s="7">
        <f t="shared" si="9"/>
        <v>16.033254156769598</v>
      </c>
    </row>
    <row r="19" spans="1:24" x14ac:dyDescent="0.35">
      <c r="A19" s="12" t="s">
        <v>48</v>
      </c>
      <c r="B19" s="2" t="s">
        <v>17</v>
      </c>
      <c r="C19" s="5">
        <v>36.273658900000001</v>
      </c>
      <c r="D19" s="5">
        <v>49.998235999999999</v>
      </c>
      <c r="E19" s="3">
        <v>1336000</v>
      </c>
      <c r="F19" s="3">
        <v>302000</v>
      </c>
      <c r="G19" s="6">
        <v>0.77100000000000002</v>
      </c>
      <c r="H19" s="3">
        <v>11</v>
      </c>
      <c r="I19" s="3">
        <f t="shared" si="1"/>
        <v>10355</v>
      </c>
      <c r="J19" s="7">
        <f t="shared" si="2"/>
        <v>77.507485029940113</v>
      </c>
      <c r="K19" s="3">
        <f t="shared" si="3"/>
        <v>10289</v>
      </c>
      <c r="L19" s="7">
        <f t="shared" si="4"/>
        <v>77.013473053892213</v>
      </c>
      <c r="M19" s="3">
        <v>10208</v>
      </c>
      <c r="N19" s="7">
        <f t="shared" si="5"/>
        <v>76.407185628742525</v>
      </c>
      <c r="O19" s="3">
        <v>81</v>
      </c>
      <c r="P19" s="7">
        <f t="shared" si="6"/>
        <v>6.0628742514970062</v>
      </c>
      <c r="Q19" s="3">
        <f t="shared" si="0"/>
        <v>66</v>
      </c>
      <c r="R19" s="7">
        <f t="shared" si="7"/>
        <v>4.9401197604790417</v>
      </c>
      <c r="S19" s="3">
        <v>0</v>
      </c>
      <c r="T19" s="3">
        <v>59</v>
      </c>
      <c r="U19" s="7">
        <f t="shared" si="8"/>
        <v>4.4161676646706587</v>
      </c>
      <c r="V19" s="3">
        <v>7</v>
      </c>
      <c r="W19" s="3">
        <v>88</v>
      </c>
      <c r="X19" s="7">
        <f t="shared" si="9"/>
        <v>6.5868263473053892</v>
      </c>
    </row>
    <row r="20" spans="1:24" x14ac:dyDescent="0.35">
      <c r="A20" s="12" t="s">
        <v>49</v>
      </c>
      <c r="B20" s="2" t="s">
        <v>18</v>
      </c>
      <c r="C20" s="5">
        <v>34.639944300000003</v>
      </c>
      <c r="D20" s="5">
        <v>50.875941900000001</v>
      </c>
      <c r="E20" s="3">
        <v>1397000</v>
      </c>
      <c r="F20" s="3">
        <v>64000</v>
      </c>
      <c r="G20" s="6">
        <v>0.79</v>
      </c>
      <c r="H20" s="3">
        <v>5</v>
      </c>
      <c r="I20" s="3">
        <f t="shared" si="1"/>
        <v>6032</v>
      </c>
      <c r="J20" s="7">
        <f t="shared" si="2"/>
        <v>43.178239083750896</v>
      </c>
      <c r="K20" s="3">
        <f t="shared" si="3"/>
        <v>5810</v>
      </c>
      <c r="L20" s="7">
        <f t="shared" si="4"/>
        <v>41.589119541875448</v>
      </c>
      <c r="M20" s="3">
        <v>5755</v>
      </c>
      <c r="N20" s="7">
        <f t="shared" si="5"/>
        <v>41.19541875447387</v>
      </c>
      <c r="O20" s="3">
        <v>55</v>
      </c>
      <c r="P20" s="7">
        <f t="shared" si="6"/>
        <v>3.9370078740157477</v>
      </c>
      <c r="Q20" s="3">
        <f t="shared" si="0"/>
        <v>222</v>
      </c>
      <c r="R20" s="7">
        <f t="shared" si="7"/>
        <v>15.891195418754473</v>
      </c>
      <c r="S20" s="3">
        <v>0</v>
      </c>
      <c r="T20" s="3">
        <v>207</v>
      </c>
      <c r="U20" s="7">
        <f t="shared" si="8"/>
        <v>14.817465998568361</v>
      </c>
      <c r="V20" s="3">
        <v>15</v>
      </c>
      <c r="W20" s="3">
        <v>390</v>
      </c>
      <c r="X20" s="7">
        <f t="shared" si="9"/>
        <v>27.91696492483894</v>
      </c>
    </row>
    <row r="21" spans="1:24" x14ac:dyDescent="0.35">
      <c r="A21" s="12" t="s">
        <v>50</v>
      </c>
      <c r="B21" s="2" t="s">
        <v>19</v>
      </c>
      <c r="C21" s="5">
        <v>35.955357900000003</v>
      </c>
      <c r="D21" s="5">
        <v>47.136212499999999</v>
      </c>
      <c r="E21" s="3">
        <v>1675000</v>
      </c>
      <c r="F21" s="3">
        <v>459000</v>
      </c>
      <c r="G21" s="6">
        <v>0.72299999999999998</v>
      </c>
      <c r="H21" s="3">
        <v>23</v>
      </c>
      <c r="I21" s="3">
        <f t="shared" si="1"/>
        <v>10342</v>
      </c>
      <c r="J21" s="7">
        <f t="shared" si="2"/>
        <v>61.743283582089553</v>
      </c>
      <c r="K21" s="3">
        <f t="shared" si="3"/>
        <v>10154</v>
      </c>
      <c r="L21" s="7">
        <f t="shared" si="4"/>
        <v>60.620895522388054</v>
      </c>
      <c r="M21" s="3">
        <v>10104</v>
      </c>
      <c r="N21" s="7">
        <f t="shared" si="5"/>
        <v>60.322388059701495</v>
      </c>
      <c r="O21" s="3">
        <v>50</v>
      </c>
      <c r="P21" s="7">
        <f t="shared" si="6"/>
        <v>2.9850746268656718</v>
      </c>
      <c r="Q21" s="3">
        <f t="shared" si="0"/>
        <v>188</v>
      </c>
      <c r="R21" s="7">
        <f t="shared" si="7"/>
        <v>11.223880597014926</v>
      </c>
      <c r="S21" s="3">
        <v>0</v>
      </c>
      <c r="T21" s="3">
        <v>171</v>
      </c>
      <c r="U21" s="7">
        <f t="shared" si="8"/>
        <v>10.208955223880597</v>
      </c>
      <c r="V21" s="3">
        <v>17</v>
      </c>
      <c r="W21" s="3">
        <v>181</v>
      </c>
      <c r="X21" s="7">
        <f t="shared" si="9"/>
        <v>10.805970149253731</v>
      </c>
    </row>
    <row r="22" spans="1:24" x14ac:dyDescent="0.35">
      <c r="A22" s="12" t="s">
        <v>51</v>
      </c>
      <c r="B22" s="2" t="s">
        <v>20</v>
      </c>
      <c r="C22" s="5">
        <v>30.283937900000002</v>
      </c>
      <c r="D22" s="5">
        <v>57.083362800000003</v>
      </c>
      <c r="E22" s="3">
        <v>3341000</v>
      </c>
      <c r="F22" s="3">
        <v>1294000</v>
      </c>
      <c r="G22" s="6">
        <v>0.755</v>
      </c>
      <c r="H22" s="3">
        <v>15</v>
      </c>
      <c r="I22" s="3">
        <f t="shared" si="1"/>
        <v>40389</v>
      </c>
      <c r="J22" s="7">
        <f t="shared" si="2"/>
        <v>120.88895540257408</v>
      </c>
      <c r="K22" s="3">
        <f t="shared" si="3"/>
        <v>40052</v>
      </c>
      <c r="L22" s="7">
        <f t="shared" si="4"/>
        <v>119.88027536665669</v>
      </c>
      <c r="M22" s="3">
        <v>39037</v>
      </c>
      <c r="N22" s="7">
        <f t="shared" si="5"/>
        <v>116.84226279557019</v>
      </c>
      <c r="O22" s="3">
        <v>1015</v>
      </c>
      <c r="P22" s="7">
        <f t="shared" si="6"/>
        <v>30.380125710865009</v>
      </c>
      <c r="Q22" s="3">
        <f t="shared" si="0"/>
        <v>337</v>
      </c>
      <c r="R22" s="7">
        <f t="shared" si="7"/>
        <v>10.0868003591739</v>
      </c>
      <c r="S22" s="3">
        <v>6</v>
      </c>
      <c r="T22" s="3">
        <v>241</v>
      </c>
      <c r="U22" s="7">
        <f t="shared" si="8"/>
        <v>7.2134091589344509</v>
      </c>
      <c r="V22" s="3">
        <v>90</v>
      </c>
      <c r="W22" s="3">
        <v>1028</v>
      </c>
      <c r="X22" s="7">
        <f t="shared" si="9"/>
        <v>30.76923076923077</v>
      </c>
    </row>
    <row r="23" spans="1:24" x14ac:dyDescent="0.35">
      <c r="A23" s="12" t="s">
        <v>52</v>
      </c>
      <c r="B23" s="2" t="s">
        <v>21</v>
      </c>
      <c r="C23" s="5">
        <v>34.327692399999997</v>
      </c>
      <c r="D23" s="5">
        <v>47.077768499999998</v>
      </c>
      <c r="E23" s="3">
        <v>1999000</v>
      </c>
      <c r="F23" s="3">
        <v>457000</v>
      </c>
      <c r="G23" s="6">
        <v>0.77200000000000002</v>
      </c>
      <c r="H23" s="3">
        <v>10</v>
      </c>
      <c r="I23" s="3">
        <f t="shared" si="1"/>
        <v>10885</v>
      </c>
      <c r="J23" s="7">
        <f t="shared" si="2"/>
        <v>54.452226113056533</v>
      </c>
      <c r="K23" s="3">
        <f t="shared" si="3"/>
        <v>10849</v>
      </c>
      <c r="L23" s="7">
        <f t="shared" si="4"/>
        <v>54.272136068034023</v>
      </c>
      <c r="M23" s="3">
        <v>10463</v>
      </c>
      <c r="N23" s="7">
        <f t="shared" si="5"/>
        <v>52.341170585292645</v>
      </c>
      <c r="O23" s="3">
        <v>386</v>
      </c>
      <c r="P23" s="7">
        <f t="shared" si="6"/>
        <v>19.309654827413709</v>
      </c>
      <c r="Q23" s="3">
        <f t="shared" si="0"/>
        <v>36</v>
      </c>
      <c r="R23" s="7">
        <f t="shared" si="7"/>
        <v>1.8009004502251125</v>
      </c>
      <c r="S23" s="3">
        <v>3</v>
      </c>
      <c r="T23" s="3">
        <v>10</v>
      </c>
      <c r="U23" s="7">
        <f t="shared" si="8"/>
        <v>0.5002501250625313</v>
      </c>
      <c r="V23" s="3">
        <v>23</v>
      </c>
      <c r="W23" s="3">
        <v>407</v>
      </c>
      <c r="X23" s="7">
        <f t="shared" si="9"/>
        <v>20.36018009004502</v>
      </c>
    </row>
    <row r="24" spans="1:24" x14ac:dyDescent="0.35">
      <c r="A24" s="12" t="s">
        <v>53</v>
      </c>
      <c r="B24" s="2" t="s">
        <v>22</v>
      </c>
      <c r="C24" s="5">
        <v>30.724585999999999</v>
      </c>
      <c r="D24" s="5">
        <v>50.845632299999998</v>
      </c>
      <c r="E24" s="3">
        <v>753000</v>
      </c>
      <c r="F24" s="3">
        <v>327000</v>
      </c>
      <c r="G24" s="6">
        <v>0.76700000000000002</v>
      </c>
      <c r="H24" s="3">
        <v>12</v>
      </c>
      <c r="I24" s="3">
        <f t="shared" si="1"/>
        <v>3929</v>
      </c>
      <c r="J24" s="7">
        <f t="shared" si="2"/>
        <v>52.177954847277555</v>
      </c>
      <c r="K24" s="3">
        <f t="shared" si="3"/>
        <v>3904</v>
      </c>
      <c r="L24" s="7">
        <f t="shared" si="4"/>
        <v>51.845949535192567</v>
      </c>
      <c r="M24" s="3">
        <v>3718</v>
      </c>
      <c r="N24" s="7">
        <f t="shared" si="5"/>
        <v>49.375830013280215</v>
      </c>
      <c r="O24" s="3">
        <v>186</v>
      </c>
      <c r="P24" s="7">
        <f t="shared" si="6"/>
        <v>24.701195219123505</v>
      </c>
      <c r="Q24" s="3">
        <f t="shared" si="0"/>
        <v>25</v>
      </c>
      <c r="R24" s="7">
        <f t="shared" si="7"/>
        <v>3.3200531208499333</v>
      </c>
      <c r="S24" s="3">
        <v>0</v>
      </c>
      <c r="T24" s="3">
        <v>19</v>
      </c>
      <c r="U24" s="7">
        <f t="shared" si="8"/>
        <v>2.5232403718459495</v>
      </c>
      <c r="V24" s="3">
        <v>6</v>
      </c>
      <c r="W24" s="3">
        <v>8</v>
      </c>
      <c r="X24" s="7">
        <f t="shared" si="9"/>
        <v>1.0624169986719787</v>
      </c>
    </row>
    <row r="25" spans="1:24" x14ac:dyDescent="0.35">
      <c r="A25" s="12" t="s">
        <v>54</v>
      </c>
      <c r="B25" s="2" t="s">
        <v>23</v>
      </c>
      <c r="C25" s="5">
        <v>37.289812300000001</v>
      </c>
      <c r="D25" s="5">
        <v>55.137583399999997</v>
      </c>
      <c r="E25" s="3">
        <v>1975000</v>
      </c>
      <c r="F25" s="3">
        <v>870000</v>
      </c>
      <c r="G25" s="6">
        <v>0.752</v>
      </c>
      <c r="H25" s="3">
        <v>16</v>
      </c>
      <c r="I25" s="3">
        <f t="shared" si="1"/>
        <v>10331</v>
      </c>
      <c r="J25" s="7">
        <f t="shared" si="2"/>
        <v>52.308860759493669</v>
      </c>
      <c r="K25" s="3">
        <f t="shared" si="3"/>
        <v>9696</v>
      </c>
      <c r="L25" s="7">
        <f t="shared" si="4"/>
        <v>49.093670886075948</v>
      </c>
      <c r="M25" s="3">
        <v>9661</v>
      </c>
      <c r="N25" s="7">
        <f t="shared" si="5"/>
        <v>48.916455696202526</v>
      </c>
      <c r="O25" s="3">
        <v>35</v>
      </c>
      <c r="P25" s="7">
        <f t="shared" si="6"/>
        <v>1.7721518987341771</v>
      </c>
      <c r="Q25" s="3">
        <f t="shared" si="0"/>
        <v>635</v>
      </c>
      <c r="R25" s="7">
        <f t="shared" si="7"/>
        <v>32.151898734177216</v>
      </c>
      <c r="S25" s="3">
        <v>0</v>
      </c>
      <c r="T25" s="3">
        <v>622</v>
      </c>
      <c r="U25" s="7">
        <f t="shared" si="8"/>
        <v>31.49367088607595</v>
      </c>
      <c r="V25" s="3">
        <v>13</v>
      </c>
      <c r="W25" s="3">
        <v>271</v>
      </c>
      <c r="X25" s="7">
        <f t="shared" si="9"/>
        <v>13.721518987341771</v>
      </c>
    </row>
    <row r="26" spans="1:24" x14ac:dyDescent="0.35">
      <c r="A26" s="12" t="s">
        <v>55</v>
      </c>
      <c r="B26" s="2" t="s">
        <v>24</v>
      </c>
      <c r="C26" s="5">
        <v>37.280945500000001</v>
      </c>
      <c r="D26" s="5">
        <v>49.592413399999998</v>
      </c>
      <c r="E26" s="3">
        <v>2571000</v>
      </c>
      <c r="F26" s="3">
        <v>892000</v>
      </c>
      <c r="G26" s="6">
        <v>0.77900000000000003</v>
      </c>
      <c r="H26" s="3">
        <v>8</v>
      </c>
      <c r="I26" s="3">
        <f t="shared" si="1"/>
        <v>21480</v>
      </c>
      <c r="J26" s="7">
        <f t="shared" si="2"/>
        <v>83.547257876312713</v>
      </c>
      <c r="K26" s="3">
        <f t="shared" si="3"/>
        <v>21462</v>
      </c>
      <c r="L26" s="7">
        <f t="shared" si="4"/>
        <v>83.477246207701285</v>
      </c>
      <c r="M26" s="3">
        <v>21418</v>
      </c>
      <c r="N26" s="7">
        <f t="shared" si="5"/>
        <v>83.306106573317777</v>
      </c>
      <c r="O26" s="3">
        <v>44</v>
      </c>
      <c r="P26" s="7">
        <f t="shared" si="6"/>
        <v>1.7113963438350837</v>
      </c>
      <c r="Q26" s="3">
        <f t="shared" si="0"/>
        <v>18</v>
      </c>
      <c r="R26" s="7">
        <f t="shared" si="7"/>
        <v>0.7001166861143524</v>
      </c>
      <c r="S26" s="3">
        <v>0</v>
      </c>
      <c r="T26" s="3">
        <v>5</v>
      </c>
      <c r="U26" s="7">
        <f t="shared" si="8"/>
        <v>0.19447685725398678</v>
      </c>
      <c r="V26" s="3">
        <v>13</v>
      </c>
      <c r="W26" s="3">
        <v>39</v>
      </c>
      <c r="X26" s="7">
        <f t="shared" si="9"/>
        <v>1.5169194865810969</v>
      </c>
    </row>
    <row r="27" spans="1:24" x14ac:dyDescent="0.35">
      <c r="A27" s="12" t="s">
        <v>56</v>
      </c>
      <c r="B27" s="2" t="s">
        <v>25</v>
      </c>
      <c r="C27" s="5">
        <v>33.5818394</v>
      </c>
      <c r="D27" s="5">
        <v>48.398818599999998</v>
      </c>
      <c r="E27" s="3">
        <v>1801000</v>
      </c>
      <c r="F27" s="3">
        <v>611000</v>
      </c>
      <c r="G27" s="6">
        <v>0.75700000000000001</v>
      </c>
      <c r="H27" s="3">
        <v>14</v>
      </c>
      <c r="I27" s="3">
        <f t="shared" si="1"/>
        <v>14766</v>
      </c>
      <c r="J27" s="7">
        <f t="shared" si="2"/>
        <v>81.987784564131033</v>
      </c>
      <c r="K27" s="3">
        <f t="shared" si="3"/>
        <v>14723</v>
      </c>
      <c r="L27" s="7">
        <f t="shared" si="4"/>
        <v>81.749028317601329</v>
      </c>
      <c r="M27" s="3">
        <v>14094</v>
      </c>
      <c r="N27" s="7">
        <f t="shared" si="5"/>
        <v>78.256524153248208</v>
      </c>
      <c r="O27" s="3">
        <v>629</v>
      </c>
      <c r="P27" s="7">
        <f t="shared" si="6"/>
        <v>34.925041643531372</v>
      </c>
      <c r="Q27" s="3">
        <f t="shared" si="0"/>
        <v>43</v>
      </c>
      <c r="R27" s="7">
        <f t="shared" si="7"/>
        <v>2.3875624652970573</v>
      </c>
      <c r="S27" s="3">
        <v>0</v>
      </c>
      <c r="T27" s="3">
        <v>7</v>
      </c>
      <c r="U27" s="7">
        <f t="shared" si="8"/>
        <v>0.38867295946696279</v>
      </c>
      <c r="V27" s="3">
        <v>36</v>
      </c>
      <c r="W27" s="3">
        <v>63</v>
      </c>
      <c r="X27" s="7">
        <f t="shared" si="9"/>
        <v>3.4980566352026652</v>
      </c>
    </row>
    <row r="28" spans="1:24" x14ac:dyDescent="0.35">
      <c r="A28" s="12" t="s">
        <v>57</v>
      </c>
      <c r="B28" s="2" t="s">
        <v>26</v>
      </c>
      <c r="C28" s="5">
        <v>36.226239300000003</v>
      </c>
      <c r="D28" s="5">
        <v>52.531860399999999</v>
      </c>
      <c r="E28" s="3">
        <v>3391000</v>
      </c>
      <c r="F28" s="3">
        <v>1371000</v>
      </c>
      <c r="G28" s="6">
        <v>0.79800000000000004</v>
      </c>
      <c r="H28" s="3">
        <v>4</v>
      </c>
      <c r="I28" s="3">
        <f t="shared" si="1"/>
        <v>21048</v>
      </c>
      <c r="J28" s="7">
        <f t="shared" si="2"/>
        <v>62.070185785903867</v>
      </c>
      <c r="K28" s="3">
        <f t="shared" si="3"/>
        <v>20391</v>
      </c>
      <c r="L28" s="7">
        <f t="shared" si="4"/>
        <v>60.132704217045116</v>
      </c>
      <c r="M28" s="3">
        <v>20375</v>
      </c>
      <c r="N28" s="7">
        <f t="shared" si="5"/>
        <v>60.085520495429073</v>
      </c>
      <c r="O28" s="3">
        <v>16</v>
      </c>
      <c r="P28" s="7">
        <f t="shared" si="6"/>
        <v>0.47183721616042468</v>
      </c>
      <c r="Q28" s="3">
        <f t="shared" si="0"/>
        <v>657</v>
      </c>
      <c r="R28" s="7">
        <f t="shared" si="7"/>
        <v>19.374815688587436</v>
      </c>
      <c r="S28" s="3">
        <v>0</v>
      </c>
      <c r="T28" s="3">
        <v>596</v>
      </c>
      <c r="U28" s="7">
        <f t="shared" si="8"/>
        <v>17.575936301975819</v>
      </c>
      <c r="V28" s="3">
        <v>61</v>
      </c>
      <c r="W28" s="3">
        <v>1046</v>
      </c>
      <c r="X28" s="7">
        <f t="shared" si="9"/>
        <v>30.846358006487762</v>
      </c>
    </row>
    <row r="29" spans="1:24" x14ac:dyDescent="0.35">
      <c r="A29" s="12" t="s">
        <v>58</v>
      </c>
      <c r="B29" s="2" t="s">
        <v>27</v>
      </c>
      <c r="C29" s="5">
        <v>34.612304999999999</v>
      </c>
      <c r="D29" s="5">
        <v>49.854726599999999</v>
      </c>
      <c r="E29" s="3">
        <v>1478000</v>
      </c>
      <c r="F29" s="3">
        <v>316000</v>
      </c>
      <c r="G29" s="6">
        <v>0.76700000000000002</v>
      </c>
      <c r="H29" s="3">
        <v>12</v>
      </c>
      <c r="I29" s="3">
        <f t="shared" si="1"/>
        <v>12997</v>
      </c>
      <c r="J29" s="7">
        <f t="shared" si="2"/>
        <v>87.936400541271993</v>
      </c>
      <c r="K29" s="3">
        <f t="shared" si="3"/>
        <v>12914</v>
      </c>
      <c r="L29" s="7">
        <f t="shared" si="4"/>
        <v>87.374830852503393</v>
      </c>
      <c r="M29" s="3">
        <v>12772</v>
      </c>
      <c r="N29" s="7">
        <f t="shared" si="5"/>
        <v>86.414073071718548</v>
      </c>
      <c r="O29" s="3">
        <v>142</v>
      </c>
      <c r="P29" s="7">
        <f t="shared" si="6"/>
        <v>9.6075778078484433</v>
      </c>
      <c r="Q29" s="3">
        <f t="shared" si="0"/>
        <v>83</v>
      </c>
      <c r="R29" s="7">
        <f t="shared" si="7"/>
        <v>5.6156968876860622</v>
      </c>
      <c r="S29" s="3">
        <v>1</v>
      </c>
      <c r="T29" s="3">
        <v>70</v>
      </c>
      <c r="U29" s="7">
        <f t="shared" si="8"/>
        <v>4.7361299052774015</v>
      </c>
      <c r="V29" s="3">
        <v>12</v>
      </c>
      <c r="W29" s="3">
        <v>111</v>
      </c>
      <c r="X29" s="7">
        <f t="shared" si="9"/>
        <v>7.5101488497970239</v>
      </c>
    </row>
    <row r="30" spans="1:24" x14ac:dyDescent="0.35">
      <c r="A30" s="12" t="s">
        <v>59</v>
      </c>
      <c r="B30" s="2" t="s">
        <v>28</v>
      </c>
      <c r="C30" s="5">
        <v>27.138722999999999</v>
      </c>
      <c r="D30" s="5">
        <v>55.137583399999997</v>
      </c>
      <c r="E30" s="3">
        <v>1942000</v>
      </c>
      <c r="F30" s="3">
        <v>838000</v>
      </c>
      <c r="G30" s="6">
        <v>0.745</v>
      </c>
      <c r="H30" s="3">
        <v>19</v>
      </c>
      <c r="I30" s="3">
        <f t="shared" si="1"/>
        <v>6224</v>
      </c>
      <c r="J30" s="7">
        <f t="shared" si="2"/>
        <v>32.049433573635426</v>
      </c>
      <c r="K30" s="3">
        <f t="shared" si="3"/>
        <v>6207</v>
      </c>
      <c r="L30" s="7">
        <f t="shared" si="4"/>
        <v>31.961894953656024</v>
      </c>
      <c r="M30" s="3">
        <v>6122</v>
      </c>
      <c r="N30" s="7">
        <f t="shared" si="5"/>
        <v>31.524201853759013</v>
      </c>
      <c r="O30" s="3">
        <v>85</v>
      </c>
      <c r="P30" s="7">
        <f t="shared" si="6"/>
        <v>4.3769309989701339</v>
      </c>
      <c r="Q30" s="3">
        <f t="shared" si="0"/>
        <v>17</v>
      </c>
      <c r="R30" s="7">
        <f t="shared" si="7"/>
        <v>0.87538619979402665</v>
      </c>
      <c r="S30" s="3">
        <v>0</v>
      </c>
      <c r="T30" s="3">
        <v>11</v>
      </c>
      <c r="U30" s="7">
        <f t="shared" si="8"/>
        <v>0.56642636457260553</v>
      </c>
      <c r="V30" s="3">
        <v>6</v>
      </c>
      <c r="W30" s="3">
        <v>217</v>
      </c>
      <c r="X30" s="7">
        <f t="shared" si="9"/>
        <v>11.1740473738414</v>
      </c>
    </row>
    <row r="31" spans="1:24" x14ac:dyDescent="0.35">
      <c r="A31" s="12" t="s">
        <v>60</v>
      </c>
      <c r="B31" s="2" t="s">
        <v>29</v>
      </c>
      <c r="C31" s="5">
        <v>34.798857499999997</v>
      </c>
      <c r="D31" s="5">
        <v>48.515022500000001</v>
      </c>
      <c r="E31" s="3">
        <v>1778000</v>
      </c>
      <c r="F31" s="3">
        <v>620000</v>
      </c>
      <c r="G31" s="6">
        <v>0.75</v>
      </c>
      <c r="H31" s="3">
        <v>17</v>
      </c>
      <c r="I31" s="3">
        <f t="shared" si="1"/>
        <v>13813</v>
      </c>
      <c r="J31" s="7">
        <f t="shared" si="2"/>
        <v>77.688413948256468</v>
      </c>
      <c r="K31" s="3">
        <f t="shared" si="3"/>
        <v>13776</v>
      </c>
      <c r="L31" s="7">
        <f t="shared" si="4"/>
        <v>77.480314960629912</v>
      </c>
      <c r="M31" s="3">
        <v>13688</v>
      </c>
      <c r="N31" s="7">
        <f t="shared" si="5"/>
        <v>76.985376827896516</v>
      </c>
      <c r="O31" s="3">
        <v>88</v>
      </c>
      <c r="P31" s="7">
        <f t="shared" si="6"/>
        <v>4.9493813273340832</v>
      </c>
      <c r="Q31" s="3">
        <f t="shared" si="0"/>
        <v>37</v>
      </c>
      <c r="R31" s="7">
        <f t="shared" si="7"/>
        <v>2.0809898762654671</v>
      </c>
      <c r="S31" s="3">
        <v>4</v>
      </c>
      <c r="T31" s="3">
        <v>6</v>
      </c>
      <c r="U31" s="7">
        <f t="shared" si="8"/>
        <v>0.33745781777277839</v>
      </c>
      <c r="V31" s="3">
        <v>27</v>
      </c>
      <c r="W31" s="3">
        <v>51</v>
      </c>
      <c r="X31" s="7">
        <f t="shared" si="9"/>
        <v>2.8683914510686166</v>
      </c>
    </row>
    <row r="32" spans="1:24" x14ac:dyDescent="0.35">
      <c r="A32" s="12" t="s">
        <v>61</v>
      </c>
      <c r="B32" s="2" t="s">
        <v>30</v>
      </c>
      <c r="C32" s="5">
        <v>31.897423199999999</v>
      </c>
      <c r="D32" s="5">
        <v>54.356856200000003</v>
      </c>
      <c r="E32" s="3">
        <v>1237000</v>
      </c>
      <c r="F32" s="3">
        <v>172000</v>
      </c>
      <c r="G32" s="6">
        <v>0.79900000000000004</v>
      </c>
      <c r="H32" s="3">
        <v>3</v>
      </c>
      <c r="I32" s="3">
        <f t="shared" si="1"/>
        <v>5802</v>
      </c>
      <c r="J32" s="7">
        <f t="shared" si="2"/>
        <v>46.903799514955537</v>
      </c>
      <c r="K32" s="3">
        <f t="shared" si="3"/>
        <v>5786</v>
      </c>
      <c r="L32" s="7">
        <f t="shared" si="4"/>
        <v>46.774454324979793</v>
      </c>
      <c r="M32" s="3">
        <v>5752</v>
      </c>
      <c r="N32" s="7">
        <f t="shared" si="5"/>
        <v>46.499595796281326</v>
      </c>
      <c r="O32" s="3">
        <v>34</v>
      </c>
      <c r="P32" s="7">
        <f t="shared" si="6"/>
        <v>2.7485852869846403</v>
      </c>
      <c r="Q32" s="3">
        <f t="shared" si="0"/>
        <v>16</v>
      </c>
      <c r="R32" s="7">
        <f t="shared" si="7"/>
        <v>1.2934518997574778</v>
      </c>
      <c r="S32" s="3">
        <v>0</v>
      </c>
      <c r="T32" s="3">
        <v>11</v>
      </c>
      <c r="U32" s="7">
        <f t="shared" si="8"/>
        <v>0.88924818108326598</v>
      </c>
      <c r="V32" s="3">
        <v>5</v>
      </c>
      <c r="W32" s="3">
        <v>27</v>
      </c>
      <c r="X32" s="7">
        <f t="shared" si="9"/>
        <v>2.182700080840744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Indicators-Crime_Total</vt:lpstr>
      <vt:lpstr>Indicators-Crime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2023-11-14T19:39:06Z</dcterms:modified>
</cp:coreProperties>
</file>