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esktop\CtM\Analysis-Articles\14-Judicial_Robbery\"/>
    </mc:Choice>
  </mc:AlternateContent>
  <xr:revisionPtr revIDLastSave="0" documentId="13_ncr:1_{934C8869-0981-4031-ACFD-CB2FA0C2050A}" xr6:coauthVersionLast="47" xr6:coauthVersionMax="47" xr10:uidLastSave="{00000000-0000-0000-0000-000000000000}"/>
  <bookViews>
    <workbookView xWindow="-98" yWindow="-98" windowWidth="22695" windowHeight="14595" tabRatio="815" activeTab="1" xr2:uid="{00000000-000D-0000-FFFF-FFFF00000000}"/>
  </bookViews>
  <sheets>
    <sheet name="Robbery-Total" sheetId="50" r:id="rId1"/>
    <sheet name="Robbery" sheetId="51" r:id="rId2"/>
    <sheet name="Robbery_Pivot" sheetId="5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2" i="52" l="1"/>
  <c r="Z32" i="52"/>
  <c r="X32" i="52"/>
  <c r="V32" i="52"/>
  <c r="T32" i="52"/>
  <c r="R32" i="52"/>
  <c r="P32" i="52"/>
  <c r="N32" i="52"/>
  <c r="L32" i="52"/>
  <c r="I32" i="52"/>
  <c r="J32" i="52" s="1"/>
  <c r="AB31" i="52"/>
  <c r="Z31" i="52"/>
  <c r="X31" i="52"/>
  <c r="V31" i="52"/>
  <c r="T31" i="52"/>
  <c r="R31" i="52"/>
  <c r="P31" i="52"/>
  <c r="N31" i="52"/>
  <c r="L31" i="52"/>
  <c r="I31" i="52"/>
  <c r="J31" i="52" s="1"/>
  <c r="AB30" i="52"/>
  <c r="Z30" i="52"/>
  <c r="X30" i="52"/>
  <c r="V30" i="52"/>
  <c r="T30" i="52"/>
  <c r="R30" i="52"/>
  <c r="P30" i="52"/>
  <c r="N30" i="52"/>
  <c r="L30" i="52"/>
  <c r="J30" i="52"/>
  <c r="I30" i="52"/>
  <c r="AB29" i="52"/>
  <c r="Z29" i="52"/>
  <c r="X29" i="52"/>
  <c r="V29" i="52"/>
  <c r="T29" i="52"/>
  <c r="R29" i="52"/>
  <c r="P29" i="52"/>
  <c r="N29" i="52"/>
  <c r="L29" i="52"/>
  <c r="I29" i="52"/>
  <c r="J29" i="52" s="1"/>
  <c r="AB28" i="52"/>
  <c r="Z28" i="52"/>
  <c r="X28" i="52"/>
  <c r="V28" i="52"/>
  <c r="T28" i="52"/>
  <c r="R28" i="52"/>
  <c r="P28" i="52"/>
  <c r="N28" i="52"/>
  <c r="L28" i="52"/>
  <c r="I28" i="52"/>
  <c r="J28" i="52" s="1"/>
  <c r="AB27" i="52"/>
  <c r="Z27" i="52"/>
  <c r="X27" i="52"/>
  <c r="V27" i="52"/>
  <c r="T27" i="52"/>
  <c r="R27" i="52"/>
  <c r="P27" i="52"/>
  <c r="N27" i="52"/>
  <c r="L27" i="52"/>
  <c r="I27" i="52"/>
  <c r="J27" i="52" s="1"/>
  <c r="AB26" i="52"/>
  <c r="Z26" i="52"/>
  <c r="X26" i="52"/>
  <c r="V26" i="52"/>
  <c r="T26" i="52"/>
  <c r="R26" i="52"/>
  <c r="P26" i="52"/>
  <c r="N26" i="52"/>
  <c r="L26" i="52"/>
  <c r="J26" i="52"/>
  <c r="I26" i="52"/>
  <c r="AB25" i="52"/>
  <c r="Z25" i="52"/>
  <c r="X25" i="52"/>
  <c r="V25" i="52"/>
  <c r="T25" i="52"/>
  <c r="R25" i="52"/>
  <c r="P25" i="52"/>
  <c r="N25" i="52"/>
  <c r="L25" i="52"/>
  <c r="I25" i="52"/>
  <c r="J25" i="52" s="1"/>
  <c r="AB24" i="52"/>
  <c r="Z24" i="52"/>
  <c r="X24" i="52"/>
  <c r="V24" i="52"/>
  <c r="T24" i="52"/>
  <c r="R24" i="52"/>
  <c r="P24" i="52"/>
  <c r="N24" i="52"/>
  <c r="L24" i="52"/>
  <c r="I24" i="52"/>
  <c r="J24" i="52" s="1"/>
  <c r="AB23" i="52"/>
  <c r="Z23" i="52"/>
  <c r="X23" i="52"/>
  <c r="V23" i="52"/>
  <c r="T23" i="52"/>
  <c r="R23" i="52"/>
  <c r="P23" i="52"/>
  <c r="N23" i="52"/>
  <c r="L23" i="52"/>
  <c r="I23" i="52"/>
  <c r="J23" i="52" s="1"/>
  <c r="AB22" i="52"/>
  <c r="Z22" i="52"/>
  <c r="X22" i="52"/>
  <c r="V22" i="52"/>
  <c r="T22" i="52"/>
  <c r="R22" i="52"/>
  <c r="P22" i="52"/>
  <c r="N22" i="52"/>
  <c r="L22" i="52"/>
  <c r="J22" i="52"/>
  <c r="I22" i="52"/>
  <c r="AB21" i="52"/>
  <c r="Z21" i="52"/>
  <c r="X21" i="52"/>
  <c r="V21" i="52"/>
  <c r="T21" i="52"/>
  <c r="R21" i="52"/>
  <c r="P21" i="52"/>
  <c r="N21" i="52"/>
  <c r="L21" i="52"/>
  <c r="I21" i="52"/>
  <c r="J21" i="52" s="1"/>
  <c r="AB20" i="52"/>
  <c r="Z20" i="52"/>
  <c r="X20" i="52"/>
  <c r="V20" i="52"/>
  <c r="T20" i="52"/>
  <c r="R20" i="52"/>
  <c r="P20" i="52"/>
  <c r="N20" i="52"/>
  <c r="L20" i="52"/>
  <c r="I20" i="52"/>
  <c r="J20" i="52" s="1"/>
  <c r="AB19" i="52"/>
  <c r="Z19" i="52"/>
  <c r="X19" i="52"/>
  <c r="V19" i="52"/>
  <c r="T19" i="52"/>
  <c r="R19" i="52"/>
  <c r="P19" i="52"/>
  <c r="N19" i="52"/>
  <c r="L19" i="52"/>
  <c r="I19" i="52"/>
  <c r="J19" i="52" s="1"/>
  <c r="AB18" i="52"/>
  <c r="Z18" i="52"/>
  <c r="X18" i="52"/>
  <c r="V18" i="52"/>
  <c r="T18" i="52"/>
  <c r="R18" i="52"/>
  <c r="P18" i="52"/>
  <c r="N18" i="52"/>
  <c r="L18" i="52"/>
  <c r="J18" i="52"/>
  <c r="I18" i="52"/>
  <c r="AB17" i="52"/>
  <c r="Z17" i="52"/>
  <c r="X17" i="52"/>
  <c r="V17" i="52"/>
  <c r="T17" i="52"/>
  <c r="R17" i="52"/>
  <c r="P17" i="52"/>
  <c r="N17" i="52"/>
  <c r="L17" i="52"/>
  <c r="I17" i="52"/>
  <c r="J17" i="52" s="1"/>
  <c r="AB16" i="52"/>
  <c r="Z16" i="52"/>
  <c r="X16" i="52"/>
  <c r="V16" i="52"/>
  <c r="T16" i="52"/>
  <c r="R16" i="52"/>
  <c r="P16" i="52"/>
  <c r="N16" i="52"/>
  <c r="L16" i="52"/>
  <c r="I16" i="52"/>
  <c r="J16" i="52" s="1"/>
  <c r="AB15" i="52"/>
  <c r="Z15" i="52"/>
  <c r="X15" i="52"/>
  <c r="V15" i="52"/>
  <c r="T15" i="52"/>
  <c r="R15" i="52"/>
  <c r="P15" i="52"/>
  <c r="N15" i="52"/>
  <c r="L15" i="52"/>
  <c r="I15" i="52"/>
  <c r="J15" i="52" s="1"/>
  <c r="AB14" i="52"/>
  <c r="Z14" i="52"/>
  <c r="X14" i="52"/>
  <c r="V14" i="52"/>
  <c r="T14" i="52"/>
  <c r="R14" i="52"/>
  <c r="P14" i="52"/>
  <c r="N14" i="52"/>
  <c r="L14" i="52"/>
  <c r="J14" i="52"/>
  <c r="I14" i="52"/>
  <c r="AB13" i="52"/>
  <c r="Z13" i="52"/>
  <c r="X13" i="52"/>
  <c r="V13" i="52"/>
  <c r="T13" i="52"/>
  <c r="R13" i="52"/>
  <c r="P13" i="52"/>
  <c r="N13" i="52"/>
  <c r="L13" i="52"/>
  <c r="I13" i="52"/>
  <c r="J13" i="52" s="1"/>
  <c r="AB12" i="52"/>
  <c r="Z12" i="52"/>
  <c r="X12" i="52"/>
  <c r="V12" i="52"/>
  <c r="T12" i="52"/>
  <c r="R12" i="52"/>
  <c r="P12" i="52"/>
  <c r="N12" i="52"/>
  <c r="L12" i="52"/>
  <c r="I12" i="52"/>
  <c r="J12" i="52" s="1"/>
  <c r="AB11" i="52"/>
  <c r="Z11" i="52"/>
  <c r="X11" i="52"/>
  <c r="V11" i="52"/>
  <c r="T11" i="52"/>
  <c r="R11" i="52"/>
  <c r="P11" i="52"/>
  <c r="N11" i="52"/>
  <c r="L11" i="52"/>
  <c r="I11" i="52"/>
  <c r="J11" i="52" s="1"/>
  <c r="AB10" i="52"/>
  <c r="Z10" i="52"/>
  <c r="X10" i="52"/>
  <c r="V10" i="52"/>
  <c r="T10" i="52"/>
  <c r="R10" i="52"/>
  <c r="P10" i="52"/>
  <c r="N10" i="52"/>
  <c r="L10" i="52"/>
  <c r="J10" i="52"/>
  <c r="I10" i="52"/>
  <c r="AB9" i="52"/>
  <c r="Z9" i="52"/>
  <c r="X9" i="52"/>
  <c r="V9" i="52"/>
  <c r="T9" i="52"/>
  <c r="R9" i="52"/>
  <c r="P9" i="52"/>
  <c r="N9" i="52"/>
  <c r="L9" i="52"/>
  <c r="I9" i="52"/>
  <c r="J9" i="52" s="1"/>
  <c r="AB8" i="52"/>
  <c r="Z8" i="52"/>
  <c r="X8" i="52"/>
  <c r="V8" i="52"/>
  <c r="T8" i="52"/>
  <c r="R8" i="52"/>
  <c r="P8" i="52"/>
  <c r="N8" i="52"/>
  <c r="L8" i="52"/>
  <c r="I8" i="52"/>
  <c r="J8" i="52" s="1"/>
  <c r="AB7" i="52"/>
  <c r="Z7" i="52"/>
  <c r="X7" i="52"/>
  <c r="V7" i="52"/>
  <c r="T7" i="52"/>
  <c r="R7" i="52"/>
  <c r="P7" i="52"/>
  <c r="N7" i="52"/>
  <c r="L7" i="52"/>
  <c r="I7" i="52"/>
  <c r="J7" i="52" s="1"/>
  <c r="AB6" i="52"/>
  <c r="Z6" i="52"/>
  <c r="X6" i="52"/>
  <c r="V6" i="52"/>
  <c r="T6" i="52"/>
  <c r="R6" i="52"/>
  <c r="P6" i="52"/>
  <c r="N6" i="52"/>
  <c r="L6" i="52"/>
  <c r="J6" i="52"/>
  <c r="I6" i="52"/>
  <c r="AB5" i="52"/>
  <c r="Z5" i="52"/>
  <c r="X5" i="52"/>
  <c r="V5" i="52"/>
  <c r="T5" i="52"/>
  <c r="R5" i="52"/>
  <c r="P5" i="52"/>
  <c r="N5" i="52"/>
  <c r="L5" i="52"/>
  <c r="I5" i="52"/>
  <c r="J5" i="52" s="1"/>
  <c r="AB4" i="52"/>
  <c r="Z4" i="52"/>
  <c r="X4" i="52"/>
  <c r="V4" i="52"/>
  <c r="T4" i="52"/>
  <c r="R4" i="52"/>
  <c r="P4" i="52"/>
  <c r="N4" i="52"/>
  <c r="L4" i="52"/>
  <c r="I4" i="52"/>
  <c r="J4" i="52" s="1"/>
  <c r="AB3" i="52"/>
  <c r="Z3" i="52"/>
  <c r="X3" i="52"/>
  <c r="V3" i="52"/>
  <c r="T3" i="52"/>
  <c r="R3" i="52"/>
  <c r="P3" i="52"/>
  <c r="N3" i="52"/>
  <c r="L3" i="52"/>
  <c r="I3" i="52"/>
  <c r="J3" i="52" s="1"/>
  <c r="AB2" i="52"/>
  <c r="Z2" i="52"/>
  <c r="X2" i="52"/>
  <c r="V2" i="52"/>
  <c r="T2" i="52"/>
  <c r="R2" i="52"/>
  <c r="P2" i="52"/>
  <c r="N2" i="52"/>
  <c r="L2" i="52"/>
  <c r="J2" i="52"/>
  <c r="I2" i="52"/>
  <c r="AB32" i="51"/>
  <c r="Z32" i="51"/>
  <c r="X32" i="51"/>
  <c r="V32" i="51"/>
  <c r="T32" i="51"/>
  <c r="R32" i="51"/>
  <c r="P32" i="51"/>
  <c r="N32" i="51"/>
  <c r="L32" i="51"/>
  <c r="I32" i="51"/>
  <c r="J32" i="51" s="1"/>
  <c r="AB31" i="51"/>
  <c r="Z31" i="51"/>
  <c r="X31" i="51"/>
  <c r="V31" i="51"/>
  <c r="T31" i="51"/>
  <c r="R31" i="51"/>
  <c r="P31" i="51"/>
  <c r="N31" i="51"/>
  <c r="L31" i="51"/>
  <c r="I31" i="51"/>
  <c r="J31" i="51" s="1"/>
  <c r="AB30" i="51"/>
  <c r="Z30" i="51"/>
  <c r="X30" i="51"/>
  <c r="V30" i="51"/>
  <c r="T30" i="51"/>
  <c r="R30" i="51"/>
  <c r="P30" i="51"/>
  <c r="N30" i="51"/>
  <c r="L30" i="51"/>
  <c r="I30" i="51"/>
  <c r="J30" i="51" s="1"/>
  <c r="AB29" i="51"/>
  <c r="Z29" i="51"/>
  <c r="X29" i="51"/>
  <c r="V29" i="51"/>
  <c r="T29" i="51"/>
  <c r="R29" i="51"/>
  <c r="P29" i="51"/>
  <c r="N29" i="51"/>
  <c r="L29" i="51"/>
  <c r="I29" i="51"/>
  <c r="J29" i="51" s="1"/>
  <c r="AB28" i="51"/>
  <c r="Z28" i="51"/>
  <c r="X28" i="51"/>
  <c r="V28" i="51"/>
  <c r="T28" i="51"/>
  <c r="R28" i="51"/>
  <c r="P28" i="51"/>
  <c r="N28" i="51"/>
  <c r="L28" i="51"/>
  <c r="J28" i="51"/>
  <c r="I28" i="51"/>
  <c r="AB27" i="51"/>
  <c r="Z27" i="51"/>
  <c r="X27" i="51"/>
  <c r="V27" i="51"/>
  <c r="T27" i="51"/>
  <c r="R27" i="51"/>
  <c r="P27" i="51"/>
  <c r="N27" i="51"/>
  <c r="L27" i="51"/>
  <c r="I27" i="51"/>
  <c r="J27" i="51" s="1"/>
  <c r="AB26" i="51"/>
  <c r="Z26" i="51"/>
  <c r="X26" i="51"/>
  <c r="V26" i="51"/>
  <c r="T26" i="51"/>
  <c r="R26" i="51"/>
  <c r="P26" i="51"/>
  <c r="N26" i="51"/>
  <c r="L26" i="51"/>
  <c r="I26" i="51"/>
  <c r="J26" i="51" s="1"/>
  <c r="AB25" i="51"/>
  <c r="Z25" i="51"/>
  <c r="X25" i="51"/>
  <c r="V25" i="51"/>
  <c r="T25" i="51"/>
  <c r="R25" i="51"/>
  <c r="P25" i="51"/>
  <c r="N25" i="51"/>
  <c r="L25" i="51"/>
  <c r="I25" i="51"/>
  <c r="J25" i="51" s="1"/>
  <c r="AB24" i="51"/>
  <c r="Z24" i="51"/>
  <c r="X24" i="51"/>
  <c r="V24" i="51"/>
  <c r="T24" i="51"/>
  <c r="R24" i="51"/>
  <c r="P24" i="51"/>
  <c r="N24" i="51"/>
  <c r="L24" i="51"/>
  <c r="I24" i="51"/>
  <c r="J24" i="51" s="1"/>
  <c r="AB23" i="51"/>
  <c r="Z23" i="51"/>
  <c r="X23" i="51"/>
  <c r="V23" i="51"/>
  <c r="T23" i="51"/>
  <c r="R23" i="51"/>
  <c r="P23" i="51"/>
  <c r="N23" i="51"/>
  <c r="L23" i="51"/>
  <c r="I23" i="51"/>
  <c r="J23" i="51" s="1"/>
  <c r="AB22" i="51"/>
  <c r="Z22" i="51"/>
  <c r="X22" i="51"/>
  <c r="V22" i="51"/>
  <c r="T22" i="51"/>
  <c r="R22" i="51"/>
  <c r="P22" i="51"/>
  <c r="N22" i="51"/>
  <c r="L22" i="51"/>
  <c r="I22" i="51"/>
  <c r="J22" i="51" s="1"/>
  <c r="AB21" i="51"/>
  <c r="Z21" i="51"/>
  <c r="X21" i="51"/>
  <c r="V21" i="51"/>
  <c r="T21" i="51"/>
  <c r="R21" i="51"/>
  <c r="P21" i="51"/>
  <c r="N21" i="51"/>
  <c r="L21" i="51"/>
  <c r="I21" i="51"/>
  <c r="J21" i="51" s="1"/>
  <c r="AB20" i="51"/>
  <c r="Z20" i="51"/>
  <c r="X20" i="51"/>
  <c r="V20" i="51"/>
  <c r="T20" i="51"/>
  <c r="R20" i="51"/>
  <c r="P20" i="51"/>
  <c r="N20" i="51"/>
  <c r="L20" i="51"/>
  <c r="J20" i="51"/>
  <c r="I20" i="51"/>
  <c r="AB19" i="51"/>
  <c r="Z19" i="51"/>
  <c r="X19" i="51"/>
  <c r="V19" i="51"/>
  <c r="T19" i="51"/>
  <c r="R19" i="51"/>
  <c r="P19" i="51"/>
  <c r="N19" i="51"/>
  <c r="L19" i="51"/>
  <c r="I19" i="51"/>
  <c r="J19" i="51" s="1"/>
  <c r="AB18" i="51"/>
  <c r="Z18" i="51"/>
  <c r="X18" i="51"/>
  <c r="V18" i="51"/>
  <c r="T18" i="51"/>
  <c r="R18" i="51"/>
  <c r="P18" i="51"/>
  <c r="N18" i="51"/>
  <c r="L18" i="51"/>
  <c r="I18" i="51"/>
  <c r="J18" i="51" s="1"/>
  <c r="AB17" i="51"/>
  <c r="Z17" i="51"/>
  <c r="X17" i="51"/>
  <c r="V17" i="51"/>
  <c r="T17" i="51"/>
  <c r="R17" i="51"/>
  <c r="P17" i="51"/>
  <c r="N17" i="51"/>
  <c r="L17" i="51"/>
  <c r="I17" i="51"/>
  <c r="J17" i="51" s="1"/>
  <c r="AB16" i="51"/>
  <c r="Z16" i="51"/>
  <c r="X16" i="51"/>
  <c r="V16" i="51"/>
  <c r="T16" i="51"/>
  <c r="R16" i="51"/>
  <c r="P16" i="51"/>
  <c r="N16" i="51"/>
  <c r="L16" i="51"/>
  <c r="I16" i="51"/>
  <c r="J16" i="51" s="1"/>
  <c r="AB15" i="51"/>
  <c r="Z15" i="51"/>
  <c r="X15" i="51"/>
  <c r="V15" i="51"/>
  <c r="T15" i="51"/>
  <c r="R15" i="51"/>
  <c r="P15" i="51"/>
  <c r="N15" i="51"/>
  <c r="L15" i="51"/>
  <c r="I15" i="51"/>
  <c r="J15" i="51" s="1"/>
  <c r="AB14" i="51"/>
  <c r="Z14" i="51"/>
  <c r="X14" i="51"/>
  <c r="V14" i="51"/>
  <c r="T14" i="51"/>
  <c r="R14" i="51"/>
  <c r="P14" i="51"/>
  <c r="N14" i="51"/>
  <c r="L14" i="51"/>
  <c r="I14" i="51"/>
  <c r="J14" i="51" s="1"/>
  <c r="AB13" i="51"/>
  <c r="Z13" i="51"/>
  <c r="X13" i="51"/>
  <c r="V13" i="51"/>
  <c r="T13" i="51"/>
  <c r="R13" i="51"/>
  <c r="P13" i="51"/>
  <c r="N13" i="51"/>
  <c r="L13" i="51"/>
  <c r="I13" i="51"/>
  <c r="J13" i="51" s="1"/>
  <c r="AB12" i="51"/>
  <c r="Z12" i="51"/>
  <c r="X12" i="51"/>
  <c r="V12" i="51"/>
  <c r="T12" i="51"/>
  <c r="R12" i="51"/>
  <c r="P12" i="51"/>
  <c r="N12" i="51"/>
  <c r="L12" i="51"/>
  <c r="J12" i="51"/>
  <c r="I12" i="51"/>
  <c r="AB11" i="51"/>
  <c r="Z11" i="51"/>
  <c r="X11" i="51"/>
  <c r="V11" i="51"/>
  <c r="T11" i="51"/>
  <c r="R11" i="51"/>
  <c r="P11" i="51"/>
  <c r="N11" i="51"/>
  <c r="L11" i="51"/>
  <c r="I11" i="51"/>
  <c r="J11" i="51" s="1"/>
  <c r="AB10" i="51"/>
  <c r="Z10" i="51"/>
  <c r="X10" i="51"/>
  <c r="V10" i="51"/>
  <c r="T10" i="51"/>
  <c r="R10" i="51"/>
  <c r="P10" i="51"/>
  <c r="N10" i="51"/>
  <c r="L10" i="51"/>
  <c r="I10" i="51"/>
  <c r="J10" i="51" s="1"/>
  <c r="AB9" i="51"/>
  <c r="Z9" i="51"/>
  <c r="X9" i="51"/>
  <c r="V9" i="51"/>
  <c r="T9" i="51"/>
  <c r="R9" i="51"/>
  <c r="P9" i="51"/>
  <c r="N9" i="51"/>
  <c r="L9" i="51"/>
  <c r="I9" i="51"/>
  <c r="J9" i="51" s="1"/>
  <c r="AB8" i="51"/>
  <c r="Z8" i="51"/>
  <c r="X8" i="51"/>
  <c r="V8" i="51"/>
  <c r="T8" i="51"/>
  <c r="R8" i="51"/>
  <c r="P8" i="51"/>
  <c r="N8" i="51"/>
  <c r="L8" i="51"/>
  <c r="I8" i="51"/>
  <c r="J8" i="51" s="1"/>
  <c r="AB7" i="51"/>
  <c r="Z7" i="51"/>
  <c r="X7" i="51"/>
  <c r="V7" i="51"/>
  <c r="T7" i="51"/>
  <c r="R7" i="51"/>
  <c r="P7" i="51"/>
  <c r="N7" i="51"/>
  <c r="L7" i="51"/>
  <c r="I7" i="51"/>
  <c r="J7" i="51" s="1"/>
  <c r="AB6" i="51"/>
  <c r="Z6" i="51"/>
  <c r="X6" i="51"/>
  <c r="V6" i="51"/>
  <c r="T6" i="51"/>
  <c r="R6" i="51"/>
  <c r="P6" i="51"/>
  <c r="N6" i="51"/>
  <c r="L6" i="51"/>
  <c r="I6" i="51"/>
  <c r="J6" i="51" s="1"/>
  <c r="AB5" i="51"/>
  <c r="Z5" i="51"/>
  <c r="X5" i="51"/>
  <c r="V5" i="51"/>
  <c r="T5" i="51"/>
  <c r="R5" i="51"/>
  <c r="P5" i="51"/>
  <c r="N5" i="51"/>
  <c r="L5" i="51"/>
  <c r="I5" i="51"/>
  <c r="J5" i="51" s="1"/>
  <c r="AB4" i="51"/>
  <c r="Z4" i="51"/>
  <c r="X4" i="51"/>
  <c r="V4" i="51"/>
  <c r="T4" i="51"/>
  <c r="R4" i="51"/>
  <c r="P4" i="51"/>
  <c r="N4" i="51"/>
  <c r="L4" i="51"/>
  <c r="J4" i="51"/>
  <c r="I4" i="51"/>
  <c r="AB3" i="51"/>
  <c r="Z3" i="51"/>
  <c r="X3" i="51"/>
  <c r="V3" i="51"/>
  <c r="T3" i="51"/>
  <c r="R3" i="51"/>
  <c r="P3" i="51"/>
  <c r="N3" i="51"/>
  <c r="L3" i="51"/>
  <c r="I3" i="51"/>
  <c r="J3" i="51" s="1"/>
  <c r="AB2" i="51"/>
  <c r="Z2" i="51"/>
  <c r="X2" i="51"/>
  <c r="V2" i="51"/>
  <c r="T2" i="51"/>
  <c r="R2" i="51"/>
  <c r="P2" i="51"/>
  <c r="N2" i="51"/>
  <c r="L2" i="51"/>
  <c r="I2" i="51"/>
  <c r="J2" i="51" s="1"/>
  <c r="Z3" i="50"/>
  <c r="Z4" i="50"/>
  <c r="Z5" i="50"/>
  <c r="Z6" i="50"/>
  <c r="Z7" i="50"/>
  <c r="Z8" i="50"/>
  <c r="Z9" i="50"/>
  <c r="Z10" i="50"/>
  <c r="Z11" i="50"/>
  <c r="Z12" i="50"/>
  <c r="Z13" i="50"/>
  <c r="Z14" i="50"/>
  <c r="Z15" i="50"/>
  <c r="Z16" i="50"/>
  <c r="Z17" i="50"/>
  <c r="Z18" i="50"/>
  <c r="Z19" i="50"/>
  <c r="Z20" i="50"/>
  <c r="Z21" i="50"/>
  <c r="Z22" i="50"/>
  <c r="Z23" i="50"/>
  <c r="Z24" i="50"/>
  <c r="Z25" i="50"/>
  <c r="Z26" i="50"/>
  <c r="Z27" i="50"/>
  <c r="Z28" i="50"/>
  <c r="Z29" i="50"/>
  <c r="Z30" i="50"/>
  <c r="Z31" i="50"/>
  <c r="Z32" i="50"/>
  <c r="Z2" i="50"/>
  <c r="X3" i="50"/>
  <c r="X4" i="50"/>
  <c r="X5" i="50"/>
  <c r="X6" i="50"/>
  <c r="X7" i="50"/>
  <c r="X8" i="50"/>
  <c r="X9" i="50"/>
  <c r="X10" i="50"/>
  <c r="X11" i="50"/>
  <c r="X12" i="50"/>
  <c r="X13" i="50"/>
  <c r="X14" i="50"/>
  <c r="X15" i="50"/>
  <c r="X16" i="50"/>
  <c r="X17" i="50"/>
  <c r="X18" i="50"/>
  <c r="X19" i="50"/>
  <c r="X20" i="50"/>
  <c r="X21" i="50"/>
  <c r="X22" i="50"/>
  <c r="X23" i="50"/>
  <c r="X24" i="50"/>
  <c r="X25" i="50"/>
  <c r="X26" i="50"/>
  <c r="X27" i="50"/>
  <c r="X28" i="50"/>
  <c r="X29" i="50"/>
  <c r="X30" i="50"/>
  <c r="X31" i="50"/>
  <c r="X32" i="50"/>
  <c r="X2" i="50"/>
  <c r="V3" i="50"/>
  <c r="V4" i="50"/>
  <c r="V5" i="50"/>
  <c r="V6" i="50"/>
  <c r="V7" i="50"/>
  <c r="V8" i="50"/>
  <c r="V9" i="50"/>
  <c r="V10" i="50"/>
  <c r="V11" i="50"/>
  <c r="V12" i="50"/>
  <c r="V13" i="50"/>
  <c r="V14" i="50"/>
  <c r="V15" i="50"/>
  <c r="V16" i="50"/>
  <c r="V17" i="50"/>
  <c r="V18" i="50"/>
  <c r="V19" i="50"/>
  <c r="V20" i="50"/>
  <c r="V21" i="50"/>
  <c r="V22" i="50"/>
  <c r="V23" i="50"/>
  <c r="V24" i="50"/>
  <c r="V25" i="50"/>
  <c r="V26" i="50"/>
  <c r="V27" i="50"/>
  <c r="V28" i="50"/>
  <c r="V29" i="50"/>
  <c r="V30" i="50"/>
  <c r="V31" i="50"/>
  <c r="V32" i="50"/>
  <c r="V2" i="50"/>
  <c r="T3" i="50"/>
  <c r="T4" i="50"/>
  <c r="T5" i="50"/>
  <c r="T6" i="50"/>
  <c r="T7" i="50"/>
  <c r="T8" i="50"/>
  <c r="T9" i="50"/>
  <c r="T10" i="50"/>
  <c r="T11" i="50"/>
  <c r="T12" i="50"/>
  <c r="T13" i="50"/>
  <c r="T14" i="50"/>
  <c r="T15" i="50"/>
  <c r="T16" i="50"/>
  <c r="T17" i="50"/>
  <c r="T18" i="50"/>
  <c r="T19" i="50"/>
  <c r="T20" i="50"/>
  <c r="T21" i="50"/>
  <c r="T22" i="50"/>
  <c r="T23" i="50"/>
  <c r="T24" i="50"/>
  <c r="T25" i="50"/>
  <c r="T26" i="50"/>
  <c r="T27" i="50"/>
  <c r="T28" i="50"/>
  <c r="T29" i="50"/>
  <c r="T30" i="50"/>
  <c r="T31" i="50"/>
  <c r="T32" i="50"/>
  <c r="T2" i="50"/>
  <c r="R3" i="50"/>
  <c r="R4" i="50"/>
  <c r="R5" i="50"/>
  <c r="R6" i="50"/>
  <c r="R7" i="50"/>
  <c r="R8" i="50"/>
  <c r="R9" i="50"/>
  <c r="R10" i="50"/>
  <c r="R11" i="50"/>
  <c r="R12" i="50"/>
  <c r="R13" i="50"/>
  <c r="R14" i="50"/>
  <c r="R15" i="50"/>
  <c r="R16" i="50"/>
  <c r="R17" i="50"/>
  <c r="R18" i="50"/>
  <c r="R19" i="50"/>
  <c r="R20" i="50"/>
  <c r="R21" i="50"/>
  <c r="R22" i="50"/>
  <c r="R23" i="50"/>
  <c r="R24" i="50"/>
  <c r="R25" i="50"/>
  <c r="R26" i="50"/>
  <c r="R27" i="50"/>
  <c r="R28" i="50"/>
  <c r="R29" i="50"/>
  <c r="R30" i="50"/>
  <c r="R31" i="50"/>
  <c r="R32" i="50"/>
  <c r="R2" i="50"/>
  <c r="P3" i="50"/>
  <c r="P4" i="50"/>
  <c r="P5" i="50"/>
  <c r="P6" i="50"/>
  <c r="P7" i="50"/>
  <c r="P8" i="50"/>
  <c r="P9" i="50"/>
  <c r="P10" i="50"/>
  <c r="P11" i="50"/>
  <c r="P12" i="50"/>
  <c r="P13" i="50"/>
  <c r="P14" i="50"/>
  <c r="P15" i="50"/>
  <c r="P16" i="50"/>
  <c r="P17" i="50"/>
  <c r="P18" i="50"/>
  <c r="P19" i="50"/>
  <c r="P20" i="50"/>
  <c r="P21" i="50"/>
  <c r="P22" i="50"/>
  <c r="P23" i="50"/>
  <c r="P24" i="50"/>
  <c r="P25" i="50"/>
  <c r="P26" i="50"/>
  <c r="P27" i="50"/>
  <c r="P28" i="50"/>
  <c r="P29" i="50"/>
  <c r="P30" i="50"/>
  <c r="P31" i="50"/>
  <c r="P32" i="50"/>
  <c r="P2" i="50"/>
  <c r="N3" i="50"/>
  <c r="N4" i="50"/>
  <c r="N5" i="50"/>
  <c r="N6" i="50"/>
  <c r="N7" i="50"/>
  <c r="N8" i="50"/>
  <c r="N9" i="50"/>
  <c r="N10" i="50"/>
  <c r="N11" i="50"/>
  <c r="N12" i="50"/>
  <c r="N13" i="50"/>
  <c r="N14" i="50"/>
  <c r="N15" i="50"/>
  <c r="N16" i="50"/>
  <c r="N17" i="50"/>
  <c r="N18" i="50"/>
  <c r="N19" i="50"/>
  <c r="N20" i="50"/>
  <c r="N21" i="50"/>
  <c r="N22" i="50"/>
  <c r="N23" i="50"/>
  <c r="N24" i="50"/>
  <c r="N25" i="50"/>
  <c r="N26" i="50"/>
  <c r="N27" i="50"/>
  <c r="N28" i="50"/>
  <c r="N29" i="50"/>
  <c r="N30" i="50"/>
  <c r="N31" i="50"/>
  <c r="N32" i="50"/>
  <c r="L3" i="50"/>
  <c r="L4" i="50"/>
  <c r="L5" i="50"/>
  <c r="L6" i="50"/>
  <c r="L7" i="50"/>
  <c r="L8" i="50"/>
  <c r="L9" i="50"/>
  <c r="L10" i="50"/>
  <c r="L11" i="50"/>
  <c r="L12" i="50"/>
  <c r="L13" i="50"/>
  <c r="L14" i="50"/>
  <c r="L15" i="50"/>
  <c r="L16" i="50"/>
  <c r="L17" i="50"/>
  <c r="L18" i="50"/>
  <c r="L19" i="50"/>
  <c r="L20" i="50"/>
  <c r="L21" i="50"/>
  <c r="L22" i="50"/>
  <c r="L23" i="50"/>
  <c r="L24" i="50"/>
  <c r="L25" i="50"/>
  <c r="L26" i="50"/>
  <c r="L27" i="50"/>
  <c r="L28" i="50"/>
  <c r="L29" i="50"/>
  <c r="L30" i="50"/>
  <c r="L31" i="50"/>
  <c r="L32" i="50"/>
  <c r="N2" i="50"/>
  <c r="L2" i="50"/>
  <c r="AB3" i="50"/>
  <c r="AB4" i="50"/>
  <c r="AB5" i="50"/>
  <c r="AB6" i="50"/>
  <c r="AB7" i="50"/>
  <c r="AB8" i="50"/>
  <c r="AB9" i="50"/>
  <c r="AB10" i="50"/>
  <c r="AB11" i="50"/>
  <c r="AB12" i="50"/>
  <c r="AB13" i="50"/>
  <c r="AB14" i="50"/>
  <c r="AB15" i="50"/>
  <c r="AB16" i="50"/>
  <c r="AB17" i="50"/>
  <c r="AB18" i="50"/>
  <c r="AB19" i="50"/>
  <c r="AB20" i="50"/>
  <c r="AB21" i="50"/>
  <c r="AB22" i="50"/>
  <c r="AB23" i="50"/>
  <c r="AB24" i="50"/>
  <c r="AB25" i="50"/>
  <c r="AB26" i="50"/>
  <c r="AB27" i="50"/>
  <c r="AB28" i="50"/>
  <c r="AB29" i="50"/>
  <c r="AB30" i="50"/>
  <c r="AB31" i="50"/>
  <c r="AB32" i="50"/>
  <c r="AB2" i="50"/>
  <c r="I2" i="50"/>
  <c r="J2" i="50" s="1"/>
  <c r="I3" i="50"/>
  <c r="J3" i="50" s="1"/>
  <c r="I4" i="50"/>
  <c r="J4" i="50" s="1"/>
  <c r="I5" i="50"/>
  <c r="J5" i="50" s="1"/>
  <c r="I6" i="50"/>
  <c r="J6" i="50" s="1"/>
  <c r="I7" i="50"/>
  <c r="J7" i="50" s="1"/>
  <c r="I8" i="50"/>
  <c r="J8" i="50" s="1"/>
  <c r="I9" i="50"/>
  <c r="J9" i="50" s="1"/>
  <c r="I10" i="50"/>
  <c r="J10" i="50" s="1"/>
  <c r="I11" i="50"/>
  <c r="J11" i="50" s="1"/>
  <c r="I12" i="50"/>
  <c r="J12" i="50" s="1"/>
  <c r="I13" i="50"/>
  <c r="J13" i="50" s="1"/>
  <c r="I14" i="50"/>
  <c r="J14" i="50" s="1"/>
  <c r="I15" i="50"/>
  <c r="J15" i="50" s="1"/>
  <c r="I16" i="50"/>
  <c r="J16" i="50" s="1"/>
  <c r="I17" i="50"/>
  <c r="J17" i="50" s="1"/>
  <c r="I18" i="50"/>
  <c r="J18" i="50" s="1"/>
  <c r="I19" i="50"/>
  <c r="J19" i="50" s="1"/>
  <c r="I20" i="50"/>
  <c r="J20" i="50" s="1"/>
  <c r="I21" i="50"/>
  <c r="J21" i="50" s="1"/>
  <c r="I22" i="50"/>
  <c r="J22" i="50" s="1"/>
  <c r="I23" i="50"/>
  <c r="J23" i="50" s="1"/>
  <c r="I24" i="50"/>
  <c r="J24" i="50" s="1"/>
  <c r="I25" i="50"/>
  <c r="J25" i="50" s="1"/>
  <c r="I26" i="50"/>
  <c r="J26" i="50" s="1"/>
  <c r="I27" i="50"/>
  <c r="J27" i="50" s="1"/>
  <c r="I28" i="50"/>
  <c r="J28" i="50" s="1"/>
  <c r="I29" i="50"/>
  <c r="J29" i="50" s="1"/>
  <c r="I30" i="50"/>
  <c r="J30" i="50" s="1"/>
  <c r="I31" i="50"/>
  <c r="J31" i="50" s="1"/>
  <c r="I32" i="50"/>
  <c r="J32" i="50" s="1"/>
  <c r="AA33" i="50"/>
  <c r="Y33" i="50"/>
  <c r="W33" i="50"/>
  <c r="U33" i="50"/>
  <c r="S33" i="50"/>
  <c r="Q33" i="50"/>
  <c r="O33" i="50"/>
  <c r="M33" i="50"/>
  <c r="K33" i="50"/>
  <c r="I33" i="50" l="1"/>
  <c r="F33" i="50" l="1"/>
  <c r="E33" i="50"/>
  <c r="Z33" i="50" l="1"/>
  <c r="R33" i="50"/>
  <c r="T33" i="50"/>
  <c r="X33" i="50"/>
  <c r="L33" i="50"/>
  <c r="V33" i="50"/>
  <c r="N33" i="50"/>
  <c r="P33" i="50"/>
  <c r="J33" i="50"/>
  <c r="AB33" i="50"/>
</calcChain>
</file>

<file path=xl/sharedStrings.xml><?xml version="1.0" encoding="utf-8"?>
<sst xmlns="http://schemas.openxmlformats.org/spreadsheetml/2006/main" count="270" uniqueCount="90">
  <si>
    <t>آذربایجان شرقی</t>
  </si>
  <si>
    <t>آذربایجان غربی</t>
  </si>
  <si>
    <t>اردبیل</t>
  </si>
  <si>
    <t>اصفهان</t>
  </si>
  <si>
    <t xml:space="preserve">البرز </t>
  </si>
  <si>
    <t>ایلام</t>
  </si>
  <si>
    <t>بوشهر</t>
  </si>
  <si>
    <t>تهران</t>
  </si>
  <si>
    <t>چهارمحال و 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</si>
  <si>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</si>
  <si>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</si>
  <si>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</si>
  <si>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</si>
  <si>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</si>
  <si>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</si>
  <si>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سیستان و بلوچستان</t>
  </si>
  <si>
    <t>فارس</t>
  </si>
  <si>
    <t>قزوین</t>
  </si>
  <si>
    <t>قم</t>
  </si>
  <si>
    <t>کردستان</t>
  </si>
  <si>
    <t>کرمان</t>
  </si>
  <si>
    <t>کرمانشاه</t>
  </si>
  <si>
    <t>کهگیلویه و بویراحمد</t>
  </si>
  <si>
    <t>گلستان</t>
  </si>
  <si>
    <t>گیلان</t>
  </si>
  <si>
    <t>لرستان</t>
  </si>
  <si>
    <t>مازندران</t>
  </si>
  <si>
    <t>مرکزی</t>
  </si>
  <si>
    <t>هرمزگان</t>
  </si>
  <si>
    <t>همدان</t>
  </si>
  <si>
    <t>یزد</t>
  </si>
  <si>
    <t>Azarbaijan_East</t>
  </si>
  <si>
    <t>Azarbaijan_West</t>
  </si>
  <si>
    <t>Ardabil</t>
  </si>
  <si>
    <t>Isfahan</t>
  </si>
  <si>
    <t>Alborz</t>
  </si>
  <si>
    <t>Ilam</t>
  </si>
  <si>
    <t>Bushehr</t>
  </si>
  <si>
    <t>Tehran</t>
  </si>
  <si>
    <t>Chaharmahal_and_Bakhtiari</t>
  </si>
  <si>
    <t>Khorasan_South</t>
  </si>
  <si>
    <t>Khorasan_Razavi</t>
  </si>
  <si>
    <t>Khorasan_North</t>
  </si>
  <si>
    <t>Khuzestan</t>
  </si>
  <si>
    <t>Zanjan</t>
  </si>
  <si>
    <t>Semnan</t>
  </si>
  <si>
    <t>Sistan_and_Baluchestan</t>
  </si>
  <si>
    <t>Fars</t>
  </si>
  <si>
    <t>Qazvin</t>
  </si>
  <si>
    <t>Qom</t>
  </si>
  <si>
    <t>Kurdistan</t>
  </si>
  <si>
    <t>Kerman</t>
  </si>
  <si>
    <t>Kermanshah</t>
  </si>
  <si>
    <t>Kohgiluye_and_Boyer-Ahmad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</si>
  <si>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</si>
  <si>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</si>
  <si>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</si>
  <si>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</si>
  <si>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</si>
  <si>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</si>
  <si>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</si>
  <si>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</si>
  <si>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Province</t>
  </si>
  <si>
    <t>Province_FA</t>
  </si>
  <si>
    <t>Latitude</t>
  </si>
  <si>
    <t>Longitude</t>
  </si>
  <si>
    <t>Population 2020</t>
  </si>
  <si>
    <t>HDI 2021</t>
  </si>
  <si>
    <t>HDI 2021 Rank</t>
  </si>
  <si>
    <t>Popylation 2020_Rural</t>
  </si>
  <si>
    <t>Robbery-Total</t>
  </si>
  <si>
    <t>Robbery-Total_per 1000</t>
  </si>
  <si>
    <t>Robbery-Private Place</t>
  </si>
  <si>
    <t>Robbery-Public Place</t>
  </si>
  <si>
    <t>Robbery-House</t>
  </si>
  <si>
    <t>Robbery-Store</t>
  </si>
  <si>
    <t>Robbery-Vehicle</t>
  </si>
  <si>
    <t>Robbery-Motor Cycle</t>
  </si>
  <si>
    <t>Robbery-Car Inside</t>
  </si>
  <si>
    <t>Robbery-Live Stock</t>
  </si>
  <si>
    <t>Robbery-Arrested</t>
  </si>
  <si>
    <t>Robbery-Arrested_per 1000</t>
  </si>
  <si>
    <t>Robbery-Private Place_per 1000</t>
  </si>
  <si>
    <t>Robbery-Public Place_per 100K</t>
  </si>
  <si>
    <t>Robbery-House_per 10K</t>
  </si>
  <si>
    <t>Robbery-Store_per 100K</t>
  </si>
  <si>
    <t>Robbery-Vehicle_per 10K</t>
  </si>
  <si>
    <t>Robbery-Motor Cycle_per 10K</t>
  </si>
  <si>
    <t>Robbery-Car Inside_per 10K</t>
  </si>
  <si>
    <t>Robbery-Live Stock_per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</si>
</sst>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5">
    <xf numFmtId="0" fontId="0" fillId="0" borderId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" fillId="8" borderId="8" applyNumberFormat="0" applyFont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9" fontId="19" fillId="0" borderId="0" applyFont="0" applyFill="0" applyBorder="0" applyAlignment="0" applyProtection="0"/>
  </cellStyleXfs>
  <cellXfs count="22">
    <xf numFmtId="0" fontId="0" fillId="0" borderId="0" xfId="0"/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5" xfId="0" applyFont="1" applyBorder="1" applyAlignment="1">
      <alignment horizontal="left" vertical="center"/>
    </xf>
    <xf numFmtId="0" fontId="20" fillId="0" borderId="10" xfId="0" applyFont="1" applyBorder="1" applyAlignment="1">
      <alignment horizontal="right" vertical="center"/>
    </xf>
    <xf numFmtId="3" fontId="20" fillId="0" borderId="1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left" vertical="center"/>
    </xf>
    <xf numFmtId="0" fontId="20" fillId="0" borderId="11" xfId="0" applyFont="1" applyBorder="1" applyAlignment="1">
      <alignment horizontal="right" vertical="center"/>
    </xf>
    <xf numFmtId="3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64" fontId="20" fillId="0" borderId="10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4" fontId="20" fillId="0" borderId="11" xfId="0" applyNumberFormat="1" applyFont="1" applyBorder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0" fontId="21" fillId="33" borderId="13" xfId="0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165" fontId="20" fillId="0" borderId="10" xfId="0" applyNumberFormat="1" applyFont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 wrapText="1"/>
    </xf>
  </cellXfs>
  <cellStyles count="45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27F1374F-EED5-4759-938A-9585629AED36}"/>
    <cellStyle name="60% - Accent2 2" xfId="39" xr:uid="{D257AD7B-22EB-43A2-98C1-DA89A907C45F}"/>
    <cellStyle name="60% - Accent3 2" xfId="40" xr:uid="{A469BD61-BB99-4CA4-BACF-897A1493B7F2}"/>
    <cellStyle name="60% - Accent4 2" xfId="41" xr:uid="{78D8BCDC-417B-459C-AD75-4B05639F88A7}"/>
    <cellStyle name="60% - Accent5 2" xfId="42" xr:uid="{A270675C-D7FA-42F7-AE91-80FD3D0B553C}"/>
    <cellStyle name="60% - Accent6 2" xfId="43" xr:uid="{0B2792E4-5B4E-4B41-9DCF-14567A5386A8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2A0DFA5A-0058-4993-903A-5817028EBD4A}"/>
    <cellStyle name="Normal" xfId="0" builtinId="0"/>
    <cellStyle name="Normal 2" xfId="1" xr:uid="{35E56C93-7A7A-4900-A090-C600D143C09B}"/>
    <cellStyle name="Normal 3" xfId="34" xr:uid="{B89253EC-2C2C-4F5F-B155-6AAA023B693B}"/>
    <cellStyle name="Note 2" xfId="37" xr:uid="{232DD71E-0540-4FEB-A8EF-1749E9EFDDA5}"/>
    <cellStyle name="Output" xfId="9" builtinId="21" customBuiltin="1"/>
    <cellStyle name="Percent 2" xfId="44" xr:uid="{82687241-6072-437F-87C3-0392B4A4F881}"/>
    <cellStyle name="Title 2" xfId="35" xr:uid="{F2AC4876-BC09-497D-9852-6D4CF96060F0}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B38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5C02-FE60-364B-9B9C-B0D399BD92DF}">
  <dimension ref="A1:AB33"/>
  <sheetViews>
    <sheetView workbookViewId="0">
      <pane xSplit="2" topLeftCell="C1" activePane="topRight" state="frozen"/>
      <selection pane="topRight" activeCell="E1" sqref="E1"/>
    </sheetView>
  </sheetViews>
  <sheetFormatPr defaultColWidth="10.6640625" defaultRowHeight="13.15" x14ac:dyDescent="0.35"/>
  <cols>
    <col min="1" max="8" width="13.19921875" style="7" customWidth="1"/>
    <col min="9" max="16384" width="10.6640625" style="7"/>
  </cols>
  <sheetData>
    <row r="1" spans="1:28" s="3" customFormat="1" ht="73.900000000000006" customHeight="1" x14ac:dyDescent="0.35">
      <c r="A1" s="1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69</v>
      </c>
      <c r="G1" s="2" t="s">
        <v>67</v>
      </c>
      <c r="H1" s="2" t="s">
        <v>68</v>
      </c>
      <c r="I1" s="17" t="s">
        <v>70</v>
      </c>
      <c r="J1" s="16" t="s">
        <v>71</v>
      </c>
      <c r="K1" s="18" t="s">
        <v>72</v>
      </c>
      <c r="L1" s="16" t="s">
        <v>82</v>
      </c>
      <c r="M1" s="18" t="s">
        <v>73</v>
      </c>
      <c r="N1" s="16" t="s">
        <v>83</v>
      </c>
      <c r="O1" s="18" t="s">
        <v>74</v>
      </c>
      <c r="P1" s="16" t="s">
        <v>84</v>
      </c>
      <c r="Q1" s="18" t="s">
        <v>75</v>
      </c>
      <c r="R1" s="16" t="s">
        <v>85</v>
      </c>
      <c r="S1" s="18" t="s">
        <v>76</v>
      </c>
      <c r="T1" s="16" t="s">
        <v>86</v>
      </c>
      <c r="U1" s="18" t="s">
        <v>77</v>
      </c>
      <c r="V1" s="16" t="s">
        <v>87</v>
      </c>
      <c r="W1" s="18" t="s">
        <v>78</v>
      </c>
      <c r="X1" s="16" t="s">
        <v>88</v>
      </c>
      <c r="Y1" s="18" t="s">
        <v>79</v>
      </c>
      <c r="Z1" s="16" t="s">
        <v>89</v>
      </c>
      <c r="AA1" s="19" t="s">
        <v>80</v>
      </c>
      <c r="AB1" s="21" t="s">
        <v>81</v>
      </c>
    </row>
    <row r="2" spans="1:28" x14ac:dyDescent="0.35">
      <c r="A2" s="4" t="s">
        <v>31</v>
      </c>
      <c r="B2" s="5" t="s">
        <v>0</v>
      </c>
      <c r="C2" s="11">
        <v>37.903573299999998</v>
      </c>
      <c r="D2" s="11">
        <v>46.2682109</v>
      </c>
      <c r="E2" s="6">
        <v>4051000</v>
      </c>
      <c r="F2" s="6">
        <v>1087000</v>
      </c>
      <c r="G2" s="12">
        <v>0.76100000000000001</v>
      </c>
      <c r="H2" s="6">
        <v>13</v>
      </c>
      <c r="I2" s="15">
        <f>K2+M2+O2+Q2+S2+U2+W2+Y2</f>
        <v>27487</v>
      </c>
      <c r="J2" s="20">
        <f>(I2/$E2)*1000</f>
        <v>6.7852382127869655</v>
      </c>
      <c r="K2" s="15">
        <v>8930</v>
      </c>
      <c r="L2" s="20">
        <f>(K2/$E2)*1000</f>
        <v>2.2043939767958527</v>
      </c>
      <c r="M2" s="15">
        <v>266</v>
      </c>
      <c r="N2" s="20">
        <f>(M2/$E2)*100000</f>
        <v>6.5662799308812643</v>
      </c>
      <c r="O2" s="15">
        <v>1779</v>
      </c>
      <c r="P2" s="20">
        <f>(O2/$E2)*10000</f>
        <v>4.3915082695630714</v>
      </c>
      <c r="Q2" s="15">
        <v>352</v>
      </c>
      <c r="R2" s="20">
        <f>(Q2/$E2)*100000</f>
        <v>8.6892125401135534</v>
      </c>
      <c r="S2" s="15">
        <v>5199</v>
      </c>
      <c r="T2" s="20">
        <f>(S2/$E2)*10000</f>
        <v>12.833868180696124</v>
      </c>
      <c r="U2" s="15">
        <v>1736</v>
      </c>
      <c r="V2" s="20">
        <f>(U2/$E2)*10000</f>
        <v>4.2853616391014562</v>
      </c>
      <c r="W2" s="15">
        <v>8883</v>
      </c>
      <c r="X2" s="20">
        <f>(W2/$E2)*10000</f>
        <v>21.927919032337694</v>
      </c>
      <c r="Y2" s="15">
        <v>342</v>
      </c>
      <c r="Z2" s="20">
        <f>(Y2/$E2)*100000</f>
        <v>8.4423599111330532</v>
      </c>
      <c r="AA2" s="15">
        <v>9464</v>
      </c>
      <c r="AB2" s="20">
        <f>(AA2/$E2)*1000</f>
        <v>2.3362132806714389</v>
      </c>
    </row>
    <row r="3" spans="1:28" x14ac:dyDescent="0.35">
      <c r="A3" s="4" t="s">
        <v>32</v>
      </c>
      <c r="B3" s="5" t="s">
        <v>1</v>
      </c>
      <c r="C3" s="11">
        <v>37.4550062</v>
      </c>
      <c r="D3" s="11">
        <v>45</v>
      </c>
      <c r="E3" s="6">
        <v>3439000</v>
      </c>
      <c r="F3" s="6">
        <v>1146000</v>
      </c>
      <c r="G3" s="12">
        <v>0.73599999999999999</v>
      </c>
      <c r="H3" s="6">
        <v>21</v>
      </c>
      <c r="I3" s="15">
        <f t="shared" ref="I3:I32" si="0">K3+M3+O3+Q3+S3+U3+W3+Y3</f>
        <v>13658</v>
      </c>
      <c r="J3" s="20">
        <f t="shared" ref="J3:J33" si="1">(I3/$E3)*1000</f>
        <v>3.9715033439953471</v>
      </c>
      <c r="K3" s="15">
        <v>6509</v>
      </c>
      <c r="L3" s="20">
        <f t="shared" ref="L3:L33" si="2">(K3/$E3)*1000</f>
        <v>1.8927013666763592</v>
      </c>
      <c r="M3" s="15">
        <v>118</v>
      </c>
      <c r="N3" s="20">
        <f t="shared" ref="N3:N33" si="3">(M3/$E3)*100000</f>
        <v>3.4312300087234662</v>
      </c>
      <c r="O3" s="15">
        <v>1247</v>
      </c>
      <c r="P3" s="20">
        <f t="shared" ref="P3:P33" si="4">(O3/$E3)*10000</f>
        <v>3.6260540854899683</v>
      </c>
      <c r="Q3" s="15">
        <v>204</v>
      </c>
      <c r="R3" s="20">
        <f t="shared" ref="R3:R33" si="5">(Q3/$E3)*100000</f>
        <v>5.9319569642337893</v>
      </c>
      <c r="S3" s="15">
        <v>1174</v>
      </c>
      <c r="T3" s="20">
        <f t="shared" ref="T3:T33" si="6">(S3/$E3)*10000</f>
        <v>3.4137830764757195</v>
      </c>
      <c r="U3" s="15">
        <v>932</v>
      </c>
      <c r="V3" s="20">
        <f t="shared" ref="V3:V33" si="7">(U3/$E3)*10000</f>
        <v>2.71009014248328</v>
      </c>
      <c r="W3" s="15">
        <v>3226</v>
      </c>
      <c r="X3" s="20">
        <f t="shared" ref="X3:X33" si="8">(W3/$E3)*10000</f>
        <v>9.3806339052050003</v>
      </c>
      <c r="Y3" s="15">
        <v>248</v>
      </c>
      <c r="Z3" s="20">
        <f t="shared" ref="Z3:Z33" si="9">(Y3/$E3)*100000</f>
        <v>7.2113986624018613</v>
      </c>
      <c r="AA3" s="15">
        <v>10121</v>
      </c>
      <c r="AB3" s="20">
        <f t="shared" ref="AB3:AB33" si="10">(AA3/$E3)*1000</f>
        <v>2.9430066879906951</v>
      </c>
    </row>
    <row r="4" spans="1:28" x14ac:dyDescent="0.35">
      <c r="A4" s="4" t="s">
        <v>33</v>
      </c>
      <c r="B4" s="5" t="s">
        <v>2</v>
      </c>
      <c r="C4" s="11">
        <v>38.2537363</v>
      </c>
      <c r="D4" s="11">
        <v>48.299990100000002</v>
      </c>
      <c r="E4" s="6">
        <v>1306000</v>
      </c>
      <c r="F4" s="6">
        <v>387000</v>
      </c>
      <c r="G4" s="12">
        <v>0.73699999999999999</v>
      </c>
      <c r="H4" s="6">
        <v>20</v>
      </c>
      <c r="I4" s="15">
        <f t="shared" si="0"/>
        <v>5551</v>
      </c>
      <c r="J4" s="20">
        <f t="shared" si="1"/>
        <v>4.2503828483920367</v>
      </c>
      <c r="K4" s="15">
        <v>2066</v>
      </c>
      <c r="L4" s="20">
        <f t="shared" si="2"/>
        <v>1.5819295558958653</v>
      </c>
      <c r="M4" s="15">
        <v>176</v>
      </c>
      <c r="N4" s="20">
        <f t="shared" si="3"/>
        <v>13.476263399693721</v>
      </c>
      <c r="O4" s="15">
        <v>582</v>
      </c>
      <c r="P4" s="20">
        <f t="shared" si="4"/>
        <v>4.4563552833078104</v>
      </c>
      <c r="Q4" s="15">
        <v>98</v>
      </c>
      <c r="R4" s="20">
        <f t="shared" si="5"/>
        <v>7.5038284839203682</v>
      </c>
      <c r="S4" s="15">
        <v>451</v>
      </c>
      <c r="T4" s="20">
        <f t="shared" si="6"/>
        <v>3.4532924961715161</v>
      </c>
      <c r="U4" s="15">
        <v>156</v>
      </c>
      <c r="V4" s="20">
        <f t="shared" si="7"/>
        <v>1.1944869831546707</v>
      </c>
      <c r="W4" s="15">
        <v>1904</v>
      </c>
      <c r="X4" s="20">
        <f t="shared" si="8"/>
        <v>14.578866768759573</v>
      </c>
      <c r="Y4" s="15">
        <v>118</v>
      </c>
      <c r="Z4" s="20">
        <f t="shared" si="9"/>
        <v>9.0352220520673807</v>
      </c>
      <c r="AA4" s="15">
        <v>5089</v>
      </c>
      <c r="AB4" s="20">
        <f t="shared" si="10"/>
        <v>3.8966309341500764</v>
      </c>
    </row>
    <row r="5" spans="1:28" x14ac:dyDescent="0.35">
      <c r="A5" s="4" t="s">
        <v>34</v>
      </c>
      <c r="B5" s="5" t="s">
        <v>3</v>
      </c>
      <c r="C5" s="11">
        <v>32.654627499999997</v>
      </c>
      <c r="D5" s="11">
        <v>51.667982599999903</v>
      </c>
      <c r="E5" s="6">
        <v>5342000</v>
      </c>
      <c r="F5" s="6">
        <v>594000</v>
      </c>
      <c r="G5" s="12">
        <v>0.80500000000000005</v>
      </c>
      <c r="H5" s="6">
        <v>2</v>
      </c>
      <c r="I5" s="15">
        <f t="shared" si="0"/>
        <v>69462</v>
      </c>
      <c r="J5" s="20">
        <f t="shared" si="1"/>
        <v>13.002995132909023</v>
      </c>
      <c r="K5" s="15">
        <v>23214</v>
      </c>
      <c r="L5" s="20">
        <f t="shared" si="2"/>
        <v>4.3455634593785106</v>
      </c>
      <c r="M5" s="15">
        <v>1097</v>
      </c>
      <c r="N5" s="20">
        <f t="shared" si="3"/>
        <v>20.535380007487834</v>
      </c>
      <c r="O5" s="15">
        <v>6918</v>
      </c>
      <c r="P5" s="20">
        <f t="shared" si="4"/>
        <v>12.950205915387494</v>
      </c>
      <c r="Q5" s="15">
        <v>1960</v>
      </c>
      <c r="R5" s="20">
        <f t="shared" si="5"/>
        <v>36.690378135529762</v>
      </c>
      <c r="S5" s="15">
        <v>6980</v>
      </c>
      <c r="T5" s="20">
        <f t="shared" si="6"/>
        <v>13.06626731561213</v>
      </c>
      <c r="U5" s="15">
        <v>9147</v>
      </c>
      <c r="V5" s="20">
        <f t="shared" si="7"/>
        <v>17.122800449269935</v>
      </c>
      <c r="W5" s="15">
        <v>18848</v>
      </c>
      <c r="X5" s="20">
        <f t="shared" si="8"/>
        <v>35.282665668289034</v>
      </c>
      <c r="Y5" s="15">
        <v>1298</v>
      </c>
      <c r="Z5" s="20">
        <f t="shared" si="9"/>
        <v>24.298015724447772</v>
      </c>
      <c r="AA5" s="15">
        <v>29515</v>
      </c>
      <c r="AB5" s="20">
        <f t="shared" si="10"/>
        <v>5.5250842381130658</v>
      </c>
    </row>
    <row r="6" spans="1:28" x14ac:dyDescent="0.35">
      <c r="A6" s="4" t="s">
        <v>35</v>
      </c>
      <c r="B6" s="5" t="s">
        <v>4</v>
      </c>
      <c r="C6" s="11">
        <v>36.075833000000003</v>
      </c>
      <c r="D6" s="11">
        <v>51.796111000000003</v>
      </c>
      <c r="E6" s="6">
        <v>2914000</v>
      </c>
      <c r="F6" s="6">
        <v>202000</v>
      </c>
      <c r="G6" s="12">
        <v>0.81</v>
      </c>
      <c r="H6" s="6">
        <v>1</v>
      </c>
      <c r="I6" s="15">
        <f t="shared" si="0"/>
        <v>48689</v>
      </c>
      <c r="J6" s="20">
        <f t="shared" si="1"/>
        <v>16.708647906657518</v>
      </c>
      <c r="K6" s="15">
        <v>10413</v>
      </c>
      <c r="L6" s="20">
        <f t="shared" si="2"/>
        <v>3.5734385724090596</v>
      </c>
      <c r="M6" s="15">
        <v>441</v>
      </c>
      <c r="N6" s="20">
        <f t="shared" si="3"/>
        <v>15.133836650652025</v>
      </c>
      <c r="O6" s="15">
        <v>6769</v>
      </c>
      <c r="P6" s="20">
        <f t="shared" si="4"/>
        <v>23.229238160603984</v>
      </c>
      <c r="Q6" s="15">
        <v>1877</v>
      </c>
      <c r="R6" s="20">
        <f t="shared" si="5"/>
        <v>64.413177762525748</v>
      </c>
      <c r="S6" s="15">
        <v>7768</v>
      </c>
      <c r="T6" s="20">
        <f t="shared" si="6"/>
        <v>26.65751544269046</v>
      </c>
      <c r="U6" s="15">
        <v>946</v>
      </c>
      <c r="V6" s="20">
        <f t="shared" si="7"/>
        <v>3.2463967055593685</v>
      </c>
      <c r="W6" s="15">
        <v>20164</v>
      </c>
      <c r="X6" s="20">
        <f t="shared" si="8"/>
        <v>69.196980096087856</v>
      </c>
      <c r="Y6" s="15">
        <v>311</v>
      </c>
      <c r="Z6" s="20">
        <f t="shared" si="9"/>
        <v>10.672614962251201</v>
      </c>
      <c r="AA6" s="15">
        <v>16841</v>
      </c>
      <c r="AB6" s="20">
        <f t="shared" si="10"/>
        <v>5.7793411118737126</v>
      </c>
    </row>
    <row r="7" spans="1:28" x14ac:dyDescent="0.35">
      <c r="A7" s="4" t="s">
        <v>36</v>
      </c>
      <c r="B7" s="5" t="s">
        <v>5</v>
      </c>
      <c r="C7" s="11">
        <v>33.634973600000002</v>
      </c>
      <c r="D7" s="11">
        <v>46.415281</v>
      </c>
      <c r="E7" s="6">
        <v>602000</v>
      </c>
      <c r="F7" s="6">
        <v>179000</v>
      </c>
      <c r="G7" s="12">
        <v>0.79</v>
      </c>
      <c r="H7" s="6">
        <v>5</v>
      </c>
      <c r="I7" s="15">
        <f t="shared" si="0"/>
        <v>5223</v>
      </c>
      <c r="J7" s="20">
        <f t="shared" si="1"/>
        <v>8.6760797342192681</v>
      </c>
      <c r="K7" s="15">
        <v>1548</v>
      </c>
      <c r="L7" s="20">
        <f t="shared" si="2"/>
        <v>2.5714285714285712</v>
      </c>
      <c r="M7" s="15">
        <v>250</v>
      </c>
      <c r="N7" s="20">
        <f t="shared" si="3"/>
        <v>41.528239202657808</v>
      </c>
      <c r="O7" s="15">
        <v>685</v>
      </c>
      <c r="P7" s="20">
        <f t="shared" si="4"/>
        <v>11.378737541528238</v>
      </c>
      <c r="Q7" s="15">
        <v>278</v>
      </c>
      <c r="R7" s="20">
        <f t="shared" si="5"/>
        <v>46.179401993355484</v>
      </c>
      <c r="S7" s="15">
        <v>187</v>
      </c>
      <c r="T7" s="20">
        <f t="shared" si="6"/>
        <v>3.1063122923588038</v>
      </c>
      <c r="U7" s="15">
        <v>425</v>
      </c>
      <c r="V7" s="20">
        <f t="shared" si="7"/>
        <v>7.059800664451827</v>
      </c>
      <c r="W7" s="15">
        <v>1536</v>
      </c>
      <c r="X7" s="20">
        <f t="shared" si="8"/>
        <v>25.514950166112957</v>
      </c>
      <c r="Y7" s="15">
        <v>314</v>
      </c>
      <c r="Z7" s="20">
        <f t="shared" si="9"/>
        <v>52.159468438538205</v>
      </c>
      <c r="AA7" s="15">
        <v>1949</v>
      </c>
      <c r="AB7" s="20">
        <f t="shared" si="10"/>
        <v>3.2375415282392028</v>
      </c>
    </row>
    <row r="8" spans="1:28" x14ac:dyDescent="0.35">
      <c r="A8" s="4" t="s">
        <v>37</v>
      </c>
      <c r="B8" s="5" t="s">
        <v>6</v>
      </c>
      <c r="C8" s="11">
        <v>28.923383699999999</v>
      </c>
      <c r="D8" s="11">
        <v>50.820314000000003</v>
      </c>
      <c r="E8" s="6">
        <v>1250000</v>
      </c>
      <c r="F8" s="6">
        <v>334000</v>
      </c>
      <c r="G8" s="12">
        <v>0.78700000000000003</v>
      </c>
      <c r="H8" s="6">
        <v>6</v>
      </c>
      <c r="I8" s="15">
        <f t="shared" si="0"/>
        <v>7042</v>
      </c>
      <c r="J8" s="20">
        <f t="shared" si="1"/>
        <v>5.6335999999999995</v>
      </c>
      <c r="K8" s="15">
        <v>2716</v>
      </c>
      <c r="L8" s="20">
        <f t="shared" si="2"/>
        <v>2.1728000000000001</v>
      </c>
      <c r="M8" s="15">
        <v>312</v>
      </c>
      <c r="N8" s="20">
        <f t="shared" si="3"/>
        <v>24.96</v>
      </c>
      <c r="O8" s="15">
        <v>1272</v>
      </c>
      <c r="P8" s="20">
        <f t="shared" si="4"/>
        <v>10.176</v>
      </c>
      <c r="Q8" s="15">
        <v>231</v>
      </c>
      <c r="R8" s="20">
        <f t="shared" si="5"/>
        <v>18.48</v>
      </c>
      <c r="S8" s="15">
        <v>122</v>
      </c>
      <c r="T8" s="20">
        <f t="shared" si="6"/>
        <v>0.97599999999999998</v>
      </c>
      <c r="U8" s="15">
        <v>1149</v>
      </c>
      <c r="V8" s="20">
        <f t="shared" si="7"/>
        <v>9.1920000000000002</v>
      </c>
      <c r="W8" s="15">
        <v>1049</v>
      </c>
      <c r="X8" s="20">
        <f t="shared" si="8"/>
        <v>8.3919999999999995</v>
      </c>
      <c r="Y8" s="15">
        <v>191</v>
      </c>
      <c r="Z8" s="20">
        <f t="shared" si="9"/>
        <v>15.28</v>
      </c>
      <c r="AA8" s="15">
        <v>3678</v>
      </c>
      <c r="AB8" s="20">
        <f t="shared" si="10"/>
        <v>2.9424000000000001</v>
      </c>
    </row>
    <row r="9" spans="1:28" x14ac:dyDescent="0.35">
      <c r="A9" s="4" t="s">
        <v>38</v>
      </c>
      <c r="B9" s="5" t="s">
        <v>7</v>
      </c>
      <c r="C9" s="11">
        <v>35.689197499999999</v>
      </c>
      <c r="D9" s="11">
        <v>51.3889736</v>
      </c>
      <c r="E9" s="6">
        <v>13974000</v>
      </c>
      <c r="F9" s="6">
        <v>796000</v>
      </c>
      <c r="G9" s="12">
        <v>0.81</v>
      </c>
      <c r="H9" s="6">
        <v>1</v>
      </c>
      <c r="I9" s="15">
        <f t="shared" si="0"/>
        <v>230499</v>
      </c>
      <c r="J9" s="20">
        <f t="shared" si="1"/>
        <v>16.494847574066124</v>
      </c>
      <c r="K9" s="15">
        <v>30250</v>
      </c>
      <c r="L9" s="20">
        <f t="shared" si="2"/>
        <v>2.1647345069414623</v>
      </c>
      <c r="M9" s="15">
        <v>1239</v>
      </c>
      <c r="N9" s="20">
        <f t="shared" si="3"/>
        <v>8.8664662945470152</v>
      </c>
      <c r="O9" s="15">
        <v>22422</v>
      </c>
      <c r="P9" s="20">
        <f t="shared" si="4"/>
        <v>16.045513095749246</v>
      </c>
      <c r="Q9" s="15">
        <v>5257</v>
      </c>
      <c r="R9" s="20">
        <f t="shared" si="5"/>
        <v>37.61986546443395</v>
      </c>
      <c r="S9" s="15">
        <v>31069</v>
      </c>
      <c r="T9" s="20">
        <f t="shared" si="6"/>
        <v>22.233433519393159</v>
      </c>
      <c r="U9" s="15">
        <v>22941</v>
      </c>
      <c r="V9" s="20">
        <f t="shared" si="7"/>
        <v>16.416917131816231</v>
      </c>
      <c r="W9" s="15">
        <v>116814</v>
      </c>
      <c r="X9" s="20">
        <f t="shared" si="8"/>
        <v>83.593817088879348</v>
      </c>
      <c r="Y9" s="15">
        <v>507</v>
      </c>
      <c r="Z9" s="20">
        <f t="shared" si="9"/>
        <v>3.6281665951051956</v>
      </c>
      <c r="AA9" s="15">
        <v>97075</v>
      </c>
      <c r="AB9" s="20">
        <f t="shared" si="10"/>
        <v>6.9468298268212401</v>
      </c>
    </row>
    <row r="10" spans="1:28" x14ac:dyDescent="0.35">
      <c r="A10" s="4" t="s">
        <v>39</v>
      </c>
      <c r="B10" s="5" t="s">
        <v>8</v>
      </c>
      <c r="C10" s="11">
        <v>31.997041899999999</v>
      </c>
      <c r="D10" s="11">
        <v>50.661384899999902</v>
      </c>
      <c r="E10" s="6">
        <v>989000</v>
      </c>
      <c r="F10" s="6">
        <v>339000</v>
      </c>
      <c r="G10" s="12">
        <v>0.77100000000000002</v>
      </c>
      <c r="H10" s="6">
        <v>11</v>
      </c>
      <c r="I10" s="15">
        <f t="shared" si="0"/>
        <v>8794</v>
      </c>
      <c r="J10" s="20">
        <f t="shared" si="1"/>
        <v>8.8918099089989902</v>
      </c>
      <c r="K10" s="15">
        <v>3197</v>
      </c>
      <c r="L10" s="20">
        <f t="shared" si="2"/>
        <v>3.2325581395348837</v>
      </c>
      <c r="M10" s="15">
        <v>350</v>
      </c>
      <c r="N10" s="20">
        <f t="shared" si="3"/>
        <v>35.389282103134484</v>
      </c>
      <c r="O10" s="15">
        <v>1158</v>
      </c>
      <c r="P10" s="20">
        <f t="shared" si="4"/>
        <v>11.708796764408493</v>
      </c>
      <c r="Q10" s="15">
        <v>227</v>
      </c>
      <c r="R10" s="20">
        <f t="shared" si="5"/>
        <v>22.952477249747222</v>
      </c>
      <c r="S10" s="15">
        <v>259</v>
      </c>
      <c r="T10" s="20">
        <f t="shared" si="6"/>
        <v>2.6188068756319516</v>
      </c>
      <c r="U10" s="15">
        <v>547</v>
      </c>
      <c r="V10" s="20">
        <f t="shared" si="7"/>
        <v>5.5308392315470165</v>
      </c>
      <c r="W10" s="15">
        <v>2154</v>
      </c>
      <c r="X10" s="20">
        <f t="shared" si="8"/>
        <v>21.779575328614762</v>
      </c>
      <c r="Y10" s="15">
        <v>902</v>
      </c>
      <c r="Z10" s="20">
        <f t="shared" si="9"/>
        <v>91.203235591506584</v>
      </c>
      <c r="AA10" s="15">
        <v>3360</v>
      </c>
      <c r="AB10" s="20">
        <f t="shared" si="10"/>
        <v>3.3973710819009098</v>
      </c>
    </row>
    <row r="11" spans="1:28" x14ac:dyDescent="0.35">
      <c r="A11" s="4" t="s">
        <v>40</v>
      </c>
      <c r="B11" s="5" t="s">
        <v>9</v>
      </c>
      <c r="C11" s="11">
        <v>32.517564299999997</v>
      </c>
      <c r="D11" s="11">
        <v>59.1041758</v>
      </c>
      <c r="E11" s="6">
        <v>822000</v>
      </c>
      <c r="F11" s="6">
        <v>324000</v>
      </c>
      <c r="G11" s="12">
        <v>0.73299999999999998</v>
      </c>
      <c r="H11" s="6">
        <v>22</v>
      </c>
      <c r="I11" s="15">
        <f t="shared" si="0"/>
        <v>5865</v>
      </c>
      <c r="J11" s="20">
        <f t="shared" si="1"/>
        <v>7.1350364963503656</v>
      </c>
      <c r="K11" s="15">
        <v>2001</v>
      </c>
      <c r="L11" s="20">
        <f t="shared" si="2"/>
        <v>2.4343065693430654</v>
      </c>
      <c r="M11" s="15">
        <v>197</v>
      </c>
      <c r="N11" s="20">
        <f t="shared" si="3"/>
        <v>23.965936739659366</v>
      </c>
      <c r="O11" s="15">
        <v>786</v>
      </c>
      <c r="P11" s="20">
        <f t="shared" si="4"/>
        <v>9.562043795620438</v>
      </c>
      <c r="Q11" s="15">
        <v>89</v>
      </c>
      <c r="R11" s="20">
        <f t="shared" si="5"/>
        <v>10.827250608272507</v>
      </c>
      <c r="S11" s="15">
        <v>186</v>
      </c>
      <c r="T11" s="20">
        <f t="shared" si="6"/>
        <v>2.2627737226277369</v>
      </c>
      <c r="U11" s="15">
        <v>325</v>
      </c>
      <c r="V11" s="20">
        <f t="shared" si="7"/>
        <v>3.9537712895377131</v>
      </c>
      <c r="W11" s="15">
        <v>1989</v>
      </c>
      <c r="X11" s="20">
        <f t="shared" si="8"/>
        <v>24.197080291970799</v>
      </c>
      <c r="Y11" s="15">
        <v>292</v>
      </c>
      <c r="Z11" s="20">
        <f t="shared" si="9"/>
        <v>35.523114355231144</v>
      </c>
      <c r="AA11" s="15">
        <v>3067</v>
      </c>
      <c r="AB11" s="20">
        <f t="shared" si="10"/>
        <v>3.7311435523114356</v>
      </c>
    </row>
    <row r="12" spans="1:28" x14ac:dyDescent="0.35">
      <c r="A12" s="4" t="s">
        <v>41</v>
      </c>
      <c r="B12" s="5" t="s">
        <v>10</v>
      </c>
      <c r="C12" s="11">
        <v>35.102025300000001</v>
      </c>
      <c r="D12" s="11">
        <v>59.1041758</v>
      </c>
      <c r="E12" s="6">
        <v>6871000</v>
      </c>
      <c r="F12" s="6">
        <v>1771000</v>
      </c>
      <c r="G12" s="12">
        <v>0.75700000000000001</v>
      </c>
      <c r="H12" s="6">
        <v>14</v>
      </c>
      <c r="I12" s="15">
        <f t="shared" si="0"/>
        <v>122191</v>
      </c>
      <c r="J12" s="20">
        <f t="shared" si="1"/>
        <v>17.783583175665843</v>
      </c>
      <c r="K12" s="15">
        <v>21262</v>
      </c>
      <c r="L12" s="20">
        <f t="shared" si="2"/>
        <v>3.0944549556105367</v>
      </c>
      <c r="M12" s="15">
        <v>1850</v>
      </c>
      <c r="N12" s="20">
        <f t="shared" si="3"/>
        <v>26.924756221801776</v>
      </c>
      <c r="O12" s="15">
        <v>24245</v>
      </c>
      <c r="P12" s="20">
        <f t="shared" si="4"/>
        <v>35.285984572842381</v>
      </c>
      <c r="Q12" s="15">
        <v>6835</v>
      </c>
      <c r="R12" s="20">
        <f t="shared" si="5"/>
        <v>99.476058797846008</v>
      </c>
      <c r="S12" s="15">
        <v>10605</v>
      </c>
      <c r="T12" s="20">
        <f t="shared" si="6"/>
        <v>15.434434580119342</v>
      </c>
      <c r="U12" s="15">
        <v>9538</v>
      </c>
      <c r="V12" s="20">
        <f t="shared" si="7"/>
        <v>13.881531072624071</v>
      </c>
      <c r="W12" s="15">
        <v>45939</v>
      </c>
      <c r="X12" s="20">
        <f t="shared" si="8"/>
        <v>66.859263571532537</v>
      </c>
      <c r="Y12" s="15">
        <v>1917</v>
      </c>
      <c r="Z12" s="20">
        <f t="shared" si="9"/>
        <v>27.899869014699458</v>
      </c>
      <c r="AA12" s="15">
        <v>50004</v>
      </c>
      <c r="AB12" s="20">
        <f t="shared" si="10"/>
        <v>7.2775432979187897</v>
      </c>
    </row>
    <row r="13" spans="1:28" x14ac:dyDescent="0.35">
      <c r="A13" s="4" t="s">
        <v>42</v>
      </c>
      <c r="B13" s="5" t="s">
        <v>11</v>
      </c>
      <c r="C13" s="11">
        <v>37.471035299999997</v>
      </c>
      <c r="D13" s="11">
        <v>57.101318799999902</v>
      </c>
      <c r="E13" s="6">
        <v>900000</v>
      </c>
      <c r="F13" s="6">
        <v>374000</v>
      </c>
      <c r="G13" s="12">
        <v>0.72299999999999998</v>
      </c>
      <c r="H13" s="6">
        <v>23</v>
      </c>
      <c r="I13" s="15">
        <f t="shared" si="0"/>
        <v>9948</v>
      </c>
      <c r="J13" s="20">
        <f t="shared" si="1"/>
        <v>11.053333333333333</v>
      </c>
      <c r="K13" s="15">
        <v>4266</v>
      </c>
      <c r="L13" s="20">
        <f t="shared" si="2"/>
        <v>4.74</v>
      </c>
      <c r="M13" s="15">
        <v>427</v>
      </c>
      <c r="N13" s="20">
        <f t="shared" si="3"/>
        <v>47.444444444444443</v>
      </c>
      <c r="O13" s="15">
        <v>797</v>
      </c>
      <c r="P13" s="20">
        <f t="shared" si="4"/>
        <v>8.8555555555555561</v>
      </c>
      <c r="Q13" s="15">
        <v>341</v>
      </c>
      <c r="R13" s="20">
        <f t="shared" si="5"/>
        <v>37.888888888888893</v>
      </c>
      <c r="S13" s="15">
        <v>219</v>
      </c>
      <c r="T13" s="20">
        <f t="shared" si="6"/>
        <v>2.4333333333333331</v>
      </c>
      <c r="U13" s="15">
        <v>682</v>
      </c>
      <c r="V13" s="20">
        <f t="shared" si="7"/>
        <v>7.5777777777777775</v>
      </c>
      <c r="W13" s="15">
        <v>2885</v>
      </c>
      <c r="X13" s="20">
        <f t="shared" si="8"/>
        <v>32.055555555555557</v>
      </c>
      <c r="Y13" s="15">
        <v>331</v>
      </c>
      <c r="Z13" s="20">
        <f t="shared" si="9"/>
        <v>36.777777777777779</v>
      </c>
      <c r="AA13" s="15">
        <v>4364</v>
      </c>
      <c r="AB13" s="20">
        <f t="shared" si="10"/>
        <v>4.8488888888888884</v>
      </c>
    </row>
    <row r="14" spans="1:28" x14ac:dyDescent="0.35">
      <c r="A14" s="4" t="s">
        <v>43</v>
      </c>
      <c r="B14" s="5" t="s">
        <v>12</v>
      </c>
      <c r="C14" s="11">
        <v>31.4360149</v>
      </c>
      <c r="D14" s="11">
        <v>49.041311999999998</v>
      </c>
      <c r="E14" s="6">
        <v>4936000</v>
      </c>
      <c r="F14" s="6">
        <v>1125000</v>
      </c>
      <c r="G14" s="12">
        <v>0.77700000000000002</v>
      </c>
      <c r="H14" s="6">
        <v>9</v>
      </c>
      <c r="I14" s="15">
        <f t="shared" si="0"/>
        <v>45390</v>
      </c>
      <c r="J14" s="20">
        <f t="shared" si="1"/>
        <v>9.1957050243111826</v>
      </c>
      <c r="K14" s="15">
        <v>8044</v>
      </c>
      <c r="L14" s="20">
        <f t="shared" si="2"/>
        <v>1.6296596434359807</v>
      </c>
      <c r="M14" s="15">
        <v>1621</v>
      </c>
      <c r="N14" s="20">
        <f t="shared" si="3"/>
        <v>32.840356564019444</v>
      </c>
      <c r="O14" s="15">
        <v>10881</v>
      </c>
      <c r="P14" s="20">
        <f t="shared" si="4"/>
        <v>22.04416531604538</v>
      </c>
      <c r="Q14" s="15">
        <v>2845</v>
      </c>
      <c r="R14" s="20">
        <f t="shared" si="5"/>
        <v>57.637763371150733</v>
      </c>
      <c r="S14" s="15">
        <v>1790</v>
      </c>
      <c r="T14" s="20">
        <f t="shared" si="6"/>
        <v>3.6264181523500811</v>
      </c>
      <c r="U14" s="15">
        <v>7591</v>
      </c>
      <c r="V14" s="20">
        <f t="shared" si="7"/>
        <v>15.378849270664505</v>
      </c>
      <c r="W14" s="15">
        <v>10842</v>
      </c>
      <c r="X14" s="20">
        <f t="shared" si="8"/>
        <v>21.965153970826581</v>
      </c>
      <c r="Y14" s="15">
        <v>1776</v>
      </c>
      <c r="Z14" s="20">
        <f t="shared" si="9"/>
        <v>35.980551053484604</v>
      </c>
      <c r="AA14" s="15">
        <v>21671</v>
      </c>
      <c r="AB14" s="20">
        <f t="shared" si="10"/>
        <v>4.3903970826580228</v>
      </c>
    </row>
    <row r="15" spans="1:28" x14ac:dyDescent="0.35">
      <c r="A15" s="4" t="s">
        <v>44</v>
      </c>
      <c r="B15" s="5" t="s">
        <v>13</v>
      </c>
      <c r="C15" s="11">
        <v>36.683004500000003</v>
      </c>
      <c r="D15" s="11">
        <v>48.5087209</v>
      </c>
      <c r="E15" s="6">
        <v>1107000</v>
      </c>
      <c r="F15" s="6">
        <v>348000</v>
      </c>
      <c r="G15" s="12">
        <v>0.748</v>
      </c>
      <c r="H15" s="6">
        <v>18</v>
      </c>
      <c r="I15" s="15">
        <f t="shared" si="0"/>
        <v>5771</v>
      </c>
      <c r="J15" s="20">
        <f t="shared" si="1"/>
        <v>5.2131887985546523</v>
      </c>
      <c r="K15" s="15">
        <v>2393</v>
      </c>
      <c r="L15" s="20">
        <f t="shared" si="2"/>
        <v>2.1616982836495033</v>
      </c>
      <c r="M15" s="15">
        <v>153</v>
      </c>
      <c r="N15" s="20">
        <f t="shared" si="3"/>
        <v>13.821138211382115</v>
      </c>
      <c r="O15" s="15">
        <v>480</v>
      </c>
      <c r="P15" s="20">
        <f t="shared" si="4"/>
        <v>4.3360433604336039</v>
      </c>
      <c r="Q15" s="15">
        <v>77</v>
      </c>
      <c r="R15" s="20">
        <f t="shared" si="5"/>
        <v>6.9557362240289073</v>
      </c>
      <c r="S15" s="15">
        <v>585</v>
      </c>
      <c r="T15" s="20">
        <f t="shared" si="6"/>
        <v>5.2845528455284549</v>
      </c>
      <c r="U15" s="15">
        <v>500</v>
      </c>
      <c r="V15" s="20">
        <f t="shared" si="7"/>
        <v>4.5167118337850045</v>
      </c>
      <c r="W15" s="15">
        <v>1510</v>
      </c>
      <c r="X15" s="20">
        <f t="shared" si="8"/>
        <v>13.640469738030715</v>
      </c>
      <c r="Y15" s="15">
        <v>73</v>
      </c>
      <c r="Z15" s="20">
        <f t="shared" si="9"/>
        <v>6.5943992773261062</v>
      </c>
      <c r="AA15" s="15">
        <v>3610</v>
      </c>
      <c r="AB15" s="20">
        <f t="shared" si="10"/>
        <v>3.2610659439927732</v>
      </c>
    </row>
    <row r="16" spans="1:28" x14ac:dyDescent="0.35">
      <c r="A16" s="4" t="s">
        <v>45</v>
      </c>
      <c r="B16" s="5" t="s">
        <v>14</v>
      </c>
      <c r="C16" s="11">
        <v>35.225558499999998</v>
      </c>
      <c r="D16" s="11">
        <v>54.434213800000002</v>
      </c>
      <c r="E16" s="6">
        <v>764000</v>
      </c>
      <c r="F16" s="6">
        <v>144000</v>
      </c>
      <c r="G16" s="12">
        <v>0.79800000000000004</v>
      </c>
      <c r="H16" s="6">
        <v>4</v>
      </c>
      <c r="I16" s="15">
        <f t="shared" si="0"/>
        <v>11136</v>
      </c>
      <c r="J16" s="20">
        <f t="shared" si="1"/>
        <v>14.575916230366493</v>
      </c>
      <c r="K16" s="15">
        <v>4751</v>
      </c>
      <c r="L16" s="20">
        <f t="shared" si="2"/>
        <v>6.2185863874345548</v>
      </c>
      <c r="M16" s="15">
        <v>383</v>
      </c>
      <c r="N16" s="20">
        <f t="shared" si="3"/>
        <v>50.130890052356023</v>
      </c>
      <c r="O16" s="15">
        <v>1684</v>
      </c>
      <c r="P16" s="20">
        <f t="shared" si="4"/>
        <v>22.041884816753928</v>
      </c>
      <c r="Q16" s="15">
        <v>359</v>
      </c>
      <c r="R16" s="20">
        <f t="shared" si="5"/>
        <v>46.989528795811516</v>
      </c>
      <c r="S16" s="15">
        <v>376</v>
      </c>
      <c r="T16" s="20">
        <f t="shared" si="6"/>
        <v>4.9214659685863875</v>
      </c>
      <c r="U16" s="15">
        <v>909</v>
      </c>
      <c r="V16" s="20">
        <f t="shared" si="7"/>
        <v>11.897905759162303</v>
      </c>
      <c r="W16" s="15">
        <v>2275</v>
      </c>
      <c r="X16" s="20">
        <f t="shared" si="8"/>
        <v>29.777486910994764</v>
      </c>
      <c r="Y16" s="15">
        <v>399</v>
      </c>
      <c r="Z16" s="20">
        <f t="shared" si="9"/>
        <v>52.225130890052363</v>
      </c>
      <c r="AA16" s="15">
        <v>3233</v>
      </c>
      <c r="AB16" s="20">
        <f t="shared" si="10"/>
        <v>4.2316753926701569</v>
      </c>
    </row>
    <row r="17" spans="1:28" x14ac:dyDescent="0.35">
      <c r="A17" s="4" t="s">
        <v>46</v>
      </c>
      <c r="B17" s="5" t="s">
        <v>15</v>
      </c>
      <c r="C17" s="11">
        <v>27.529990600000001</v>
      </c>
      <c r="D17" s="11">
        <v>60.582067599999903</v>
      </c>
      <c r="E17" s="6">
        <v>3045000</v>
      </c>
      <c r="F17" s="6">
        <v>1471000</v>
      </c>
      <c r="G17" s="12">
        <v>0.66500000000000004</v>
      </c>
      <c r="H17" s="6">
        <v>24</v>
      </c>
      <c r="I17" s="15">
        <f t="shared" si="0"/>
        <v>8461</v>
      </c>
      <c r="J17" s="20">
        <f t="shared" si="1"/>
        <v>2.7786535303776683</v>
      </c>
      <c r="K17" s="15">
        <v>621</v>
      </c>
      <c r="L17" s="20">
        <f t="shared" si="2"/>
        <v>0.20394088669950738</v>
      </c>
      <c r="M17" s="15">
        <v>329</v>
      </c>
      <c r="N17" s="20">
        <f t="shared" si="3"/>
        <v>10.804597701149424</v>
      </c>
      <c r="O17" s="15">
        <v>1908</v>
      </c>
      <c r="P17" s="20">
        <f t="shared" si="4"/>
        <v>6.2660098522167491</v>
      </c>
      <c r="Q17" s="15">
        <v>570</v>
      </c>
      <c r="R17" s="20">
        <f t="shared" si="5"/>
        <v>18.7192118226601</v>
      </c>
      <c r="S17" s="15">
        <v>710</v>
      </c>
      <c r="T17" s="20">
        <f t="shared" si="6"/>
        <v>2.3316912972085384</v>
      </c>
      <c r="U17" s="15">
        <v>1411</v>
      </c>
      <c r="V17" s="20">
        <f t="shared" si="7"/>
        <v>4.6338259441707716</v>
      </c>
      <c r="W17" s="15">
        <v>2392</v>
      </c>
      <c r="X17" s="20">
        <f t="shared" si="8"/>
        <v>7.8555008210180626</v>
      </c>
      <c r="Y17" s="15">
        <v>520</v>
      </c>
      <c r="Z17" s="20">
        <f t="shared" si="9"/>
        <v>17.077175697865353</v>
      </c>
      <c r="AA17" s="15">
        <v>10673</v>
      </c>
      <c r="AB17" s="20">
        <f t="shared" si="10"/>
        <v>3.5050903119868635</v>
      </c>
    </row>
    <row r="18" spans="1:28" x14ac:dyDescent="0.35">
      <c r="A18" s="4" t="s">
        <v>47</v>
      </c>
      <c r="B18" s="5" t="s">
        <v>16</v>
      </c>
      <c r="C18" s="11">
        <v>29.1043813</v>
      </c>
      <c r="D18" s="11">
        <v>53.045893</v>
      </c>
      <c r="E18" s="6">
        <v>5052000</v>
      </c>
      <c r="F18" s="6">
        <v>1434000</v>
      </c>
      <c r="G18" s="12">
        <v>0.78300000000000003</v>
      </c>
      <c r="H18" s="6">
        <v>7</v>
      </c>
      <c r="I18" s="15">
        <f t="shared" si="0"/>
        <v>35638</v>
      </c>
      <c r="J18" s="20">
        <f t="shared" si="1"/>
        <v>7.0542359461599364</v>
      </c>
      <c r="K18" s="15">
        <v>12466</v>
      </c>
      <c r="L18" s="20">
        <f t="shared" si="2"/>
        <v>2.4675376088677754</v>
      </c>
      <c r="M18" s="15">
        <v>838</v>
      </c>
      <c r="N18" s="20">
        <f t="shared" si="3"/>
        <v>16.587490102929532</v>
      </c>
      <c r="O18" s="15">
        <v>2951</v>
      </c>
      <c r="P18" s="20">
        <f t="shared" si="4"/>
        <v>5.8412509897070466</v>
      </c>
      <c r="Q18" s="15">
        <v>667</v>
      </c>
      <c r="R18" s="20">
        <f t="shared" si="5"/>
        <v>13.202692003167062</v>
      </c>
      <c r="S18" s="15">
        <v>2236</v>
      </c>
      <c r="T18" s="20">
        <f t="shared" si="6"/>
        <v>4.4259699129057806</v>
      </c>
      <c r="U18" s="15">
        <v>2956</v>
      </c>
      <c r="V18" s="20">
        <f t="shared" si="7"/>
        <v>5.8511480601741876</v>
      </c>
      <c r="W18" s="15">
        <v>11919</v>
      </c>
      <c r="X18" s="20">
        <f t="shared" si="8"/>
        <v>23.592636579572446</v>
      </c>
      <c r="Y18" s="15">
        <v>1605</v>
      </c>
      <c r="Z18" s="20">
        <f t="shared" si="9"/>
        <v>31.769596199524941</v>
      </c>
      <c r="AA18" s="15">
        <v>14738</v>
      </c>
      <c r="AB18" s="20">
        <f t="shared" si="10"/>
        <v>2.9172604908946953</v>
      </c>
    </row>
    <row r="19" spans="1:28" x14ac:dyDescent="0.35">
      <c r="A19" s="4" t="s">
        <v>48</v>
      </c>
      <c r="B19" s="5" t="s">
        <v>17</v>
      </c>
      <c r="C19" s="11">
        <v>36.273658900000001</v>
      </c>
      <c r="D19" s="11">
        <v>49.998235999999999</v>
      </c>
      <c r="E19" s="6">
        <v>1336000</v>
      </c>
      <c r="F19" s="6">
        <v>302000</v>
      </c>
      <c r="G19" s="12">
        <v>0.77100000000000002</v>
      </c>
      <c r="H19" s="6">
        <v>11</v>
      </c>
      <c r="I19" s="15">
        <f t="shared" si="0"/>
        <v>8354</v>
      </c>
      <c r="J19" s="20">
        <f t="shared" si="1"/>
        <v>6.2529940119760479</v>
      </c>
      <c r="K19" s="15">
        <v>2398</v>
      </c>
      <c r="L19" s="20">
        <f t="shared" si="2"/>
        <v>1.7949101796407185</v>
      </c>
      <c r="M19" s="15">
        <v>48</v>
      </c>
      <c r="N19" s="20">
        <f t="shared" si="3"/>
        <v>3.5928143712574854</v>
      </c>
      <c r="O19" s="15">
        <v>603</v>
      </c>
      <c r="P19" s="20">
        <f t="shared" si="4"/>
        <v>4.5134730538922154</v>
      </c>
      <c r="Q19" s="15">
        <v>72</v>
      </c>
      <c r="R19" s="20">
        <f t="shared" si="5"/>
        <v>5.3892215568862269</v>
      </c>
      <c r="S19" s="15">
        <v>1089</v>
      </c>
      <c r="T19" s="20">
        <f t="shared" si="6"/>
        <v>8.1511976047904202</v>
      </c>
      <c r="U19" s="15">
        <v>935</v>
      </c>
      <c r="V19" s="20">
        <f t="shared" si="7"/>
        <v>6.9985029940119761</v>
      </c>
      <c r="W19" s="15">
        <v>3103</v>
      </c>
      <c r="X19" s="20">
        <f t="shared" si="8"/>
        <v>23.226047904191617</v>
      </c>
      <c r="Y19" s="15">
        <v>106</v>
      </c>
      <c r="Z19" s="20">
        <f t="shared" si="9"/>
        <v>7.9341317365269468</v>
      </c>
      <c r="AA19" s="15">
        <v>6879</v>
      </c>
      <c r="AB19" s="20">
        <f t="shared" si="10"/>
        <v>5.148952095808383</v>
      </c>
    </row>
    <row r="20" spans="1:28" x14ac:dyDescent="0.35">
      <c r="A20" s="4" t="s">
        <v>49</v>
      </c>
      <c r="B20" s="5" t="s">
        <v>18</v>
      </c>
      <c r="C20" s="11">
        <v>34.639944300000003</v>
      </c>
      <c r="D20" s="11">
        <v>50.875941900000001</v>
      </c>
      <c r="E20" s="6">
        <v>1397000</v>
      </c>
      <c r="F20" s="6">
        <v>64000</v>
      </c>
      <c r="G20" s="12">
        <v>0.79</v>
      </c>
      <c r="H20" s="6">
        <v>5</v>
      </c>
      <c r="I20" s="15">
        <f t="shared" si="0"/>
        <v>19715</v>
      </c>
      <c r="J20" s="20">
        <f t="shared" si="1"/>
        <v>14.112383679312813</v>
      </c>
      <c r="K20" s="15">
        <v>3985</v>
      </c>
      <c r="L20" s="20">
        <f t="shared" si="2"/>
        <v>2.8525411596277737</v>
      </c>
      <c r="M20" s="15">
        <v>118</v>
      </c>
      <c r="N20" s="20">
        <f t="shared" si="3"/>
        <v>8.4466714387974235</v>
      </c>
      <c r="O20" s="15">
        <v>1773</v>
      </c>
      <c r="P20" s="20">
        <f t="shared" si="4"/>
        <v>12.691481746599855</v>
      </c>
      <c r="Q20" s="15">
        <v>187</v>
      </c>
      <c r="R20" s="20">
        <f t="shared" si="5"/>
        <v>13.385826771653543</v>
      </c>
      <c r="S20" s="15">
        <v>1617</v>
      </c>
      <c r="T20" s="20">
        <f t="shared" si="6"/>
        <v>11.574803149606298</v>
      </c>
      <c r="U20" s="15">
        <v>4696</v>
      </c>
      <c r="V20" s="20">
        <f t="shared" si="7"/>
        <v>33.614889047959913</v>
      </c>
      <c r="W20" s="15">
        <v>7160</v>
      </c>
      <c r="X20" s="20">
        <f t="shared" si="8"/>
        <v>51.252684323550461</v>
      </c>
      <c r="Y20" s="15">
        <v>179</v>
      </c>
      <c r="Z20" s="20">
        <f t="shared" si="9"/>
        <v>12.813171080887617</v>
      </c>
      <c r="AA20" s="15">
        <v>7990</v>
      </c>
      <c r="AB20" s="20">
        <f t="shared" si="10"/>
        <v>5.719398711524696</v>
      </c>
    </row>
    <row r="21" spans="1:28" x14ac:dyDescent="0.35">
      <c r="A21" s="4" t="s">
        <v>50</v>
      </c>
      <c r="B21" s="5" t="s">
        <v>19</v>
      </c>
      <c r="C21" s="11">
        <v>35.955357900000003</v>
      </c>
      <c r="D21" s="11">
        <v>47.136212499999999</v>
      </c>
      <c r="E21" s="6">
        <v>1675000</v>
      </c>
      <c r="F21" s="6">
        <v>459000</v>
      </c>
      <c r="G21" s="12">
        <v>0.72299999999999998</v>
      </c>
      <c r="H21" s="6">
        <v>23</v>
      </c>
      <c r="I21" s="15">
        <f t="shared" si="0"/>
        <v>8078</v>
      </c>
      <c r="J21" s="20">
        <f t="shared" si="1"/>
        <v>4.8226865671641788</v>
      </c>
      <c r="K21" s="15">
        <v>2862</v>
      </c>
      <c r="L21" s="20">
        <f t="shared" si="2"/>
        <v>1.7086567164179105</v>
      </c>
      <c r="M21" s="15">
        <v>180</v>
      </c>
      <c r="N21" s="20">
        <f t="shared" si="3"/>
        <v>10.746268656716417</v>
      </c>
      <c r="O21" s="15">
        <v>793</v>
      </c>
      <c r="P21" s="20">
        <f t="shared" si="4"/>
        <v>4.7343283582089555</v>
      </c>
      <c r="Q21" s="15">
        <v>189</v>
      </c>
      <c r="R21" s="20">
        <f t="shared" si="5"/>
        <v>11.283582089552239</v>
      </c>
      <c r="S21" s="15">
        <v>724</v>
      </c>
      <c r="T21" s="20">
        <f t="shared" si="6"/>
        <v>4.3223880597014928</v>
      </c>
      <c r="U21" s="15">
        <v>670</v>
      </c>
      <c r="V21" s="20">
        <f t="shared" si="7"/>
        <v>4</v>
      </c>
      <c r="W21" s="15">
        <v>2608</v>
      </c>
      <c r="X21" s="20">
        <f t="shared" si="8"/>
        <v>15.570149253731342</v>
      </c>
      <c r="Y21" s="15">
        <v>52</v>
      </c>
      <c r="Z21" s="20">
        <f t="shared" si="9"/>
        <v>3.1044776119402986</v>
      </c>
      <c r="AA21" s="15">
        <v>4070</v>
      </c>
      <c r="AB21" s="20">
        <f t="shared" si="10"/>
        <v>2.4298507462686567</v>
      </c>
    </row>
    <row r="22" spans="1:28" x14ac:dyDescent="0.35">
      <c r="A22" s="4" t="s">
        <v>51</v>
      </c>
      <c r="B22" s="5" t="s">
        <v>20</v>
      </c>
      <c r="C22" s="11">
        <v>30.283937900000002</v>
      </c>
      <c r="D22" s="11">
        <v>57.083362800000003</v>
      </c>
      <c r="E22" s="6">
        <v>3341000</v>
      </c>
      <c r="F22" s="6">
        <v>1294000</v>
      </c>
      <c r="G22" s="12">
        <v>0.755</v>
      </c>
      <c r="H22" s="6">
        <v>15</v>
      </c>
      <c r="I22" s="15">
        <f t="shared" si="0"/>
        <v>34907</v>
      </c>
      <c r="J22" s="20">
        <f t="shared" si="1"/>
        <v>10.448069440287339</v>
      </c>
      <c r="K22" s="15">
        <v>9097</v>
      </c>
      <c r="L22" s="20">
        <f t="shared" si="2"/>
        <v>2.7228374738102366</v>
      </c>
      <c r="M22" s="15">
        <v>1005</v>
      </c>
      <c r="N22" s="20">
        <f t="shared" si="3"/>
        <v>30.080814127506734</v>
      </c>
      <c r="O22" s="15">
        <v>7354</v>
      </c>
      <c r="P22" s="20">
        <f t="shared" si="4"/>
        <v>22.011373840167611</v>
      </c>
      <c r="Q22" s="15">
        <v>1161</v>
      </c>
      <c r="R22" s="20">
        <f t="shared" si="5"/>
        <v>34.750074827895837</v>
      </c>
      <c r="S22" s="15">
        <v>1729</v>
      </c>
      <c r="T22" s="20">
        <f t="shared" si="6"/>
        <v>5.1750972762645917</v>
      </c>
      <c r="U22" s="15">
        <v>3272</v>
      </c>
      <c r="V22" s="20">
        <f t="shared" si="7"/>
        <v>9.7934750074827903</v>
      </c>
      <c r="W22" s="15">
        <v>7850</v>
      </c>
      <c r="X22" s="20">
        <f t="shared" si="8"/>
        <v>23.495959293624662</v>
      </c>
      <c r="Y22" s="15">
        <v>3439</v>
      </c>
      <c r="Z22" s="20">
        <f t="shared" si="9"/>
        <v>102.93325351691111</v>
      </c>
      <c r="AA22" s="15">
        <v>14275</v>
      </c>
      <c r="AB22" s="20">
        <f t="shared" si="10"/>
        <v>4.2726728524393902</v>
      </c>
    </row>
    <row r="23" spans="1:28" x14ac:dyDescent="0.35">
      <c r="A23" s="4" t="s">
        <v>52</v>
      </c>
      <c r="B23" s="5" t="s">
        <v>21</v>
      </c>
      <c r="C23" s="11">
        <v>34.327692399999997</v>
      </c>
      <c r="D23" s="11">
        <v>47.077768499999998</v>
      </c>
      <c r="E23" s="6">
        <v>1999000</v>
      </c>
      <c r="F23" s="6">
        <v>457000</v>
      </c>
      <c r="G23" s="12">
        <v>0.77200000000000002</v>
      </c>
      <c r="H23" s="6">
        <v>10</v>
      </c>
      <c r="I23" s="15">
        <f t="shared" si="0"/>
        <v>23243</v>
      </c>
      <c r="J23" s="20">
        <f t="shared" si="1"/>
        <v>11.627313656828415</v>
      </c>
      <c r="K23" s="15">
        <v>5226</v>
      </c>
      <c r="L23" s="20">
        <f t="shared" si="2"/>
        <v>2.6143071535767883</v>
      </c>
      <c r="M23" s="15">
        <v>257</v>
      </c>
      <c r="N23" s="20">
        <f t="shared" si="3"/>
        <v>12.856428214107053</v>
      </c>
      <c r="O23" s="15">
        <v>3039</v>
      </c>
      <c r="P23" s="20">
        <f t="shared" si="4"/>
        <v>15.202601300650326</v>
      </c>
      <c r="Q23" s="15">
        <v>732</v>
      </c>
      <c r="R23" s="20">
        <f t="shared" si="5"/>
        <v>36.61830915457729</v>
      </c>
      <c r="S23" s="15">
        <v>2534</v>
      </c>
      <c r="T23" s="20">
        <f t="shared" si="6"/>
        <v>12.676338169084543</v>
      </c>
      <c r="U23" s="15">
        <v>544</v>
      </c>
      <c r="V23" s="20">
        <f t="shared" si="7"/>
        <v>2.7213606803401702</v>
      </c>
      <c r="W23" s="15">
        <v>10528</v>
      </c>
      <c r="X23" s="20">
        <f t="shared" si="8"/>
        <v>52.666333166583293</v>
      </c>
      <c r="Y23" s="15">
        <v>383</v>
      </c>
      <c r="Z23" s="20">
        <f t="shared" si="9"/>
        <v>19.159579789894945</v>
      </c>
      <c r="AA23" s="15">
        <v>11283</v>
      </c>
      <c r="AB23" s="20">
        <f t="shared" si="10"/>
        <v>5.6443221610805407</v>
      </c>
    </row>
    <row r="24" spans="1:28" x14ac:dyDescent="0.35">
      <c r="A24" s="4" t="s">
        <v>53</v>
      </c>
      <c r="B24" s="5" t="s">
        <v>22</v>
      </c>
      <c r="C24" s="11">
        <v>30.724585999999999</v>
      </c>
      <c r="D24" s="11">
        <v>50.845632299999998</v>
      </c>
      <c r="E24" s="6">
        <v>753000</v>
      </c>
      <c r="F24" s="6">
        <v>327000</v>
      </c>
      <c r="G24" s="12">
        <v>0.76700000000000002</v>
      </c>
      <c r="H24" s="6">
        <v>12</v>
      </c>
      <c r="I24" s="15">
        <f t="shared" si="0"/>
        <v>7620</v>
      </c>
      <c r="J24" s="20">
        <f t="shared" si="1"/>
        <v>10.119521912350598</v>
      </c>
      <c r="K24" s="15">
        <v>1740</v>
      </c>
      <c r="L24" s="20">
        <f t="shared" si="2"/>
        <v>2.310756972111554</v>
      </c>
      <c r="M24" s="15">
        <v>307</v>
      </c>
      <c r="N24" s="20">
        <f t="shared" si="3"/>
        <v>40.770252324037187</v>
      </c>
      <c r="O24" s="15">
        <v>1494</v>
      </c>
      <c r="P24" s="20">
        <f t="shared" si="4"/>
        <v>19.840637450199203</v>
      </c>
      <c r="Q24" s="15">
        <v>449</v>
      </c>
      <c r="R24" s="20">
        <f t="shared" si="5"/>
        <v>59.628154050464801</v>
      </c>
      <c r="S24" s="15">
        <v>157</v>
      </c>
      <c r="T24" s="20">
        <f t="shared" si="6"/>
        <v>2.0849933598937582</v>
      </c>
      <c r="U24" s="15">
        <v>300</v>
      </c>
      <c r="V24" s="20">
        <f t="shared" si="7"/>
        <v>3.9840637450199203</v>
      </c>
      <c r="W24" s="15">
        <v>2584</v>
      </c>
      <c r="X24" s="20">
        <f t="shared" si="8"/>
        <v>34.316069057104912</v>
      </c>
      <c r="Y24" s="15">
        <v>589</v>
      </c>
      <c r="Z24" s="20">
        <f t="shared" si="9"/>
        <v>78.220451527224441</v>
      </c>
      <c r="AA24" s="15">
        <v>2412</v>
      </c>
      <c r="AB24" s="20">
        <f t="shared" si="10"/>
        <v>3.2031872509960158</v>
      </c>
    </row>
    <row r="25" spans="1:28" x14ac:dyDescent="0.35">
      <c r="A25" s="4" t="s">
        <v>54</v>
      </c>
      <c r="B25" s="5" t="s">
        <v>23</v>
      </c>
      <c r="C25" s="11">
        <v>37.289812300000001</v>
      </c>
      <c r="D25" s="11">
        <v>55.137583399999997</v>
      </c>
      <c r="E25" s="6">
        <v>1975000</v>
      </c>
      <c r="F25" s="6">
        <v>870000</v>
      </c>
      <c r="G25" s="12">
        <v>0.752</v>
      </c>
      <c r="H25" s="6">
        <v>16</v>
      </c>
      <c r="I25" s="15">
        <f t="shared" si="0"/>
        <v>26082</v>
      </c>
      <c r="J25" s="20">
        <f t="shared" si="1"/>
        <v>13.206075949367088</v>
      </c>
      <c r="K25" s="15">
        <v>11080</v>
      </c>
      <c r="L25" s="20">
        <f t="shared" si="2"/>
        <v>5.6101265822784807</v>
      </c>
      <c r="M25" s="15">
        <v>1221</v>
      </c>
      <c r="N25" s="20">
        <f t="shared" si="3"/>
        <v>61.822784810126578</v>
      </c>
      <c r="O25" s="15">
        <v>2885</v>
      </c>
      <c r="P25" s="20">
        <f t="shared" si="4"/>
        <v>14.60759493670886</v>
      </c>
      <c r="Q25" s="15">
        <v>1197</v>
      </c>
      <c r="R25" s="20">
        <f t="shared" si="5"/>
        <v>60.607594936708864</v>
      </c>
      <c r="S25" s="15">
        <v>816</v>
      </c>
      <c r="T25" s="20">
        <f t="shared" si="6"/>
        <v>4.131645569620253</v>
      </c>
      <c r="U25" s="15">
        <v>2635</v>
      </c>
      <c r="V25" s="20">
        <f t="shared" si="7"/>
        <v>13.341772151898734</v>
      </c>
      <c r="W25" s="15">
        <v>4876</v>
      </c>
      <c r="X25" s="20">
        <f t="shared" si="8"/>
        <v>24.688607594936709</v>
      </c>
      <c r="Y25" s="15">
        <v>1372</v>
      </c>
      <c r="Z25" s="20">
        <f t="shared" si="9"/>
        <v>69.468354430379748</v>
      </c>
      <c r="AA25" s="15">
        <v>9281</v>
      </c>
      <c r="AB25" s="20">
        <f t="shared" si="10"/>
        <v>4.6992405063291134</v>
      </c>
    </row>
    <row r="26" spans="1:28" x14ac:dyDescent="0.35">
      <c r="A26" s="4" t="s">
        <v>55</v>
      </c>
      <c r="B26" s="5" t="s">
        <v>24</v>
      </c>
      <c r="C26" s="11">
        <v>37.280945500000001</v>
      </c>
      <c r="D26" s="11">
        <v>49.592413399999998</v>
      </c>
      <c r="E26" s="6">
        <v>2571000</v>
      </c>
      <c r="F26" s="6">
        <v>892000</v>
      </c>
      <c r="G26" s="12">
        <v>0.77900000000000003</v>
      </c>
      <c r="H26" s="6">
        <v>8</v>
      </c>
      <c r="I26" s="15">
        <f t="shared" si="0"/>
        <v>16697</v>
      </c>
      <c r="J26" s="20">
        <f t="shared" si="1"/>
        <v>6.4943601711396344</v>
      </c>
      <c r="K26" s="15">
        <v>5944</v>
      </c>
      <c r="L26" s="20">
        <f t="shared" si="2"/>
        <v>2.311940879035395</v>
      </c>
      <c r="M26" s="15">
        <v>514</v>
      </c>
      <c r="N26" s="20">
        <f t="shared" si="3"/>
        <v>19.992220925709841</v>
      </c>
      <c r="O26" s="15">
        <v>4187</v>
      </c>
      <c r="P26" s="20">
        <f t="shared" si="4"/>
        <v>16.285492026448853</v>
      </c>
      <c r="Q26" s="15">
        <v>793</v>
      </c>
      <c r="R26" s="20">
        <f t="shared" si="5"/>
        <v>30.844029560482301</v>
      </c>
      <c r="S26" s="15">
        <v>707</v>
      </c>
      <c r="T26" s="20">
        <f t="shared" si="6"/>
        <v>2.7499027615713731</v>
      </c>
      <c r="U26" s="15">
        <v>963</v>
      </c>
      <c r="V26" s="20">
        <f t="shared" si="7"/>
        <v>3.7456242707117853</v>
      </c>
      <c r="W26" s="15">
        <v>3256</v>
      </c>
      <c r="X26" s="20">
        <f t="shared" si="8"/>
        <v>12.664332944379618</v>
      </c>
      <c r="Y26" s="15">
        <v>333</v>
      </c>
      <c r="Z26" s="20">
        <f t="shared" si="9"/>
        <v>12.952158693115519</v>
      </c>
      <c r="AA26" s="15">
        <v>16784</v>
      </c>
      <c r="AB26" s="20">
        <f t="shared" si="10"/>
        <v>6.5281991443018281</v>
      </c>
    </row>
    <row r="27" spans="1:28" x14ac:dyDescent="0.35">
      <c r="A27" s="4" t="s">
        <v>56</v>
      </c>
      <c r="B27" s="5" t="s">
        <v>25</v>
      </c>
      <c r="C27" s="11">
        <v>33.5818394</v>
      </c>
      <c r="D27" s="11">
        <v>48.398818599999998</v>
      </c>
      <c r="E27" s="6">
        <v>1801000</v>
      </c>
      <c r="F27" s="6">
        <v>611000</v>
      </c>
      <c r="G27" s="12">
        <v>0.75700000000000001</v>
      </c>
      <c r="H27" s="6">
        <v>14</v>
      </c>
      <c r="I27" s="15">
        <f t="shared" si="0"/>
        <v>13680</v>
      </c>
      <c r="J27" s="20">
        <f t="shared" si="1"/>
        <v>7.5957801221543582</v>
      </c>
      <c r="K27" s="15">
        <v>2401</v>
      </c>
      <c r="L27" s="20">
        <f t="shared" si="2"/>
        <v>1.3331482509716823</v>
      </c>
      <c r="M27" s="15">
        <v>383</v>
      </c>
      <c r="N27" s="20">
        <f t="shared" si="3"/>
        <v>21.265963353692392</v>
      </c>
      <c r="O27" s="15">
        <v>2702</v>
      </c>
      <c r="P27" s="20">
        <f t="shared" si="4"/>
        <v>15.002776235424765</v>
      </c>
      <c r="Q27" s="15">
        <v>695</v>
      </c>
      <c r="R27" s="20">
        <f t="shared" si="5"/>
        <v>38.589672404219883</v>
      </c>
      <c r="S27" s="15">
        <v>719</v>
      </c>
      <c r="T27" s="20">
        <f t="shared" si="6"/>
        <v>3.9922265408106608</v>
      </c>
      <c r="U27" s="15">
        <v>1149</v>
      </c>
      <c r="V27" s="20">
        <f t="shared" si="7"/>
        <v>6.3797890061077185</v>
      </c>
      <c r="W27" s="15">
        <v>4766</v>
      </c>
      <c r="X27" s="20">
        <f t="shared" si="8"/>
        <v>26.46307606885064</v>
      </c>
      <c r="Y27" s="15">
        <v>865</v>
      </c>
      <c r="Z27" s="20">
        <f t="shared" si="9"/>
        <v>48.028872848417549</v>
      </c>
      <c r="AA27" s="15">
        <v>8995</v>
      </c>
      <c r="AB27" s="20">
        <f t="shared" si="10"/>
        <v>4.994447529150472</v>
      </c>
    </row>
    <row r="28" spans="1:28" x14ac:dyDescent="0.35">
      <c r="A28" s="4" t="s">
        <v>57</v>
      </c>
      <c r="B28" s="5" t="s">
        <v>26</v>
      </c>
      <c r="C28" s="11">
        <v>36.226239300000003</v>
      </c>
      <c r="D28" s="11">
        <v>52.531860399999999</v>
      </c>
      <c r="E28" s="6">
        <v>3391000</v>
      </c>
      <c r="F28" s="6">
        <v>1371000</v>
      </c>
      <c r="G28" s="12">
        <v>0.79800000000000004</v>
      </c>
      <c r="H28" s="6">
        <v>4</v>
      </c>
      <c r="I28" s="15">
        <f t="shared" si="0"/>
        <v>33719</v>
      </c>
      <c r="J28" s="20">
        <f t="shared" si="1"/>
        <v>9.943674432320849</v>
      </c>
      <c r="K28" s="15">
        <v>13428</v>
      </c>
      <c r="L28" s="20">
        <f t="shared" si="2"/>
        <v>3.9598938366263634</v>
      </c>
      <c r="M28" s="15">
        <v>770</v>
      </c>
      <c r="N28" s="20">
        <f t="shared" si="3"/>
        <v>22.707166027720437</v>
      </c>
      <c r="O28" s="15">
        <v>7625</v>
      </c>
      <c r="P28" s="20">
        <f t="shared" si="4"/>
        <v>22.485992332645235</v>
      </c>
      <c r="Q28" s="15">
        <v>2098</v>
      </c>
      <c r="R28" s="20">
        <f t="shared" si="5"/>
        <v>61.869654969035679</v>
      </c>
      <c r="S28" s="15">
        <v>1265</v>
      </c>
      <c r="T28" s="20">
        <f t="shared" si="6"/>
        <v>3.7304629902683573</v>
      </c>
      <c r="U28" s="15">
        <v>2155</v>
      </c>
      <c r="V28" s="20">
        <f t="shared" si="7"/>
        <v>6.3550575051607199</v>
      </c>
      <c r="W28" s="15">
        <v>5580</v>
      </c>
      <c r="X28" s="20">
        <f t="shared" si="8"/>
        <v>16.455322913594809</v>
      </c>
      <c r="Y28" s="15">
        <v>798</v>
      </c>
      <c r="Z28" s="20">
        <f t="shared" si="9"/>
        <v>23.532881156001181</v>
      </c>
      <c r="AA28" s="15">
        <v>20291</v>
      </c>
      <c r="AB28" s="20">
        <f t="shared" si="10"/>
        <v>5.9837805956944852</v>
      </c>
    </row>
    <row r="29" spans="1:28" x14ac:dyDescent="0.35">
      <c r="A29" s="4" t="s">
        <v>58</v>
      </c>
      <c r="B29" s="5" t="s">
        <v>27</v>
      </c>
      <c r="C29" s="11">
        <v>34.612304999999999</v>
      </c>
      <c r="D29" s="11">
        <v>49.854726599999999</v>
      </c>
      <c r="E29" s="6">
        <v>1478000</v>
      </c>
      <c r="F29" s="6">
        <v>316000</v>
      </c>
      <c r="G29" s="12">
        <v>0.76700000000000002</v>
      </c>
      <c r="H29" s="6">
        <v>12</v>
      </c>
      <c r="I29" s="15">
        <f t="shared" si="0"/>
        <v>18314</v>
      </c>
      <c r="J29" s="20">
        <f t="shared" si="1"/>
        <v>12.391069012178621</v>
      </c>
      <c r="K29" s="15">
        <v>7687</v>
      </c>
      <c r="L29" s="20">
        <f t="shared" si="2"/>
        <v>5.2009472259810554</v>
      </c>
      <c r="M29" s="15">
        <v>473</v>
      </c>
      <c r="N29" s="20">
        <f t="shared" si="3"/>
        <v>32.002706359945876</v>
      </c>
      <c r="O29" s="15">
        <v>1910</v>
      </c>
      <c r="P29" s="20">
        <f t="shared" si="4"/>
        <v>12.922868741542626</v>
      </c>
      <c r="Q29" s="15">
        <v>510</v>
      </c>
      <c r="R29" s="20">
        <f t="shared" si="5"/>
        <v>34.506089309878213</v>
      </c>
      <c r="S29" s="15">
        <v>848</v>
      </c>
      <c r="T29" s="20">
        <f t="shared" si="6"/>
        <v>5.7374830852503385</v>
      </c>
      <c r="U29" s="15">
        <v>1321</v>
      </c>
      <c r="V29" s="20">
        <f t="shared" si="7"/>
        <v>8.9377537212449258</v>
      </c>
      <c r="W29" s="15">
        <v>5258</v>
      </c>
      <c r="X29" s="20">
        <f t="shared" si="8"/>
        <v>35.575101488497971</v>
      </c>
      <c r="Y29" s="15">
        <v>307</v>
      </c>
      <c r="Z29" s="20">
        <f t="shared" si="9"/>
        <v>20.771312584573746</v>
      </c>
      <c r="AA29" s="15">
        <v>8250</v>
      </c>
      <c r="AB29" s="20">
        <f t="shared" si="10"/>
        <v>5.5818673883626522</v>
      </c>
    </row>
    <row r="30" spans="1:28" x14ac:dyDescent="0.35">
      <c r="A30" s="4" t="s">
        <v>59</v>
      </c>
      <c r="B30" s="5" t="s">
        <v>28</v>
      </c>
      <c r="C30" s="11">
        <v>27.138722999999999</v>
      </c>
      <c r="D30" s="11">
        <v>55.137583399999997</v>
      </c>
      <c r="E30" s="6">
        <v>1942000</v>
      </c>
      <c r="F30" s="6">
        <v>838000</v>
      </c>
      <c r="G30" s="12">
        <v>0.745</v>
      </c>
      <c r="H30" s="6">
        <v>19</v>
      </c>
      <c r="I30" s="15">
        <f t="shared" si="0"/>
        <v>6235</v>
      </c>
      <c r="J30" s="20">
        <f t="shared" si="1"/>
        <v>3.2106076210092684</v>
      </c>
      <c r="K30" s="15">
        <v>1056</v>
      </c>
      <c r="L30" s="20">
        <f t="shared" si="2"/>
        <v>0.54376930998970141</v>
      </c>
      <c r="M30" s="15">
        <v>252</v>
      </c>
      <c r="N30" s="20">
        <f t="shared" si="3"/>
        <v>12.97631307929969</v>
      </c>
      <c r="O30" s="15">
        <v>923</v>
      </c>
      <c r="P30" s="20">
        <f t="shared" si="4"/>
        <v>4.7528321318228626</v>
      </c>
      <c r="Q30" s="15">
        <v>228</v>
      </c>
      <c r="R30" s="20">
        <f t="shared" si="5"/>
        <v>11.740473738414007</v>
      </c>
      <c r="S30" s="15">
        <v>272</v>
      </c>
      <c r="T30" s="20">
        <f t="shared" si="6"/>
        <v>1.4006179196704427</v>
      </c>
      <c r="U30" s="15">
        <v>1598</v>
      </c>
      <c r="V30" s="20">
        <f t="shared" si="7"/>
        <v>8.2286302780638518</v>
      </c>
      <c r="W30" s="15">
        <v>1711</v>
      </c>
      <c r="X30" s="20">
        <f t="shared" si="8"/>
        <v>8.8105046343975282</v>
      </c>
      <c r="Y30" s="15">
        <v>195</v>
      </c>
      <c r="Z30" s="20">
        <f t="shared" si="9"/>
        <v>10.041194644696191</v>
      </c>
      <c r="AA30" s="15">
        <v>9195</v>
      </c>
      <c r="AB30" s="20">
        <f t="shared" si="10"/>
        <v>4.7348094747682801</v>
      </c>
    </row>
    <row r="31" spans="1:28" x14ac:dyDescent="0.35">
      <c r="A31" s="4" t="s">
        <v>60</v>
      </c>
      <c r="B31" s="5" t="s">
        <v>29</v>
      </c>
      <c r="C31" s="11">
        <v>34.798857499999997</v>
      </c>
      <c r="D31" s="11">
        <v>48.515022500000001</v>
      </c>
      <c r="E31" s="6">
        <v>1778000</v>
      </c>
      <c r="F31" s="6">
        <v>620000</v>
      </c>
      <c r="G31" s="12">
        <v>0.75</v>
      </c>
      <c r="H31" s="6">
        <v>17</v>
      </c>
      <c r="I31" s="15">
        <f t="shared" si="0"/>
        <v>12357</v>
      </c>
      <c r="J31" s="20">
        <f t="shared" si="1"/>
        <v>6.949943757030371</v>
      </c>
      <c r="K31" s="15">
        <v>4655</v>
      </c>
      <c r="L31" s="20">
        <f t="shared" si="2"/>
        <v>2.6181102362204722</v>
      </c>
      <c r="M31" s="15">
        <v>221</v>
      </c>
      <c r="N31" s="20">
        <f t="shared" si="3"/>
        <v>12.429696287964004</v>
      </c>
      <c r="O31" s="15">
        <v>987</v>
      </c>
      <c r="P31" s="20">
        <f t="shared" si="4"/>
        <v>5.5511811023622046</v>
      </c>
      <c r="Q31" s="15">
        <v>298</v>
      </c>
      <c r="R31" s="20">
        <f t="shared" si="5"/>
        <v>16.760404949381329</v>
      </c>
      <c r="S31" s="15">
        <v>770</v>
      </c>
      <c r="T31" s="20">
        <f t="shared" si="6"/>
        <v>4.3307086614173231</v>
      </c>
      <c r="U31" s="15">
        <v>1124</v>
      </c>
      <c r="V31" s="20">
        <f t="shared" si="7"/>
        <v>6.321709786276716</v>
      </c>
      <c r="W31" s="15">
        <v>4169</v>
      </c>
      <c r="X31" s="20">
        <f t="shared" si="8"/>
        <v>23.447694038245221</v>
      </c>
      <c r="Y31" s="15">
        <v>133</v>
      </c>
      <c r="Z31" s="20">
        <f t="shared" si="9"/>
        <v>7.4803149606299213</v>
      </c>
      <c r="AA31" s="15">
        <v>8442</v>
      </c>
      <c r="AB31" s="20">
        <f t="shared" si="10"/>
        <v>4.7480314960629926</v>
      </c>
    </row>
    <row r="32" spans="1:28" ht="13.5" thickBot="1" x14ac:dyDescent="0.4">
      <c r="A32" s="8" t="s">
        <v>61</v>
      </c>
      <c r="B32" s="9" t="s">
        <v>30</v>
      </c>
      <c r="C32" s="13">
        <v>31.897423199999999</v>
      </c>
      <c r="D32" s="13">
        <v>54.356856200000003</v>
      </c>
      <c r="E32" s="10">
        <v>1237000</v>
      </c>
      <c r="F32" s="10">
        <v>172000</v>
      </c>
      <c r="G32" s="14">
        <v>0.79900000000000004</v>
      </c>
      <c r="H32" s="10">
        <v>3</v>
      </c>
      <c r="I32" s="15">
        <f t="shared" si="0"/>
        <v>12629</v>
      </c>
      <c r="J32" s="20">
        <f t="shared" si="1"/>
        <v>10.209377526273242</v>
      </c>
      <c r="K32" s="15">
        <v>5270</v>
      </c>
      <c r="L32" s="20">
        <f t="shared" si="2"/>
        <v>4.2603071948261926</v>
      </c>
      <c r="M32" s="15">
        <v>326</v>
      </c>
      <c r="N32" s="20">
        <f t="shared" si="3"/>
        <v>26.354082457558608</v>
      </c>
      <c r="O32" s="15">
        <v>1030</v>
      </c>
      <c r="P32" s="20">
        <f t="shared" si="4"/>
        <v>8.3265966046887634</v>
      </c>
      <c r="Q32" s="15">
        <v>123</v>
      </c>
      <c r="R32" s="20">
        <f t="shared" si="5"/>
        <v>9.9434114793856097</v>
      </c>
      <c r="S32" s="15">
        <v>461</v>
      </c>
      <c r="T32" s="20">
        <f t="shared" si="6"/>
        <v>3.7267582861762327</v>
      </c>
      <c r="U32" s="15">
        <v>2773</v>
      </c>
      <c r="V32" s="20">
        <f t="shared" si="7"/>
        <v>22.417138237671789</v>
      </c>
      <c r="W32" s="15">
        <v>2245</v>
      </c>
      <c r="X32" s="20">
        <f t="shared" si="8"/>
        <v>18.148746968472111</v>
      </c>
      <c r="Y32" s="15">
        <v>401</v>
      </c>
      <c r="Z32" s="20">
        <f t="shared" si="9"/>
        <v>32.417138237671786</v>
      </c>
      <c r="AA32" s="15">
        <v>5481</v>
      </c>
      <c r="AB32" s="20">
        <f t="shared" si="10"/>
        <v>4.430881164106709</v>
      </c>
    </row>
    <row r="33" spans="5:28" x14ac:dyDescent="0.35">
      <c r="E33" s="15">
        <f>SUM(E2:E32)</f>
        <v>84038000</v>
      </c>
      <c r="F33" s="15">
        <f>SUM(F2:F32)</f>
        <v>20648000</v>
      </c>
      <c r="I33" s="15">
        <f>SUM(I2:I32)</f>
        <v>902435</v>
      </c>
      <c r="J33" s="20">
        <f t="shared" si="1"/>
        <v>10.738415954687165</v>
      </c>
      <c r="K33" s="15">
        <f>SUM(K2:K32)</f>
        <v>221476</v>
      </c>
      <c r="L33" s="20">
        <f t="shared" si="2"/>
        <v>2.6354268307194366</v>
      </c>
      <c r="M33" s="15">
        <f t="shared" ref="M33:AA33" si="11">SUM(M2:M32)</f>
        <v>16122</v>
      </c>
      <c r="N33" s="20">
        <f t="shared" si="3"/>
        <v>19.184178585877817</v>
      </c>
      <c r="O33" s="15">
        <f t="shared" si="11"/>
        <v>123869</v>
      </c>
      <c r="P33" s="20">
        <f t="shared" si="4"/>
        <v>14.739641590708965</v>
      </c>
      <c r="Q33" s="15">
        <f t="shared" si="11"/>
        <v>30999</v>
      </c>
      <c r="R33" s="20">
        <f t="shared" si="5"/>
        <v>36.88688450462886</v>
      </c>
      <c r="S33" s="15">
        <f t="shared" si="11"/>
        <v>83624</v>
      </c>
      <c r="T33" s="20">
        <f t="shared" si="6"/>
        <v>9.9507365715509657</v>
      </c>
      <c r="U33" s="15">
        <f t="shared" si="11"/>
        <v>86026</v>
      </c>
      <c r="V33" s="20">
        <f t="shared" si="7"/>
        <v>10.236559651586187</v>
      </c>
      <c r="W33" s="15">
        <f t="shared" si="11"/>
        <v>320023</v>
      </c>
      <c r="X33" s="20">
        <f t="shared" si="8"/>
        <v>38.080749184892547</v>
      </c>
      <c r="Y33" s="15">
        <f t="shared" si="11"/>
        <v>20296</v>
      </c>
      <c r="Z33" s="20">
        <f t="shared" si="9"/>
        <v>24.150979318879553</v>
      </c>
      <c r="AA33" s="15">
        <f t="shared" si="11"/>
        <v>422080</v>
      </c>
      <c r="AB33" s="20">
        <f t="shared" si="10"/>
        <v>5.0224898260310811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F22F-2746-44DF-90EF-BA4EB76F5AFB}">
  <dimension ref="A1:AB32"/>
  <sheetViews>
    <sheetView tabSelected="1" workbookViewId="0">
      <pane xSplit="2" topLeftCell="C1" activePane="topRight" state="frozen"/>
      <selection pane="topRight" activeCell="B32" sqref="B32"/>
    </sheetView>
  </sheetViews>
  <sheetFormatPr defaultColWidth="10.6640625" defaultRowHeight="13.15" x14ac:dyDescent="0.35"/>
  <cols>
    <col min="1" max="8" width="13.19921875" style="7" customWidth="1"/>
    <col min="9" max="16384" width="10.6640625" style="7"/>
  </cols>
  <sheetData>
    <row r="1" spans="1:28" s="3" customFormat="1" ht="73.900000000000006" customHeight="1" x14ac:dyDescent="0.35">
      <c r="A1" s="1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69</v>
      </c>
      <c r="G1" s="2" t="s">
        <v>67</v>
      </c>
      <c r="H1" s="2" t="s">
        <v>68</v>
      </c>
      <c r="I1" s="17" t="s">
        <v>70</v>
      </c>
      <c r="J1" s="16" t="s">
        <v>71</v>
      </c>
      <c r="K1" s="18" t="s">
        <v>72</v>
      </c>
      <c r="L1" s="16" t="s">
        <v>82</v>
      </c>
      <c r="M1" s="18" t="s">
        <v>73</v>
      </c>
      <c r="N1" s="16" t="s">
        <v>83</v>
      </c>
      <c r="O1" s="18" t="s">
        <v>74</v>
      </c>
      <c r="P1" s="16" t="s">
        <v>84</v>
      </c>
      <c r="Q1" s="18" t="s">
        <v>75</v>
      </c>
      <c r="R1" s="16" t="s">
        <v>85</v>
      </c>
      <c r="S1" s="18" t="s">
        <v>76</v>
      </c>
      <c r="T1" s="16" t="s">
        <v>86</v>
      </c>
      <c r="U1" s="18" t="s">
        <v>77</v>
      </c>
      <c r="V1" s="16" t="s">
        <v>87</v>
      </c>
      <c r="W1" s="18" t="s">
        <v>78</v>
      </c>
      <c r="X1" s="16" t="s">
        <v>88</v>
      </c>
      <c r="Y1" s="18" t="s">
        <v>79</v>
      </c>
      <c r="Z1" s="16" t="s">
        <v>89</v>
      </c>
      <c r="AA1" s="19" t="s">
        <v>80</v>
      </c>
      <c r="AB1" s="21" t="s">
        <v>81</v>
      </c>
    </row>
    <row r="2" spans="1:28" x14ac:dyDescent="0.35">
      <c r="A2" s="4" t="s">
        <v>31</v>
      </c>
      <c r="B2" s="5" t="s">
        <v>0</v>
      </c>
      <c r="C2" s="11">
        <v>37.903573299999998</v>
      </c>
      <c r="D2" s="11">
        <v>46.2682109</v>
      </c>
      <c r="E2" s="6">
        <v>4051000</v>
      </c>
      <c r="F2" s="6">
        <v>1087000</v>
      </c>
      <c r="G2" s="12">
        <v>0.76100000000000001</v>
      </c>
      <c r="H2" s="6">
        <v>13</v>
      </c>
      <c r="I2" s="15">
        <f>K2+M2+O2+Q2+S2+U2+W2+Y2</f>
        <v>27487</v>
      </c>
      <c r="J2" s="20">
        <f>(I2/$E2)*1000</f>
        <v>6.7852382127869655</v>
      </c>
      <c r="K2" s="15">
        <v>8930</v>
      </c>
      <c r="L2" s="20">
        <f>(K2/$E2)*1000</f>
        <v>2.2043939767958527</v>
      </c>
      <c r="M2" s="15">
        <v>266</v>
      </c>
      <c r="N2" s="20">
        <f>(M2/$E2)*100000</f>
        <v>6.5662799308812643</v>
      </c>
      <c r="O2" s="15">
        <v>1779</v>
      </c>
      <c r="P2" s="20">
        <f>(O2/$E2)*10000</f>
        <v>4.3915082695630714</v>
      </c>
      <c r="Q2" s="15">
        <v>352</v>
      </c>
      <c r="R2" s="20">
        <f>(Q2/$E2)*100000</f>
        <v>8.6892125401135534</v>
      </c>
      <c r="S2" s="15">
        <v>5199</v>
      </c>
      <c r="T2" s="20">
        <f>(S2/$E2)*10000</f>
        <v>12.833868180696124</v>
      </c>
      <c r="U2" s="15">
        <v>1736</v>
      </c>
      <c r="V2" s="20">
        <f>(U2/$E2)*10000</f>
        <v>4.2853616391014562</v>
      </c>
      <c r="W2" s="15">
        <v>8883</v>
      </c>
      <c r="X2" s="20">
        <f>(W2/$E2)*10000</f>
        <v>21.927919032337694</v>
      </c>
      <c r="Y2" s="15">
        <v>342</v>
      </c>
      <c r="Z2" s="20">
        <f>(Y2/$E2)*100000</f>
        <v>8.4423599111330532</v>
      </c>
      <c r="AA2" s="15">
        <v>9464</v>
      </c>
      <c r="AB2" s="20">
        <f>(AA2/$E2)*1000</f>
        <v>2.3362132806714389</v>
      </c>
    </row>
    <row r="3" spans="1:28" x14ac:dyDescent="0.35">
      <c r="A3" s="4" t="s">
        <v>32</v>
      </c>
      <c r="B3" s="5" t="s">
        <v>1</v>
      </c>
      <c r="C3" s="11">
        <v>37.4550062</v>
      </c>
      <c r="D3" s="11">
        <v>45</v>
      </c>
      <c r="E3" s="6">
        <v>3439000</v>
      </c>
      <c r="F3" s="6">
        <v>1146000</v>
      </c>
      <c r="G3" s="12">
        <v>0.73599999999999999</v>
      </c>
      <c r="H3" s="6">
        <v>21</v>
      </c>
      <c r="I3" s="15">
        <f t="shared" ref="I3:I32" si="0">K3+M3+O3+Q3+S3+U3+W3+Y3</f>
        <v>13658</v>
      </c>
      <c r="J3" s="20">
        <f t="shared" ref="J3:J32" si="1">(I3/$E3)*1000</f>
        <v>3.9715033439953471</v>
      </c>
      <c r="K3" s="15">
        <v>6509</v>
      </c>
      <c r="L3" s="20">
        <f t="shared" ref="L3:L32" si="2">(K3/$E3)*1000</f>
        <v>1.8927013666763592</v>
      </c>
      <c r="M3" s="15">
        <v>118</v>
      </c>
      <c r="N3" s="20">
        <f t="shared" ref="N3:N32" si="3">(M3/$E3)*100000</f>
        <v>3.4312300087234662</v>
      </c>
      <c r="O3" s="15">
        <v>1247</v>
      </c>
      <c r="P3" s="20">
        <f t="shared" ref="P3:P32" si="4">(O3/$E3)*10000</f>
        <v>3.6260540854899683</v>
      </c>
      <c r="Q3" s="15">
        <v>204</v>
      </c>
      <c r="R3" s="20">
        <f t="shared" ref="R3:R32" si="5">(Q3/$E3)*100000</f>
        <v>5.9319569642337893</v>
      </c>
      <c r="S3" s="15">
        <v>1174</v>
      </c>
      <c r="T3" s="20">
        <f t="shared" ref="T3:T32" si="6">(S3/$E3)*10000</f>
        <v>3.4137830764757195</v>
      </c>
      <c r="U3" s="15">
        <v>932</v>
      </c>
      <c r="V3" s="20">
        <f t="shared" ref="V3:V32" si="7">(U3/$E3)*10000</f>
        <v>2.71009014248328</v>
      </c>
      <c r="W3" s="15">
        <v>3226</v>
      </c>
      <c r="X3" s="20">
        <f t="shared" ref="X3:X32" si="8">(W3/$E3)*10000</f>
        <v>9.3806339052050003</v>
      </c>
      <c r="Y3" s="15">
        <v>248</v>
      </c>
      <c r="Z3" s="20">
        <f t="shared" ref="Z3:Z32" si="9">(Y3/$E3)*100000</f>
        <v>7.2113986624018613</v>
      </c>
      <c r="AA3" s="15">
        <v>10121</v>
      </c>
      <c r="AB3" s="20">
        <f t="shared" ref="AB3:AB32" si="10">(AA3/$E3)*1000</f>
        <v>2.9430066879906951</v>
      </c>
    </row>
    <row r="4" spans="1:28" x14ac:dyDescent="0.35">
      <c r="A4" s="4" t="s">
        <v>33</v>
      </c>
      <c r="B4" s="5" t="s">
        <v>2</v>
      </c>
      <c r="C4" s="11">
        <v>38.2537363</v>
      </c>
      <c r="D4" s="11">
        <v>48.299990100000002</v>
      </c>
      <c r="E4" s="6">
        <v>1306000</v>
      </c>
      <c r="F4" s="6">
        <v>387000</v>
      </c>
      <c r="G4" s="12">
        <v>0.73699999999999999</v>
      </c>
      <c r="H4" s="6">
        <v>20</v>
      </c>
      <c r="I4" s="15">
        <f t="shared" si="0"/>
        <v>5551</v>
      </c>
      <c r="J4" s="20">
        <f t="shared" si="1"/>
        <v>4.2503828483920367</v>
      </c>
      <c r="K4" s="15">
        <v>2066</v>
      </c>
      <c r="L4" s="20">
        <f t="shared" si="2"/>
        <v>1.5819295558958653</v>
      </c>
      <c r="M4" s="15">
        <v>176</v>
      </c>
      <c r="N4" s="20">
        <f t="shared" si="3"/>
        <v>13.476263399693721</v>
      </c>
      <c r="O4" s="15">
        <v>582</v>
      </c>
      <c r="P4" s="20">
        <f t="shared" si="4"/>
        <v>4.4563552833078104</v>
      </c>
      <c r="Q4" s="15">
        <v>98</v>
      </c>
      <c r="R4" s="20">
        <f t="shared" si="5"/>
        <v>7.5038284839203682</v>
      </c>
      <c r="S4" s="15">
        <v>451</v>
      </c>
      <c r="T4" s="20">
        <f t="shared" si="6"/>
        <v>3.4532924961715161</v>
      </c>
      <c r="U4" s="15">
        <v>156</v>
      </c>
      <c r="V4" s="20">
        <f t="shared" si="7"/>
        <v>1.1944869831546707</v>
      </c>
      <c r="W4" s="15">
        <v>1904</v>
      </c>
      <c r="X4" s="20">
        <f t="shared" si="8"/>
        <v>14.578866768759573</v>
      </c>
      <c r="Y4" s="15">
        <v>118</v>
      </c>
      <c r="Z4" s="20">
        <f t="shared" si="9"/>
        <v>9.0352220520673807</v>
      </c>
      <c r="AA4" s="15">
        <v>5089</v>
      </c>
      <c r="AB4" s="20">
        <f t="shared" si="10"/>
        <v>3.8966309341500764</v>
      </c>
    </row>
    <row r="5" spans="1:28" x14ac:dyDescent="0.35">
      <c r="A5" s="4" t="s">
        <v>34</v>
      </c>
      <c r="B5" s="5" t="s">
        <v>3</v>
      </c>
      <c r="C5" s="11">
        <v>32.654627499999997</v>
      </c>
      <c r="D5" s="11">
        <v>51.667982599999903</v>
      </c>
      <c r="E5" s="6">
        <v>5342000</v>
      </c>
      <c r="F5" s="6">
        <v>594000</v>
      </c>
      <c r="G5" s="12">
        <v>0.80500000000000005</v>
      </c>
      <c r="H5" s="6">
        <v>2</v>
      </c>
      <c r="I5" s="15">
        <f t="shared" si="0"/>
        <v>69462</v>
      </c>
      <c r="J5" s="20">
        <f t="shared" si="1"/>
        <v>13.002995132909023</v>
      </c>
      <c r="K5" s="15">
        <v>23214</v>
      </c>
      <c r="L5" s="20">
        <f t="shared" si="2"/>
        <v>4.3455634593785106</v>
      </c>
      <c r="M5" s="15">
        <v>1097</v>
      </c>
      <c r="N5" s="20">
        <f t="shared" si="3"/>
        <v>20.535380007487834</v>
      </c>
      <c r="O5" s="15">
        <v>6918</v>
      </c>
      <c r="P5" s="20">
        <f t="shared" si="4"/>
        <v>12.950205915387494</v>
      </c>
      <c r="Q5" s="15">
        <v>1960</v>
      </c>
      <c r="R5" s="20">
        <f t="shared" si="5"/>
        <v>36.690378135529762</v>
      </c>
      <c r="S5" s="15">
        <v>6980</v>
      </c>
      <c r="T5" s="20">
        <f t="shared" si="6"/>
        <v>13.06626731561213</v>
      </c>
      <c r="U5" s="15">
        <v>9147</v>
      </c>
      <c r="V5" s="20">
        <f t="shared" si="7"/>
        <v>17.122800449269935</v>
      </c>
      <c r="W5" s="15">
        <v>18848</v>
      </c>
      <c r="X5" s="20">
        <f t="shared" si="8"/>
        <v>35.282665668289034</v>
      </c>
      <c r="Y5" s="15">
        <v>1298</v>
      </c>
      <c r="Z5" s="20">
        <f t="shared" si="9"/>
        <v>24.298015724447772</v>
      </c>
      <c r="AA5" s="15">
        <v>29515</v>
      </c>
      <c r="AB5" s="20">
        <f t="shared" si="10"/>
        <v>5.5250842381130658</v>
      </c>
    </row>
    <row r="6" spans="1:28" x14ac:dyDescent="0.35">
      <c r="A6" s="4" t="s">
        <v>35</v>
      </c>
      <c r="B6" s="5" t="s">
        <v>4</v>
      </c>
      <c r="C6" s="11">
        <v>36.075833000000003</v>
      </c>
      <c r="D6" s="11">
        <v>51.796111000000003</v>
      </c>
      <c r="E6" s="6">
        <v>2914000</v>
      </c>
      <c r="F6" s="6">
        <v>202000</v>
      </c>
      <c r="G6" s="12">
        <v>0.81</v>
      </c>
      <c r="H6" s="6">
        <v>1</v>
      </c>
      <c r="I6" s="15">
        <f t="shared" si="0"/>
        <v>48689</v>
      </c>
      <c r="J6" s="20">
        <f t="shared" si="1"/>
        <v>16.708647906657518</v>
      </c>
      <c r="K6" s="15">
        <v>10413</v>
      </c>
      <c r="L6" s="20">
        <f t="shared" si="2"/>
        <v>3.5734385724090596</v>
      </c>
      <c r="M6" s="15">
        <v>441</v>
      </c>
      <c r="N6" s="20">
        <f t="shared" si="3"/>
        <v>15.133836650652025</v>
      </c>
      <c r="O6" s="15">
        <v>6769</v>
      </c>
      <c r="P6" s="20">
        <f t="shared" si="4"/>
        <v>23.229238160603984</v>
      </c>
      <c r="Q6" s="15">
        <v>1877</v>
      </c>
      <c r="R6" s="20">
        <f t="shared" si="5"/>
        <v>64.413177762525748</v>
      </c>
      <c r="S6" s="15">
        <v>7768</v>
      </c>
      <c r="T6" s="20">
        <f t="shared" si="6"/>
        <v>26.65751544269046</v>
      </c>
      <c r="U6" s="15">
        <v>946</v>
      </c>
      <c r="V6" s="20">
        <f t="shared" si="7"/>
        <v>3.2463967055593685</v>
      </c>
      <c r="W6" s="15">
        <v>20164</v>
      </c>
      <c r="X6" s="20">
        <f t="shared" si="8"/>
        <v>69.196980096087856</v>
      </c>
      <c r="Y6" s="15">
        <v>311</v>
      </c>
      <c r="Z6" s="20">
        <f t="shared" si="9"/>
        <v>10.672614962251201</v>
      </c>
      <c r="AA6" s="15">
        <v>16841</v>
      </c>
      <c r="AB6" s="20">
        <f t="shared" si="10"/>
        <v>5.7793411118737126</v>
      </c>
    </row>
    <row r="7" spans="1:28" x14ac:dyDescent="0.35">
      <c r="A7" s="4" t="s">
        <v>36</v>
      </c>
      <c r="B7" s="5" t="s">
        <v>5</v>
      </c>
      <c r="C7" s="11">
        <v>33.634973600000002</v>
      </c>
      <c r="D7" s="11">
        <v>46.415281</v>
      </c>
      <c r="E7" s="6">
        <v>602000</v>
      </c>
      <c r="F7" s="6">
        <v>179000</v>
      </c>
      <c r="G7" s="12">
        <v>0.79</v>
      </c>
      <c r="H7" s="6">
        <v>5</v>
      </c>
      <c r="I7" s="15">
        <f t="shared" si="0"/>
        <v>5223</v>
      </c>
      <c r="J7" s="20">
        <f t="shared" si="1"/>
        <v>8.6760797342192681</v>
      </c>
      <c r="K7" s="15">
        <v>1548</v>
      </c>
      <c r="L7" s="20">
        <f t="shared" si="2"/>
        <v>2.5714285714285712</v>
      </c>
      <c r="M7" s="15">
        <v>250</v>
      </c>
      <c r="N7" s="20">
        <f t="shared" si="3"/>
        <v>41.528239202657808</v>
      </c>
      <c r="O7" s="15">
        <v>685</v>
      </c>
      <c r="P7" s="20">
        <f t="shared" si="4"/>
        <v>11.378737541528238</v>
      </c>
      <c r="Q7" s="15">
        <v>278</v>
      </c>
      <c r="R7" s="20">
        <f t="shared" si="5"/>
        <v>46.179401993355484</v>
      </c>
      <c r="S7" s="15">
        <v>187</v>
      </c>
      <c r="T7" s="20">
        <f t="shared" si="6"/>
        <v>3.1063122923588038</v>
      </c>
      <c r="U7" s="15">
        <v>425</v>
      </c>
      <c r="V7" s="20">
        <f t="shared" si="7"/>
        <v>7.059800664451827</v>
      </c>
      <c r="W7" s="15">
        <v>1536</v>
      </c>
      <c r="X7" s="20">
        <f t="shared" si="8"/>
        <v>25.514950166112957</v>
      </c>
      <c r="Y7" s="15">
        <v>314</v>
      </c>
      <c r="Z7" s="20">
        <f t="shared" si="9"/>
        <v>52.159468438538205</v>
      </c>
      <c r="AA7" s="15">
        <v>1949</v>
      </c>
      <c r="AB7" s="20">
        <f t="shared" si="10"/>
        <v>3.2375415282392028</v>
      </c>
    </row>
    <row r="8" spans="1:28" x14ac:dyDescent="0.35">
      <c r="A8" s="4" t="s">
        <v>37</v>
      </c>
      <c r="B8" s="5" t="s">
        <v>6</v>
      </c>
      <c r="C8" s="11">
        <v>28.923383699999999</v>
      </c>
      <c r="D8" s="11">
        <v>50.820314000000003</v>
      </c>
      <c r="E8" s="6">
        <v>1250000</v>
      </c>
      <c r="F8" s="6">
        <v>334000</v>
      </c>
      <c r="G8" s="12">
        <v>0.78700000000000003</v>
      </c>
      <c r="H8" s="6">
        <v>6</v>
      </c>
      <c r="I8" s="15">
        <f t="shared" si="0"/>
        <v>7042</v>
      </c>
      <c r="J8" s="20">
        <f t="shared" si="1"/>
        <v>5.6335999999999995</v>
      </c>
      <c r="K8" s="15">
        <v>2716</v>
      </c>
      <c r="L8" s="20">
        <f t="shared" si="2"/>
        <v>2.1728000000000001</v>
      </c>
      <c r="M8" s="15">
        <v>312</v>
      </c>
      <c r="N8" s="20">
        <f t="shared" si="3"/>
        <v>24.96</v>
      </c>
      <c r="O8" s="15">
        <v>1272</v>
      </c>
      <c r="P8" s="20">
        <f t="shared" si="4"/>
        <v>10.176</v>
      </c>
      <c r="Q8" s="15">
        <v>231</v>
      </c>
      <c r="R8" s="20">
        <f t="shared" si="5"/>
        <v>18.48</v>
      </c>
      <c r="S8" s="15">
        <v>122</v>
      </c>
      <c r="T8" s="20">
        <f t="shared" si="6"/>
        <v>0.97599999999999998</v>
      </c>
      <c r="U8" s="15">
        <v>1149</v>
      </c>
      <c r="V8" s="20">
        <f t="shared" si="7"/>
        <v>9.1920000000000002</v>
      </c>
      <c r="W8" s="15">
        <v>1049</v>
      </c>
      <c r="X8" s="20">
        <f t="shared" si="8"/>
        <v>8.3919999999999995</v>
      </c>
      <c r="Y8" s="15">
        <v>191</v>
      </c>
      <c r="Z8" s="20">
        <f t="shared" si="9"/>
        <v>15.28</v>
      </c>
      <c r="AA8" s="15">
        <v>3678</v>
      </c>
      <c r="AB8" s="20">
        <f t="shared" si="10"/>
        <v>2.9424000000000001</v>
      </c>
    </row>
    <row r="9" spans="1:28" x14ac:dyDescent="0.35">
      <c r="A9" s="4" t="s">
        <v>38</v>
      </c>
      <c r="B9" s="5" t="s">
        <v>7</v>
      </c>
      <c r="C9" s="11">
        <v>35.689197499999999</v>
      </c>
      <c r="D9" s="11">
        <v>51.3889736</v>
      </c>
      <c r="E9" s="6">
        <v>13974000</v>
      </c>
      <c r="F9" s="6">
        <v>796000</v>
      </c>
      <c r="G9" s="12">
        <v>0.81</v>
      </c>
      <c r="H9" s="6">
        <v>1</v>
      </c>
      <c r="I9" s="15">
        <f t="shared" si="0"/>
        <v>230499</v>
      </c>
      <c r="J9" s="20">
        <f t="shared" si="1"/>
        <v>16.494847574066124</v>
      </c>
      <c r="K9" s="15">
        <v>30250</v>
      </c>
      <c r="L9" s="20">
        <f t="shared" si="2"/>
        <v>2.1647345069414623</v>
      </c>
      <c r="M9" s="15">
        <v>1239</v>
      </c>
      <c r="N9" s="20">
        <f t="shared" si="3"/>
        <v>8.8664662945470152</v>
      </c>
      <c r="O9" s="15">
        <v>22422</v>
      </c>
      <c r="P9" s="20">
        <f t="shared" si="4"/>
        <v>16.045513095749246</v>
      </c>
      <c r="Q9" s="15">
        <v>5257</v>
      </c>
      <c r="R9" s="20">
        <f t="shared" si="5"/>
        <v>37.61986546443395</v>
      </c>
      <c r="S9" s="15">
        <v>31069</v>
      </c>
      <c r="T9" s="20">
        <f t="shared" si="6"/>
        <v>22.233433519393159</v>
      </c>
      <c r="U9" s="15">
        <v>22941</v>
      </c>
      <c r="V9" s="20">
        <f t="shared" si="7"/>
        <v>16.416917131816231</v>
      </c>
      <c r="W9" s="15">
        <v>116814</v>
      </c>
      <c r="X9" s="20">
        <f t="shared" si="8"/>
        <v>83.593817088879348</v>
      </c>
      <c r="Y9" s="15">
        <v>507</v>
      </c>
      <c r="Z9" s="20">
        <f t="shared" si="9"/>
        <v>3.6281665951051956</v>
      </c>
      <c r="AA9" s="15">
        <v>97075</v>
      </c>
      <c r="AB9" s="20">
        <f t="shared" si="10"/>
        <v>6.9468298268212401</v>
      </c>
    </row>
    <row r="10" spans="1:28" x14ac:dyDescent="0.35">
      <c r="A10" s="4" t="s">
        <v>39</v>
      </c>
      <c r="B10" s="5" t="s">
        <v>8</v>
      </c>
      <c r="C10" s="11">
        <v>31.997041899999999</v>
      </c>
      <c r="D10" s="11">
        <v>50.661384899999902</v>
      </c>
      <c r="E10" s="6">
        <v>989000</v>
      </c>
      <c r="F10" s="6">
        <v>339000</v>
      </c>
      <c r="G10" s="12">
        <v>0.77100000000000002</v>
      </c>
      <c r="H10" s="6">
        <v>11</v>
      </c>
      <c r="I10" s="15">
        <f t="shared" si="0"/>
        <v>8794</v>
      </c>
      <c r="J10" s="20">
        <f t="shared" si="1"/>
        <v>8.8918099089989902</v>
      </c>
      <c r="K10" s="15">
        <v>3197</v>
      </c>
      <c r="L10" s="20">
        <f t="shared" si="2"/>
        <v>3.2325581395348837</v>
      </c>
      <c r="M10" s="15">
        <v>350</v>
      </c>
      <c r="N10" s="20">
        <f t="shared" si="3"/>
        <v>35.389282103134484</v>
      </c>
      <c r="O10" s="15">
        <v>1158</v>
      </c>
      <c r="P10" s="20">
        <f t="shared" si="4"/>
        <v>11.708796764408493</v>
      </c>
      <c r="Q10" s="15">
        <v>227</v>
      </c>
      <c r="R10" s="20">
        <f t="shared" si="5"/>
        <v>22.952477249747222</v>
      </c>
      <c r="S10" s="15">
        <v>259</v>
      </c>
      <c r="T10" s="20">
        <f t="shared" si="6"/>
        <v>2.6188068756319516</v>
      </c>
      <c r="U10" s="15">
        <v>547</v>
      </c>
      <c r="V10" s="20">
        <f t="shared" si="7"/>
        <v>5.5308392315470165</v>
      </c>
      <c r="W10" s="15">
        <v>2154</v>
      </c>
      <c r="X10" s="20">
        <f t="shared" si="8"/>
        <v>21.779575328614762</v>
      </c>
      <c r="Y10" s="15">
        <v>902</v>
      </c>
      <c r="Z10" s="20">
        <f t="shared" si="9"/>
        <v>91.203235591506584</v>
      </c>
      <c r="AA10" s="15">
        <v>3360</v>
      </c>
      <c r="AB10" s="20">
        <f t="shared" si="10"/>
        <v>3.3973710819009098</v>
      </c>
    </row>
    <row r="11" spans="1:28" x14ac:dyDescent="0.35">
      <c r="A11" s="4" t="s">
        <v>40</v>
      </c>
      <c r="B11" s="5" t="s">
        <v>9</v>
      </c>
      <c r="C11" s="11">
        <v>32.517564299999997</v>
      </c>
      <c r="D11" s="11">
        <v>59.1041758</v>
      </c>
      <c r="E11" s="6">
        <v>822000</v>
      </c>
      <c r="F11" s="6">
        <v>324000</v>
      </c>
      <c r="G11" s="12">
        <v>0.73299999999999998</v>
      </c>
      <c r="H11" s="6">
        <v>22</v>
      </c>
      <c r="I11" s="15">
        <f t="shared" si="0"/>
        <v>5865</v>
      </c>
      <c r="J11" s="20">
        <f t="shared" si="1"/>
        <v>7.1350364963503656</v>
      </c>
      <c r="K11" s="15">
        <v>2001</v>
      </c>
      <c r="L11" s="20">
        <f t="shared" si="2"/>
        <v>2.4343065693430654</v>
      </c>
      <c r="M11" s="15">
        <v>197</v>
      </c>
      <c r="N11" s="20">
        <f t="shared" si="3"/>
        <v>23.965936739659366</v>
      </c>
      <c r="O11" s="15">
        <v>786</v>
      </c>
      <c r="P11" s="20">
        <f t="shared" si="4"/>
        <v>9.562043795620438</v>
      </c>
      <c r="Q11" s="15">
        <v>89</v>
      </c>
      <c r="R11" s="20">
        <f t="shared" si="5"/>
        <v>10.827250608272507</v>
      </c>
      <c r="S11" s="15">
        <v>186</v>
      </c>
      <c r="T11" s="20">
        <f t="shared" si="6"/>
        <v>2.2627737226277369</v>
      </c>
      <c r="U11" s="15">
        <v>325</v>
      </c>
      <c r="V11" s="20">
        <f t="shared" si="7"/>
        <v>3.9537712895377131</v>
      </c>
      <c r="W11" s="15">
        <v>1989</v>
      </c>
      <c r="X11" s="20">
        <f t="shared" si="8"/>
        <v>24.197080291970799</v>
      </c>
      <c r="Y11" s="15">
        <v>292</v>
      </c>
      <c r="Z11" s="20">
        <f t="shared" si="9"/>
        <v>35.523114355231144</v>
      </c>
      <c r="AA11" s="15">
        <v>3067</v>
      </c>
      <c r="AB11" s="20">
        <f t="shared" si="10"/>
        <v>3.7311435523114356</v>
      </c>
    </row>
    <row r="12" spans="1:28" x14ac:dyDescent="0.35">
      <c r="A12" s="4" t="s">
        <v>41</v>
      </c>
      <c r="B12" s="5" t="s">
        <v>10</v>
      </c>
      <c r="C12" s="11">
        <v>35.102025300000001</v>
      </c>
      <c r="D12" s="11">
        <v>59.1041758</v>
      </c>
      <c r="E12" s="6">
        <v>6871000</v>
      </c>
      <c r="F12" s="6">
        <v>1771000</v>
      </c>
      <c r="G12" s="12">
        <v>0.75700000000000001</v>
      </c>
      <c r="H12" s="6">
        <v>14</v>
      </c>
      <c r="I12" s="15">
        <f t="shared" si="0"/>
        <v>122191</v>
      </c>
      <c r="J12" s="20">
        <f t="shared" si="1"/>
        <v>17.783583175665843</v>
      </c>
      <c r="K12" s="15">
        <v>21262</v>
      </c>
      <c r="L12" s="20">
        <f t="shared" si="2"/>
        <v>3.0944549556105367</v>
      </c>
      <c r="M12" s="15">
        <v>1850</v>
      </c>
      <c r="N12" s="20">
        <f t="shared" si="3"/>
        <v>26.924756221801776</v>
      </c>
      <c r="O12" s="15">
        <v>24245</v>
      </c>
      <c r="P12" s="20">
        <f t="shared" si="4"/>
        <v>35.285984572842381</v>
      </c>
      <c r="Q12" s="15">
        <v>6835</v>
      </c>
      <c r="R12" s="20">
        <f t="shared" si="5"/>
        <v>99.476058797846008</v>
      </c>
      <c r="S12" s="15">
        <v>10605</v>
      </c>
      <c r="T12" s="20">
        <f t="shared" si="6"/>
        <v>15.434434580119342</v>
      </c>
      <c r="U12" s="15">
        <v>9538</v>
      </c>
      <c r="V12" s="20">
        <f t="shared" si="7"/>
        <v>13.881531072624071</v>
      </c>
      <c r="W12" s="15">
        <v>45939</v>
      </c>
      <c r="X12" s="20">
        <f t="shared" si="8"/>
        <v>66.859263571532537</v>
      </c>
      <c r="Y12" s="15">
        <v>1917</v>
      </c>
      <c r="Z12" s="20">
        <f t="shared" si="9"/>
        <v>27.899869014699458</v>
      </c>
      <c r="AA12" s="15">
        <v>50004</v>
      </c>
      <c r="AB12" s="20">
        <f t="shared" si="10"/>
        <v>7.2775432979187897</v>
      </c>
    </row>
    <row r="13" spans="1:28" x14ac:dyDescent="0.35">
      <c r="A13" s="4" t="s">
        <v>42</v>
      </c>
      <c r="B13" s="5" t="s">
        <v>11</v>
      </c>
      <c r="C13" s="11">
        <v>37.471035299999997</v>
      </c>
      <c r="D13" s="11">
        <v>57.101318799999902</v>
      </c>
      <c r="E13" s="6">
        <v>900000</v>
      </c>
      <c r="F13" s="6">
        <v>374000</v>
      </c>
      <c r="G13" s="12">
        <v>0.72299999999999998</v>
      </c>
      <c r="H13" s="6">
        <v>23</v>
      </c>
      <c r="I13" s="15">
        <f t="shared" si="0"/>
        <v>9948</v>
      </c>
      <c r="J13" s="20">
        <f t="shared" si="1"/>
        <v>11.053333333333333</v>
      </c>
      <c r="K13" s="15">
        <v>4266</v>
      </c>
      <c r="L13" s="20">
        <f t="shared" si="2"/>
        <v>4.74</v>
      </c>
      <c r="M13" s="15">
        <v>427</v>
      </c>
      <c r="N13" s="20">
        <f t="shared" si="3"/>
        <v>47.444444444444443</v>
      </c>
      <c r="O13" s="15">
        <v>797</v>
      </c>
      <c r="P13" s="20">
        <f t="shared" si="4"/>
        <v>8.8555555555555561</v>
      </c>
      <c r="Q13" s="15">
        <v>341</v>
      </c>
      <c r="R13" s="20">
        <f t="shared" si="5"/>
        <v>37.888888888888893</v>
      </c>
      <c r="S13" s="15">
        <v>219</v>
      </c>
      <c r="T13" s="20">
        <f t="shared" si="6"/>
        <v>2.4333333333333331</v>
      </c>
      <c r="U13" s="15">
        <v>682</v>
      </c>
      <c r="V13" s="20">
        <f t="shared" si="7"/>
        <v>7.5777777777777775</v>
      </c>
      <c r="W13" s="15">
        <v>2885</v>
      </c>
      <c r="X13" s="20">
        <f t="shared" si="8"/>
        <v>32.055555555555557</v>
      </c>
      <c r="Y13" s="15">
        <v>331</v>
      </c>
      <c r="Z13" s="20">
        <f t="shared" si="9"/>
        <v>36.777777777777779</v>
      </c>
      <c r="AA13" s="15">
        <v>4364</v>
      </c>
      <c r="AB13" s="20">
        <f t="shared" si="10"/>
        <v>4.8488888888888884</v>
      </c>
    </row>
    <row r="14" spans="1:28" x14ac:dyDescent="0.35">
      <c r="A14" s="4" t="s">
        <v>43</v>
      </c>
      <c r="B14" s="5" t="s">
        <v>12</v>
      </c>
      <c r="C14" s="11">
        <v>31.4360149</v>
      </c>
      <c r="D14" s="11">
        <v>49.041311999999998</v>
      </c>
      <c r="E14" s="6">
        <v>4936000</v>
      </c>
      <c r="F14" s="6">
        <v>1125000</v>
      </c>
      <c r="G14" s="12">
        <v>0.77700000000000002</v>
      </c>
      <c r="H14" s="6">
        <v>9</v>
      </c>
      <c r="I14" s="15">
        <f t="shared" si="0"/>
        <v>45390</v>
      </c>
      <c r="J14" s="20">
        <f t="shared" si="1"/>
        <v>9.1957050243111826</v>
      </c>
      <c r="K14" s="15">
        <v>8044</v>
      </c>
      <c r="L14" s="20">
        <f t="shared" si="2"/>
        <v>1.6296596434359807</v>
      </c>
      <c r="M14" s="15">
        <v>1621</v>
      </c>
      <c r="N14" s="20">
        <f t="shared" si="3"/>
        <v>32.840356564019444</v>
      </c>
      <c r="O14" s="15">
        <v>10881</v>
      </c>
      <c r="P14" s="20">
        <f t="shared" si="4"/>
        <v>22.04416531604538</v>
      </c>
      <c r="Q14" s="15">
        <v>2845</v>
      </c>
      <c r="R14" s="20">
        <f t="shared" si="5"/>
        <v>57.637763371150733</v>
      </c>
      <c r="S14" s="15">
        <v>1790</v>
      </c>
      <c r="T14" s="20">
        <f t="shared" si="6"/>
        <v>3.6264181523500811</v>
      </c>
      <c r="U14" s="15">
        <v>7591</v>
      </c>
      <c r="V14" s="20">
        <f t="shared" si="7"/>
        <v>15.378849270664505</v>
      </c>
      <c r="W14" s="15">
        <v>10842</v>
      </c>
      <c r="X14" s="20">
        <f t="shared" si="8"/>
        <v>21.965153970826581</v>
      </c>
      <c r="Y14" s="15">
        <v>1776</v>
      </c>
      <c r="Z14" s="20">
        <f t="shared" si="9"/>
        <v>35.980551053484604</v>
      </c>
      <c r="AA14" s="15">
        <v>21671</v>
      </c>
      <c r="AB14" s="20">
        <f t="shared" si="10"/>
        <v>4.3903970826580228</v>
      </c>
    </row>
    <row r="15" spans="1:28" x14ac:dyDescent="0.35">
      <c r="A15" s="4" t="s">
        <v>44</v>
      </c>
      <c r="B15" s="5" t="s">
        <v>13</v>
      </c>
      <c r="C15" s="11">
        <v>36.683004500000003</v>
      </c>
      <c r="D15" s="11">
        <v>48.5087209</v>
      </c>
      <c r="E15" s="6">
        <v>1107000</v>
      </c>
      <c r="F15" s="6">
        <v>348000</v>
      </c>
      <c r="G15" s="12">
        <v>0.748</v>
      </c>
      <c r="H15" s="6">
        <v>18</v>
      </c>
      <c r="I15" s="15">
        <f t="shared" si="0"/>
        <v>5771</v>
      </c>
      <c r="J15" s="20">
        <f t="shared" si="1"/>
        <v>5.2131887985546523</v>
      </c>
      <c r="K15" s="15">
        <v>2393</v>
      </c>
      <c r="L15" s="20">
        <f t="shared" si="2"/>
        <v>2.1616982836495033</v>
      </c>
      <c r="M15" s="15">
        <v>153</v>
      </c>
      <c r="N15" s="20">
        <f t="shared" si="3"/>
        <v>13.821138211382115</v>
      </c>
      <c r="O15" s="15">
        <v>480</v>
      </c>
      <c r="P15" s="20">
        <f t="shared" si="4"/>
        <v>4.3360433604336039</v>
      </c>
      <c r="Q15" s="15">
        <v>77</v>
      </c>
      <c r="R15" s="20">
        <f t="shared" si="5"/>
        <v>6.9557362240289073</v>
      </c>
      <c r="S15" s="15">
        <v>585</v>
      </c>
      <c r="T15" s="20">
        <f t="shared" si="6"/>
        <v>5.2845528455284549</v>
      </c>
      <c r="U15" s="15">
        <v>500</v>
      </c>
      <c r="V15" s="20">
        <f t="shared" si="7"/>
        <v>4.5167118337850045</v>
      </c>
      <c r="W15" s="15">
        <v>1510</v>
      </c>
      <c r="X15" s="20">
        <f t="shared" si="8"/>
        <v>13.640469738030715</v>
      </c>
      <c r="Y15" s="15">
        <v>73</v>
      </c>
      <c r="Z15" s="20">
        <f t="shared" si="9"/>
        <v>6.5943992773261062</v>
      </c>
      <c r="AA15" s="15">
        <v>3610</v>
      </c>
      <c r="AB15" s="20">
        <f t="shared" si="10"/>
        <v>3.2610659439927732</v>
      </c>
    </row>
    <row r="16" spans="1:28" x14ac:dyDescent="0.35">
      <c r="A16" s="4" t="s">
        <v>45</v>
      </c>
      <c r="B16" s="5" t="s">
        <v>14</v>
      </c>
      <c r="C16" s="11">
        <v>35.225558499999998</v>
      </c>
      <c r="D16" s="11">
        <v>54.434213800000002</v>
      </c>
      <c r="E16" s="6">
        <v>764000</v>
      </c>
      <c r="F16" s="6">
        <v>144000</v>
      </c>
      <c r="G16" s="12">
        <v>0.79800000000000004</v>
      </c>
      <c r="H16" s="6">
        <v>4</v>
      </c>
      <c r="I16" s="15">
        <f t="shared" si="0"/>
        <v>11136</v>
      </c>
      <c r="J16" s="20">
        <f t="shared" si="1"/>
        <v>14.575916230366493</v>
      </c>
      <c r="K16" s="15">
        <v>4751</v>
      </c>
      <c r="L16" s="20">
        <f t="shared" si="2"/>
        <v>6.2185863874345548</v>
      </c>
      <c r="M16" s="15">
        <v>383</v>
      </c>
      <c r="N16" s="20">
        <f t="shared" si="3"/>
        <v>50.130890052356023</v>
      </c>
      <c r="O16" s="15">
        <v>1684</v>
      </c>
      <c r="P16" s="20">
        <f t="shared" si="4"/>
        <v>22.041884816753928</v>
      </c>
      <c r="Q16" s="15">
        <v>359</v>
      </c>
      <c r="R16" s="20">
        <f t="shared" si="5"/>
        <v>46.989528795811516</v>
      </c>
      <c r="S16" s="15">
        <v>376</v>
      </c>
      <c r="T16" s="20">
        <f t="shared" si="6"/>
        <v>4.9214659685863875</v>
      </c>
      <c r="U16" s="15">
        <v>909</v>
      </c>
      <c r="V16" s="20">
        <f t="shared" si="7"/>
        <v>11.897905759162303</v>
      </c>
      <c r="W16" s="15">
        <v>2275</v>
      </c>
      <c r="X16" s="20">
        <f t="shared" si="8"/>
        <v>29.777486910994764</v>
      </c>
      <c r="Y16" s="15">
        <v>399</v>
      </c>
      <c r="Z16" s="20">
        <f t="shared" si="9"/>
        <v>52.225130890052363</v>
      </c>
      <c r="AA16" s="15">
        <v>3233</v>
      </c>
      <c r="AB16" s="20">
        <f t="shared" si="10"/>
        <v>4.2316753926701569</v>
      </c>
    </row>
    <row r="17" spans="1:28" x14ac:dyDescent="0.35">
      <c r="A17" s="4" t="s">
        <v>46</v>
      </c>
      <c r="B17" s="5" t="s">
        <v>15</v>
      </c>
      <c r="C17" s="11">
        <v>27.529990600000001</v>
      </c>
      <c r="D17" s="11">
        <v>60.582067599999903</v>
      </c>
      <c r="E17" s="6">
        <v>3045000</v>
      </c>
      <c r="F17" s="6">
        <v>1471000</v>
      </c>
      <c r="G17" s="12">
        <v>0.66500000000000004</v>
      </c>
      <c r="H17" s="6">
        <v>24</v>
      </c>
      <c r="I17" s="15">
        <f t="shared" si="0"/>
        <v>8461</v>
      </c>
      <c r="J17" s="20">
        <f t="shared" si="1"/>
        <v>2.7786535303776683</v>
      </c>
      <c r="K17" s="15">
        <v>621</v>
      </c>
      <c r="L17" s="20">
        <f t="shared" si="2"/>
        <v>0.20394088669950738</v>
      </c>
      <c r="M17" s="15">
        <v>329</v>
      </c>
      <c r="N17" s="20">
        <f t="shared" si="3"/>
        <v>10.804597701149424</v>
      </c>
      <c r="O17" s="15">
        <v>1908</v>
      </c>
      <c r="P17" s="20">
        <f t="shared" si="4"/>
        <v>6.2660098522167491</v>
      </c>
      <c r="Q17" s="15">
        <v>570</v>
      </c>
      <c r="R17" s="20">
        <f t="shared" si="5"/>
        <v>18.7192118226601</v>
      </c>
      <c r="S17" s="15">
        <v>710</v>
      </c>
      <c r="T17" s="20">
        <f t="shared" si="6"/>
        <v>2.3316912972085384</v>
      </c>
      <c r="U17" s="15">
        <v>1411</v>
      </c>
      <c r="V17" s="20">
        <f t="shared" si="7"/>
        <v>4.6338259441707716</v>
      </c>
      <c r="W17" s="15">
        <v>2392</v>
      </c>
      <c r="X17" s="20">
        <f t="shared" si="8"/>
        <v>7.8555008210180626</v>
      </c>
      <c r="Y17" s="15">
        <v>520</v>
      </c>
      <c r="Z17" s="20">
        <f t="shared" si="9"/>
        <v>17.077175697865353</v>
      </c>
      <c r="AA17" s="15">
        <v>10673</v>
      </c>
      <c r="AB17" s="20">
        <f t="shared" si="10"/>
        <v>3.5050903119868635</v>
      </c>
    </row>
    <row r="18" spans="1:28" x14ac:dyDescent="0.35">
      <c r="A18" s="4" t="s">
        <v>47</v>
      </c>
      <c r="B18" s="5" t="s">
        <v>16</v>
      </c>
      <c r="C18" s="11">
        <v>29.1043813</v>
      </c>
      <c r="D18" s="11">
        <v>53.045893</v>
      </c>
      <c r="E18" s="6">
        <v>5052000</v>
      </c>
      <c r="F18" s="6">
        <v>1434000</v>
      </c>
      <c r="G18" s="12">
        <v>0.78300000000000003</v>
      </c>
      <c r="H18" s="6">
        <v>7</v>
      </c>
      <c r="I18" s="15">
        <f t="shared" si="0"/>
        <v>35638</v>
      </c>
      <c r="J18" s="20">
        <f t="shared" si="1"/>
        <v>7.0542359461599364</v>
      </c>
      <c r="K18" s="15">
        <v>12466</v>
      </c>
      <c r="L18" s="20">
        <f t="shared" si="2"/>
        <v>2.4675376088677754</v>
      </c>
      <c r="M18" s="15">
        <v>838</v>
      </c>
      <c r="N18" s="20">
        <f t="shared" si="3"/>
        <v>16.587490102929532</v>
      </c>
      <c r="O18" s="15">
        <v>2951</v>
      </c>
      <c r="P18" s="20">
        <f t="shared" si="4"/>
        <v>5.8412509897070466</v>
      </c>
      <c r="Q18" s="15">
        <v>667</v>
      </c>
      <c r="R18" s="20">
        <f t="shared" si="5"/>
        <v>13.202692003167062</v>
      </c>
      <c r="S18" s="15">
        <v>2236</v>
      </c>
      <c r="T18" s="20">
        <f t="shared" si="6"/>
        <v>4.4259699129057806</v>
      </c>
      <c r="U18" s="15">
        <v>2956</v>
      </c>
      <c r="V18" s="20">
        <f t="shared" si="7"/>
        <v>5.8511480601741876</v>
      </c>
      <c r="W18" s="15">
        <v>11919</v>
      </c>
      <c r="X18" s="20">
        <f t="shared" si="8"/>
        <v>23.592636579572446</v>
      </c>
      <c r="Y18" s="15">
        <v>1605</v>
      </c>
      <c r="Z18" s="20">
        <f t="shared" si="9"/>
        <v>31.769596199524941</v>
      </c>
      <c r="AA18" s="15">
        <v>14738</v>
      </c>
      <c r="AB18" s="20">
        <f t="shared" si="10"/>
        <v>2.9172604908946953</v>
      </c>
    </row>
    <row r="19" spans="1:28" x14ac:dyDescent="0.35">
      <c r="A19" s="4" t="s">
        <v>48</v>
      </c>
      <c r="B19" s="5" t="s">
        <v>17</v>
      </c>
      <c r="C19" s="11">
        <v>36.273658900000001</v>
      </c>
      <c r="D19" s="11">
        <v>49.998235999999999</v>
      </c>
      <c r="E19" s="6">
        <v>1336000</v>
      </c>
      <c r="F19" s="6">
        <v>302000</v>
      </c>
      <c r="G19" s="12">
        <v>0.77100000000000002</v>
      </c>
      <c r="H19" s="6">
        <v>11</v>
      </c>
      <c r="I19" s="15">
        <f t="shared" si="0"/>
        <v>8354</v>
      </c>
      <c r="J19" s="20">
        <f t="shared" si="1"/>
        <v>6.2529940119760479</v>
      </c>
      <c r="K19" s="15">
        <v>2398</v>
      </c>
      <c r="L19" s="20">
        <f t="shared" si="2"/>
        <v>1.7949101796407185</v>
      </c>
      <c r="M19" s="15">
        <v>48</v>
      </c>
      <c r="N19" s="20">
        <f t="shared" si="3"/>
        <v>3.5928143712574854</v>
      </c>
      <c r="O19" s="15">
        <v>603</v>
      </c>
      <c r="P19" s="20">
        <f t="shared" si="4"/>
        <v>4.5134730538922154</v>
      </c>
      <c r="Q19" s="15">
        <v>72</v>
      </c>
      <c r="R19" s="20">
        <f t="shared" si="5"/>
        <v>5.3892215568862269</v>
      </c>
      <c r="S19" s="15">
        <v>1089</v>
      </c>
      <c r="T19" s="20">
        <f t="shared" si="6"/>
        <v>8.1511976047904202</v>
      </c>
      <c r="U19" s="15">
        <v>935</v>
      </c>
      <c r="V19" s="20">
        <f t="shared" si="7"/>
        <v>6.9985029940119761</v>
      </c>
      <c r="W19" s="15">
        <v>3103</v>
      </c>
      <c r="X19" s="20">
        <f t="shared" si="8"/>
        <v>23.226047904191617</v>
      </c>
      <c r="Y19" s="15">
        <v>106</v>
      </c>
      <c r="Z19" s="20">
        <f t="shared" si="9"/>
        <v>7.9341317365269468</v>
      </c>
      <c r="AA19" s="15">
        <v>6879</v>
      </c>
      <c r="AB19" s="20">
        <f t="shared" si="10"/>
        <v>5.148952095808383</v>
      </c>
    </row>
    <row r="20" spans="1:28" x14ac:dyDescent="0.35">
      <c r="A20" s="4" t="s">
        <v>49</v>
      </c>
      <c r="B20" s="5" t="s">
        <v>18</v>
      </c>
      <c r="C20" s="11">
        <v>34.639944300000003</v>
      </c>
      <c r="D20" s="11">
        <v>50.875941900000001</v>
      </c>
      <c r="E20" s="6">
        <v>1397000</v>
      </c>
      <c r="F20" s="6">
        <v>64000</v>
      </c>
      <c r="G20" s="12">
        <v>0.79</v>
      </c>
      <c r="H20" s="6">
        <v>5</v>
      </c>
      <c r="I20" s="15">
        <f t="shared" si="0"/>
        <v>19715</v>
      </c>
      <c r="J20" s="20">
        <f t="shared" si="1"/>
        <v>14.112383679312813</v>
      </c>
      <c r="K20" s="15">
        <v>3985</v>
      </c>
      <c r="L20" s="20">
        <f t="shared" si="2"/>
        <v>2.8525411596277737</v>
      </c>
      <c r="M20" s="15">
        <v>118</v>
      </c>
      <c r="N20" s="20">
        <f t="shared" si="3"/>
        <v>8.4466714387974235</v>
      </c>
      <c r="O20" s="15">
        <v>1773</v>
      </c>
      <c r="P20" s="20">
        <f t="shared" si="4"/>
        <v>12.691481746599855</v>
      </c>
      <c r="Q20" s="15">
        <v>187</v>
      </c>
      <c r="R20" s="20">
        <f t="shared" si="5"/>
        <v>13.385826771653543</v>
      </c>
      <c r="S20" s="15">
        <v>1617</v>
      </c>
      <c r="T20" s="20">
        <f t="shared" si="6"/>
        <v>11.574803149606298</v>
      </c>
      <c r="U20" s="15">
        <v>4696</v>
      </c>
      <c r="V20" s="20">
        <f t="shared" si="7"/>
        <v>33.614889047959913</v>
      </c>
      <c r="W20" s="15">
        <v>7160</v>
      </c>
      <c r="X20" s="20">
        <f t="shared" si="8"/>
        <v>51.252684323550461</v>
      </c>
      <c r="Y20" s="15">
        <v>179</v>
      </c>
      <c r="Z20" s="20">
        <f t="shared" si="9"/>
        <v>12.813171080887617</v>
      </c>
      <c r="AA20" s="15">
        <v>7990</v>
      </c>
      <c r="AB20" s="20">
        <f t="shared" si="10"/>
        <v>5.719398711524696</v>
      </c>
    </row>
    <row r="21" spans="1:28" x14ac:dyDescent="0.35">
      <c r="A21" s="4" t="s">
        <v>50</v>
      </c>
      <c r="B21" s="5" t="s">
        <v>19</v>
      </c>
      <c r="C21" s="11">
        <v>35.955357900000003</v>
      </c>
      <c r="D21" s="11">
        <v>47.136212499999999</v>
      </c>
      <c r="E21" s="6">
        <v>1675000</v>
      </c>
      <c r="F21" s="6">
        <v>459000</v>
      </c>
      <c r="G21" s="12">
        <v>0.72299999999999998</v>
      </c>
      <c r="H21" s="6">
        <v>23</v>
      </c>
      <c r="I21" s="15">
        <f t="shared" si="0"/>
        <v>8078</v>
      </c>
      <c r="J21" s="20">
        <f t="shared" si="1"/>
        <v>4.8226865671641788</v>
      </c>
      <c r="K21" s="15">
        <v>2862</v>
      </c>
      <c r="L21" s="20">
        <f t="shared" si="2"/>
        <v>1.7086567164179105</v>
      </c>
      <c r="M21" s="15">
        <v>180</v>
      </c>
      <c r="N21" s="20">
        <f t="shared" si="3"/>
        <v>10.746268656716417</v>
      </c>
      <c r="O21" s="15">
        <v>793</v>
      </c>
      <c r="P21" s="20">
        <f t="shared" si="4"/>
        <v>4.7343283582089555</v>
      </c>
      <c r="Q21" s="15">
        <v>189</v>
      </c>
      <c r="R21" s="20">
        <f t="shared" si="5"/>
        <v>11.283582089552239</v>
      </c>
      <c r="S21" s="15">
        <v>724</v>
      </c>
      <c r="T21" s="20">
        <f t="shared" si="6"/>
        <v>4.3223880597014928</v>
      </c>
      <c r="U21" s="15">
        <v>670</v>
      </c>
      <c r="V21" s="20">
        <f t="shared" si="7"/>
        <v>4</v>
      </c>
      <c r="W21" s="15">
        <v>2608</v>
      </c>
      <c r="X21" s="20">
        <f t="shared" si="8"/>
        <v>15.570149253731342</v>
      </c>
      <c r="Y21" s="15">
        <v>52</v>
      </c>
      <c r="Z21" s="20">
        <f t="shared" si="9"/>
        <v>3.1044776119402986</v>
      </c>
      <c r="AA21" s="15">
        <v>4070</v>
      </c>
      <c r="AB21" s="20">
        <f t="shared" si="10"/>
        <v>2.4298507462686567</v>
      </c>
    </row>
    <row r="22" spans="1:28" x14ac:dyDescent="0.35">
      <c r="A22" s="4" t="s">
        <v>51</v>
      </c>
      <c r="B22" s="5" t="s">
        <v>20</v>
      </c>
      <c r="C22" s="11">
        <v>30.283937900000002</v>
      </c>
      <c r="D22" s="11">
        <v>57.083362800000003</v>
      </c>
      <c r="E22" s="6">
        <v>3341000</v>
      </c>
      <c r="F22" s="6">
        <v>1294000</v>
      </c>
      <c r="G22" s="12">
        <v>0.755</v>
      </c>
      <c r="H22" s="6">
        <v>15</v>
      </c>
      <c r="I22" s="15">
        <f t="shared" si="0"/>
        <v>34907</v>
      </c>
      <c r="J22" s="20">
        <f t="shared" si="1"/>
        <v>10.448069440287339</v>
      </c>
      <c r="K22" s="15">
        <v>9097</v>
      </c>
      <c r="L22" s="20">
        <f t="shared" si="2"/>
        <v>2.7228374738102366</v>
      </c>
      <c r="M22" s="15">
        <v>1005</v>
      </c>
      <c r="N22" s="20">
        <f t="shared" si="3"/>
        <v>30.080814127506734</v>
      </c>
      <c r="O22" s="15">
        <v>7354</v>
      </c>
      <c r="P22" s="20">
        <f t="shared" si="4"/>
        <v>22.011373840167611</v>
      </c>
      <c r="Q22" s="15">
        <v>1161</v>
      </c>
      <c r="R22" s="20">
        <f t="shared" si="5"/>
        <v>34.750074827895837</v>
      </c>
      <c r="S22" s="15">
        <v>1729</v>
      </c>
      <c r="T22" s="20">
        <f t="shared" si="6"/>
        <v>5.1750972762645917</v>
      </c>
      <c r="U22" s="15">
        <v>3272</v>
      </c>
      <c r="V22" s="20">
        <f t="shared" si="7"/>
        <v>9.7934750074827903</v>
      </c>
      <c r="W22" s="15">
        <v>7850</v>
      </c>
      <c r="X22" s="20">
        <f t="shared" si="8"/>
        <v>23.495959293624662</v>
      </c>
      <c r="Y22" s="15">
        <v>3439</v>
      </c>
      <c r="Z22" s="20">
        <f t="shared" si="9"/>
        <v>102.93325351691111</v>
      </c>
      <c r="AA22" s="15">
        <v>14275</v>
      </c>
      <c r="AB22" s="20">
        <f t="shared" si="10"/>
        <v>4.2726728524393902</v>
      </c>
    </row>
    <row r="23" spans="1:28" x14ac:dyDescent="0.35">
      <c r="A23" s="4" t="s">
        <v>52</v>
      </c>
      <c r="B23" s="5" t="s">
        <v>21</v>
      </c>
      <c r="C23" s="11">
        <v>34.327692399999997</v>
      </c>
      <c r="D23" s="11">
        <v>47.077768499999998</v>
      </c>
      <c r="E23" s="6">
        <v>1999000</v>
      </c>
      <c r="F23" s="6">
        <v>457000</v>
      </c>
      <c r="G23" s="12">
        <v>0.77200000000000002</v>
      </c>
      <c r="H23" s="6">
        <v>10</v>
      </c>
      <c r="I23" s="15">
        <f t="shared" si="0"/>
        <v>23243</v>
      </c>
      <c r="J23" s="20">
        <f t="shared" si="1"/>
        <v>11.627313656828415</v>
      </c>
      <c r="K23" s="15">
        <v>5226</v>
      </c>
      <c r="L23" s="20">
        <f t="shared" si="2"/>
        <v>2.6143071535767883</v>
      </c>
      <c r="M23" s="15">
        <v>257</v>
      </c>
      <c r="N23" s="20">
        <f t="shared" si="3"/>
        <v>12.856428214107053</v>
      </c>
      <c r="O23" s="15">
        <v>3039</v>
      </c>
      <c r="P23" s="20">
        <f t="shared" si="4"/>
        <v>15.202601300650326</v>
      </c>
      <c r="Q23" s="15">
        <v>732</v>
      </c>
      <c r="R23" s="20">
        <f t="shared" si="5"/>
        <v>36.61830915457729</v>
      </c>
      <c r="S23" s="15">
        <v>2534</v>
      </c>
      <c r="T23" s="20">
        <f t="shared" si="6"/>
        <v>12.676338169084543</v>
      </c>
      <c r="U23" s="15">
        <v>544</v>
      </c>
      <c r="V23" s="20">
        <f t="shared" si="7"/>
        <v>2.7213606803401702</v>
      </c>
      <c r="W23" s="15">
        <v>10528</v>
      </c>
      <c r="X23" s="20">
        <f t="shared" si="8"/>
        <v>52.666333166583293</v>
      </c>
      <c r="Y23" s="15">
        <v>383</v>
      </c>
      <c r="Z23" s="20">
        <f t="shared" si="9"/>
        <v>19.159579789894945</v>
      </c>
      <c r="AA23" s="15">
        <v>11283</v>
      </c>
      <c r="AB23" s="20">
        <f t="shared" si="10"/>
        <v>5.6443221610805407</v>
      </c>
    </row>
    <row r="24" spans="1:28" x14ac:dyDescent="0.35">
      <c r="A24" s="4" t="s">
        <v>53</v>
      </c>
      <c r="B24" s="5" t="s">
        <v>22</v>
      </c>
      <c r="C24" s="11">
        <v>30.724585999999999</v>
      </c>
      <c r="D24" s="11">
        <v>50.845632299999998</v>
      </c>
      <c r="E24" s="6">
        <v>753000</v>
      </c>
      <c r="F24" s="6">
        <v>327000</v>
      </c>
      <c r="G24" s="12">
        <v>0.76700000000000002</v>
      </c>
      <c r="H24" s="6">
        <v>12</v>
      </c>
      <c r="I24" s="15">
        <f t="shared" si="0"/>
        <v>7620</v>
      </c>
      <c r="J24" s="20">
        <f t="shared" si="1"/>
        <v>10.119521912350598</v>
      </c>
      <c r="K24" s="15">
        <v>1740</v>
      </c>
      <c r="L24" s="20">
        <f t="shared" si="2"/>
        <v>2.310756972111554</v>
      </c>
      <c r="M24" s="15">
        <v>307</v>
      </c>
      <c r="N24" s="20">
        <f t="shared" si="3"/>
        <v>40.770252324037187</v>
      </c>
      <c r="O24" s="15">
        <v>1494</v>
      </c>
      <c r="P24" s="20">
        <f t="shared" si="4"/>
        <v>19.840637450199203</v>
      </c>
      <c r="Q24" s="15">
        <v>449</v>
      </c>
      <c r="R24" s="20">
        <f t="shared" si="5"/>
        <v>59.628154050464801</v>
      </c>
      <c r="S24" s="15">
        <v>157</v>
      </c>
      <c r="T24" s="20">
        <f t="shared" si="6"/>
        <v>2.0849933598937582</v>
      </c>
      <c r="U24" s="15">
        <v>300</v>
      </c>
      <c r="V24" s="20">
        <f t="shared" si="7"/>
        <v>3.9840637450199203</v>
      </c>
      <c r="W24" s="15">
        <v>2584</v>
      </c>
      <c r="X24" s="20">
        <f t="shared" si="8"/>
        <v>34.316069057104912</v>
      </c>
      <c r="Y24" s="15">
        <v>589</v>
      </c>
      <c r="Z24" s="20">
        <f t="shared" si="9"/>
        <v>78.220451527224441</v>
      </c>
      <c r="AA24" s="15">
        <v>2412</v>
      </c>
      <c r="AB24" s="20">
        <f t="shared" si="10"/>
        <v>3.2031872509960158</v>
      </c>
    </row>
    <row r="25" spans="1:28" x14ac:dyDescent="0.35">
      <c r="A25" s="4" t="s">
        <v>54</v>
      </c>
      <c r="B25" s="5" t="s">
        <v>23</v>
      </c>
      <c r="C25" s="11">
        <v>37.289812300000001</v>
      </c>
      <c r="D25" s="11">
        <v>55.137583399999997</v>
      </c>
      <c r="E25" s="6">
        <v>1975000</v>
      </c>
      <c r="F25" s="6">
        <v>870000</v>
      </c>
      <c r="G25" s="12">
        <v>0.752</v>
      </c>
      <c r="H25" s="6">
        <v>16</v>
      </c>
      <c r="I25" s="15">
        <f t="shared" si="0"/>
        <v>26082</v>
      </c>
      <c r="J25" s="20">
        <f t="shared" si="1"/>
        <v>13.206075949367088</v>
      </c>
      <c r="K25" s="15">
        <v>11080</v>
      </c>
      <c r="L25" s="20">
        <f t="shared" si="2"/>
        <v>5.6101265822784807</v>
      </c>
      <c r="M25" s="15">
        <v>1221</v>
      </c>
      <c r="N25" s="20">
        <f t="shared" si="3"/>
        <v>61.822784810126578</v>
      </c>
      <c r="O25" s="15">
        <v>2885</v>
      </c>
      <c r="P25" s="20">
        <f t="shared" si="4"/>
        <v>14.60759493670886</v>
      </c>
      <c r="Q25" s="15">
        <v>1197</v>
      </c>
      <c r="R25" s="20">
        <f t="shared" si="5"/>
        <v>60.607594936708864</v>
      </c>
      <c r="S25" s="15">
        <v>816</v>
      </c>
      <c r="T25" s="20">
        <f t="shared" si="6"/>
        <v>4.131645569620253</v>
      </c>
      <c r="U25" s="15">
        <v>2635</v>
      </c>
      <c r="V25" s="20">
        <f t="shared" si="7"/>
        <v>13.341772151898734</v>
      </c>
      <c r="W25" s="15">
        <v>4876</v>
      </c>
      <c r="X25" s="20">
        <f t="shared" si="8"/>
        <v>24.688607594936709</v>
      </c>
      <c r="Y25" s="15">
        <v>1372</v>
      </c>
      <c r="Z25" s="20">
        <f t="shared" si="9"/>
        <v>69.468354430379748</v>
      </c>
      <c r="AA25" s="15">
        <v>9281</v>
      </c>
      <c r="AB25" s="20">
        <f t="shared" si="10"/>
        <v>4.6992405063291134</v>
      </c>
    </row>
    <row r="26" spans="1:28" x14ac:dyDescent="0.35">
      <c r="A26" s="4" t="s">
        <v>55</v>
      </c>
      <c r="B26" s="5" t="s">
        <v>24</v>
      </c>
      <c r="C26" s="11">
        <v>37.280945500000001</v>
      </c>
      <c r="D26" s="11">
        <v>49.592413399999998</v>
      </c>
      <c r="E26" s="6">
        <v>2571000</v>
      </c>
      <c r="F26" s="6">
        <v>892000</v>
      </c>
      <c r="G26" s="12">
        <v>0.77900000000000003</v>
      </c>
      <c r="H26" s="6">
        <v>8</v>
      </c>
      <c r="I26" s="15">
        <f t="shared" si="0"/>
        <v>16697</v>
      </c>
      <c r="J26" s="20">
        <f t="shared" si="1"/>
        <v>6.4943601711396344</v>
      </c>
      <c r="K26" s="15">
        <v>5944</v>
      </c>
      <c r="L26" s="20">
        <f t="shared" si="2"/>
        <v>2.311940879035395</v>
      </c>
      <c r="M26" s="15">
        <v>514</v>
      </c>
      <c r="N26" s="20">
        <f t="shared" si="3"/>
        <v>19.992220925709841</v>
      </c>
      <c r="O26" s="15">
        <v>4187</v>
      </c>
      <c r="P26" s="20">
        <f t="shared" si="4"/>
        <v>16.285492026448853</v>
      </c>
      <c r="Q26" s="15">
        <v>793</v>
      </c>
      <c r="R26" s="20">
        <f t="shared" si="5"/>
        <v>30.844029560482301</v>
      </c>
      <c r="S26" s="15">
        <v>707</v>
      </c>
      <c r="T26" s="20">
        <f t="shared" si="6"/>
        <v>2.7499027615713731</v>
      </c>
      <c r="U26" s="15">
        <v>963</v>
      </c>
      <c r="V26" s="20">
        <f t="shared" si="7"/>
        <v>3.7456242707117853</v>
      </c>
      <c r="W26" s="15">
        <v>3256</v>
      </c>
      <c r="X26" s="20">
        <f t="shared" si="8"/>
        <v>12.664332944379618</v>
      </c>
      <c r="Y26" s="15">
        <v>333</v>
      </c>
      <c r="Z26" s="20">
        <f t="shared" si="9"/>
        <v>12.952158693115519</v>
      </c>
      <c r="AA26" s="15">
        <v>16784</v>
      </c>
      <c r="AB26" s="20">
        <f t="shared" si="10"/>
        <v>6.5281991443018281</v>
      </c>
    </row>
    <row r="27" spans="1:28" x14ac:dyDescent="0.35">
      <c r="A27" s="4" t="s">
        <v>56</v>
      </c>
      <c r="B27" s="5" t="s">
        <v>25</v>
      </c>
      <c r="C27" s="11">
        <v>33.5818394</v>
      </c>
      <c r="D27" s="11">
        <v>48.398818599999998</v>
      </c>
      <c r="E27" s="6">
        <v>1801000</v>
      </c>
      <c r="F27" s="6">
        <v>611000</v>
      </c>
      <c r="G27" s="12">
        <v>0.75700000000000001</v>
      </c>
      <c r="H27" s="6">
        <v>14</v>
      </c>
      <c r="I27" s="15">
        <f t="shared" si="0"/>
        <v>13680</v>
      </c>
      <c r="J27" s="20">
        <f t="shared" si="1"/>
        <v>7.5957801221543582</v>
      </c>
      <c r="K27" s="15">
        <v>2401</v>
      </c>
      <c r="L27" s="20">
        <f t="shared" si="2"/>
        <v>1.3331482509716823</v>
      </c>
      <c r="M27" s="15">
        <v>383</v>
      </c>
      <c r="N27" s="20">
        <f t="shared" si="3"/>
        <v>21.265963353692392</v>
      </c>
      <c r="O27" s="15">
        <v>2702</v>
      </c>
      <c r="P27" s="20">
        <f t="shared" si="4"/>
        <v>15.002776235424765</v>
      </c>
      <c r="Q27" s="15">
        <v>695</v>
      </c>
      <c r="R27" s="20">
        <f t="shared" si="5"/>
        <v>38.589672404219883</v>
      </c>
      <c r="S27" s="15">
        <v>719</v>
      </c>
      <c r="T27" s="20">
        <f t="shared" si="6"/>
        <v>3.9922265408106608</v>
      </c>
      <c r="U27" s="15">
        <v>1149</v>
      </c>
      <c r="V27" s="20">
        <f t="shared" si="7"/>
        <v>6.3797890061077185</v>
      </c>
      <c r="W27" s="15">
        <v>4766</v>
      </c>
      <c r="X27" s="20">
        <f t="shared" si="8"/>
        <v>26.46307606885064</v>
      </c>
      <c r="Y27" s="15">
        <v>865</v>
      </c>
      <c r="Z27" s="20">
        <f t="shared" si="9"/>
        <v>48.028872848417549</v>
      </c>
      <c r="AA27" s="15">
        <v>8995</v>
      </c>
      <c r="AB27" s="20">
        <f t="shared" si="10"/>
        <v>4.994447529150472</v>
      </c>
    </row>
    <row r="28" spans="1:28" x14ac:dyDescent="0.35">
      <c r="A28" s="4" t="s">
        <v>57</v>
      </c>
      <c r="B28" s="5" t="s">
        <v>26</v>
      </c>
      <c r="C28" s="11">
        <v>36.226239300000003</v>
      </c>
      <c r="D28" s="11">
        <v>52.531860399999999</v>
      </c>
      <c r="E28" s="6">
        <v>3391000</v>
      </c>
      <c r="F28" s="6">
        <v>1371000</v>
      </c>
      <c r="G28" s="12">
        <v>0.79800000000000004</v>
      </c>
      <c r="H28" s="6">
        <v>4</v>
      </c>
      <c r="I28" s="15">
        <f t="shared" si="0"/>
        <v>33719</v>
      </c>
      <c r="J28" s="20">
        <f t="shared" si="1"/>
        <v>9.943674432320849</v>
      </c>
      <c r="K28" s="15">
        <v>13428</v>
      </c>
      <c r="L28" s="20">
        <f t="shared" si="2"/>
        <v>3.9598938366263634</v>
      </c>
      <c r="M28" s="15">
        <v>770</v>
      </c>
      <c r="N28" s="20">
        <f t="shared" si="3"/>
        <v>22.707166027720437</v>
      </c>
      <c r="O28" s="15">
        <v>7625</v>
      </c>
      <c r="P28" s="20">
        <f t="shared" si="4"/>
        <v>22.485992332645235</v>
      </c>
      <c r="Q28" s="15">
        <v>2098</v>
      </c>
      <c r="R28" s="20">
        <f t="shared" si="5"/>
        <v>61.869654969035679</v>
      </c>
      <c r="S28" s="15">
        <v>1265</v>
      </c>
      <c r="T28" s="20">
        <f t="shared" si="6"/>
        <v>3.7304629902683573</v>
      </c>
      <c r="U28" s="15">
        <v>2155</v>
      </c>
      <c r="V28" s="20">
        <f t="shared" si="7"/>
        <v>6.3550575051607199</v>
      </c>
      <c r="W28" s="15">
        <v>5580</v>
      </c>
      <c r="X28" s="20">
        <f t="shared" si="8"/>
        <v>16.455322913594809</v>
      </c>
      <c r="Y28" s="15">
        <v>798</v>
      </c>
      <c r="Z28" s="20">
        <f t="shared" si="9"/>
        <v>23.532881156001181</v>
      </c>
      <c r="AA28" s="15">
        <v>20291</v>
      </c>
      <c r="AB28" s="20">
        <f t="shared" si="10"/>
        <v>5.9837805956944852</v>
      </c>
    </row>
    <row r="29" spans="1:28" x14ac:dyDescent="0.35">
      <c r="A29" s="4" t="s">
        <v>58</v>
      </c>
      <c r="B29" s="5" t="s">
        <v>27</v>
      </c>
      <c r="C29" s="11">
        <v>34.612304999999999</v>
      </c>
      <c r="D29" s="11">
        <v>49.854726599999999</v>
      </c>
      <c r="E29" s="6">
        <v>1478000</v>
      </c>
      <c r="F29" s="6">
        <v>316000</v>
      </c>
      <c r="G29" s="12">
        <v>0.76700000000000002</v>
      </c>
      <c r="H29" s="6">
        <v>12</v>
      </c>
      <c r="I29" s="15">
        <f t="shared" si="0"/>
        <v>18314</v>
      </c>
      <c r="J29" s="20">
        <f t="shared" si="1"/>
        <v>12.391069012178621</v>
      </c>
      <c r="K29" s="15">
        <v>7687</v>
      </c>
      <c r="L29" s="20">
        <f t="shared" si="2"/>
        <v>5.2009472259810554</v>
      </c>
      <c r="M29" s="15">
        <v>473</v>
      </c>
      <c r="N29" s="20">
        <f t="shared" si="3"/>
        <v>32.002706359945876</v>
      </c>
      <c r="O29" s="15">
        <v>1910</v>
      </c>
      <c r="P29" s="20">
        <f t="shared" si="4"/>
        <v>12.922868741542626</v>
      </c>
      <c r="Q29" s="15">
        <v>510</v>
      </c>
      <c r="R29" s="20">
        <f t="shared" si="5"/>
        <v>34.506089309878213</v>
      </c>
      <c r="S29" s="15">
        <v>848</v>
      </c>
      <c r="T29" s="20">
        <f t="shared" si="6"/>
        <v>5.7374830852503385</v>
      </c>
      <c r="U29" s="15">
        <v>1321</v>
      </c>
      <c r="V29" s="20">
        <f t="shared" si="7"/>
        <v>8.9377537212449258</v>
      </c>
      <c r="W29" s="15">
        <v>5258</v>
      </c>
      <c r="X29" s="20">
        <f t="shared" si="8"/>
        <v>35.575101488497971</v>
      </c>
      <c r="Y29" s="15">
        <v>307</v>
      </c>
      <c r="Z29" s="20">
        <f t="shared" si="9"/>
        <v>20.771312584573746</v>
      </c>
      <c r="AA29" s="15">
        <v>8250</v>
      </c>
      <c r="AB29" s="20">
        <f t="shared" si="10"/>
        <v>5.5818673883626522</v>
      </c>
    </row>
    <row r="30" spans="1:28" x14ac:dyDescent="0.35">
      <c r="A30" s="4" t="s">
        <v>59</v>
      </c>
      <c r="B30" s="5" t="s">
        <v>28</v>
      </c>
      <c r="C30" s="11">
        <v>27.138722999999999</v>
      </c>
      <c r="D30" s="11">
        <v>55.137583399999997</v>
      </c>
      <c r="E30" s="6">
        <v>1942000</v>
      </c>
      <c r="F30" s="6">
        <v>838000</v>
      </c>
      <c r="G30" s="12">
        <v>0.745</v>
      </c>
      <c r="H30" s="6">
        <v>19</v>
      </c>
      <c r="I30" s="15">
        <f t="shared" si="0"/>
        <v>6235</v>
      </c>
      <c r="J30" s="20">
        <f t="shared" si="1"/>
        <v>3.2106076210092684</v>
      </c>
      <c r="K30" s="15">
        <v>1056</v>
      </c>
      <c r="L30" s="20">
        <f t="shared" si="2"/>
        <v>0.54376930998970141</v>
      </c>
      <c r="M30" s="15">
        <v>252</v>
      </c>
      <c r="N30" s="20">
        <f t="shared" si="3"/>
        <v>12.97631307929969</v>
      </c>
      <c r="O30" s="15">
        <v>923</v>
      </c>
      <c r="P30" s="20">
        <f t="shared" si="4"/>
        <v>4.7528321318228626</v>
      </c>
      <c r="Q30" s="15">
        <v>228</v>
      </c>
      <c r="R30" s="20">
        <f t="shared" si="5"/>
        <v>11.740473738414007</v>
      </c>
      <c r="S30" s="15">
        <v>272</v>
      </c>
      <c r="T30" s="20">
        <f t="shared" si="6"/>
        <v>1.4006179196704427</v>
      </c>
      <c r="U30" s="15">
        <v>1598</v>
      </c>
      <c r="V30" s="20">
        <f t="shared" si="7"/>
        <v>8.2286302780638518</v>
      </c>
      <c r="W30" s="15">
        <v>1711</v>
      </c>
      <c r="X30" s="20">
        <f t="shared" si="8"/>
        <v>8.8105046343975282</v>
      </c>
      <c r="Y30" s="15">
        <v>195</v>
      </c>
      <c r="Z30" s="20">
        <f t="shared" si="9"/>
        <v>10.041194644696191</v>
      </c>
      <c r="AA30" s="15">
        <v>9195</v>
      </c>
      <c r="AB30" s="20">
        <f t="shared" si="10"/>
        <v>4.7348094747682801</v>
      </c>
    </row>
    <row r="31" spans="1:28" x14ac:dyDescent="0.35">
      <c r="A31" s="4" t="s">
        <v>60</v>
      </c>
      <c r="B31" s="5" t="s">
        <v>29</v>
      </c>
      <c r="C31" s="11">
        <v>34.798857499999997</v>
      </c>
      <c r="D31" s="11">
        <v>48.515022500000001</v>
      </c>
      <c r="E31" s="6">
        <v>1778000</v>
      </c>
      <c r="F31" s="6">
        <v>620000</v>
      </c>
      <c r="G31" s="12">
        <v>0.75</v>
      </c>
      <c r="H31" s="6">
        <v>17</v>
      </c>
      <c r="I31" s="15">
        <f t="shared" si="0"/>
        <v>12357</v>
      </c>
      <c r="J31" s="20">
        <f t="shared" si="1"/>
        <v>6.949943757030371</v>
      </c>
      <c r="K31" s="15">
        <v>4655</v>
      </c>
      <c r="L31" s="20">
        <f t="shared" si="2"/>
        <v>2.6181102362204722</v>
      </c>
      <c r="M31" s="15">
        <v>221</v>
      </c>
      <c r="N31" s="20">
        <f t="shared" si="3"/>
        <v>12.429696287964004</v>
      </c>
      <c r="O31" s="15">
        <v>987</v>
      </c>
      <c r="P31" s="20">
        <f t="shared" si="4"/>
        <v>5.5511811023622046</v>
      </c>
      <c r="Q31" s="15">
        <v>298</v>
      </c>
      <c r="R31" s="20">
        <f t="shared" si="5"/>
        <v>16.760404949381329</v>
      </c>
      <c r="S31" s="15">
        <v>770</v>
      </c>
      <c r="T31" s="20">
        <f t="shared" si="6"/>
        <v>4.3307086614173231</v>
      </c>
      <c r="U31" s="15">
        <v>1124</v>
      </c>
      <c r="V31" s="20">
        <f t="shared" si="7"/>
        <v>6.321709786276716</v>
      </c>
      <c r="W31" s="15">
        <v>4169</v>
      </c>
      <c r="X31" s="20">
        <f t="shared" si="8"/>
        <v>23.447694038245221</v>
      </c>
      <c r="Y31" s="15">
        <v>133</v>
      </c>
      <c r="Z31" s="20">
        <f t="shared" si="9"/>
        <v>7.4803149606299213</v>
      </c>
      <c r="AA31" s="15">
        <v>8442</v>
      </c>
      <c r="AB31" s="20">
        <f t="shared" si="10"/>
        <v>4.7480314960629926</v>
      </c>
    </row>
    <row r="32" spans="1:28" ht="13.5" thickBot="1" x14ac:dyDescent="0.4">
      <c r="A32" s="8" t="s">
        <v>61</v>
      </c>
      <c r="B32" s="9" t="s">
        <v>30</v>
      </c>
      <c r="C32" s="13">
        <v>31.897423199999999</v>
      </c>
      <c r="D32" s="13">
        <v>54.356856200000003</v>
      </c>
      <c r="E32" s="10">
        <v>1237000</v>
      </c>
      <c r="F32" s="10">
        <v>172000</v>
      </c>
      <c r="G32" s="14">
        <v>0.79900000000000004</v>
      </c>
      <c r="H32" s="10">
        <v>3</v>
      </c>
      <c r="I32" s="15">
        <f t="shared" si="0"/>
        <v>12629</v>
      </c>
      <c r="J32" s="20">
        <f t="shared" si="1"/>
        <v>10.209377526273242</v>
      </c>
      <c r="K32" s="15">
        <v>5270</v>
      </c>
      <c r="L32" s="20">
        <f t="shared" si="2"/>
        <v>4.2603071948261926</v>
      </c>
      <c r="M32" s="15">
        <v>326</v>
      </c>
      <c r="N32" s="20">
        <f t="shared" si="3"/>
        <v>26.354082457558608</v>
      </c>
      <c r="O32" s="15">
        <v>1030</v>
      </c>
      <c r="P32" s="20">
        <f t="shared" si="4"/>
        <v>8.3265966046887634</v>
      </c>
      <c r="Q32" s="15">
        <v>123</v>
      </c>
      <c r="R32" s="20">
        <f t="shared" si="5"/>
        <v>9.9434114793856097</v>
      </c>
      <c r="S32" s="15">
        <v>461</v>
      </c>
      <c r="T32" s="20">
        <f t="shared" si="6"/>
        <v>3.7267582861762327</v>
      </c>
      <c r="U32" s="15">
        <v>2773</v>
      </c>
      <c r="V32" s="20">
        <f t="shared" si="7"/>
        <v>22.417138237671789</v>
      </c>
      <c r="W32" s="15">
        <v>2245</v>
      </c>
      <c r="X32" s="20">
        <f t="shared" si="8"/>
        <v>18.148746968472111</v>
      </c>
      <c r="Y32" s="15">
        <v>401</v>
      </c>
      <c r="Z32" s="20">
        <f t="shared" si="9"/>
        <v>32.417138237671786</v>
      </c>
      <c r="AA32" s="15">
        <v>5481</v>
      </c>
      <c r="AB32" s="20">
        <f t="shared" si="10"/>
        <v>4.430881164106709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FCDA-A050-4657-95F6-9CEF99D6C867}">
  <dimension ref="A1:AB33"/>
  <sheetViews>
    <sheetView workbookViewId="0">
      <pane xSplit="2" topLeftCell="C1" activePane="topRight" state="frozen"/>
      <selection pane="topRight" activeCell="B32" sqref="B32"/>
    </sheetView>
  </sheetViews>
  <sheetFormatPr defaultColWidth="10.6640625" defaultRowHeight="13.15" x14ac:dyDescent="0.35"/>
  <cols>
    <col min="1" max="8" width="13.19921875" style="7" customWidth="1"/>
    <col min="9" max="16384" width="10.6640625" style="7"/>
  </cols>
  <sheetData>
    <row r="1" spans="1:28" s="3" customFormat="1" ht="73.900000000000006" customHeight="1" x14ac:dyDescent="0.35">
      <c r="A1" s="1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69</v>
      </c>
      <c r="G1" s="2" t="s">
        <v>67</v>
      </c>
      <c r="H1" s="2" t="s">
        <v>68</v>
      </c>
      <c r="I1" s="17" t="s">
        <v>70</v>
      </c>
      <c r="J1" s="16" t="s">
        <v>71</v>
      </c>
      <c r="K1" s="18" t="s">
        <v>72</v>
      </c>
      <c r="L1" s="16" t="s">
        <v>82</v>
      </c>
      <c r="M1" s="18" t="s">
        <v>73</v>
      </c>
      <c r="N1" s="16" t="s">
        <v>83</v>
      </c>
      <c r="O1" s="18" t="s">
        <v>74</v>
      </c>
      <c r="P1" s="16" t="s">
        <v>84</v>
      </c>
      <c r="Q1" s="18" t="s">
        <v>75</v>
      </c>
      <c r="R1" s="16" t="s">
        <v>85</v>
      </c>
      <c r="S1" s="18" t="s">
        <v>76</v>
      </c>
      <c r="T1" s="16" t="s">
        <v>86</v>
      </c>
      <c r="U1" s="18" t="s">
        <v>77</v>
      </c>
      <c r="V1" s="16" t="s">
        <v>87</v>
      </c>
      <c r="W1" s="18" t="s">
        <v>78</v>
      </c>
      <c r="X1" s="16" t="s">
        <v>88</v>
      </c>
      <c r="Y1" s="18" t="s">
        <v>79</v>
      </c>
      <c r="Z1" s="16" t="s">
        <v>89</v>
      </c>
      <c r="AA1" s="19" t="s">
        <v>80</v>
      </c>
      <c r="AB1" s="21" t="s">
        <v>81</v>
      </c>
    </row>
    <row r="2" spans="1:28" x14ac:dyDescent="0.35">
      <c r="A2" s="4" t="s">
        <v>31</v>
      </c>
      <c r="B2" s="5" t="s">
        <v>0</v>
      </c>
      <c r="C2" s="11">
        <v>37.903573299999998</v>
      </c>
      <c r="D2" s="11">
        <v>46.2682109</v>
      </c>
      <c r="E2" s="6">
        <v>4051000</v>
      </c>
      <c r="F2" s="6">
        <v>1087000</v>
      </c>
      <c r="G2" s="12">
        <v>0.76100000000000001</v>
      </c>
      <c r="H2" s="6">
        <v>13</v>
      </c>
      <c r="I2" s="15">
        <f>K2+M2+O2+Q2+S2+U2+W2+Y2</f>
        <v>27487</v>
      </c>
      <c r="J2" s="20">
        <f>(I2/$E2)*1000</f>
        <v>6.7852382127869655</v>
      </c>
      <c r="K2" s="15">
        <v>8930</v>
      </c>
      <c r="L2" s="20">
        <f>(K2/$E2)*1000</f>
        <v>2.2043939767958527</v>
      </c>
      <c r="M2" s="15">
        <v>266</v>
      </c>
      <c r="N2" s="20">
        <f>(M2/$E2)*100000</f>
        <v>6.5662799308812643</v>
      </c>
      <c r="O2" s="15">
        <v>1779</v>
      </c>
      <c r="P2" s="20">
        <f>(O2/$E2)*10000</f>
        <v>4.3915082695630714</v>
      </c>
      <c r="Q2" s="15">
        <v>352</v>
      </c>
      <c r="R2" s="20">
        <f>(Q2/$E2)*100000</f>
        <v>8.6892125401135534</v>
      </c>
      <c r="S2" s="15">
        <v>5199</v>
      </c>
      <c r="T2" s="20">
        <f>(S2/$E2)*10000</f>
        <v>12.833868180696124</v>
      </c>
      <c r="U2" s="15">
        <v>1736</v>
      </c>
      <c r="V2" s="20">
        <f>(U2/$E2)*10000</f>
        <v>4.2853616391014562</v>
      </c>
      <c r="W2" s="15">
        <v>8883</v>
      </c>
      <c r="X2" s="20">
        <f>(W2/$E2)*10000</f>
        <v>21.927919032337694</v>
      </c>
      <c r="Y2" s="15">
        <v>342</v>
      </c>
      <c r="Z2" s="20">
        <f>(Y2/$E2)*100000</f>
        <v>8.4423599111330532</v>
      </c>
      <c r="AA2" s="15">
        <v>9464</v>
      </c>
      <c r="AB2" s="20">
        <f>(AA2/$E2)*1000</f>
        <v>2.3362132806714389</v>
      </c>
    </row>
    <row r="3" spans="1:28" x14ac:dyDescent="0.35">
      <c r="A3" s="4" t="s">
        <v>32</v>
      </c>
      <c r="B3" s="5" t="s">
        <v>1</v>
      </c>
      <c r="C3" s="11">
        <v>37.4550062</v>
      </c>
      <c r="D3" s="11">
        <v>45</v>
      </c>
      <c r="E3" s="6">
        <v>3439000</v>
      </c>
      <c r="F3" s="6">
        <v>1146000</v>
      </c>
      <c r="G3" s="12">
        <v>0.73599999999999999</v>
      </c>
      <c r="H3" s="6">
        <v>21</v>
      </c>
      <c r="I3" s="15">
        <f t="shared" ref="I3:I32" si="0">K3+M3+O3+Q3+S3+U3+W3+Y3</f>
        <v>13658</v>
      </c>
      <c r="J3" s="20">
        <f t="shared" ref="J3:J32" si="1">(I3/$E3)*1000</f>
        <v>3.9715033439953471</v>
      </c>
      <c r="K3" s="15">
        <v>6509</v>
      </c>
      <c r="L3" s="20">
        <f t="shared" ref="L3:L32" si="2">(K3/$E3)*1000</f>
        <v>1.8927013666763592</v>
      </c>
      <c r="M3" s="15">
        <v>118</v>
      </c>
      <c r="N3" s="20">
        <f t="shared" ref="N3:N32" si="3">(M3/$E3)*100000</f>
        <v>3.4312300087234662</v>
      </c>
      <c r="O3" s="15">
        <v>1247</v>
      </c>
      <c r="P3" s="20">
        <f t="shared" ref="P3:P32" si="4">(O3/$E3)*10000</f>
        <v>3.6260540854899683</v>
      </c>
      <c r="Q3" s="15">
        <v>204</v>
      </c>
      <c r="R3" s="20">
        <f t="shared" ref="R3:R32" si="5">(Q3/$E3)*100000</f>
        <v>5.9319569642337893</v>
      </c>
      <c r="S3" s="15">
        <v>1174</v>
      </c>
      <c r="T3" s="20">
        <f t="shared" ref="T3:T32" si="6">(S3/$E3)*10000</f>
        <v>3.4137830764757195</v>
      </c>
      <c r="U3" s="15">
        <v>932</v>
      </c>
      <c r="V3" s="20">
        <f t="shared" ref="V3:V32" si="7">(U3/$E3)*10000</f>
        <v>2.71009014248328</v>
      </c>
      <c r="W3" s="15">
        <v>3226</v>
      </c>
      <c r="X3" s="20">
        <f t="shared" ref="X3:X32" si="8">(W3/$E3)*10000</f>
        <v>9.3806339052050003</v>
      </c>
      <c r="Y3" s="15">
        <v>248</v>
      </c>
      <c r="Z3" s="20">
        <f t="shared" ref="Z3:Z32" si="9">(Y3/$E3)*100000</f>
        <v>7.2113986624018613</v>
      </c>
      <c r="AA3" s="15">
        <v>10121</v>
      </c>
      <c r="AB3" s="20">
        <f t="shared" ref="AB3:AB32" si="10">(AA3/$E3)*1000</f>
        <v>2.9430066879906951</v>
      </c>
    </row>
    <row r="4" spans="1:28" x14ac:dyDescent="0.35">
      <c r="A4" s="4" t="s">
        <v>33</v>
      </c>
      <c r="B4" s="5" t="s">
        <v>2</v>
      </c>
      <c r="C4" s="11">
        <v>38.2537363</v>
      </c>
      <c r="D4" s="11">
        <v>48.299990100000002</v>
      </c>
      <c r="E4" s="6">
        <v>1306000</v>
      </c>
      <c r="F4" s="6">
        <v>387000</v>
      </c>
      <c r="G4" s="12">
        <v>0.73699999999999999</v>
      </c>
      <c r="H4" s="6">
        <v>20</v>
      </c>
      <c r="I4" s="15">
        <f t="shared" si="0"/>
        <v>5551</v>
      </c>
      <c r="J4" s="20">
        <f t="shared" si="1"/>
        <v>4.2503828483920367</v>
      </c>
      <c r="K4" s="15">
        <v>2066</v>
      </c>
      <c r="L4" s="20">
        <f t="shared" si="2"/>
        <v>1.5819295558958653</v>
      </c>
      <c r="M4" s="15">
        <v>176</v>
      </c>
      <c r="N4" s="20">
        <f t="shared" si="3"/>
        <v>13.476263399693721</v>
      </c>
      <c r="O4" s="15">
        <v>582</v>
      </c>
      <c r="P4" s="20">
        <f t="shared" si="4"/>
        <v>4.4563552833078104</v>
      </c>
      <c r="Q4" s="15">
        <v>98</v>
      </c>
      <c r="R4" s="20">
        <f t="shared" si="5"/>
        <v>7.5038284839203682</v>
      </c>
      <c r="S4" s="15">
        <v>451</v>
      </c>
      <c r="T4" s="20">
        <f t="shared" si="6"/>
        <v>3.4532924961715161</v>
      </c>
      <c r="U4" s="15">
        <v>156</v>
      </c>
      <c r="V4" s="20">
        <f t="shared" si="7"/>
        <v>1.1944869831546707</v>
      </c>
      <c r="W4" s="15">
        <v>1904</v>
      </c>
      <c r="X4" s="20">
        <f t="shared" si="8"/>
        <v>14.578866768759573</v>
      </c>
      <c r="Y4" s="15">
        <v>118</v>
      </c>
      <c r="Z4" s="20">
        <f t="shared" si="9"/>
        <v>9.0352220520673807</v>
      </c>
      <c r="AA4" s="15">
        <v>5089</v>
      </c>
      <c r="AB4" s="20">
        <f t="shared" si="10"/>
        <v>3.8966309341500764</v>
      </c>
    </row>
    <row r="5" spans="1:28" x14ac:dyDescent="0.35">
      <c r="A5" s="4" t="s">
        <v>34</v>
      </c>
      <c r="B5" s="5" t="s">
        <v>3</v>
      </c>
      <c r="C5" s="11">
        <v>32.654627499999997</v>
      </c>
      <c r="D5" s="11">
        <v>51.667982599999903</v>
      </c>
      <c r="E5" s="6">
        <v>5342000</v>
      </c>
      <c r="F5" s="6">
        <v>594000</v>
      </c>
      <c r="G5" s="12">
        <v>0.80500000000000005</v>
      </c>
      <c r="H5" s="6">
        <v>2</v>
      </c>
      <c r="I5" s="15">
        <f t="shared" si="0"/>
        <v>69462</v>
      </c>
      <c r="J5" s="20">
        <f t="shared" si="1"/>
        <v>13.002995132909023</v>
      </c>
      <c r="K5" s="15">
        <v>23214</v>
      </c>
      <c r="L5" s="20">
        <f t="shared" si="2"/>
        <v>4.3455634593785106</v>
      </c>
      <c r="M5" s="15">
        <v>1097</v>
      </c>
      <c r="N5" s="20">
        <f t="shared" si="3"/>
        <v>20.535380007487834</v>
      </c>
      <c r="O5" s="15">
        <v>6918</v>
      </c>
      <c r="P5" s="20">
        <f t="shared" si="4"/>
        <v>12.950205915387494</v>
      </c>
      <c r="Q5" s="15">
        <v>1960</v>
      </c>
      <c r="R5" s="20">
        <f t="shared" si="5"/>
        <v>36.690378135529762</v>
      </c>
      <c r="S5" s="15">
        <v>6980</v>
      </c>
      <c r="T5" s="20">
        <f t="shared" si="6"/>
        <v>13.06626731561213</v>
      </c>
      <c r="U5" s="15">
        <v>9147</v>
      </c>
      <c r="V5" s="20">
        <f t="shared" si="7"/>
        <v>17.122800449269935</v>
      </c>
      <c r="W5" s="15">
        <v>18848</v>
      </c>
      <c r="X5" s="20">
        <f t="shared" si="8"/>
        <v>35.282665668289034</v>
      </c>
      <c r="Y5" s="15">
        <v>1298</v>
      </c>
      <c r="Z5" s="20">
        <f t="shared" si="9"/>
        <v>24.298015724447772</v>
      </c>
      <c r="AA5" s="15">
        <v>29515</v>
      </c>
      <c r="AB5" s="20">
        <f t="shared" si="10"/>
        <v>5.5250842381130658</v>
      </c>
    </row>
    <row r="6" spans="1:28" x14ac:dyDescent="0.35">
      <c r="A6" s="4" t="s">
        <v>35</v>
      </c>
      <c r="B6" s="5" t="s">
        <v>4</v>
      </c>
      <c r="C6" s="11">
        <v>36.075833000000003</v>
      </c>
      <c r="D6" s="11">
        <v>51.796111000000003</v>
      </c>
      <c r="E6" s="6">
        <v>2914000</v>
      </c>
      <c r="F6" s="6">
        <v>202000</v>
      </c>
      <c r="G6" s="12">
        <v>0.81</v>
      </c>
      <c r="H6" s="6">
        <v>1</v>
      </c>
      <c r="I6" s="15">
        <f t="shared" si="0"/>
        <v>48689</v>
      </c>
      <c r="J6" s="20">
        <f t="shared" si="1"/>
        <v>16.708647906657518</v>
      </c>
      <c r="K6" s="15">
        <v>10413</v>
      </c>
      <c r="L6" s="20">
        <f t="shared" si="2"/>
        <v>3.5734385724090596</v>
      </c>
      <c r="M6" s="15">
        <v>441</v>
      </c>
      <c r="N6" s="20">
        <f t="shared" si="3"/>
        <v>15.133836650652025</v>
      </c>
      <c r="O6" s="15">
        <v>6769</v>
      </c>
      <c r="P6" s="20">
        <f t="shared" si="4"/>
        <v>23.229238160603984</v>
      </c>
      <c r="Q6" s="15">
        <v>1877</v>
      </c>
      <c r="R6" s="20">
        <f t="shared" si="5"/>
        <v>64.413177762525748</v>
      </c>
      <c r="S6" s="15">
        <v>7768</v>
      </c>
      <c r="T6" s="20">
        <f t="shared" si="6"/>
        <v>26.65751544269046</v>
      </c>
      <c r="U6" s="15">
        <v>946</v>
      </c>
      <c r="V6" s="20">
        <f t="shared" si="7"/>
        <v>3.2463967055593685</v>
      </c>
      <c r="W6" s="15">
        <v>20164</v>
      </c>
      <c r="X6" s="20">
        <f t="shared" si="8"/>
        <v>69.196980096087856</v>
      </c>
      <c r="Y6" s="15">
        <v>311</v>
      </c>
      <c r="Z6" s="20">
        <f t="shared" si="9"/>
        <v>10.672614962251201</v>
      </c>
      <c r="AA6" s="15">
        <v>16841</v>
      </c>
      <c r="AB6" s="20">
        <f t="shared" si="10"/>
        <v>5.7793411118737126</v>
      </c>
    </row>
    <row r="7" spans="1:28" x14ac:dyDescent="0.35">
      <c r="A7" s="4" t="s">
        <v>36</v>
      </c>
      <c r="B7" s="5" t="s">
        <v>5</v>
      </c>
      <c r="C7" s="11">
        <v>33.634973600000002</v>
      </c>
      <c r="D7" s="11">
        <v>46.415281</v>
      </c>
      <c r="E7" s="6">
        <v>602000</v>
      </c>
      <c r="F7" s="6">
        <v>179000</v>
      </c>
      <c r="G7" s="12">
        <v>0.79</v>
      </c>
      <c r="H7" s="6">
        <v>5</v>
      </c>
      <c r="I7" s="15">
        <f t="shared" si="0"/>
        <v>5223</v>
      </c>
      <c r="J7" s="20">
        <f t="shared" si="1"/>
        <v>8.6760797342192681</v>
      </c>
      <c r="K7" s="15">
        <v>1548</v>
      </c>
      <c r="L7" s="20">
        <f t="shared" si="2"/>
        <v>2.5714285714285712</v>
      </c>
      <c r="M7" s="15">
        <v>250</v>
      </c>
      <c r="N7" s="20">
        <f t="shared" si="3"/>
        <v>41.528239202657808</v>
      </c>
      <c r="O7" s="15">
        <v>685</v>
      </c>
      <c r="P7" s="20">
        <f t="shared" si="4"/>
        <v>11.378737541528238</v>
      </c>
      <c r="Q7" s="15">
        <v>278</v>
      </c>
      <c r="R7" s="20">
        <f t="shared" si="5"/>
        <v>46.179401993355484</v>
      </c>
      <c r="S7" s="15">
        <v>187</v>
      </c>
      <c r="T7" s="20">
        <f t="shared" si="6"/>
        <v>3.1063122923588038</v>
      </c>
      <c r="U7" s="15">
        <v>425</v>
      </c>
      <c r="V7" s="20">
        <f t="shared" si="7"/>
        <v>7.059800664451827</v>
      </c>
      <c r="W7" s="15">
        <v>1536</v>
      </c>
      <c r="X7" s="20">
        <f t="shared" si="8"/>
        <v>25.514950166112957</v>
      </c>
      <c r="Y7" s="15">
        <v>314</v>
      </c>
      <c r="Z7" s="20">
        <f t="shared" si="9"/>
        <v>52.159468438538205</v>
      </c>
      <c r="AA7" s="15">
        <v>1949</v>
      </c>
      <c r="AB7" s="20">
        <f t="shared" si="10"/>
        <v>3.2375415282392028</v>
      </c>
    </row>
    <row r="8" spans="1:28" x14ac:dyDescent="0.35">
      <c r="A8" s="4" t="s">
        <v>37</v>
      </c>
      <c r="B8" s="5" t="s">
        <v>6</v>
      </c>
      <c r="C8" s="11">
        <v>28.923383699999999</v>
      </c>
      <c r="D8" s="11">
        <v>50.820314000000003</v>
      </c>
      <c r="E8" s="6">
        <v>1250000</v>
      </c>
      <c r="F8" s="6">
        <v>334000</v>
      </c>
      <c r="G8" s="12">
        <v>0.78700000000000003</v>
      </c>
      <c r="H8" s="6">
        <v>6</v>
      </c>
      <c r="I8" s="15">
        <f t="shared" si="0"/>
        <v>7042</v>
      </c>
      <c r="J8" s="20">
        <f t="shared" si="1"/>
        <v>5.6335999999999995</v>
      </c>
      <c r="K8" s="15">
        <v>2716</v>
      </c>
      <c r="L8" s="20">
        <f t="shared" si="2"/>
        <v>2.1728000000000001</v>
      </c>
      <c r="M8" s="15">
        <v>312</v>
      </c>
      <c r="N8" s="20">
        <f t="shared" si="3"/>
        <v>24.96</v>
      </c>
      <c r="O8" s="15">
        <v>1272</v>
      </c>
      <c r="P8" s="20">
        <f t="shared" si="4"/>
        <v>10.176</v>
      </c>
      <c r="Q8" s="15">
        <v>231</v>
      </c>
      <c r="R8" s="20">
        <f t="shared" si="5"/>
        <v>18.48</v>
      </c>
      <c r="S8" s="15">
        <v>122</v>
      </c>
      <c r="T8" s="20">
        <f t="shared" si="6"/>
        <v>0.97599999999999998</v>
      </c>
      <c r="U8" s="15">
        <v>1149</v>
      </c>
      <c r="V8" s="20">
        <f t="shared" si="7"/>
        <v>9.1920000000000002</v>
      </c>
      <c r="W8" s="15">
        <v>1049</v>
      </c>
      <c r="X8" s="20">
        <f t="shared" si="8"/>
        <v>8.3919999999999995</v>
      </c>
      <c r="Y8" s="15">
        <v>191</v>
      </c>
      <c r="Z8" s="20">
        <f t="shared" si="9"/>
        <v>15.28</v>
      </c>
      <c r="AA8" s="15">
        <v>3678</v>
      </c>
      <c r="AB8" s="20">
        <f t="shared" si="10"/>
        <v>2.9424000000000001</v>
      </c>
    </row>
    <row r="9" spans="1:28" x14ac:dyDescent="0.35">
      <c r="A9" s="4" t="s">
        <v>38</v>
      </c>
      <c r="B9" s="5" t="s">
        <v>7</v>
      </c>
      <c r="C9" s="11">
        <v>35.689197499999999</v>
      </c>
      <c r="D9" s="11">
        <v>51.3889736</v>
      </c>
      <c r="E9" s="6">
        <v>13974000</v>
      </c>
      <c r="F9" s="6">
        <v>796000</v>
      </c>
      <c r="G9" s="12">
        <v>0.81</v>
      </c>
      <c r="H9" s="6">
        <v>1</v>
      </c>
      <c r="I9" s="15">
        <f t="shared" si="0"/>
        <v>230499</v>
      </c>
      <c r="J9" s="20">
        <f t="shared" si="1"/>
        <v>16.494847574066124</v>
      </c>
      <c r="K9" s="15">
        <v>30250</v>
      </c>
      <c r="L9" s="20">
        <f t="shared" si="2"/>
        <v>2.1647345069414623</v>
      </c>
      <c r="M9" s="15">
        <v>1239</v>
      </c>
      <c r="N9" s="20">
        <f t="shared" si="3"/>
        <v>8.8664662945470152</v>
      </c>
      <c r="O9" s="15">
        <v>22422</v>
      </c>
      <c r="P9" s="20">
        <f t="shared" si="4"/>
        <v>16.045513095749246</v>
      </c>
      <c r="Q9" s="15">
        <v>5257</v>
      </c>
      <c r="R9" s="20">
        <f t="shared" si="5"/>
        <v>37.61986546443395</v>
      </c>
      <c r="S9" s="15">
        <v>31069</v>
      </c>
      <c r="T9" s="20">
        <f t="shared" si="6"/>
        <v>22.233433519393159</v>
      </c>
      <c r="U9" s="15">
        <v>22941</v>
      </c>
      <c r="V9" s="20">
        <f t="shared" si="7"/>
        <v>16.416917131816231</v>
      </c>
      <c r="W9" s="15">
        <v>116814</v>
      </c>
      <c r="X9" s="20">
        <f t="shared" si="8"/>
        <v>83.593817088879348</v>
      </c>
      <c r="Y9" s="15">
        <v>507</v>
      </c>
      <c r="Z9" s="20">
        <f t="shared" si="9"/>
        <v>3.6281665951051956</v>
      </c>
      <c r="AA9" s="15">
        <v>97075</v>
      </c>
      <c r="AB9" s="20">
        <f t="shared" si="10"/>
        <v>6.9468298268212401</v>
      </c>
    </row>
    <row r="10" spans="1:28" x14ac:dyDescent="0.35">
      <c r="A10" s="4" t="s">
        <v>39</v>
      </c>
      <c r="B10" s="5" t="s">
        <v>8</v>
      </c>
      <c r="C10" s="11">
        <v>31.997041899999999</v>
      </c>
      <c r="D10" s="11">
        <v>50.661384899999902</v>
      </c>
      <c r="E10" s="6">
        <v>989000</v>
      </c>
      <c r="F10" s="6">
        <v>339000</v>
      </c>
      <c r="G10" s="12">
        <v>0.77100000000000002</v>
      </c>
      <c r="H10" s="6">
        <v>11</v>
      </c>
      <c r="I10" s="15">
        <f t="shared" si="0"/>
        <v>8794</v>
      </c>
      <c r="J10" s="20">
        <f t="shared" si="1"/>
        <v>8.8918099089989902</v>
      </c>
      <c r="K10" s="15">
        <v>3197</v>
      </c>
      <c r="L10" s="20">
        <f t="shared" si="2"/>
        <v>3.2325581395348837</v>
      </c>
      <c r="M10" s="15">
        <v>350</v>
      </c>
      <c r="N10" s="20">
        <f t="shared" si="3"/>
        <v>35.389282103134484</v>
      </c>
      <c r="O10" s="15">
        <v>1158</v>
      </c>
      <c r="P10" s="20">
        <f t="shared" si="4"/>
        <v>11.708796764408493</v>
      </c>
      <c r="Q10" s="15">
        <v>227</v>
      </c>
      <c r="R10" s="20">
        <f t="shared" si="5"/>
        <v>22.952477249747222</v>
      </c>
      <c r="S10" s="15">
        <v>259</v>
      </c>
      <c r="T10" s="20">
        <f t="shared" si="6"/>
        <v>2.6188068756319516</v>
      </c>
      <c r="U10" s="15">
        <v>547</v>
      </c>
      <c r="V10" s="20">
        <f t="shared" si="7"/>
        <v>5.5308392315470165</v>
      </c>
      <c r="W10" s="15">
        <v>2154</v>
      </c>
      <c r="X10" s="20">
        <f t="shared" si="8"/>
        <v>21.779575328614762</v>
      </c>
      <c r="Y10" s="15">
        <v>902</v>
      </c>
      <c r="Z10" s="20">
        <f t="shared" si="9"/>
        <v>91.203235591506584</v>
      </c>
      <c r="AA10" s="15">
        <v>3360</v>
      </c>
      <c r="AB10" s="20">
        <f t="shared" si="10"/>
        <v>3.3973710819009098</v>
      </c>
    </row>
    <row r="11" spans="1:28" x14ac:dyDescent="0.35">
      <c r="A11" s="4" t="s">
        <v>40</v>
      </c>
      <c r="B11" s="5" t="s">
        <v>9</v>
      </c>
      <c r="C11" s="11">
        <v>32.517564299999997</v>
      </c>
      <c r="D11" s="11">
        <v>59.1041758</v>
      </c>
      <c r="E11" s="6">
        <v>822000</v>
      </c>
      <c r="F11" s="6">
        <v>324000</v>
      </c>
      <c r="G11" s="12">
        <v>0.73299999999999998</v>
      </c>
      <c r="H11" s="6">
        <v>22</v>
      </c>
      <c r="I11" s="15">
        <f t="shared" si="0"/>
        <v>5865</v>
      </c>
      <c r="J11" s="20">
        <f t="shared" si="1"/>
        <v>7.1350364963503656</v>
      </c>
      <c r="K11" s="15">
        <v>2001</v>
      </c>
      <c r="L11" s="20">
        <f t="shared" si="2"/>
        <v>2.4343065693430654</v>
      </c>
      <c r="M11" s="15">
        <v>197</v>
      </c>
      <c r="N11" s="20">
        <f t="shared" si="3"/>
        <v>23.965936739659366</v>
      </c>
      <c r="O11" s="15">
        <v>786</v>
      </c>
      <c r="P11" s="20">
        <f t="shared" si="4"/>
        <v>9.562043795620438</v>
      </c>
      <c r="Q11" s="15">
        <v>89</v>
      </c>
      <c r="R11" s="20">
        <f t="shared" si="5"/>
        <v>10.827250608272507</v>
      </c>
      <c r="S11" s="15">
        <v>186</v>
      </c>
      <c r="T11" s="20">
        <f t="shared" si="6"/>
        <v>2.2627737226277369</v>
      </c>
      <c r="U11" s="15">
        <v>325</v>
      </c>
      <c r="V11" s="20">
        <f t="shared" si="7"/>
        <v>3.9537712895377131</v>
      </c>
      <c r="W11" s="15">
        <v>1989</v>
      </c>
      <c r="X11" s="20">
        <f t="shared" si="8"/>
        <v>24.197080291970799</v>
      </c>
      <c r="Y11" s="15">
        <v>292</v>
      </c>
      <c r="Z11" s="20">
        <f t="shared" si="9"/>
        <v>35.523114355231144</v>
      </c>
      <c r="AA11" s="15">
        <v>3067</v>
      </c>
      <c r="AB11" s="20">
        <f t="shared" si="10"/>
        <v>3.7311435523114356</v>
      </c>
    </row>
    <row r="12" spans="1:28" x14ac:dyDescent="0.35">
      <c r="A12" s="4" t="s">
        <v>41</v>
      </c>
      <c r="B12" s="5" t="s">
        <v>10</v>
      </c>
      <c r="C12" s="11">
        <v>35.102025300000001</v>
      </c>
      <c r="D12" s="11">
        <v>59.1041758</v>
      </c>
      <c r="E12" s="6">
        <v>6871000</v>
      </c>
      <c r="F12" s="6">
        <v>1771000</v>
      </c>
      <c r="G12" s="12">
        <v>0.75700000000000001</v>
      </c>
      <c r="H12" s="6">
        <v>14</v>
      </c>
      <c r="I12" s="15">
        <f t="shared" si="0"/>
        <v>122191</v>
      </c>
      <c r="J12" s="20">
        <f t="shared" si="1"/>
        <v>17.783583175665843</v>
      </c>
      <c r="K12" s="15">
        <v>21262</v>
      </c>
      <c r="L12" s="20">
        <f t="shared" si="2"/>
        <v>3.0944549556105367</v>
      </c>
      <c r="M12" s="15">
        <v>1850</v>
      </c>
      <c r="N12" s="20">
        <f t="shared" si="3"/>
        <v>26.924756221801776</v>
      </c>
      <c r="O12" s="15">
        <v>24245</v>
      </c>
      <c r="P12" s="20">
        <f t="shared" si="4"/>
        <v>35.285984572842381</v>
      </c>
      <c r="Q12" s="15">
        <v>6835</v>
      </c>
      <c r="R12" s="20">
        <f t="shared" si="5"/>
        <v>99.476058797846008</v>
      </c>
      <c r="S12" s="15">
        <v>10605</v>
      </c>
      <c r="T12" s="20">
        <f t="shared" si="6"/>
        <v>15.434434580119342</v>
      </c>
      <c r="U12" s="15">
        <v>9538</v>
      </c>
      <c r="V12" s="20">
        <f t="shared" si="7"/>
        <v>13.881531072624071</v>
      </c>
      <c r="W12" s="15">
        <v>45939</v>
      </c>
      <c r="X12" s="20">
        <f t="shared" si="8"/>
        <v>66.859263571532537</v>
      </c>
      <c r="Y12" s="15">
        <v>1917</v>
      </c>
      <c r="Z12" s="20">
        <f t="shared" si="9"/>
        <v>27.899869014699458</v>
      </c>
      <c r="AA12" s="15">
        <v>50004</v>
      </c>
      <c r="AB12" s="20">
        <f t="shared" si="10"/>
        <v>7.2775432979187897</v>
      </c>
    </row>
    <row r="13" spans="1:28" x14ac:dyDescent="0.35">
      <c r="A13" s="4" t="s">
        <v>42</v>
      </c>
      <c r="B13" s="5" t="s">
        <v>11</v>
      </c>
      <c r="C13" s="11">
        <v>37.471035299999997</v>
      </c>
      <c r="D13" s="11">
        <v>57.101318799999902</v>
      </c>
      <c r="E13" s="6">
        <v>900000</v>
      </c>
      <c r="F13" s="6">
        <v>374000</v>
      </c>
      <c r="G13" s="12">
        <v>0.72299999999999998</v>
      </c>
      <c r="H13" s="6">
        <v>23</v>
      </c>
      <c r="I13" s="15">
        <f t="shared" si="0"/>
        <v>9948</v>
      </c>
      <c r="J13" s="20">
        <f t="shared" si="1"/>
        <v>11.053333333333333</v>
      </c>
      <c r="K13" s="15">
        <v>4266</v>
      </c>
      <c r="L13" s="20">
        <f t="shared" si="2"/>
        <v>4.74</v>
      </c>
      <c r="M13" s="15">
        <v>427</v>
      </c>
      <c r="N13" s="20">
        <f t="shared" si="3"/>
        <v>47.444444444444443</v>
      </c>
      <c r="O13" s="15">
        <v>797</v>
      </c>
      <c r="P13" s="20">
        <f t="shared" si="4"/>
        <v>8.8555555555555561</v>
      </c>
      <c r="Q13" s="15">
        <v>341</v>
      </c>
      <c r="R13" s="20">
        <f t="shared" si="5"/>
        <v>37.888888888888893</v>
      </c>
      <c r="S13" s="15">
        <v>219</v>
      </c>
      <c r="T13" s="20">
        <f t="shared" si="6"/>
        <v>2.4333333333333331</v>
      </c>
      <c r="U13" s="15">
        <v>682</v>
      </c>
      <c r="V13" s="20">
        <f t="shared" si="7"/>
        <v>7.5777777777777775</v>
      </c>
      <c r="W13" s="15">
        <v>2885</v>
      </c>
      <c r="X13" s="20">
        <f t="shared" si="8"/>
        <v>32.055555555555557</v>
      </c>
      <c r="Y13" s="15">
        <v>331</v>
      </c>
      <c r="Z13" s="20">
        <f t="shared" si="9"/>
        <v>36.777777777777779</v>
      </c>
      <c r="AA13" s="15">
        <v>4364</v>
      </c>
      <c r="AB13" s="20">
        <f t="shared" si="10"/>
        <v>4.8488888888888884</v>
      </c>
    </row>
    <row r="14" spans="1:28" x14ac:dyDescent="0.35">
      <c r="A14" s="4" t="s">
        <v>43</v>
      </c>
      <c r="B14" s="5" t="s">
        <v>12</v>
      </c>
      <c r="C14" s="11">
        <v>31.4360149</v>
      </c>
      <c r="D14" s="11">
        <v>49.041311999999998</v>
      </c>
      <c r="E14" s="6">
        <v>4936000</v>
      </c>
      <c r="F14" s="6">
        <v>1125000</v>
      </c>
      <c r="G14" s="12">
        <v>0.77700000000000002</v>
      </c>
      <c r="H14" s="6">
        <v>9</v>
      </c>
      <c r="I14" s="15">
        <f t="shared" si="0"/>
        <v>45390</v>
      </c>
      <c r="J14" s="20">
        <f t="shared" si="1"/>
        <v>9.1957050243111826</v>
      </c>
      <c r="K14" s="15">
        <v>8044</v>
      </c>
      <c r="L14" s="20">
        <f t="shared" si="2"/>
        <v>1.6296596434359807</v>
      </c>
      <c r="M14" s="15">
        <v>1621</v>
      </c>
      <c r="N14" s="20">
        <f t="shared" si="3"/>
        <v>32.840356564019444</v>
      </c>
      <c r="O14" s="15">
        <v>10881</v>
      </c>
      <c r="P14" s="20">
        <f t="shared" si="4"/>
        <v>22.04416531604538</v>
      </c>
      <c r="Q14" s="15">
        <v>2845</v>
      </c>
      <c r="R14" s="20">
        <f t="shared" si="5"/>
        <v>57.637763371150733</v>
      </c>
      <c r="S14" s="15">
        <v>1790</v>
      </c>
      <c r="T14" s="20">
        <f t="shared" si="6"/>
        <v>3.6264181523500811</v>
      </c>
      <c r="U14" s="15">
        <v>7591</v>
      </c>
      <c r="V14" s="20">
        <f t="shared" si="7"/>
        <v>15.378849270664505</v>
      </c>
      <c r="W14" s="15">
        <v>10842</v>
      </c>
      <c r="X14" s="20">
        <f t="shared" si="8"/>
        <v>21.965153970826581</v>
      </c>
      <c r="Y14" s="15">
        <v>1776</v>
      </c>
      <c r="Z14" s="20">
        <f t="shared" si="9"/>
        <v>35.980551053484604</v>
      </c>
      <c r="AA14" s="15">
        <v>21671</v>
      </c>
      <c r="AB14" s="20">
        <f t="shared" si="10"/>
        <v>4.3903970826580228</v>
      </c>
    </row>
    <row r="15" spans="1:28" x14ac:dyDescent="0.35">
      <c r="A15" s="4" t="s">
        <v>44</v>
      </c>
      <c r="B15" s="5" t="s">
        <v>13</v>
      </c>
      <c r="C15" s="11">
        <v>36.683004500000003</v>
      </c>
      <c r="D15" s="11">
        <v>48.5087209</v>
      </c>
      <c r="E15" s="6">
        <v>1107000</v>
      </c>
      <c r="F15" s="6">
        <v>348000</v>
      </c>
      <c r="G15" s="12">
        <v>0.748</v>
      </c>
      <c r="H15" s="6">
        <v>18</v>
      </c>
      <c r="I15" s="15">
        <f t="shared" si="0"/>
        <v>5771</v>
      </c>
      <c r="J15" s="20">
        <f t="shared" si="1"/>
        <v>5.2131887985546523</v>
      </c>
      <c r="K15" s="15">
        <v>2393</v>
      </c>
      <c r="L15" s="20">
        <f t="shared" si="2"/>
        <v>2.1616982836495033</v>
      </c>
      <c r="M15" s="15">
        <v>153</v>
      </c>
      <c r="N15" s="20">
        <f t="shared" si="3"/>
        <v>13.821138211382115</v>
      </c>
      <c r="O15" s="15">
        <v>480</v>
      </c>
      <c r="P15" s="20">
        <f t="shared" si="4"/>
        <v>4.3360433604336039</v>
      </c>
      <c r="Q15" s="15">
        <v>77</v>
      </c>
      <c r="R15" s="20">
        <f t="shared" si="5"/>
        <v>6.9557362240289073</v>
      </c>
      <c r="S15" s="15">
        <v>585</v>
      </c>
      <c r="T15" s="20">
        <f t="shared" si="6"/>
        <v>5.2845528455284549</v>
      </c>
      <c r="U15" s="15">
        <v>500</v>
      </c>
      <c r="V15" s="20">
        <f t="shared" si="7"/>
        <v>4.5167118337850045</v>
      </c>
      <c r="W15" s="15">
        <v>1510</v>
      </c>
      <c r="X15" s="20">
        <f t="shared" si="8"/>
        <v>13.640469738030715</v>
      </c>
      <c r="Y15" s="15">
        <v>73</v>
      </c>
      <c r="Z15" s="20">
        <f t="shared" si="9"/>
        <v>6.5943992773261062</v>
      </c>
      <c r="AA15" s="15">
        <v>3610</v>
      </c>
      <c r="AB15" s="20">
        <f t="shared" si="10"/>
        <v>3.2610659439927732</v>
      </c>
    </row>
    <row r="16" spans="1:28" x14ac:dyDescent="0.35">
      <c r="A16" s="4" t="s">
        <v>45</v>
      </c>
      <c r="B16" s="5" t="s">
        <v>14</v>
      </c>
      <c r="C16" s="11">
        <v>35.225558499999998</v>
      </c>
      <c r="D16" s="11">
        <v>54.434213800000002</v>
      </c>
      <c r="E16" s="6">
        <v>764000</v>
      </c>
      <c r="F16" s="6">
        <v>144000</v>
      </c>
      <c r="G16" s="12">
        <v>0.79800000000000004</v>
      </c>
      <c r="H16" s="6">
        <v>4</v>
      </c>
      <c r="I16" s="15">
        <f t="shared" si="0"/>
        <v>11136</v>
      </c>
      <c r="J16" s="20">
        <f t="shared" si="1"/>
        <v>14.575916230366493</v>
      </c>
      <c r="K16" s="15">
        <v>4751</v>
      </c>
      <c r="L16" s="20">
        <f t="shared" si="2"/>
        <v>6.2185863874345548</v>
      </c>
      <c r="M16" s="15">
        <v>383</v>
      </c>
      <c r="N16" s="20">
        <f t="shared" si="3"/>
        <v>50.130890052356023</v>
      </c>
      <c r="O16" s="15">
        <v>1684</v>
      </c>
      <c r="P16" s="20">
        <f t="shared" si="4"/>
        <v>22.041884816753928</v>
      </c>
      <c r="Q16" s="15">
        <v>359</v>
      </c>
      <c r="R16" s="20">
        <f t="shared" si="5"/>
        <v>46.989528795811516</v>
      </c>
      <c r="S16" s="15">
        <v>376</v>
      </c>
      <c r="T16" s="20">
        <f t="shared" si="6"/>
        <v>4.9214659685863875</v>
      </c>
      <c r="U16" s="15">
        <v>909</v>
      </c>
      <c r="V16" s="20">
        <f t="shared" si="7"/>
        <v>11.897905759162303</v>
      </c>
      <c r="W16" s="15">
        <v>2275</v>
      </c>
      <c r="X16" s="20">
        <f t="shared" si="8"/>
        <v>29.777486910994764</v>
      </c>
      <c r="Y16" s="15">
        <v>399</v>
      </c>
      <c r="Z16" s="20">
        <f t="shared" si="9"/>
        <v>52.225130890052363</v>
      </c>
      <c r="AA16" s="15">
        <v>3233</v>
      </c>
      <c r="AB16" s="20">
        <f t="shared" si="10"/>
        <v>4.2316753926701569</v>
      </c>
    </row>
    <row r="17" spans="1:28" x14ac:dyDescent="0.35">
      <c r="A17" s="4" t="s">
        <v>46</v>
      </c>
      <c r="B17" s="5" t="s">
        <v>15</v>
      </c>
      <c r="C17" s="11">
        <v>27.529990600000001</v>
      </c>
      <c r="D17" s="11">
        <v>60.582067599999903</v>
      </c>
      <c r="E17" s="6">
        <v>3045000</v>
      </c>
      <c r="F17" s="6">
        <v>1471000</v>
      </c>
      <c r="G17" s="12">
        <v>0.66500000000000004</v>
      </c>
      <c r="H17" s="6">
        <v>24</v>
      </c>
      <c r="I17" s="15">
        <f t="shared" si="0"/>
        <v>8461</v>
      </c>
      <c r="J17" s="20">
        <f t="shared" si="1"/>
        <v>2.7786535303776683</v>
      </c>
      <c r="K17" s="15">
        <v>621</v>
      </c>
      <c r="L17" s="20">
        <f t="shared" si="2"/>
        <v>0.20394088669950738</v>
      </c>
      <c r="M17" s="15">
        <v>329</v>
      </c>
      <c r="N17" s="20">
        <f t="shared" si="3"/>
        <v>10.804597701149424</v>
      </c>
      <c r="O17" s="15">
        <v>1908</v>
      </c>
      <c r="P17" s="20">
        <f t="shared" si="4"/>
        <v>6.2660098522167491</v>
      </c>
      <c r="Q17" s="15">
        <v>570</v>
      </c>
      <c r="R17" s="20">
        <f t="shared" si="5"/>
        <v>18.7192118226601</v>
      </c>
      <c r="S17" s="15">
        <v>710</v>
      </c>
      <c r="T17" s="20">
        <f t="shared" si="6"/>
        <v>2.3316912972085384</v>
      </c>
      <c r="U17" s="15">
        <v>1411</v>
      </c>
      <c r="V17" s="20">
        <f t="shared" si="7"/>
        <v>4.6338259441707716</v>
      </c>
      <c r="W17" s="15">
        <v>2392</v>
      </c>
      <c r="X17" s="20">
        <f t="shared" si="8"/>
        <v>7.8555008210180626</v>
      </c>
      <c r="Y17" s="15">
        <v>520</v>
      </c>
      <c r="Z17" s="20">
        <f t="shared" si="9"/>
        <v>17.077175697865353</v>
      </c>
      <c r="AA17" s="15">
        <v>10673</v>
      </c>
      <c r="AB17" s="20">
        <f t="shared" si="10"/>
        <v>3.5050903119868635</v>
      </c>
    </row>
    <row r="18" spans="1:28" x14ac:dyDescent="0.35">
      <c r="A18" s="4" t="s">
        <v>47</v>
      </c>
      <c r="B18" s="5" t="s">
        <v>16</v>
      </c>
      <c r="C18" s="11">
        <v>29.1043813</v>
      </c>
      <c r="D18" s="11">
        <v>53.045893</v>
      </c>
      <c r="E18" s="6">
        <v>5052000</v>
      </c>
      <c r="F18" s="6">
        <v>1434000</v>
      </c>
      <c r="G18" s="12">
        <v>0.78300000000000003</v>
      </c>
      <c r="H18" s="6">
        <v>7</v>
      </c>
      <c r="I18" s="15">
        <f t="shared" si="0"/>
        <v>35638</v>
      </c>
      <c r="J18" s="20">
        <f t="shared" si="1"/>
        <v>7.0542359461599364</v>
      </c>
      <c r="K18" s="15">
        <v>12466</v>
      </c>
      <c r="L18" s="20">
        <f t="shared" si="2"/>
        <v>2.4675376088677754</v>
      </c>
      <c r="M18" s="15">
        <v>838</v>
      </c>
      <c r="N18" s="20">
        <f t="shared" si="3"/>
        <v>16.587490102929532</v>
      </c>
      <c r="O18" s="15">
        <v>2951</v>
      </c>
      <c r="P18" s="20">
        <f t="shared" si="4"/>
        <v>5.8412509897070466</v>
      </c>
      <c r="Q18" s="15">
        <v>667</v>
      </c>
      <c r="R18" s="20">
        <f t="shared" si="5"/>
        <v>13.202692003167062</v>
      </c>
      <c r="S18" s="15">
        <v>2236</v>
      </c>
      <c r="T18" s="20">
        <f t="shared" si="6"/>
        <v>4.4259699129057806</v>
      </c>
      <c r="U18" s="15">
        <v>2956</v>
      </c>
      <c r="V18" s="20">
        <f t="shared" si="7"/>
        <v>5.8511480601741876</v>
      </c>
      <c r="W18" s="15">
        <v>11919</v>
      </c>
      <c r="X18" s="20">
        <f t="shared" si="8"/>
        <v>23.592636579572446</v>
      </c>
      <c r="Y18" s="15">
        <v>1605</v>
      </c>
      <c r="Z18" s="20">
        <f t="shared" si="9"/>
        <v>31.769596199524941</v>
      </c>
      <c r="AA18" s="15">
        <v>14738</v>
      </c>
      <c r="AB18" s="20">
        <f t="shared" si="10"/>
        <v>2.9172604908946953</v>
      </c>
    </row>
    <row r="19" spans="1:28" x14ac:dyDescent="0.35">
      <c r="A19" s="4" t="s">
        <v>48</v>
      </c>
      <c r="B19" s="5" t="s">
        <v>17</v>
      </c>
      <c r="C19" s="11">
        <v>36.273658900000001</v>
      </c>
      <c r="D19" s="11">
        <v>49.998235999999999</v>
      </c>
      <c r="E19" s="6">
        <v>1336000</v>
      </c>
      <c r="F19" s="6">
        <v>302000</v>
      </c>
      <c r="G19" s="12">
        <v>0.77100000000000002</v>
      </c>
      <c r="H19" s="6">
        <v>11</v>
      </c>
      <c r="I19" s="15">
        <f t="shared" si="0"/>
        <v>8354</v>
      </c>
      <c r="J19" s="20">
        <f t="shared" si="1"/>
        <v>6.2529940119760479</v>
      </c>
      <c r="K19" s="15">
        <v>2398</v>
      </c>
      <c r="L19" s="20">
        <f t="shared" si="2"/>
        <v>1.7949101796407185</v>
      </c>
      <c r="M19" s="15">
        <v>48</v>
      </c>
      <c r="N19" s="20">
        <f t="shared" si="3"/>
        <v>3.5928143712574854</v>
      </c>
      <c r="O19" s="15">
        <v>603</v>
      </c>
      <c r="P19" s="20">
        <f t="shared" si="4"/>
        <v>4.5134730538922154</v>
      </c>
      <c r="Q19" s="15">
        <v>72</v>
      </c>
      <c r="R19" s="20">
        <f t="shared" si="5"/>
        <v>5.3892215568862269</v>
      </c>
      <c r="S19" s="15">
        <v>1089</v>
      </c>
      <c r="T19" s="20">
        <f t="shared" si="6"/>
        <v>8.1511976047904202</v>
      </c>
      <c r="U19" s="15">
        <v>935</v>
      </c>
      <c r="V19" s="20">
        <f t="shared" si="7"/>
        <v>6.9985029940119761</v>
      </c>
      <c r="W19" s="15">
        <v>3103</v>
      </c>
      <c r="X19" s="20">
        <f t="shared" si="8"/>
        <v>23.226047904191617</v>
      </c>
      <c r="Y19" s="15">
        <v>106</v>
      </c>
      <c r="Z19" s="20">
        <f t="shared" si="9"/>
        <v>7.9341317365269468</v>
      </c>
      <c r="AA19" s="15">
        <v>6879</v>
      </c>
      <c r="AB19" s="20">
        <f t="shared" si="10"/>
        <v>5.148952095808383</v>
      </c>
    </row>
    <row r="20" spans="1:28" x14ac:dyDescent="0.35">
      <c r="A20" s="4" t="s">
        <v>49</v>
      </c>
      <c r="B20" s="5" t="s">
        <v>18</v>
      </c>
      <c r="C20" s="11">
        <v>34.639944300000003</v>
      </c>
      <c r="D20" s="11">
        <v>50.875941900000001</v>
      </c>
      <c r="E20" s="6">
        <v>1397000</v>
      </c>
      <c r="F20" s="6">
        <v>64000</v>
      </c>
      <c r="G20" s="12">
        <v>0.79</v>
      </c>
      <c r="H20" s="6">
        <v>5</v>
      </c>
      <c r="I20" s="15">
        <f t="shared" si="0"/>
        <v>19715</v>
      </c>
      <c r="J20" s="20">
        <f t="shared" si="1"/>
        <v>14.112383679312813</v>
      </c>
      <c r="K20" s="15">
        <v>3985</v>
      </c>
      <c r="L20" s="20">
        <f t="shared" si="2"/>
        <v>2.8525411596277737</v>
      </c>
      <c r="M20" s="15">
        <v>118</v>
      </c>
      <c r="N20" s="20">
        <f t="shared" si="3"/>
        <v>8.4466714387974235</v>
      </c>
      <c r="O20" s="15">
        <v>1773</v>
      </c>
      <c r="P20" s="20">
        <f t="shared" si="4"/>
        <v>12.691481746599855</v>
      </c>
      <c r="Q20" s="15">
        <v>187</v>
      </c>
      <c r="R20" s="20">
        <f t="shared" si="5"/>
        <v>13.385826771653543</v>
      </c>
      <c r="S20" s="15">
        <v>1617</v>
      </c>
      <c r="T20" s="20">
        <f t="shared" si="6"/>
        <v>11.574803149606298</v>
      </c>
      <c r="U20" s="15">
        <v>4696</v>
      </c>
      <c r="V20" s="20">
        <f t="shared" si="7"/>
        <v>33.614889047959913</v>
      </c>
      <c r="W20" s="15">
        <v>7160</v>
      </c>
      <c r="X20" s="20">
        <f t="shared" si="8"/>
        <v>51.252684323550461</v>
      </c>
      <c r="Y20" s="15">
        <v>179</v>
      </c>
      <c r="Z20" s="20">
        <f t="shared" si="9"/>
        <v>12.813171080887617</v>
      </c>
      <c r="AA20" s="15">
        <v>7990</v>
      </c>
      <c r="AB20" s="20">
        <f t="shared" si="10"/>
        <v>5.719398711524696</v>
      </c>
    </row>
    <row r="21" spans="1:28" x14ac:dyDescent="0.35">
      <c r="A21" s="4" t="s">
        <v>50</v>
      </c>
      <c r="B21" s="5" t="s">
        <v>19</v>
      </c>
      <c r="C21" s="11">
        <v>35.955357900000003</v>
      </c>
      <c r="D21" s="11">
        <v>47.136212499999999</v>
      </c>
      <c r="E21" s="6">
        <v>1675000</v>
      </c>
      <c r="F21" s="6">
        <v>459000</v>
      </c>
      <c r="G21" s="12">
        <v>0.72299999999999998</v>
      </c>
      <c r="H21" s="6">
        <v>23</v>
      </c>
      <c r="I21" s="15">
        <f t="shared" si="0"/>
        <v>8078</v>
      </c>
      <c r="J21" s="20">
        <f t="shared" si="1"/>
        <v>4.8226865671641788</v>
      </c>
      <c r="K21" s="15">
        <v>2862</v>
      </c>
      <c r="L21" s="20">
        <f t="shared" si="2"/>
        <v>1.7086567164179105</v>
      </c>
      <c r="M21" s="15">
        <v>180</v>
      </c>
      <c r="N21" s="20">
        <f t="shared" si="3"/>
        <v>10.746268656716417</v>
      </c>
      <c r="O21" s="15">
        <v>793</v>
      </c>
      <c r="P21" s="20">
        <f t="shared" si="4"/>
        <v>4.7343283582089555</v>
      </c>
      <c r="Q21" s="15">
        <v>189</v>
      </c>
      <c r="R21" s="20">
        <f t="shared" si="5"/>
        <v>11.283582089552239</v>
      </c>
      <c r="S21" s="15">
        <v>724</v>
      </c>
      <c r="T21" s="20">
        <f t="shared" si="6"/>
        <v>4.3223880597014928</v>
      </c>
      <c r="U21" s="15">
        <v>670</v>
      </c>
      <c r="V21" s="20">
        <f t="shared" si="7"/>
        <v>4</v>
      </c>
      <c r="W21" s="15">
        <v>2608</v>
      </c>
      <c r="X21" s="20">
        <f t="shared" si="8"/>
        <v>15.570149253731342</v>
      </c>
      <c r="Y21" s="15">
        <v>52</v>
      </c>
      <c r="Z21" s="20">
        <f t="shared" si="9"/>
        <v>3.1044776119402986</v>
      </c>
      <c r="AA21" s="15">
        <v>4070</v>
      </c>
      <c r="AB21" s="20">
        <f t="shared" si="10"/>
        <v>2.4298507462686567</v>
      </c>
    </row>
    <row r="22" spans="1:28" x14ac:dyDescent="0.35">
      <c r="A22" s="4" t="s">
        <v>51</v>
      </c>
      <c r="B22" s="5" t="s">
        <v>20</v>
      </c>
      <c r="C22" s="11">
        <v>30.283937900000002</v>
      </c>
      <c r="D22" s="11">
        <v>57.083362800000003</v>
      </c>
      <c r="E22" s="6">
        <v>3341000</v>
      </c>
      <c r="F22" s="6">
        <v>1294000</v>
      </c>
      <c r="G22" s="12">
        <v>0.755</v>
      </c>
      <c r="H22" s="6">
        <v>15</v>
      </c>
      <c r="I22" s="15">
        <f t="shared" si="0"/>
        <v>34907</v>
      </c>
      <c r="J22" s="20">
        <f t="shared" si="1"/>
        <v>10.448069440287339</v>
      </c>
      <c r="K22" s="15">
        <v>9097</v>
      </c>
      <c r="L22" s="20">
        <f t="shared" si="2"/>
        <v>2.7228374738102366</v>
      </c>
      <c r="M22" s="15">
        <v>1005</v>
      </c>
      <c r="N22" s="20">
        <f t="shared" si="3"/>
        <v>30.080814127506734</v>
      </c>
      <c r="O22" s="15">
        <v>7354</v>
      </c>
      <c r="P22" s="20">
        <f t="shared" si="4"/>
        <v>22.011373840167611</v>
      </c>
      <c r="Q22" s="15">
        <v>1161</v>
      </c>
      <c r="R22" s="20">
        <f t="shared" si="5"/>
        <v>34.750074827895837</v>
      </c>
      <c r="S22" s="15">
        <v>1729</v>
      </c>
      <c r="T22" s="20">
        <f t="shared" si="6"/>
        <v>5.1750972762645917</v>
      </c>
      <c r="U22" s="15">
        <v>3272</v>
      </c>
      <c r="V22" s="20">
        <f t="shared" si="7"/>
        <v>9.7934750074827903</v>
      </c>
      <c r="W22" s="15">
        <v>7850</v>
      </c>
      <c r="X22" s="20">
        <f t="shared" si="8"/>
        <v>23.495959293624662</v>
      </c>
      <c r="Y22" s="15">
        <v>3439</v>
      </c>
      <c r="Z22" s="20">
        <f t="shared" si="9"/>
        <v>102.93325351691111</v>
      </c>
      <c r="AA22" s="15">
        <v>14275</v>
      </c>
      <c r="AB22" s="20">
        <f t="shared" si="10"/>
        <v>4.2726728524393902</v>
      </c>
    </row>
    <row r="23" spans="1:28" x14ac:dyDescent="0.35">
      <c r="A23" s="4" t="s">
        <v>52</v>
      </c>
      <c r="B23" s="5" t="s">
        <v>21</v>
      </c>
      <c r="C23" s="11">
        <v>34.327692399999997</v>
      </c>
      <c r="D23" s="11">
        <v>47.077768499999998</v>
      </c>
      <c r="E23" s="6">
        <v>1999000</v>
      </c>
      <c r="F23" s="6">
        <v>457000</v>
      </c>
      <c r="G23" s="12">
        <v>0.77200000000000002</v>
      </c>
      <c r="H23" s="6">
        <v>10</v>
      </c>
      <c r="I23" s="15">
        <f t="shared" si="0"/>
        <v>23243</v>
      </c>
      <c r="J23" s="20">
        <f t="shared" si="1"/>
        <v>11.627313656828415</v>
      </c>
      <c r="K23" s="15">
        <v>5226</v>
      </c>
      <c r="L23" s="20">
        <f t="shared" si="2"/>
        <v>2.6143071535767883</v>
      </c>
      <c r="M23" s="15">
        <v>257</v>
      </c>
      <c r="N23" s="20">
        <f t="shared" si="3"/>
        <v>12.856428214107053</v>
      </c>
      <c r="O23" s="15">
        <v>3039</v>
      </c>
      <c r="P23" s="20">
        <f t="shared" si="4"/>
        <v>15.202601300650326</v>
      </c>
      <c r="Q23" s="15">
        <v>732</v>
      </c>
      <c r="R23" s="20">
        <f t="shared" si="5"/>
        <v>36.61830915457729</v>
      </c>
      <c r="S23" s="15">
        <v>2534</v>
      </c>
      <c r="T23" s="20">
        <f t="shared" si="6"/>
        <v>12.676338169084543</v>
      </c>
      <c r="U23" s="15">
        <v>544</v>
      </c>
      <c r="V23" s="20">
        <f t="shared" si="7"/>
        <v>2.7213606803401702</v>
      </c>
      <c r="W23" s="15">
        <v>10528</v>
      </c>
      <c r="X23" s="20">
        <f t="shared" si="8"/>
        <v>52.666333166583293</v>
      </c>
      <c r="Y23" s="15">
        <v>383</v>
      </c>
      <c r="Z23" s="20">
        <f t="shared" si="9"/>
        <v>19.159579789894945</v>
      </c>
      <c r="AA23" s="15">
        <v>11283</v>
      </c>
      <c r="AB23" s="20">
        <f t="shared" si="10"/>
        <v>5.6443221610805407</v>
      </c>
    </row>
    <row r="24" spans="1:28" x14ac:dyDescent="0.35">
      <c r="A24" s="4" t="s">
        <v>53</v>
      </c>
      <c r="B24" s="5" t="s">
        <v>22</v>
      </c>
      <c r="C24" s="11">
        <v>30.724585999999999</v>
      </c>
      <c r="D24" s="11">
        <v>50.845632299999998</v>
      </c>
      <c r="E24" s="6">
        <v>753000</v>
      </c>
      <c r="F24" s="6">
        <v>327000</v>
      </c>
      <c r="G24" s="12">
        <v>0.76700000000000002</v>
      </c>
      <c r="H24" s="6">
        <v>12</v>
      </c>
      <c r="I24" s="15">
        <f t="shared" si="0"/>
        <v>7620</v>
      </c>
      <c r="J24" s="20">
        <f t="shared" si="1"/>
        <v>10.119521912350598</v>
      </c>
      <c r="K24" s="15">
        <v>1740</v>
      </c>
      <c r="L24" s="20">
        <f t="shared" si="2"/>
        <v>2.310756972111554</v>
      </c>
      <c r="M24" s="15">
        <v>307</v>
      </c>
      <c r="N24" s="20">
        <f t="shared" si="3"/>
        <v>40.770252324037187</v>
      </c>
      <c r="O24" s="15">
        <v>1494</v>
      </c>
      <c r="P24" s="20">
        <f t="shared" si="4"/>
        <v>19.840637450199203</v>
      </c>
      <c r="Q24" s="15">
        <v>449</v>
      </c>
      <c r="R24" s="20">
        <f t="shared" si="5"/>
        <v>59.628154050464801</v>
      </c>
      <c r="S24" s="15">
        <v>157</v>
      </c>
      <c r="T24" s="20">
        <f t="shared" si="6"/>
        <v>2.0849933598937582</v>
      </c>
      <c r="U24" s="15">
        <v>300</v>
      </c>
      <c r="V24" s="20">
        <f t="shared" si="7"/>
        <v>3.9840637450199203</v>
      </c>
      <c r="W24" s="15">
        <v>2584</v>
      </c>
      <c r="X24" s="20">
        <f t="shared" si="8"/>
        <v>34.316069057104912</v>
      </c>
      <c r="Y24" s="15">
        <v>589</v>
      </c>
      <c r="Z24" s="20">
        <f t="shared" si="9"/>
        <v>78.220451527224441</v>
      </c>
      <c r="AA24" s="15">
        <v>2412</v>
      </c>
      <c r="AB24" s="20">
        <f t="shared" si="10"/>
        <v>3.2031872509960158</v>
      </c>
    </row>
    <row r="25" spans="1:28" x14ac:dyDescent="0.35">
      <c r="A25" s="4" t="s">
        <v>54</v>
      </c>
      <c r="B25" s="5" t="s">
        <v>23</v>
      </c>
      <c r="C25" s="11">
        <v>37.289812300000001</v>
      </c>
      <c r="D25" s="11">
        <v>55.137583399999997</v>
      </c>
      <c r="E25" s="6">
        <v>1975000</v>
      </c>
      <c r="F25" s="6">
        <v>870000</v>
      </c>
      <c r="G25" s="12">
        <v>0.752</v>
      </c>
      <c r="H25" s="6">
        <v>16</v>
      </c>
      <c r="I25" s="15">
        <f t="shared" si="0"/>
        <v>26082</v>
      </c>
      <c r="J25" s="20">
        <f t="shared" si="1"/>
        <v>13.206075949367088</v>
      </c>
      <c r="K25" s="15">
        <v>11080</v>
      </c>
      <c r="L25" s="20">
        <f t="shared" si="2"/>
        <v>5.6101265822784807</v>
      </c>
      <c r="M25" s="15">
        <v>1221</v>
      </c>
      <c r="N25" s="20">
        <f t="shared" si="3"/>
        <v>61.822784810126578</v>
      </c>
      <c r="O25" s="15">
        <v>2885</v>
      </c>
      <c r="P25" s="20">
        <f t="shared" si="4"/>
        <v>14.60759493670886</v>
      </c>
      <c r="Q25" s="15">
        <v>1197</v>
      </c>
      <c r="R25" s="20">
        <f t="shared" si="5"/>
        <v>60.607594936708864</v>
      </c>
      <c r="S25" s="15">
        <v>816</v>
      </c>
      <c r="T25" s="20">
        <f t="shared" si="6"/>
        <v>4.131645569620253</v>
      </c>
      <c r="U25" s="15">
        <v>2635</v>
      </c>
      <c r="V25" s="20">
        <f t="shared" si="7"/>
        <v>13.341772151898734</v>
      </c>
      <c r="W25" s="15">
        <v>4876</v>
      </c>
      <c r="X25" s="20">
        <f t="shared" si="8"/>
        <v>24.688607594936709</v>
      </c>
      <c r="Y25" s="15">
        <v>1372</v>
      </c>
      <c r="Z25" s="20">
        <f t="shared" si="9"/>
        <v>69.468354430379748</v>
      </c>
      <c r="AA25" s="15">
        <v>9281</v>
      </c>
      <c r="AB25" s="20">
        <f t="shared" si="10"/>
        <v>4.6992405063291134</v>
      </c>
    </row>
    <row r="26" spans="1:28" x14ac:dyDescent="0.35">
      <c r="A26" s="4" t="s">
        <v>55</v>
      </c>
      <c r="B26" s="5" t="s">
        <v>24</v>
      </c>
      <c r="C26" s="11">
        <v>37.280945500000001</v>
      </c>
      <c r="D26" s="11">
        <v>49.592413399999998</v>
      </c>
      <c r="E26" s="6">
        <v>2571000</v>
      </c>
      <c r="F26" s="6">
        <v>892000</v>
      </c>
      <c r="G26" s="12">
        <v>0.77900000000000003</v>
      </c>
      <c r="H26" s="6">
        <v>8</v>
      </c>
      <c r="I26" s="15">
        <f t="shared" si="0"/>
        <v>16697</v>
      </c>
      <c r="J26" s="20">
        <f t="shared" si="1"/>
        <v>6.4943601711396344</v>
      </c>
      <c r="K26" s="15">
        <v>5944</v>
      </c>
      <c r="L26" s="20">
        <f t="shared" si="2"/>
        <v>2.311940879035395</v>
      </c>
      <c r="M26" s="15">
        <v>514</v>
      </c>
      <c r="N26" s="20">
        <f t="shared" si="3"/>
        <v>19.992220925709841</v>
      </c>
      <c r="O26" s="15">
        <v>4187</v>
      </c>
      <c r="P26" s="20">
        <f t="shared" si="4"/>
        <v>16.285492026448853</v>
      </c>
      <c r="Q26" s="15">
        <v>793</v>
      </c>
      <c r="R26" s="20">
        <f t="shared" si="5"/>
        <v>30.844029560482301</v>
      </c>
      <c r="S26" s="15">
        <v>707</v>
      </c>
      <c r="T26" s="20">
        <f t="shared" si="6"/>
        <v>2.7499027615713731</v>
      </c>
      <c r="U26" s="15">
        <v>963</v>
      </c>
      <c r="V26" s="20">
        <f t="shared" si="7"/>
        <v>3.7456242707117853</v>
      </c>
      <c r="W26" s="15">
        <v>3256</v>
      </c>
      <c r="X26" s="20">
        <f t="shared" si="8"/>
        <v>12.664332944379618</v>
      </c>
      <c r="Y26" s="15">
        <v>333</v>
      </c>
      <c r="Z26" s="20">
        <f t="shared" si="9"/>
        <v>12.952158693115519</v>
      </c>
      <c r="AA26" s="15">
        <v>16784</v>
      </c>
      <c r="AB26" s="20">
        <f t="shared" si="10"/>
        <v>6.5281991443018281</v>
      </c>
    </row>
    <row r="27" spans="1:28" x14ac:dyDescent="0.35">
      <c r="A27" s="4" t="s">
        <v>56</v>
      </c>
      <c r="B27" s="5" t="s">
        <v>25</v>
      </c>
      <c r="C27" s="11">
        <v>33.5818394</v>
      </c>
      <c r="D27" s="11">
        <v>48.398818599999998</v>
      </c>
      <c r="E27" s="6">
        <v>1801000</v>
      </c>
      <c r="F27" s="6">
        <v>611000</v>
      </c>
      <c r="G27" s="12">
        <v>0.75700000000000001</v>
      </c>
      <c r="H27" s="6">
        <v>14</v>
      </c>
      <c r="I27" s="15">
        <f t="shared" si="0"/>
        <v>13680</v>
      </c>
      <c r="J27" s="20">
        <f t="shared" si="1"/>
        <v>7.5957801221543582</v>
      </c>
      <c r="K27" s="15">
        <v>2401</v>
      </c>
      <c r="L27" s="20">
        <f t="shared" si="2"/>
        <v>1.3331482509716823</v>
      </c>
      <c r="M27" s="15">
        <v>383</v>
      </c>
      <c r="N27" s="20">
        <f t="shared" si="3"/>
        <v>21.265963353692392</v>
      </c>
      <c r="O27" s="15">
        <v>2702</v>
      </c>
      <c r="P27" s="20">
        <f t="shared" si="4"/>
        <v>15.002776235424765</v>
      </c>
      <c r="Q27" s="15">
        <v>695</v>
      </c>
      <c r="R27" s="20">
        <f t="shared" si="5"/>
        <v>38.589672404219883</v>
      </c>
      <c r="S27" s="15">
        <v>719</v>
      </c>
      <c r="T27" s="20">
        <f t="shared" si="6"/>
        <v>3.9922265408106608</v>
      </c>
      <c r="U27" s="15">
        <v>1149</v>
      </c>
      <c r="V27" s="20">
        <f t="shared" si="7"/>
        <v>6.3797890061077185</v>
      </c>
      <c r="W27" s="15">
        <v>4766</v>
      </c>
      <c r="X27" s="20">
        <f t="shared" si="8"/>
        <v>26.46307606885064</v>
      </c>
      <c r="Y27" s="15">
        <v>865</v>
      </c>
      <c r="Z27" s="20">
        <f t="shared" si="9"/>
        <v>48.028872848417549</v>
      </c>
      <c r="AA27" s="15">
        <v>8995</v>
      </c>
      <c r="AB27" s="20">
        <f t="shared" si="10"/>
        <v>4.994447529150472</v>
      </c>
    </row>
    <row r="28" spans="1:28" x14ac:dyDescent="0.35">
      <c r="A28" s="4" t="s">
        <v>57</v>
      </c>
      <c r="B28" s="5" t="s">
        <v>26</v>
      </c>
      <c r="C28" s="11">
        <v>36.226239300000003</v>
      </c>
      <c r="D28" s="11">
        <v>52.531860399999999</v>
      </c>
      <c r="E28" s="6">
        <v>3391000</v>
      </c>
      <c r="F28" s="6">
        <v>1371000</v>
      </c>
      <c r="G28" s="12">
        <v>0.79800000000000004</v>
      </c>
      <c r="H28" s="6">
        <v>4</v>
      </c>
      <c r="I28" s="15">
        <f t="shared" si="0"/>
        <v>33719</v>
      </c>
      <c r="J28" s="20">
        <f t="shared" si="1"/>
        <v>9.943674432320849</v>
      </c>
      <c r="K28" s="15">
        <v>13428</v>
      </c>
      <c r="L28" s="20">
        <f t="shared" si="2"/>
        <v>3.9598938366263634</v>
      </c>
      <c r="M28" s="15">
        <v>770</v>
      </c>
      <c r="N28" s="20">
        <f t="shared" si="3"/>
        <v>22.707166027720437</v>
      </c>
      <c r="O28" s="15">
        <v>7625</v>
      </c>
      <c r="P28" s="20">
        <f t="shared" si="4"/>
        <v>22.485992332645235</v>
      </c>
      <c r="Q28" s="15">
        <v>2098</v>
      </c>
      <c r="R28" s="20">
        <f t="shared" si="5"/>
        <v>61.869654969035679</v>
      </c>
      <c r="S28" s="15">
        <v>1265</v>
      </c>
      <c r="T28" s="20">
        <f t="shared" si="6"/>
        <v>3.7304629902683573</v>
      </c>
      <c r="U28" s="15">
        <v>2155</v>
      </c>
      <c r="V28" s="20">
        <f t="shared" si="7"/>
        <v>6.3550575051607199</v>
      </c>
      <c r="W28" s="15">
        <v>5580</v>
      </c>
      <c r="X28" s="20">
        <f t="shared" si="8"/>
        <v>16.455322913594809</v>
      </c>
      <c r="Y28" s="15">
        <v>798</v>
      </c>
      <c r="Z28" s="20">
        <f t="shared" si="9"/>
        <v>23.532881156001181</v>
      </c>
      <c r="AA28" s="15">
        <v>20291</v>
      </c>
      <c r="AB28" s="20">
        <f t="shared" si="10"/>
        <v>5.9837805956944852</v>
      </c>
    </row>
    <row r="29" spans="1:28" x14ac:dyDescent="0.35">
      <c r="A29" s="4" t="s">
        <v>58</v>
      </c>
      <c r="B29" s="5" t="s">
        <v>27</v>
      </c>
      <c r="C29" s="11">
        <v>34.612304999999999</v>
      </c>
      <c r="D29" s="11">
        <v>49.854726599999999</v>
      </c>
      <c r="E29" s="6">
        <v>1478000</v>
      </c>
      <c r="F29" s="6">
        <v>316000</v>
      </c>
      <c r="G29" s="12">
        <v>0.76700000000000002</v>
      </c>
      <c r="H29" s="6">
        <v>12</v>
      </c>
      <c r="I29" s="15">
        <f t="shared" si="0"/>
        <v>18314</v>
      </c>
      <c r="J29" s="20">
        <f t="shared" si="1"/>
        <v>12.391069012178621</v>
      </c>
      <c r="K29" s="15">
        <v>7687</v>
      </c>
      <c r="L29" s="20">
        <f t="shared" si="2"/>
        <v>5.2009472259810554</v>
      </c>
      <c r="M29" s="15">
        <v>473</v>
      </c>
      <c r="N29" s="20">
        <f t="shared" si="3"/>
        <v>32.002706359945876</v>
      </c>
      <c r="O29" s="15">
        <v>1910</v>
      </c>
      <c r="P29" s="20">
        <f t="shared" si="4"/>
        <v>12.922868741542626</v>
      </c>
      <c r="Q29" s="15">
        <v>510</v>
      </c>
      <c r="R29" s="20">
        <f t="shared" si="5"/>
        <v>34.506089309878213</v>
      </c>
      <c r="S29" s="15">
        <v>848</v>
      </c>
      <c r="T29" s="20">
        <f t="shared" si="6"/>
        <v>5.7374830852503385</v>
      </c>
      <c r="U29" s="15">
        <v>1321</v>
      </c>
      <c r="V29" s="20">
        <f t="shared" si="7"/>
        <v>8.9377537212449258</v>
      </c>
      <c r="W29" s="15">
        <v>5258</v>
      </c>
      <c r="X29" s="20">
        <f t="shared" si="8"/>
        <v>35.575101488497971</v>
      </c>
      <c r="Y29" s="15">
        <v>307</v>
      </c>
      <c r="Z29" s="20">
        <f t="shared" si="9"/>
        <v>20.771312584573746</v>
      </c>
      <c r="AA29" s="15">
        <v>8250</v>
      </c>
      <c r="AB29" s="20">
        <f t="shared" si="10"/>
        <v>5.5818673883626522</v>
      </c>
    </row>
    <row r="30" spans="1:28" x14ac:dyDescent="0.35">
      <c r="A30" s="4" t="s">
        <v>59</v>
      </c>
      <c r="B30" s="5" t="s">
        <v>28</v>
      </c>
      <c r="C30" s="11">
        <v>27.138722999999999</v>
      </c>
      <c r="D30" s="11">
        <v>55.137583399999997</v>
      </c>
      <c r="E30" s="6">
        <v>1942000</v>
      </c>
      <c r="F30" s="6">
        <v>838000</v>
      </c>
      <c r="G30" s="12">
        <v>0.745</v>
      </c>
      <c r="H30" s="6">
        <v>19</v>
      </c>
      <c r="I30" s="15">
        <f t="shared" si="0"/>
        <v>6235</v>
      </c>
      <c r="J30" s="20">
        <f t="shared" si="1"/>
        <v>3.2106076210092684</v>
      </c>
      <c r="K30" s="15">
        <v>1056</v>
      </c>
      <c r="L30" s="20">
        <f t="shared" si="2"/>
        <v>0.54376930998970141</v>
      </c>
      <c r="M30" s="15">
        <v>252</v>
      </c>
      <c r="N30" s="20">
        <f t="shared" si="3"/>
        <v>12.97631307929969</v>
      </c>
      <c r="O30" s="15">
        <v>923</v>
      </c>
      <c r="P30" s="20">
        <f t="shared" si="4"/>
        <v>4.7528321318228626</v>
      </c>
      <c r="Q30" s="15">
        <v>228</v>
      </c>
      <c r="R30" s="20">
        <f t="shared" si="5"/>
        <v>11.740473738414007</v>
      </c>
      <c r="S30" s="15">
        <v>272</v>
      </c>
      <c r="T30" s="20">
        <f t="shared" si="6"/>
        <v>1.4006179196704427</v>
      </c>
      <c r="U30" s="15">
        <v>1598</v>
      </c>
      <c r="V30" s="20">
        <f t="shared" si="7"/>
        <v>8.2286302780638518</v>
      </c>
      <c r="W30" s="15">
        <v>1711</v>
      </c>
      <c r="X30" s="20">
        <f t="shared" si="8"/>
        <v>8.8105046343975282</v>
      </c>
      <c r="Y30" s="15">
        <v>195</v>
      </c>
      <c r="Z30" s="20">
        <f t="shared" si="9"/>
        <v>10.041194644696191</v>
      </c>
      <c r="AA30" s="15">
        <v>9195</v>
      </c>
      <c r="AB30" s="20">
        <f t="shared" si="10"/>
        <v>4.7348094747682801</v>
      </c>
    </row>
    <row r="31" spans="1:28" x14ac:dyDescent="0.35">
      <c r="A31" s="4" t="s">
        <v>60</v>
      </c>
      <c r="B31" s="5" t="s">
        <v>29</v>
      </c>
      <c r="C31" s="11">
        <v>34.798857499999997</v>
      </c>
      <c r="D31" s="11">
        <v>48.515022500000001</v>
      </c>
      <c r="E31" s="6">
        <v>1778000</v>
      </c>
      <c r="F31" s="6">
        <v>620000</v>
      </c>
      <c r="G31" s="12">
        <v>0.75</v>
      </c>
      <c r="H31" s="6">
        <v>17</v>
      </c>
      <c r="I31" s="15">
        <f t="shared" si="0"/>
        <v>12357</v>
      </c>
      <c r="J31" s="20">
        <f t="shared" si="1"/>
        <v>6.949943757030371</v>
      </c>
      <c r="K31" s="15">
        <v>4655</v>
      </c>
      <c r="L31" s="20">
        <f t="shared" si="2"/>
        <v>2.6181102362204722</v>
      </c>
      <c r="M31" s="15">
        <v>221</v>
      </c>
      <c r="N31" s="20">
        <f t="shared" si="3"/>
        <v>12.429696287964004</v>
      </c>
      <c r="O31" s="15">
        <v>987</v>
      </c>
      <c r="P31" s="20">
        <f t="shared" si="4"/>
        <v>5.5511811023622046</v>
      </c>
      <c r="Q31" s="15">
        <v>298</v>
      </c>
      <c r="R31" s="20">
        <f t="shared" si="5"/>
        <v>16.760404949381329</v>
      </c>
      <c r="S31" s="15">
        <v>770</v>
      </c>
      <c r="T31" s="20">
        <f t="shared" si="6"/>
        <v>4.3307086614173231</v>
      </c>
      <c r="U31" s="15">
        <v>1124</v>
      </c>
      <c r="V31" s="20">
        <f t="shared" si="7"/>
        <v>6.321709786276716</v>
      </c>
      <c r="W31" s="15">
        <v>4169</v>
      </c>
      <c r="X31" s="20">
        <f t="shared" si="8"/>
        <v>23.447694038245221</v>
      </c>
      <c r="Y31" s="15">
        <v>133</v>
      </c>
      <c r="Z31" s="20">
        <f t="shared" si="9"/>
        <v>7.4803149606299213</v>
      </c>
      <c r="AA31" s="15">
        <v>8442</v>
      </c>
      <c r="AB31" s="20">
        <f t="shared" si="10"/>
        <v>4.7480314960629926</v>
      </c>
    </row>
    <row r="32" spans="1:28" ht="13.5" thickBot="1" x14ac:dyDescent="0.4">
      <c r="A32" s="8" t="s">
        <v>61</v>
      </c>
      <c r="B32" s="9" t="s">
        <v>30</v>
      </c>
      <c r="C32" s="13">
        <v>31.897423199999999</v>
      </c>
      <c r="D32" s="13">
        <v>54.356856200000003</v>
      </c>
      <c r="E32" s="10">
        <v>1237000</v>
      </c>
      <c r="F32" s="10">
        <v>172000</v>
      </c>
      <c r="G32" s="14">
        <v>0.79900000000000004</v>
      </c>
      <c r="H32" s="10">
        <v>3</v>
      </c>
      <c r="I32" s="15">
        <f t="shared" si="0"/>
        <v>12629</v>
      </c>
      <c r="J32" s="20">
        <f t="shared" si="1"/>
        <v>10.209377526273242</v>
      </c>
      <c r="K32" s="15">
        <v>5270</v>
      </c>
      <c r="L32" s="20">
        <f t="shared" si="2"/>
        <v>4.2603071948261926</v>
      </c>
      <c r="M32" s="15">
        <v>326</v>
      </c>
      <c r="N32" s="20">
        <f t="shared" si="3"/>
        <v>26.354082457558608</v>
      </c>
      <c r="O32" s="15">
        <v>1030</v>
      </c>
      <c r="P32" s="20">
        <f t="shared" si="4"/>
        <v>8.3265966046887634</v>
      </c>
      <c r="Q32" s="15">
        <v>123</v>
      </c>
      <c r="R32" s="20">
        <f t="shared" si="5"/>
        <v>9.9434114793856097</v>
      </c>
      <c r="S32" s="15">
        <v>461</v>
      </c>
      <c r="T32" s="20">
        <f t="shared" si="6"/>
        <v>3.7267582861762327</v>
      </c>
      <c r="U32" s="15">
        <v>2773</v>
      </c>
      <c r="V32" s="20">
        <f t="shared" si="7"/>
        <v>22.417138237671789</v>
      </c>
      <c r="W32" s="15">
        <v>2245</v>
      </c>
      <c r="X32" s="20">
        <f t="shared" si="8"/>
        <v>18.148746968472111</v>
      </c>
      <c r="Y32" s="15">
        <v>401</v>
      </c>
      <c r="Z32" s="20">
        <f t="shared" si="9"/>
        <v>32.417138237671786</v>
      </c>
      <c r="AA32" s="15">
        <v>5481</v>
      </c>
      <c r="AB32" s="20">
        <f t="shared" si="10"/>
        <v>4.430881164106709</v>
      </c>
    </row>
    <row r="33" s="7" customFormat="1" x14ac:dyDescent="0.35"/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Robbery-Total</vt:lpstr>
      <vt:lpstr>Robbery</vt:lpstr>
      <vt:lpstr>Robbery_Pivot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2020-08-22T19:23:36Z</dcterms:created>
  <dcterms:modified xsi:type="dcterms:W3CDTF">2023-11-20T17:46:46Z</dcterms:modified>
</cp:coreProperties>
</file>