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21-Religion\"/>
    </mc:Choice>
  </mc:AlternateContent>
  <xr:revisionPtr revIDLastSave="0" documentId="13_ncr:1_{A422EDF0-1380-4190-BA15-32B99B7F1F46}" xr6:coauthVersionLast="47" xr6:coauthVersionMax="47" xr10:uidLastSave="{00000000-0000-0000-0000-000000000000}"/>
  <bookViews>
    <workbookView xWindow="-98" yWindow="-98" windowWidth="22695" windowHeight="14595" tabRatio="815" activeTab="1" xr2:uid="{00000000-000D-0000-FFFF-FFFF00000000}"/>
  </bookViews>
  <sheets>
    <sheet name="Indicators-WithTotal" sheetId="50" r:id="rId1"/>
    <sheet name="Indicators" sheetId="54" r:id="rId2"/>
    <sheet name="Religious" sheetId="51" r:id="rId3"/>
    <sheet name="ReligiousIssues" sheetId="52" r:id="rId4"/>
    <sheet name="MarjaTaghlid" sheetId="5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54" l="1"/>
  <c r="S2" i="54"/>
  <c r="P2" i="54"/>
  <c r="O2" i="54"/>
  <c r="N2" i="54"/>
  <c r="P3" i="54"/>
  <c r="P4" i="54"/>
  <c r="P5" i="54"/>
  <c r="P6" i="54"/>
  <c r="P7" i="54"/>
  <c r="P8" i="54"/>
  <c r="P9" i="54"/>
  <c r="P10" i="54"/>
  <c r="P11" i="54"/>
  <c r="P12" i="54"/>
  <c r="P13" i="54"/>
  <c r="P14" i="54"/>
  <c r="P15" i="54"/>
  <c r="P16" i="54"/>
  <c r="P17" i="54"/>
  <c r="P18" i="54"/>
  <c r="P19" i="54"/>
  <c r="P20" i="54"/>
  <c r="P21" i="54"/>
  <c r="P22" i="54"/>
  <c r="P23" i="54"/>
  <c r="P24" i="54"/>
  <c r="P25" i="54"/>
  <c r="P26" i="54"/>
  <c r="P27" i="54"/>
  <c r="P28" i="54"/>
  <c r="P29" i="54"/>
  <c r="P30" i="54"/>
  <c r="P31" i="54"/>
  <c r="P32" i="54"/>
  <c r="W33" i="50"/>
  <c r="V33" i="50"/>
  <c r="U33" i="50"/>
  <c r="T33" i="50"/>
  <c r="S33" i="50"/>
  <c r="R33" i="50"/>
  <c r="Q33" i="50"/>
  <c r="P33" i="50"/>
  <c r="O33" i="50"/>
  <c r="N33" i="50"/>
  <c r="M33" i="50"/>
  <c r="L33" i="50"/>
  <c r="K33" i="50"/>
  <c r="J33" i="50"/>
  <c r="I33" i="50"/>
  <c r="X32" i="54"/>
  <c r="S32" i="54"/>
  <c r="U32" i="54" s="1"/>
  <c r="O32" i="54"/>
  <c r="N32" i="54"/>
  <c r="X31" i="54"/>
  <c r="S31" i="54"/>
  <c r="U31" i="54" s="1"/>
  <c r="O31" i="54"/>
  <c r="N31" i="54"/>
  <c r="X30" i="54"/>
  <c r="S30" i="54"/>
  <c r="U30" i="54" s="1"/>
  <c r="O30" i="54"/>
  <c r="N30" i="54"/>
  <c r="X29" i="54"/>
  <c r="S29" i="54"/>
  <c r="U29" i="54" s="1"/>
  <c r="O29" i="54"/>
  <c r="N29" i="54"/>
  <c r="X28" i="54"/>
  <c r="U28" i="54"/>
  <c r="S28" i="54"/>
  <c r="O28" i="54"/>
  <c r="N28" i="54"/>
  <c r="X27" i="54"/>
  <c r="S27" i="54"/>
  <c r="U27" i="54" s="1"/>
  <c r="O27" i="54"/>
  <c r="N27" i="54"/>
  <c r="X26" i="54"/>
  <c r="S26" i="54"/>
  <c r="U26" i="54" s="1"/>
  <c r="O26" i="54"/>
  <c r="N26" i="54"/>
  <c r="X25" i="54"/>
  <c r="S25" i="54"/>
  <c r="U25" i="54" s="1"/>
  <c r="O25" i="54"/>
  <c r="N25" i="54"/>
  <c r="X24" i="54"/>
  <c r="S24" i="54"/>
  <c r="U24" i="54" s="1"/>
  <c r="O24" i="54"/>
  <c r="N24" i="54"/>
  <c r="X23" i="54"/>
  <c r="S23" i="54"/>
  <c r="U23" i="54" s="1"/>
  <c r="O23" i="54"/>
  <c r="N23" i="54"/>
  <c r="X22" i="54"/>
  <c r="S22" i="54"/>
  <c r="U22" i="54" s="1"/>
  <c r="O22" i="54"/>
  <c r="N22" i="54"/>
  <c r="X21" i="54"/>
  <c r="S21" i="54"/>
  <c r="U21" i="54" s="1"/>
  <c r="O21" i="54"/>
  <c r="N21" i="54"/>
  <c r="X20" i="54"/>
  <c r="S20" i="54"/>
  <c r="U20" i="54" s="1"/>
  <c r="O20" i="54"/>
  <c r="N20" i="54"/>
  <c r="X19" i="54"/>
  <c r="S19" i="54"/>
  <c r="U19" i="54" s="1"/>
  <c r="O19" i="54"/>
  <c r="N19" i="54"/>
  <c r="X18" i="54"/>
  <c r="S18" i="54"/>
  <c r="U18" i="54" s="1"/>
  <c r="O18" i="54"/>
  <c r="N18" i="54"/>
  <c r="X17" i="54"/>
  <c r="S17" i="54"/>
  <c r="U17" i="54" s="1"/>
  <c r="O17" i="54"/>
  <c r="N17" i="54"/>
  <c r="X16" i="54"/>
  <c r="U16" i="54"/>
  <c r="S16" i="54"/>
  <c r="O16" i="54"/>
  <c r="N16" i="54"/>
  <c r="X15" i="54"/>
  <c r="S15" i="54"/>
  <c r="U15" i="54" s="1"/>
  <c r="O15" i="54"/>
  <c r="N15" i="54"/>
  <c r="X14" i="54"/>
  <c r="S14" i="54"/>
  <c r="U14" i="54" s="1"/>
  <c r="O14" i="54"/>
  <c r="N14" i="54"/>
  <c r="X13" i="54"/>
  <c r="S13" i="54"/>
  <c r="U13" i="54" s="1"/>
  <c r="O13" i="54"/>
  <c r="N13" i="54"/>
  <c r="X12" i="54"/>
  <c r="S12" i="54"/>
  <c r="U12" i="54" s="1"/>
  <c r="O12" i="54"/>
  <c r="N12" i="54"/>
  <c r="X11" i="54"/>
  <c r="S11" i="54"/>
  <c r="U11" i="54" s="1"/>
  <c r="O11" i="54"/>
  <c r="N11" i="54"/>
  <c r="X10" i="54"/>
  <c r="S10" i="54"/>
  <c r="U10" i="54" s="1"/>
  <c r="O10" i="54"/>
  <c r="N10" i="54"/>
  <c r="X9" i="54"/>
  <c r="S9" i="54"/>
  <c r="U9" i="54" s="1"/>
  <c r="O9" i="54"/>
  <c r="N9" i="54"/>
  <c r="X8" i="54"/>
  <c r="S8" i="54"/>
  <c r="U8" i="54" s="1"/>
  <c r="O8" i="54"/>
  <c r="N8" i="54"/>
  <c r="X7" i="54"/>
  <c r="S7" i="54"/>
  <c r="U7" i="54" s="1"/>
  <c r="O7" i="54"/>
  <c r="N7" i="54"/>
  <c r="X6" i="54"/>
  <c r="S6" i="54"/>
  <c r="U6" i="54" s="1"/>
  <c r="O6" i="54"/>
  <c r="N6" i="54"/>
  <c r="X5" i="54"/>
  <c r="S5" i="54"/>
  <c r="U5" i="54" s="1"/>
  <c r="O5" i="54"/>
  <c r="N5" i="54"/>
  <c r="X4" i="54"/>
  <c r="S4" i="54"/>
  <c r="U4" i="54" s="1"/>
  <c r="O4" i="54"/>
  <c r="N4" i="54"/>
  <c r="X3" i="54"/>
  <c r="S3" i="54"/>
  <c r="U3" i="54" s="1"/>
  <c r="O3" i="54"/>
  <c r="N3" i="54"/>
  <c r="X2" i="54"/>
  <c r="W3" i="50"/>
  <c r="W4" i="50"/>
  <c r="W5" i="50"/>
  <c r="W6" i="50"/>
  <c r="W7" i="50"/>
  <c r="W8" i="50"/>
  <c r="W9" i="50"/>
  <c r="W10" i="50"/>
  <c r="W11" i="50"/>
  <c r="W12" i="50"/>
  <c r="W13" i="50"/>
  <c r="W14" i="50"/>
  <c r="W15" i="50"/>
  <c r="W16" i="50"/>
  <c r="W17" i="50"/>
  <c r="W18" i="50"/>
  <c r="W19" i="50"/>
  <c r="W20" i="50"/>
  <c r="W21" i="50"/>
  <c r="W22" i="50"/>
  <c r="W23" i="50"/>
  <c r="W24" i="50"/>
  <c r="W25" i="50"/>
  <c r="W26" i="50"/>
  <c r="W27" i="50"/>
  <c r="W28" i="50"/>
  <c r="W29" i="50"/>
  <c r="W30" i="50"/>
  <c r="W31" i="50"/>
  <c r="W32" i="50"/>
  <c r="W2" i="50"/>
  <c r="T3" i="50"/>
  <c r="T7" i="50"/>
  <c r="T11" i="50"/>
  <c r="T15" i="50"/>
  <c r="T19" i="50"/>
  <c r="T23" i="50"/>
  <c r="T27" i="50"/>
  <c r="T31" i="50"/>
  <c r="R3" i="50"/>
  <c r="R4" i="50"/>
  <c r="T4" i="50" s="1"/>
  <c r="R5" i="50"/>
  <c r="T5" i="50" s="1"/>
  <c r="R6" i="50"/>
  <c r="T6" i="50" s="1"/>
  <c r="R7" i="50"/>
  <c r="R8" i="50"/>
  <c r="T8" i="50" s="1"/>
  <c r="R9" i="50"/>
  <c r="T9" i="50" s="1"/>
  <c r="R10" i="50"/>
  <c r="T10" i="50" s="1"/>
  <c r="R11" i="50"/>
  <c r="R12" i="50"/>
  <c r="T12" i="50" s="1"/>
  <c r="R13" i="50"/>
  <c r="T13" i="50" s="1"/>
  <c r="R14" i="50"/>
  <c r="T14" i="50" s="1"/>
  <c r="R15" i="50"/>
  <c r="R16" i="50"/>
  <c r="T16" i="50" s="1"/>
  <c r="R17" i="50"/>
  <c r="T17" i="50" s="1"/>
  <c r="R18" i="50"/>
  <c r="T18" i="50" s="1"/>
  <c r="R19" i="50"/>
  <c r="R20" i="50"/>
  <c r="T20" i="50" s="1"/>
  <c r="R21" i="50"/>
  <c r="T21" i="50" s="1"/>
  <c r="R22" i="50"/>
  <c r="T22" i="50" s="1"/>
  <c r="R23" i="50"/>
  <c r="R24" i="50"/>
  <c r="T24" i="50" s="1"/>
  <c r="R25" i="50"/>
  <c r="T25" i="50" s="1"/>
  <c r="R26" i="50"/>
  <c r="T26" i="50" s="1"/>
  <c r="R27" i="50"/>
  <c r="R28" i="50"/>
  <c r="T28" i="50" s="1"/>
  <c r="R29" i="50"/>
  <c r="T29" i="50" s="1"/>
  <c r="R30" i="50"/>
  <c r="T30" i="50" s="1"/>
  <c r="R31" i="50"/>
  <c r="R32" i="50"/>
  <c r="T32" i="50" s="1"/>
  <c r="R2" i="50"/>
  <c r="T2" i="50" s="1"/>
  <c r="O3" i="50"/>
  <c r="O4" i="50"/>
  <c r="O5" i="50"/>
  <c r="O6" i="50"/>
  <c r="O7" i="50"/>
  <c r="O8" i="50"/>
  <c r="O9" i="50"/>
  <c r="O10" i="50"/>
  <c r="O11" i="50"/>
  <c r="O12" i="50"/>
  <c r="O13" i="50"/>
  <c r="O14" i="50"/>
  <c r="O15" i="50"/>
  <c r="O16" i="50"/>
  <c r="O17" i="50"/>
  <c r="O18" i="50"/>
  <c r="O19" i="50"/>
  <c r="O20" i="50"/>
  <c r="O21" i="50"/>
  <c r="O22" i="50"/>
  <c r="O23" i="50"/>
  <c r="O24" i="50"/>
  <c r="O25" i="50"/>
  <c r="O26" i="50"/>
  <c r="O27" i="50"/>
  <c r="O28" i="50"/>
  <c r="O29" i="50"/>
  <c r="O30" i="50"/>
  <c r="O31" i="50"/>
  <c r="O32" i="50"/>
  <c r="O2" i="50"/>
  <c r="N3" i="50"/>
  <c r="N4" i="50"/>
  <c r="N5" i="50"/>
  <c r="N6" i="50"/>
  <c r="N7" i="50"/>
  <c r="N8" i="50"/>
  <c r="N9" i="50"/>
  <c r="N10" i="50"/>
  <c r="N11" i="50"/>
  <c r="N12" i="50"/>
  <c r="N13" i="50"/>
  <c r="N14" i="50"/>
  <c r="N15" i="50"/>
  <c r="N16" i="50"/>
  <c r="N17" i="50"/>
  <c r="N18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N2" i="50"/>
  <c r="F33" i="50"/>
  <c r="E33" i="50"/>
</calcChain>
</file>

<file path=xl/sharedStrings.xml><?xml version="1.0" encoding="utf-8"?>
<sst xmlns="http://schemas.openxmlformats.org/spreadsheetml/2006/main" count="189" uniqueCount="101">
  <si>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</si>
  <si>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</si>
  <si>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</si>
  <si>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</si>
  <si>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</si>
  <si>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</si>
  <si>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</si>
  <si>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</si>
  <si>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</si>
  <si>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</si>
  <si>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</si>
  <si>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</si>
  <si>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</si>
  <si>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</si>
  <si>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</si>
  <si>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</si>
  <si>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</si>
  <si>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</si>
  <si>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</si>
  <si>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</si>
  <si>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</si>
  <si>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</si>
  <si>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</si>
  <si>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</si>
  <si>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</si>
  <si>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</si>
  <si>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</si>
  <si>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</si>
  <si>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</si>
  <si>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</si>
  <si>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</si>
  <si>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</si>
  <si>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</si>
  <si>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</si>
  <si>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</si>
  <si>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</si>
  <si>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</si>
  <si>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</si>
  <si>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</si>
  <si>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</si>
  <si>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</si>
  <si>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</si>
  <si>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</si>
  <si>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</si>
  <si>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</si>
  <si>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</si>
  <si>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</si>
  <si>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</si>
  <si>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</si>
  <si>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</si>
  <si>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</si>
  <si>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</si>
  <si>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</si>
  <si>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</si>
  <si>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</si>
  <si>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</si>
  <si>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</si>
  <si>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</si>
  <si>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</si>
  <si>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</si>
  <si>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</si>
  <si>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</si>
  <si>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</si>
  <si>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Province_FA</t>
  </si>
  <si>
    <t>Latitude</t>
  </si>
  <si>
    <t>Longitude</t>
  </si>
  <si>
    <t>Population 2020</t>
  </si>
  <si>
    <t>HDI 2021</t>
  </si>
  <si>
    <t>HDI 2021 Rank</t>
  </si>
  <si>
    <t>Popylation 2020_Rural</t>
  </si>
  <si>
    <t>Religion_VeryMuch</t>
  </si>
  <si>
    <t>Religion_ToAnExtent</t>
  </si>
  <si>
    <t>Religion_Little</t>
  </si>
  <si>
    <t>Religion_NotAtAll</t>
  </si>
  <si>
    <t>Religion_ALot</t>
  </si>
  <si>
    <t>Religion_VeryMuch_or_ALot</t>
  </si>
  <si>
    <t>Religion_Little_or_NotAtAll</t>
  </si>
  <si>
    <t>ReligiousIssues_MarjaTaghlid</t>
  </si>
  <si>
    <t>ReligiousIssues_Rouhani</t>
  </si>
  <si>
    <t>ReligiousIssues_MarjaTaghlid_or_Rouhani</t>
  </si>
  <si>
    <t>ReligiousIssues_OwnDecision</t>
  </si>
  <si>
    <t>ReligiousIssues_Rouhaniat_minus_OwnDecision</t>
  </si>
  <si>
    <t>MarjaTaghlid_Yes_minus_No</t>
  </si>
  <si>
    <t>MarjaTaghlid_No</t>
  </si>
  <si>
    <t>MarjaTaghlid_Yes</t>
  </si>
  <si>
    <t>Indicator</t>
  </si>
  <si>
    <t>Not at all</t>
  </si>
  <si>
    <t>Very little</t>
  </si>
  <si>
    <t>To an extent</t>
  </si>
  <si>
    <t>A lot</t>
  </si>
  <si>
    <t>Very Much</t>
  </si>
  <si>
    <t>Religious</t>
  </si>
  <si>
    <t>Own</t>
  </si>
  <si>
    <t>MarjaTaghlid</t>
  </si>
  <si>
    <t>Rouhani</t>
  </si>
  <si>
    <t>Internet</t>
  </si>
  <si>
    <t>Parents</t>
  </si>
  <si>
    <t>Religious_Issues</t>
  </si>
  <si>
    <t>Yes</t>
  </si>
  <si>
    <t>No</t>
  </si>
  <si>
    <t>Religion_VeryMuch_minus_NotAtAll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</si>
</sst>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22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4" xfId="0" applyFont="1" applyBorder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0" fillId="0" borderId="11" xfId="0" applyFont="1" applyBorder="1" applyAlignment="1">
      <alignment horizontal="right" vertical="center"/>
    </xf>
    <xf numFmtId="3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3" fontId="20" fillId="0" borderId="16" xfId="0" applyNumberFormat="1" applyFont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165" fontId="0" fillId="0" borderId="0" xfId="0" applyNumberFormat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W33"/>
  <sheetViews>
    <sheetView workbookViewId="0">
      <pane xSplit="2" topLeftCell="L1" activePane="topRight" state="frozen"/>
      <selection pane="topRight" activeCell="J33" sqref="J33:W33"/>
    </sheetView>
  </sheetViews>
  <sheetFormatPr defaultColWidth="10.6640625" defaultRowHeight="13.15" x14ac:dyDescent="0.35"/>
  <cols>
    <col min="1" max="8" width="13.19921875" style="7" customWidth="1"/>
    <col min="9" max="16384" width="10.6640625" style="7"/>
  </cols>
  <sheetData>
    <row r="1" spans="1:23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3" t="s">
        <v>70</v>
      </c>
      <c r="J1" s="3" t="s">
        <v>74</v>
      </c>
      <c r="K1" s="3" t="s">
        <v>71</v>
      </c>
      <c r="L1" s="3" t="s">
        <v>72</v>
      </c>
      <c r="M1" s="3" t="s">
        <v>73</v>
      </c>
      <c r="N1" s="3" t="s">
        <v>75</v>
      </c>
      <c r="O1" s="3" t="s">
        <v>76</v>
      </c>
      <c r="P1" s="3" t="s">
        <v>78</v>
      </c>
      <c r="Q1" s="3" t="s">
        <v>77</v>
      </c>
      <c r="R1" s="3" t="s">
        <v>79</v>
      </c>
      <c r="S1" s="3" t="s">
        <v>80</v>
      </c>
      <c r="T1" s="3" t="s">
        <v>81</v>
      </c>
      <c r="U1" s="3" t="s">
        <v>84</v>
      </c>
      <c r="V1" s="3" t="s">
        <v>83</v>
      </c>
      <c r="W1" s="3" t="s">
        <v>82</v>
      </c>
    </row>
    <row r="2" spans="1:23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7">
        <v>15.6</v>
      </c>
      <c r="J2" s="17">
        <v>29.6</v>
      </c>
      <c r="K2" s="17">
        <v>32</v>
      </c>
      <c r="L2" s="17">
        <v>14.6</v>
      </c>
      <c r="M2" s="17">
        <v>8.1</v>
      </c>
      <c r="N2" s="17">
        <f>I2+J2</f>
        <v>45.2</v>
      </c>
      <c r="O2" s="17">
        <f>L2+M2</f>
        <v>22.7</v>
      </c>
      <c r="P2" s="17">
        <v>11.4</v>
      </c>
      <c r="Q2" s="17">
        <v>21</v>
      </c>
      <c r="R2" s="17">
        <f>P2+Q2</f>
        <v>32.4</v>
      </c>
      <c r="S2" s="7">
        <v>26.7</v>
      </c>
      <c r="T2" s="17">
        <f>R2-S2</f>
        <v>5.6999999999999993</v>
      </c>
      <c r="U2" s="7">
        <v>56.2</v>
      </c>
      <c r="V2" s="7">
        <v>43.8</v>
      </c>
      <c r="W2" s="7">
        <f>U2-V2</f>
        <v>12.400000000000006</v>
      </c>
    </row>
    <row r="3" spans="1:23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7">
        <v>15.2</v>
      </c>
      <c r="J3" s="17">
        <v>29.9</v>
      </c>
      <c r="K3" s="17">
        <v>25.1</v>
      </c>
      <c r="L3" s="17">
        <v>20.8</v>
      </c>
      <c r="M3" s="17">
        <v>9.1</v>
      </c>
      <c r="N3" s="17">
        <f t="shared" ref="N3:N32" si="0">I3+J3</f>
        <v>45.099999999999994</v>
      </c>
      <c r="O3" s="17">
        <f t="shared" ref="O3:O32" si="1">L3+M3</f>
        <v>29.9</v>
      </c>
      <c r="P3" s="17">
        <v>13.1</v>
      </c>
      <c r="Q3" s="17">
        <v>14.3</v>
      </c>
      <c r="R3" s="17">
        <f t="shared" ref="R3:R32" si="2">P3+Q3</f>
        <v>27.4</v>
      </c>
      <c r="S3" s="7">
        <v>27.1</v>
      </c>
      <c r="T3" s="17">
        <f t="shared" ref="T3:T32" si="3">R3-S3</f>
        <v>0.29999999999999716</v>
      </c>
      <c r="U3" s="7">
        <v>47.9</v>
      </c>
      <c r="V3" s="7">
        <v>52.1</v>
      </c>
      <c r="W3" s="7">
        <f t="shared" ref="W3:W32" si="4">U3-V3</f>
        <v>-4.2000000000000028</v>
      </c>
    </row>
    <row r="4" spans="1:23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7">
        <v>25.9</v>
      </c>
      <c r="J4" s="17">
        <v>26.3</v>
      </c>
      <c r="K4" s="17">
        <v>28</v>
      </c>
      <c r="L4" s="17">
        <v>14.1</v>
      </c>
      <c r="M4" s="17">
        <v>5.6</v>
      </c>
      <c r="N4" s="17">
        <f t="shared" si="0"/>
        <v>52.2</v>
      </c>
      <c r="O4" s="17">
        <f t="shared" si="1"/>
        <v>19.7</v>
      </c>
      <c r="P4" s="17">
        <v>16.3</v>
      </c>
      <c r="Q4" s="17">
        <v>20.8</v>
      </c>
      <c r="R4" s="17">
        <f t="shared" si="2"/>
        <v>37.1</v>
      </c>
      <c r="S4" s="7">
        <v>31.1</v>
      </c>
      <c r="T4" s="17">
        <f t="shared" si="3"/>
        <v>6</v>
      </c>
      <c r="U4" s="7">
        <v>52.3</v>
      </c>
      <c r="V4" s="7">
        <v>47.7</v>
      </c>
      <c r="W4" s="7">
        <f t="shared" si="4"/>
        <v>4.5999999999999943</v>
      </c>
    </row>
    <row r="5" spans="1:23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7">
        <v>13.5</v>
      </c>
      <c r="J5" s="17">
        <v>27.6</v>
      </c>
      <c r="K5" s="17">
        <v>24.9</v>
      </c>
      <c r="L5" s="17">
        <v>21.8</v>
      </c>
      <c r="M5" s="17">
        <v>12.2</v>
      </c>
      <c r="N5" s="17">
        <f t="shared" si="0"/>
        <v>41.1</v>
      </c>
      <c r="O5" s="17">
        <f t="shared" si="1"/>
        <v>34</v>
      </c>
      <c r="P5" s="17">
        <v>6.8</v>
      </c>
      <c r="Q5" s="17">
        <v>29.8</v>
      </c>
      <c r="R5" s="17">
        <f t="shared" si="2"/>
        <v>36.6</v>
      </c>
      <c r="S5" s="7">
        <v>33.4</v>
      </c>
      <c r="T5" s="17">
        <f t="shared" si="3"/>
        <v>3.2000000000000028</v>
      </c>
      <c r="U5" s="7">
        <v>49.1</v>
      </c>
      <c r="V5" s="7">
        <v>50.9</v>
      </c>
      <c r="W5" s="7">
        <f t="shared" si="4"/>
        <v>-1.7999999999999972</v>
      </c>
    </row>
    <row r="6" spans="1:23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7">
        <v>13.1</v>
      </c>
      <c r="J6" s="17">
        <v>18.5</v>
      </c>
      <c r="K6" s="17">
        <v>19</v>
      </c>
      <c r="L6" s="17">
        <v>32.1</v>
      </c>
      <c r="M6" s="17">
        <v>17.399999999999999</v>
      </c>
      <c r="N6" s="17">
        <f t="shared" si="0"/>
        <v>31.6</v>
      </c>
      <c r="O6" s="17">
        <f t="shared" si="1"/>
        <v>49.5</v>
      </c>
      <c r="P6" s="17">
        <v>6.5</v>
      </c>
      <c r="Q6" s="17">
        <v>20.2</v>
      </c>
      <c r="R6" s="17">
        <f t="shared" si="2"/>
        <v>26.7</v>
      </c>
      <c r="S6" s="7">
        <v>44.1</v>
      </c>
      <c r="T6" s="17">
        <f t="shared" si="3"/>
        <v>-17.400000000000002</v>
      </c>
      <c r="U6" s="7">
        <v>35.200000000000003</v>
      </c>
      <c r="V6" s="7">
        <v>64.8</v>
      </c>
      <c r="W6" s="7">
        <f t="shared" si="4"/>
        <v>-29.599999999999994</v>
      </c>
    </row>
    <row r="7" spans="1:23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7">
        <v>11.7</v>
      </c>
      <c r="J7" s="17">
        <v>32.5</v>
      </c>
      <c r="K7" s="17">
        <v>18.100000000000001</v>
      </c>
      <c r="L7" s="17">
        <v>25.2</v>
      </c>
      <c r="M7" s="17">
        <v>12.5</v>
      </c>
      <c r="N7" s="17">
        <f t="shared" si="0"/>
        <v>44.2</v>
      </c>
      <c r="O7" s="17">
        <f t="shared" si="1"/>
        <v>37.700000000000003</v>
      </c>
      <c r="P7" s="17">
        <v>5.8</v>
      </c>
      <c r="Q7" s="17">
        <v>25.6</v>
      </c>
      <c r="R7" s="17">
        <f t="shared" si="2"/>
        <v>31.400000000000002</v>
      </c>
      <c r="S7" s="7">
        <v>41.9</v>
      </c>
      <c r="T7" s="17">
        <f t="shared" si="3"/>
        <v>-10.499999999999996</v>
      </c>
      <c r="U7" s="7">
        <v>44.2</v>
      </c>
      <c r="V7" s="7">
        <v>55.8</v>
      </c>
      <c r="W7" s="7">
        <f t="shared" si="4"/>
        <v>-11.599999999999994</v>
      </c>
    </row>
    <row r="8" spans="1:23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7">
        <v>13.4</v>
      </c>
      <c r="J8" s="17">
        <v>25.4</v>
      </c>
      <c r="K8" s="17">
        <v>18</v>
      </c>
      <c r="L8" s="17">
        <v>26.3</v>
      </c>
      <c r="M8" s="17">
        <v>16.8</v>
      </c>
      <c r="N8" s="17">
        <f t="shared" si="0"/>
        <v>38.799999999999997</v>
      </c>
      <c r="O8" s="17">
        <f t="shared" si="1"/>
        <v>43.1</v>
      </c>
      <c r="P8" s="17">
        <v>7.8</v>
      </c>
      <c r="Q8" s="17">
        <v>26.5</v>
      </c>
      <c r="R8" s="17">
        <f t="shared" si="2"/>
        <v>34.299999999999997</v>
      </c>
      <c r="S8" s="7">
        <v>36.799999999999997</v>
      </c>
      <c r="T8" s="17">
        <f t="shared" si="3"/>
        <v>-2.5</v>
      </c>
      <c r="U8" s="7">
        <v>46.7</v>
      </c>
      <c r="V8" s="7">
        <v>53.3</v>
      </c>
      <c r="W8" s="7">
        <f t="shared" si="4"/>
        <v>-6.5999999999999943</v>
      </c>
    </row>
    <row r="9" spans="1:23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7">
        <v>9</v>
      </c>
      <c r="J9" s="17">
        <v>24.7</v>
      </c>
      <c r="K9" s="17">
        <v>26.2</v>
      </c>
      <c r="L9" s="17">
        <v>24.9</v>
      </c>
      <c r="M9" s="17">
        <v>15.2</v>
      </c>
      <c r="N9" s="17">
        <f t="shared" si="0"/>
        <v>33.700000000000003</v>
      </c>
      <c r="O9" s="17">
        <f t="shared" si="1"/>
        <v>40.099999999999994</v>
      </c>
      <c r="P9" s="17">
        <v>5.9</v>
      </c>
      <c r="Q9" s="17">
        <v>26.6</v>
      </c>
      <c r="R9" s="17">
        <f t="shared" si="2"/>
        <v>32.5</v>
      </c>
      <c r="S9" s="7">
        <v>35.200000000000003</v>
      </c>
      <c r="T9" s="17">
        <f t="shared" si="3"/>
        <v>-2.7000000000000028</v>
      </c>
      <c r="U9" s="7">
        <v>45</v>
      </c>
      <c r="V9" s="7">
        <v>55</v>
      </c>
      <c r="W9" s="7">
        <f t="shared" si="4"/>
        <v>-10</v>
      </c>
    </row>
    <row r="10" spans="1:23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7">
        <v>14.9</v>
      </c>
      <c r="J10" s="17">
        <v>26.5</v>
      </c>
      <c r="K10" s="17">
        <v>27.2</v>
      </c>
      <c r="L10" s="17">
        <v>23.5</v>
      </c>
      <c r="M10" s="17">
        <v>7.9</v>
      </c>
      <c r="N10" s="17">
        <f t="shared" si="0"/>
        <v>41.4</v>
      </c>
      <c r="O10" s="17">
        <f t="shared" si="1"/>
        <v>31.4</v>
      </c>
      <c r="P10" s="17">
        <v>8</v>
      </c>
      <c r="Q10" s="17">
        <v>29.4</v>
      </c>
      <c r="R10" s="17">
        <f t="shared" si="2"/>
        <v>37.4</v>
      </c>
      <c r="S10" s="7">
        <v>23.7</v>
      </c>
      <c r="T10" s="17">
        <f t="shared" si="3"/>
        <v>13.7</v>
      </c>
      <c r="U10" s="7">
        <v>51.5</v>
      </c>
      <c r="V10" s="7">
        <v>48.5</v>
      </c>
      <c r="W10" s="7">
        <f t="shared" si="4"/>
        <v>3</v>
      </c>
    </row>
    <row r="11" spans="1:23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7">
        <v>12.1</v>
      </c>
      <c r="J11" s="17">
        <v>41.6</v>
      </c>
      <c r="K11" s="17">
        <v>23</v>
      </c>
      <c r="L11" s="17">
        <v>18.5</v>
      </c>
      <c r="M11" s="17">
        <v>4.8</v>
      </c>
      <c r="N11" s="17">
        <f t="shared" si="0"/>
        <v>53.7</v>
      </c>
      <c r="O11" s="17">
        <f t="shared" si="1"/>
        <v>23.3</v>
      </c>
      <c r="P11" s="17">
        <v>13.8</v>
      </c>
      <c r="Q11" s="17">
        <v>40.700000000000003</v>
      </c>
      <c r="R11" s="17">
        <f t="shared" si="2"/>
        <v>54.5</v>
      </c>
      <c r="S11" s="7">
        <v>16.2</v>
      </c>
      <c r="T11" s="17">
        <f t="shared" si="3"/>
        <v>38.299999999999997</v>
      </c>
      <c r="U11" s="7">
        <v>75.400000000000006</v>
      </c>
      <c r="V11" s="7">
        <v>24.599999999999994</v>
      </c>
      <c r="W11" s="7">
        <f t="shared" si="4"/>
        <v>50.800000000000011</v>
      </c>
    </row>
    <row r="12" spans="1:23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7">
        <v>13.3</v>
      </c>
      <c r="J12" s="17">
        <v>26.1</v>
      </c>
      <c r="K12" s="17">
        <v>28.1</v>
      </c>
      <c r="L12" s="17">
        <v>22.4</v>
      </c>
      <c r="M12" s="17">
        <v>10.1</v>
      </c>
      <c r="N12" s="17">
        <f t="shared" si="0"/>
        <v>39.400000000000006</v>
      </c>
      <c r="O12" s="17">
        <f t="shared" si="1"/>
        <v>32.5</v>
      </c>
      <c r="P12" s="17">
        <v>9.4</v>
      </c>
      <c r="Q12" s="17">
        <v>36.4</v>
      </c>
      <c r="R12" s="17">
        <f t="shared" si="2"/>
        <v>45.8</v>
      </c>
      <c r="S12" s="7">
        <v>23.1</v>
      </c>
      <c r="T12" s="17">
        <f t="shared" si="3"/>
        <v>22.699999999999996</v>
      </c>
      <c r="U12" s="7">
        <v>63.6</v>
      </c>
      <c r="V12" s="7">
        <v>36.4</v>
      </c>
      <c r="W12" s="7">
        <f t="shared" si="4"/>
        <v>27.200000000000003</v>
      </c>
    </row>
    <row r="13" spans="1:23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7">
        <v>10.7</v>
      </c>
      <c r="J13" s="17">
        <v>24</v>
      </c>
      <c r="K13" s="17">
        <v>25.2</v>
      </c>
      <c r="L13" s="17">
        <v>31</v>
      </c>
      <c r="M13" s="17">
        <v>9.1999999999999993</v>
      </c>
      <c r="N13" s="17">
        <f t="shared" si="0"/>
        <v>34.700000000000003</v>
      </c>
      <c r="O13" s="17">
        <f t="shared" si="1"/>
        <v>40.200000000000003</v>
      </c>
      <c r="P13" s="17">
        <v>8</v>
      </c>
      <c r="Q13" s="17">
        <v>28</v>
      </c>
      <c r="R13" s="17">
        <f t="shared" si="2"/>
        <v>36</v>
      </c>
      <c r="S13" s="7">
        <v>25.5</v>
      </c>
      <c r="T13" s="17">
        <f t="shared" si="3"/>
        <v>10.5</v>
      </c>
      <c r="U13" s="7">
        <v>54.8</v>
      </c>
      <c r="V13" s="7">
        <v>45.2</v>
      </c>
      <c r="W13" s="7">
        <f t="shared" si="4"/>
        <v>9.5999999999999943</v>
      </c>
    </row>
    <row r="14" spans="1:23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7">
        <v>24.5</v>
      </c>
      <c r="J14" s="17">
        <v>31.8</v>
      </c>
      <c r="K14" s="17">
        <v>15.8</v>
      </c>
      <c r="L14" s="17">
        <v>22.6</v>
      </c>
      <c r="M14" s="17">
        <v>5.3</v>
      </c>
      <c r="N14" s="17">
        <f t="shared" si="0"/>
        <v>56.3</v>
      </c>
      <c r="O14" s="17">
        <f t="shared" si="1"/>
        <v>27.900000000000002</v>
      </c>
      <c r="P14" s="17">
        <v>13.7</v>
      </c>
      <c r="Q14" s="17">
        <v>27.7</v>
      </c>
      <c r="R14" s="17">
        <f t="shared" si="2"/>
        <v>41.4</v>
      </c>
      <c r="S14" s="7">
        <v>28.3</v>
      </c>
      <c r="T14" s="17">
        <f t="shared" si="3"/>
        <v>13.099999999999998</v>
      </c>
      <c r="U14" s="7">
        <v>59.3</v>
      </c>
      <c r="V14" s="7">
        <v>40.700000000000003</v>
      </c>
      <c r="W14" s="7">
        <f t="shared" si="4"/>
        <v>18.599999999999994</v>
      </c>
    </row>
    <row r="15" spans="1:23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7">
        <v>14.9</v>
      </c>
      <c r="J15" s="17">
        <v>37.700000000000003</v>
      </c>
      <c r="K15" s="17">
        <v>19.600000000000001</v>
      </c>
      <c r="L15" s="17">
        <v>20.8</v>
      </c>
      <c r="M15" s="17">
        <v>7.1</v>
      </c>
      <c r="N15" s="17">
        <f t="shared" si="0"/>
        <v>52.6</v>
      </c>
      <c r="O15" s="17">
        <f t="shared" si="1"/>
        <v>27.9</v>
      </c>
      <c r="P15" s="17">
        <v>8</v>
      </c>
      <c r="Q15" s="17">
        <v>32.200000000000003</v>
      </c>
      <c r="R15" s="17">
        <f t="shared" si="2"/>
        <v>40.200000000000003</v>
      </c>
      <c r="S15" s="7">
        <v>25.7</v>
      </c>
      <c r="T15" s="17">
        <f t="shared" si="3"/>
        <v>14.500000000000004</v>
      </c>
      <c r="U15" s="7">
        <v>69.099999999999994</v>
      </c>
      <c r="V15" s="7">
        <v>30.900000000000006</v>
      </c>
      <c r="W15" s="7">
        <f t="shared" si="4"/>
        <v>38.199999999999989</v>
      </c>
    </row>
    <row r="16" spans="1:23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7">
        <v>8.4</v>
      </c>
      <c r="J16" s="17">
        <v>29.8</v>
      </c>
      <c r="K16" s="17">
        <v>25.3</v>
      </c>
      <c r="L16" s="17">
        <v>30.3</v>
      </c>
      <c r="M16" s="17">
        <v>6.2</v>
      </c>
      <c r="N16" s="17">
        <f t="shared" si="0"/>
        <v>38.200000000000003</v>
      </c>
      <c r="O16" s="17">
        <f t="shared" si="1"/>
        <v>36.5</v>
      </c>
      <c r="P16" s="17">
        <v>8.3000000000000007</v>
      </c>
      <c r="Q16" s="17">
        <v>27.9</v>
      </c>
      <c r="R16" s="17">
        <f t="shared" si="2"/>
        <v>36.200000000000003</v>
      </c>
      <c r="S16" s="7">
        <v>24.8</v>
      </c>
      <c r="T16" s="17">
        <f t="shared" si="3"/>
        <v>11.400000000000002</v>
      </c>
      <c r="U16" s="7">
        <v>53.7</v>
      </c>
      <c r="V16" s="7">
        <v>46.3</v>
      </c>
      <c r="W16" s="7">
        <f t="shared" si="4"/>
        <v>7.4000000000000057</v>
      </c>
    </row>
    <row r="17" spans="1:23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7">
        <v>24.4</v>
      </c>
      <c r="J17" s="17">
        <v>36.299999999999997</v>
      </c>
      <c r="K17" s="17">
        <v>15.5</v>
      </c>
      <c r="L17" s="17">
        <v>19.399999999999999</v>
      </c>
      <c r="M17" s="17">
        <v>4.4000000000000004</v>
      </c>
      <c r="N17" s="17">
        <f t="shared" si="0"/>
        <v>60.699999999999996</v>
      </c>
      <c r="O17" s="17">
        <f t="shared" si="1"/>
        <v>23.799999999999997</v>
      </c>
      <c r="P17" s="17">
        <v>26.7</v>
      </c>
      <c r="Q17" s="17">
        <v>28.8</v>
      </c>
      <c r="R17" s="17">
        <f t="shared" si="2"/>
        <v>55.5</v>
      </c>
      <c r="S17" s="7">
        <v>17.899999999999999</v>
      </c>
      <c r="T17" s="17">
        <f t="shared" si="3"/>
        <v>37.6</v>
      </c>
      <c r="U17" s="7">
        <v>73.5</v>
      </c>
      <c r="V17" s="7">
        <v>26.5</v>
      </c>
      <c r="W17" s="7">
        <f t="shared" si="4"/>
        <v>47</v>
      </c>
    </row>
    <row r="18" spans="1:23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7">
        <v>13.4</v>
      </c>
      <c r="J18" s="17">
        <v>27.2</v>
      </c>
      <c r="K18" s="17">
        <v>24.4</v>
      </c>
      <c r="L18" s="17">
        <v>23.7</v>
      </c>
      <c r="M18" s="17">
        <v>11.3</v>
      </c>
      <c r="N18" s="17">
        <f t="shared" si="0"/>
        <v>40.6</v>
      </c>
      <c r="O18" s="17">
        <f t="shared" si="1"/>
        <v>35</v>
      </c>
      <c r="P18" s="17">
        <v>8.5</v>
      </c>
      <c r="Q18" s="17">
        <v>23.4</v>
      </c>
      <c r="R18" s="17">
        <f t="shared" si="2"/>
        <v>31.9</v>
      </c>
      <c r="S18" s="7">
        <v>30.7</v>
      </c>
      <c r="T18" s="17">
        <f t="shared" si="3"/>
        <v>1.1999999999999993</v>
      </c>
      <c r="U18" s="7">
        <v>47.5</v>
      </c>
      <c r="V18" s="7">
        <v>52.5</v>
      </c>
      <c r="W18" s="7">
        <f t="shared" si="4"/>
        <v>-5</v>
      </c>
    </row>
    <row r="19" spans="1:23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7">
        <v>10.5</v>
      </c>
      <c r="J19" s="17">
        <v>29.6</v>
      </c>
      <c r="K19" s="17">
        <v>22.5</v>
      </c>
      <c r="L19" s="17">
        <v>25.2</v>
      </c>
      <c r="M19" s="17">
        <v>12.2</v>
      </c>
      <c r="N19" s="17">
        <f t="shared" si="0"/>
        <v>40.1</v>
      </c>
      <c r="O19" s="17">
        <f t="shared" si="1"/>
        <v>37.4</v>
      </c>
      <c r="P19" s="17">
        <v>10.6</v>
      </c>
      <c r="Q19" s="17">
        <v>27.4</v>
      </c>
      <c r="R19" s="17">
        <f t="shared" si="2"/>
        <v>38</v>
      </c>
      <c r="S19" s="7">
        <v>27.1</v>
      </c>
      <c r="T19" s="17">
        <f t="shared" si="3"/>
        <v>10.899999999999999</v>
      </c>
      <c r="U19" s="7">
        <v>55.1</v>
      </c>
      <c r="V19" s="7">
        <v>44.9</v>
      </c>
      <c r="W19" s="7">
        <f t="shared" si="4"/>
        <v>10.200000000000003</v>
      </c>
    </row>
    <row r="20" spans="1:23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7">
        <v>13.6</v>
      </c>
      <c r="J20" s="17">
        <v>27.8</v>
      </c>
      <c r="K20" s="17">
        <v>31.3</v>
      </c>
      <c r="L20" s="17">
        <v>21</v>
      </c>
      <c r="M20" s="17">
        <v>6.2</v>
      </c>
      <c r="N20" s="17">
        <f t="shared" si="0"/>
        <v>41.4</v>
      </c>
      <c r="O20" s="17">
        <f t="shared" si="1"/>
        <v>27.2</v>
      </c>
      <c r="P20" s="17">
        <v>9</v>
      </c>
      <c r="Q20" s="17">
        <v>44</v>
      </c>
      <c r="R20" s="17">
        <f t="shared" si="2"/>
        <v>53</v>
      </c>
      <c r="S20" s="7">
        <v>22.4</v>
      </c>
      <c r="T20" s="17">
        <f t="shared" si="3"/>
        <v>30.6</v>
      </c>
      <c r="U20" s="7">
        <v>72.400000000000006</v>
      </c>
      <c r="V20" s="7">
        <v>27.599999999999994</v>
      </c>
      <c r="W20" s="7">
        <f t="shared" si="4"/>
        <v>44.800000000000011</v>
      </c>
    </row>
    <row r="21" spans="1:23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7">
        <v>11.5</v>
      </c>
      <c r="J21" s="17">
        <v>28.8</v>
      </c>
      <c r="K21" s="17">
        <v>10.199999999999999</v>
      </c>
      <c r="L21" s="17">
        <v>35.6</v>
      </c>
      <c r="M21" s="17">
        <v>13.9</v>
      </c>
      <c r="N21" s="17">
        <f t="shared" si="0"/>
        <v>40.299999999999997</v>
      </c>
      <c r="O21" s="17">
        <f t="shared" si="1"/>
        <v>49.5</v>
      </c>
      <c r="P21" s="17">
        <v>15.2</v>
      </c>
      <c r="Q21" s="17">
        <v>7.8</v>
      </c>
      <c r="R21" s="17">
        <f t="shared" si="2"/>
        <v>23</v>
      </c>
      <c r="S21" s="7">
        <v>34.6</v>
      </c>
      <c r="T21" s="17">
        <f t="shared" si="3"/>
        <v>-11.600000000000001</v>
      </c>
      <c r="U21" s="7">
        <v>39</v>
      </c>
      <c r="V21" s="7">
        <v>61</v>
      </c>
      <c r="W21" s="7">
        <f t="shared" si="4"/>
        <v>-22</v>
      </c>
    </row>
    <row r="22" spans="1:23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7">
        <v>12.4</v>
      </c>
      <c r="J22" s="17">
        <v>30.5</v>
      </c>
      <c r="K22" s="17">
        <v>21.2</v>
      </c>
      <c r="L22" s="17">
        <v>28.6</v>
      </c>
      <c r="M22" s="17">
        <v>7.3</v>
      </c>
      <c r="N22" s="17">
        <f t="shared" si="0"/>
        <v>42.9</v>
      </c>
      <c r="O22" s="17">
        <f t="shared" si="1"/>
        <v>35.9</v>
      </c>
      <c r="P22" s="17">
        <v>12.6</v>
      </c>
      <c r="Q22" s="17">
        <v>27.3</v>
      </c>
      <c r="R22" s="17">
        <f t="shared" si="2"/>
        <v>39.9</v>
      </c>
      <c r="S22" s="7">
        <v>24.9</v>
      </c>
      <c r="T22" s="17">
        <f t="shared" si="3"/>
        <v>15</v>
      </c>
      <c r="U22" s="7">
        <v>57</v>
      </c>
      <c r="V22" s="7">
        <v>43</v>
      </c>
      <c r="W22" s="7">
        <f t="shared" si="4"/>
        <v>14</v>
      </c>
    </row>
    <row r="23" spans="1:23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7">
        <v>11.2</v>
      </c>
      <c r="J23" s="17">
        <v>34</v>
      </c>
      <c r="K23" s="17">
        <v>12.2</v>
      </c>
      <c r="L23" s="17">
        <v>31.1</v>
      </c>
      <c r="M23" s="17">
        <v>11.4</v>
      </c>
      <c r="N23" s="17">
        <f t="shared" si="0"/>
        <v>45.2</v>
      </c>
      <c r="O23" s="17">
        <f t="shared" si="1"/>
        <v>42.5</v>
      </c>
      <c r="P23" s="17">
        <v>8.6999999999999993</v>
      </c>
      <c r="Q23" s="17">
        <v>20.5</v>
      </c>
      <c r="R23" s="17">
        <f t="shared" si="2"/>
        <v>29.2</v>
      </c>
      <c r="S23" s="7">
        <v>29</v>
      </c>
      <c r="T23" s="17">
        <f t="shared" si="3"/>
        <v>0.19999999999999929</v>
      </c>
      <c r="U23" s="7">
        <v>41.1</v>
      </c>
      <c r="V23" s="7">
        <v>58.9</v>
      </c>
      <c r="W23" s="7">
        <f t="shared" si="4"/>
        <v>-17.799999999999997</v>
      </c>
    </row>
    <row r="24" spans="1:23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7">
        <v>15.9</v>
      </c>
      <c r="J24" s="17">
        <v>34.6</v>
      </c>
      <c r="K24" s="17">
        <v>15.9</v>
      </c>
      <c r="L24" s="17">
        <v>21.4</v>
      </c>
      <c r="M24" s="17">
        <v>12.1</v>
      </c>
      <c r="N24" s="17">
        <f t="shared" si="0"/>
        <v>50.5</v>
      </c>
      <c r="O24" s="17">
        <f t="shared" si="1"/>
        <v>33.5</v>
      </c>
      <c r="P24" s="17">
        <v>15.5</v>
      </c>
      <c r="Q24" s="17">
        <v>25.2</v>
      </c>
      <c r="R24" s="17">
        <f t="shared" si="2"/>
        <v>40.700000000000003</v>
      </c>
      <c r="S24" s="7">
        <v>26.9</v>
      </c>
      <c r="T24" s="17">
        <f t="shared" si="3"/>
        <v>13.800000000000004</v>
      </c>
      <c r="U24" s="7">
        <v>53.4</v>
      </c>
      <c r="V24" s="7">
        <v>46.6</v>
      </c>
      <c r="W24" s="7">
        <f t="shared" si="4"/>
        <v>6.7999999999999972</v>
      </c>
    </row>
    <row r="25" spans="1:23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7">
        <v>9.3000000000000007</v>
      </c>
      <c r="J25" s="17">
        <v>31.5</v>
      </c>
      <c r="K25" s="17">
        <v>28.4</v>
      </c>
      <c r="L25" s="17">
        <v>22</v>
      </c>
      <c r="M25" s="17">
        <v>8.8000000000000007</v>
      </c>
      <c r="N25" s="17">
        <f t="shared" si="0"/>
        <v>40.799999999999997</v>
      </c>
      <c r="O25" s="17">
        <f t="shared" si="1"/>
        <v>30.8</v>
      </c>
      <c r="P25" s="17">
        <v>12.2</v>
      </c>
      <c r="Q25" s="17">
        <v>25.4</v>
      </c>
      <c r="R25" s="17">
        <f t="shared" si="2"/>
        <v>37.599999999999994</v>
      </c>
      <c r="S25" s="7">
        <v>25.9</v>
      </c>
      <c r="T25" s="17">
        <f t="shared" si="3"/>
        <v>11.699999999999996</v>
      </c>
      <c r="U25" s="7">
        <v>52.2</v>
      </c>
      <c r="V25" s="7">
        <v>47.8</v>
      </c>
      <c r="W25" s="7">
        <f t="shared" si="4"/>
        <v>4.4000000000000057</v>
      </c>
    </row>
    <row r="26" spans="1:23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7">
        <v>11.1</v>
      </c>
      <c r="J26" s="17">
        <v>20.399999999999999</v>
      </c>
      <c r="K26" s="17">
        <v>19.899999999999999</v>
      </c>
      <c r="L26" s="17">
        <v>32.200000000000003</v>
      </c>
      <c r="M26" s="17">
        <v>16.3</v>
      </c>
      <c r="N26" s="17">
        <f t="shared" si="0"/>
        <v>31.5</v>
      </c>
      <c r="O26" s="17">
        <f t="shared" si="1"/>
        <v>48.5</v>
      </c>
      <c r="P26" s="17">
        <v>7.9</v>
      </c>
      <c r="Q26" s="17">
        <v>18.399999999999999</v>
      </c>
      <c r="R26" s="17">
        <f t="shared" si="2"/>
        <v>26.299999999999997</v>
      </c>
      <c r="S26" s="7">
        <v>38</v>
      </c>
      <c r="T26" s="17">
        <f t="shared" si="3"/>
        <v>-11.700000000000003</v>
      </c>
      <c r="U26" s="7">
        <v>37.1</v>
      </c>
      <c r="V26" s="7">
        <v>62.9</v>
      </c>
      <c r="W26" s="7">
        <f t="shared" si="4"/>
        <v>-25.799999999999997</v>
      </c>
    </row>
    <row r="27" spans="1:23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7">
        <v>18.399999999999999</v>
      </c>
      <c r="J27" s="17">
        <v>36.299999999999997</v>
      </c>
      <c r="K27" s="17">
        <v>18.100000000000001</v>
      </c>
      <c r="L27" s="17">
        <v>19.3</v>
      </c>
      <c r="M27" s="17">
        <v>7.9</v>
      </c>
      <c r="N27" s="17">
        <f t="shared" si="0"/>
        <v>54.699999999999996</v>
      </c>
      <c r="O27" s="17">
        <f t="shared" si="1"/>
        <v>27.200000000000003</v>
      </c>
      <c r="P27" s="17">
        <v>9.9</v>
      </c>
      <c r="Q27" s="17">
        <v>28.1</v>
      </c>
      <c r="R27" s="17">
        <f t="shared" si="2"/>
        <v>38</v>
      </c>
      <c r="S27" s="7">
        <v>32.9</v>
      </c>
      <c r="T27" s="17">
        <f t="shared" si="3"/>
        <v>5.1000000000000014</v>
      </c>
      <c r="U27" s="7">
        <v>51.9</v>
      </c>
      <c r="V27" s="7">
        <v>48.1</v>
      </c>
      <c r="W27" s="7">
        <f t="shared" si="4"/>
        <v>3.7999999999999972</v>
      </c>
    </row>
    <row r="28" spans="1:23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7">
        <v>10.4</v>
      </c>
      <c r="J28" s="17">
        <v>28.2</v>
      </c>
      <c r="K28" s="17">
        <v>26.7</v>
      </c>
      <c r="L28" s="17">
        <v>23.9</v>
      </c>
      <c r="M28" s="17">
        <v>10.8</v>
      </c>
      <c r="N28" s="17">
        <f t="shared" si="0"/>
        <v>38.6</v>
      </c>
      <c r="O28" s="17">
        <f t="shared" si="1"/>
        <v>34.700000000000003</v>
      </c>
      <c r="P28" s="17">
        <v>12</v>
      </c>
      <c r="Q28" s="17">
        <v>24.4</v>
      </c>
      <c r="R28" s="17">
        <f t="shared" si="2"/>
        <v>36.4</v>
      </c>
      <c r="S28" s="7">
        <v>31.3</v>
      </c>
      <c r="T28" s="17">
        <f t="shared" si="3"/>
        <v>5.0999999999999979</v>
      </c>
      <c r="U28" s="7">
        <v>48.6</v>
      </c>
      <c r="V28" s="7">
        <v>51.4</v>
      </c>
      <c r="W28" s="7">
        <f t="shared" si="4"/>
        <v>-2.7999999999999972</v>
      </c>
    </row>
    <row r="29" spans="1:23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7">
        <v>6.6</v>
      </c>
      <c r="J29" s="17">
        <v>30.6</v>
      </c>
      <c r="K29" s="17">
        <v>27</v>
      </c>
      <c r="L29" s="17">
        <v>26</v>
      </c>
      <c r="M29" s="17">
        <v>9.8000000000000007</v>
      </c>
      <c r="N29" s="17">
        <f t="shared" si="0"/>
        <v>37.200000000000003</v>
      </c>
      <c r="O29" s="17">
        <f t="shared" si="1"/>
        <v>35.799999999999997</v>
      </c>
      <c r="P29" s="17">
        <v>7</v>
      </c>
      <c r="Q29" s="17">
        <v>33.299999999999997</v>
      </c>
      <c r="R29" s="17">
        <f t="shared" si="2"/>
        <v>40.299999999999997</v>
      </c>
      <c r="S29" s="7">
        <v>27.4</v>
      </c>
      <c r="T29" s="17">
        <f t="shared" si="3"/>
        <v>12.899999999999999</v>
      </c>
      <c r="U29" s="7">
        <v>55.3</v>
      </c>
      <c r="V29" s="7">
        <v>44.7</v>
      </c>
      <c r="W29" s="7">
        <f t="shared" si="4"/>
        <v>10.599999999999994</v>
      </c>
    </row>
    <row r="30" spans="1:23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7">
        <v>8.4</v>
      </c>
      <c r="J30" s="17">
        <v>24.5</v>
      </c>
      <c r="K30" s="17">
        <v>35.700000000000003</v>
      </c>
      <c r="L30" s="17">
        <v>20.6</v>
      </c>
      <c r="M30" s="17">
        <v>10.8</v>
      </c>
      <c r="N30" s="17">
        <f t="shared" si="0"/>
        <v>32.9</v>
      </c>
      <c r="O30" s="17">
        <f t="shared" si="1"/>
        <v>31.400000000000002</v>
      </c>
      <c r="P30" s="17">
        <v>9.9</v>
      </c>
      <c r="Q30" s="17">
        <v>21.4</v>
      </c>
      <c r="R30" s="17">
        <f t="shared" si="2"/>
        <v>31.299999999999997</v>
      </c>
      <c r="S30" s="7">
        <v>27.1</v>
      </c>
      <c r="T30" s="17">
        <f t="shared" si="3"/>
        <v>4.1999999999999957</v>
      </c>
      <c r="U30" s="7">
        <v>47</v>
      </c>
      <c r="V30" s="7">
        <v>53</v>
      </c>
      <c r="W30" s="7">
        <f t="shared" si="4"/>
        <v>-6</v>
      </c>
    </row>
    <row r="31" spans="1:23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7">
        <v>10.3</v>
      </c>
      <c r="J31" s="17">
        <v>28.9</v>
      </c>
      <c r="K31" s="17">
        <v>27</v>
      </c>
      <c r="L31" s="17">
        <v>24</v>
      </c>
      <c r="M31" s="17">
        <v>9.8000000000000007</v>
      </c>
      <c r="N31" s="17">
        <f t="shared" si="0"/>
        <v>39.200000000000003</v>
      </c>
      <c r="O31" s="17">
        <f t="shared" si="1"/>
        <v>33.799999999999997</v>
      </c>
      <c r="P31" s="17">
        <v>12.9</v>
      </c>
      <c r="Q31" s="17">
        <v>23.1</v>
      </c>
      <c r="R31" s="17">
        <f t="shared" si="2"/>
        <v>36</v>
      </c>
      <c r="S31" s="7">
        <v>26.1</v>
      </c>
      <c r="T31" s="17">
        <f t="shared" si="3"/>
        <v>9.8999999999999986</v>
      </c>
      <c r="U31" s="7">
        <v>51.2</v>
      </c>
      <c r="V31" s="7">
        <v>48.8</v>
      </c>
      <c r="W31" s="7">
        <f t="shared" si="4"/>
        <v>2.4000000000000057</v>
      </c>
    </row>
    <row r="32" spans="1:23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7">
        <v>8.8000000000000007</v>
      </c>
      <c r="J32" s="17">
        <v>34.200000000000003</v>
      </c>
      <c r="K32" s="17">
        <v>27.3</v>
      </c>
      <c r="L32" s="17">
        <v>21.9</v>
      </c>
      <c r="M32" s="17">
        <v>7.9</v>
      </c>
      <c r="N32" s="17">
        <f t="shared" si="0"/>
        <v>43</v>
      </c>
      <c r="O32" s="17">
        <f t="shared" si="1"/>
        <v>29.799999999999997</v>
      </c>
      <c r="P32" s="17">
        <v>10.7</v>
      </c>
      <c r="Q32" s="17">
        <v>30.7</v>
      </c>
      <c r="R32" s="17">
        <f t="shared" si="2"/>
        <v>41.4</v>
      </c>
      <c r="S32" s="7">
        <v>24.9</v>
      </c>
      <c r="T32" s="17">
        <f t="shared" si="3"/>
        <v>16.5</v>
      </c>
      <c r="U32" s="7">
        <v>65.2</v>
      </c>
      <c r="V32" s="7">
        <v>34.799999999999997</v>
      </c>
      <c r="W32" s="7">
        <f t="shared" si="4"/>
        <v>30.400000000000006</v>
      </c>
    </row>
    <row r="33" spans="1:23" x14ac:dyDescent="0.35">
      <c r="A33" s="15"/>
      <c r="B33" s="15"/>
      <c r="C33" s="15"/>
      <c r="D33" s="15"/>
      <c r="E33" s="16">
        <f>SUM(E2:E32)</f>
        <v>84038000</v>
      </c>
      <c r="F33" s="16">
        <f>SUM(F2:F32)</f>
        <v>20648000</v>
      </c>
      <c r="G33" s="15"/>
      <c r="H33" s="15"/>
      <c r="I33" s="17">
        <f>AVERAGE(I2:I32)</f>
        <v>13.303225806451612</v>
      </c>
      <c r="J33" s="17">
        <f t="shared" ref="J33:W33" si="5">AVERAGE(J2:J32)</f>
        <v>29.529032258064515</v>
      </c>
      <c r="K33" s="17">
        <f t="shared" si="5"/>
        <v>23.187096774193545</v>
      </c>
      <c r="L33" s="17">
        <f t="shared" si="5"/>
        <v>24.025806451612905</v>
      </c>
      <c r="M33" s="17">
        <f t="shared" si="5"/>
        <v>9.9483870967741943</v>
      </c>
      <c r="N33" s="17">
        <f t="shared" si="5"/>
        <v>42.832258064516132</v>
      </c>
      <c r="O33" s="17">
        <f t="shared" si="5"/>
        <v>33.974193548387092</v>
      </c>
      <c r="P33" s="17">
        <f t="shared" si="5"/>
        <v>10.712903225806446</v>
      </c>
      <c r="Q33" s="17">
        <f t="shared" si="5"/>
        <v>26.332258064516122</v>
      </c>
      <c r="R33" s="17">
        <f t="shared" si="5"/>
        <v>37.045161290322582</v>
      </c>
      <c r="S33" s="17">
        <f t="shared" si="5"/>
        <v>28.732258064516124</v>
      </c>
      <c r="T33" s="17">
        <f t="shared" si="5"/>
        <v>8.3129032258064495</v>
      </c>
      <c r="U33" s="17">
        <f t="shared" si="5"/>
        <v>53.274193548387096</v>
      </c>
      <c r="V33" s="17">
        <f t="shared" si="5"/>
        <v>46.725806451612904</v>
      </c>
      <c r="W33" s="17">
        <f t="shared" si="5"/>
        <v>6.5483870967741948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85FF-A787-4416-98BD-50BB640C3BC5}">
  <dimension ref="A1:X32"/>
  <sheetViews>
    <sheetView tabSelected="1" workbookViewId="0">
      <pane xSplit="2" topLeftCell="J1" activePane="topRight" state="frozen"/>
      <selection pane="topRight" activeCell="J2" sqref="J2"/>
    </sheetView>
  </sheetViews>
  <sheetFormatPr defaultColWidth="10.6640625" defaultRowHeight="13.15" x14ac:dyDescent="0.35"/>
  <cols>
    <col min="1" max="8" width="13.19921875" style="7" customWidth="1"/>
    <col min="9" max="16384" width="10.6640625" style="7"/>
  </cols>
  <sheetData>
    <row r="1" spans="1:24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3" t="s">
        <v>70</v>
      </c>
      <c r="J1" s="3" t="s">
        <v>74</v>
      </c>
      <c r="K1" s="3" t="s">
        <v>71</v>
      </c>
      <c r="L1" s="3" t="s">
        <v>72</v>
      </c>
      <c r="M1" s="3" t="s">
        <v>73</v>
      </c>
      <c r="N1" s="3" t="s">
        <v>75</v>
      </c>
      <c r="O1" s="3" t="s">
        <v>76</v>
      </c>
      <c r="P1" s="3" t="s">
        <v>100</v>
      </c>
      <c r="Q1" s="3" t="s">
        <v>78</v>
      </c>
      <c r="R1" s="3" t="s">
        <v>77</v>
      </c>
      <c r="S1" s="3" t="s">
        <v>79</v>
      </c>
      <c r="T1" s="3" t="s">
        <v>80</v>
      </c>
      <c r="U1" s="3" t="s">
        <v>81</v>
      </c>
      <c r="V1" s="3" t="s">
        <v>84</v>
      </c>
      <c r="W1" s="3" t="s">
        <v>83</v>
      </c>
      <c r="X1" s="3" t="s">
        <v>82</v>
      </c>
    </row>
    <row r="2" spans="1:24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7">
        <v>15.6</v>
      </c>
      <c r="J2" s="17">
        <v>29.6</v>
      </c>
      <c r="K2" s="17">
        <v>32</v>
      </c>
      <c r="L2" s="17">
        <v>14.6</v>
      </c>
      <c r="M2" s="17">
        <v>8.1</v>
      </c>
      <c r="N2" s="17">
        <f>I2+J2</f>
        <v>45.2</v>
      </c>
      <c r="O2" s="17">
        <f>L2+M2</f>
        <v>22.7</v>
      </c>
      <c r="P2" s="17">
        <f>N2-O2</f>
        <v>22.500000000000004</v>
      </c>
      <c r="Q2" s="17">
        <v>11.4</v>
      </c>
      <c r="R2" s="17">
        <v>21</v>
      </c>
      <c r="S2" s="17">
        <f>Q2+R2</f>
        <v>32.4</v>
      </c>
      <c r="T2" s="7">
        <v>26.7</v>
      </c>
      <c r="U2" s="17">
        <f>S2-T2</f>
        <v>5.6999999999999993</v>
      </c>
      <c r="V2" s="7">
        <v>56.2</v>
      </c>
      <c r="W2" s="7">
        <v>43.8</v>
      </c>
      <c r="X2" s="7">
        <f>V2-W2</f>
        <v>12.400000000000006</v>
      </c>
    </row>
    <row r="3" spans="1:24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7">
        <v>15.2</v>
      </c>
      <c r="J3" s="17">
        <v>29.9</v>
      </c>
      <c r="K3" s="17">
        <v>25.1</v>
      </c>
      <c r="L3" s="17">
        <v>20.8</v>
      </c>
      <c r="M3" s="17">
        <v>9.1</v>
      </c>
      <c r="N3" s="17">
        <f t="shared" ref="N3:N32" si="0">I3+J3</f>
        <v>45.099999999999994</v>
      </c>
      <c r="O3" s="17">
        <f t="shared" ref="O3:O32" si="1">L3+M3</f>
        <v>29.9</v>
      </c>
      <c r="P3" s="17">
        <f t="shared" ref="P3:P32" si="2">N3-O3</f>
        <v>15.199999999999996</v>
      </c>
      <c r="Q3" s="17">
        <v>13.1</v>
      </c>
      <c r="R3" s="17">
        <v>14.3</v>
      </c>
      <c r="S3" s="17">
        <f t="shared" ref="S3:S32" si="3">Q3+R3</f>
        <v>27.4</v>
      </c>
      <c r="T3" s="7">
        <v>27.1</v>
      </c>
      <c r="U3" s="17">
        <f t="shared" ref="U3:U32" si="4">S3-T3</f>
        <v>0.29999999999999716</v>
      </c>
      <c r="V3" s="7">
        <v>47.9</v>
      </c>
      <c r="W3" s="7">
        <v>52.1</v>
      </c>
      <c r="X3" s="7">
        <f t="shared" ref="X3:X32" si="5">V3-W3</f>
        <v>-4.2000000000000028</v>
      </c>
    </row>
    <row r="4" spans="1:24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7">
        <v>25.9</v>
      </c>
      <c r="J4" s="17">
        <v>26.3</v>
      </c>
      <c r="K4" s="17">
        <v>28</v>
      </c>
      <c r="L4" s="17">
        <v>14.1</v>
      </c>
      <c r="M4" s="17">
        <v>5.6</v>
      </c>
      <c r="N4" s="17">
        <f t="shared" si="0"/>
        <v>52.2</v>
      </c>
      <c r="O4" s="17">
        <f t="shared" si="1"/>
        <v>19.7</v>
      </c>
      <c r="P4" s="17">
        <f t="shared" si="2"/>
        <v>32.5</v>
      </c>
      <c r="Q4" s="17">
        <v>16.3</v>
      </c>
      <c r="R4" s="17">
        <v>20.8</v>
      </c>
      <c r="S4" s="17">
        <f t="shared" si="3"/>
        <v>37.1</v>
      </c>
      <c r="T4" s="7">
        <v>31.1</v>
      </c>
      <c r="U4" s="17">
        <f t="shared" si="4"/>
        <v>6</v>
      </c>
      <c r="V4" s="7">
        <v>52.3</v>
      </c>
      <c r="W4" s="7">
        <v>47.7</v>
      </c>
      <c r="X4" s="7">
        <f t="shared" si="5"/>
        <v>4.5999999999999943</v>
      </c>
    </row>
    <row r="5" spans="1:24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7">
        <v>13.5</v>
      </c>
      <c r="J5" s="17">
        <v>27.6</v>
      </c>
      <c r="K5" s="17">
        <v>24.9</v>
      </c>
      <c r="L5" s="17">
        <v>21.8</v>
      </c>
      <c r="M5" s="17">
        <v>12.2</v>
      </c>
      <c r="N5" s="17">
        <f t="shared" si="0"/>
        <v>41.1</v>
      </c>
      <c r="O5" s="17">
        <f t="shared" si="1"/>
        <v>34</v>
      </c>
      <c r="P5" s="17">
        <f t="shared" si="2"/>
        <v>7.1000000000000014</v>
      </c>
      <c r="Q5" s="17">
        <v>6.8</v>
      </c>
      <c r="R5" s="17">
        <v>29.8</v>
      </c>
      <c r="S5" s="17">
        <f t="shared" si="3"/>
        <v>36.6</v>
      </c>
      <c r="T5" s="7">
        <v>33.4</v>
      </c>
      <c r="U5" s="17">
        <f t="shared" si="4"/>
        <v>3.2000000000000028</v>
      </c>
      <c r="V5" s="7">
        <v>49.1</v>
      </c>
      <c r="W5" s="7">
        <v>50.9</v>
      </c>
      <c r="X5" s="7">
        <f t="shared" si="5"/>
        <v>-1.7999999999999972</v>
      </c>
    </row>
    <row r="6" spans="1:24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7">
        <v>13.1</v>
      </c>
      <c r="J6" s="17">
        <v>18.5</v>
      </c>
      <c r="K6" s="17">
        <v>19</v>
      </c>
      <c r="L6" s="17">
        <v>32.1</v>
      </c>
      <c r="M6" s="17">
        <v>17.399999999999999</v>
      </c>
      <c r="N6" s="17">
        <f t="shared" si="0"/>
        <v>31.6</v>
      </c>
      <c r="O6" s="17">
        <f t="shared" si="1"/>
        <v>49.5</v>
      </c>
      <c r="P6" s="17">
        <f t="shared" si="2"/>
        <v>-17.899999999999999</v>
      </c>
      <c r="Q6" s="17">
        <v>6.5</v>
      </c>
      <c r="R6" s="17">
        <v>20.2</v>
      </c>
      <c r="S6" s="17">
        <f t="shared" si="3"/>
        <v>26.7</v>
      </c>
      <c r="T6" s="7">
        <v>44.1</v>
      </c>
      <c r="U6" s="17">
        <f t="shared" si="4"/>
        <v>-17.400000000000002</v>
      </c>
      <c r="V6" s="7">
        <v>35.200000000000003</v>
      </c>
      <c r="W6" s="7">
        <v>64.8</v>
      </c>
      <c r="X6" s="7">
        <f t="shared" si="5"/>
        <v>-29.599999999999994</v>
      </c>
    </row>
    <row r="7" spans="1:24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7">
        <v>11.7</v>
      </c>
      <c r="J7" s="17">
        <v>32.5</v>
      </c>
      <c r="K7" s="17">
        <v>18.100000000000001</v>
      </c>
      <c r="L7" s="17">
        <v>25.2</v>
      </c>
      <c r="M7" s="17">
        <v>12.5</v>
      </c>
      <c r="N7" s="17">
        <f t="shared" si="0"/>
        <v>44.2</v>
      </c>
      <c r="O7" s="17">
        <f t="shared" si="1"/>
        <v>37.700000000000003</v>
      </c>
      <c r="P7" s="17">
        <f t="shared" si="2"/>
        <v>6.5</v>
      </c>
      <c r="Q7" s="17">
        <v>5.8</v>
      </c>
      <c r="R7" s="17">
        <v>25.6</v>
      </c>
      <c r="S7" s="17">
        <f t="shared" si="3"/>
        <v>31.400000000000002</v>
      </c>
      <c r="T7" s="7">
        <v>41.9</v>
      </c>
      <c r="U7" s="17">
        <f t="shared" si="4"/>
        <v>-10.499999999999996</v>
      </c>
      <c r="V7" s="7">
        <v>44.2</v>
      </c>
      <c r="W7" s="7">
        <v>55.8</v>
      </c>
      <c r="X7" s="7">
        <f t="shared" si="5"/>
        <v>-11.599999999999994</v>
      </c>
    </row>
    <row r="8" spans="1:24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7">
        <v>13.4</v>
      </c>
      <c r="J8" s="17">
        <v>25.4</v>
      </c>
      <c r="K8" s="17">
        <v>18</v>
      </c>
      <c r="L8" s="17">
        <v>26.3</v>
      </c>
      <c r="M8" s="17">
        <v>16.8</v>
      </c>
      <c r="N8" s="17">
        <f t="shared" si="0"/>
        <v>38.799999999999997</v>
      </c>
      <c r="O8" s="17">
        <f t="shared" si="1"/>
        <v>43.1</v>
      </c>
      <c r="P8" s="17">
        <f t="shared" si="2"/>
        <v>-4.3000000000000043</v>
      </c>
      <c r="Q8" s="17">
        <v>7.8</v>
      </c>
      <c r="R8" s="17">
        <v>26.5</v>
      </c>
      <c r="S8" s="17">
        <f t="shared" si="3"/>
        <v>34.299999999999997</v>
      </c>
      <c r="T8" s="7">
        <v>36.799999999999997</v>
      </c>
      <c r="U8" s="17">
        <f t="shared" si="4"/>
        <v>-2.5</v>
      </c>
      <c r="V8" s="7">
        <v>46.7</v>
      </c>
      <c r="W8" s="7">
        <v>53.3</v>
      </c>
      <c r="X8" s="7">
        <f t="shared" si="5"/>
        <v>-6.5999999999999943</v>
      </c>
    </row>
    <row r="9" spans="1:24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7">
        <v>9</v>
      </c>
      <c r="J9" s="17">
        <v>24.7</v>
      </c>
      <c r="K9" s="17">
        <v>26.2</v>
      </c>
      <c r="L9" s="17">
        <v>24.9</v>
      </c>
      <c r="M9" s="17">
        <v>15.2</v>
      </c>
      <c r="N9" s="17">
        <f t="shared" si="0"/>
        <v>33.700000000000003</v>
      </c>
      <c r="O9" s="17">
        <f t="shared" si="1"/>
        <v>40.099999999999994</v>
      </c>
      <c r="P9" s="17">
        <f t="shared" si="2"/>
        <v>-6.3999999999999915</v>
      </c>
      <c r="Q9" s="17">
        <v>5.9</v>
      </c>
      <c r="R9" s="17">
        <v>26.6</v>
      </c>
      <c r="S9" s="17">
        <f t="shared" si="3"/>
        <v>32.5</v>
      </c>
      <c r="T9" s="7">
        <v>35.200000000000003</v>
      </c>
      <c r="U9" s="17">
        <f t="shared" si="4"/>
        <v>-2.7000000000000028</v>
      </c>
      <c r="V9" s="7">
        <v>45</v>
      </c>
      <c r="W9" s="7">
        <v>55</v>
      </c>
      <c r="X9" s="7">
        <f t="shared" si="5"/>
        <v>-10</v>
      </c>
    </row>
    <row r="10" spans="1:24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7">
        <v>14.9</v>
      </c>
      <c r="J10" s="17">
        <v>26.5</v>
      </c>
      <c r="K10" s="17">
        <v>27.2</v>
      </c>
      <c r="L10" s="17">
        <v>23.5</v>
      </c>
      <c r="M10" s="17">
        <v>7.9</v>
      </c>
      <c r="N10" s="17">
        <f t="shared" si="0"/>
        <v>41.4</v>
      </c>
      <c r="O10" s="17">
        <f t="shared" si="1"/>
        <v>31.4</v>
      </c>
      <c r="P10" s="17">
        <f t="shared" si="2"/>
        <v>10</v>
      </c>
      <c r="Q10" s="17">
        <v>8</v>
      </c>
      <c r="R10" s="17">
        <v>29.4</v>
      </c>
      <c r="S10" s="17">
        <f t="shared" si="3"/>
        <v>37.4</v>
      </c>
      <c r="T10" s="7">
        <v>23.7</v>
      </c>
      <c r="U10" s="17">
        <f t="shared" si="4"/>
        <v>13.7</v>
      </c>
      <c r="V10" s="7">
        <v>51.5</v>
      </c>
      <c r="W10" s="7">
        <v>48.5</v>
      </c>
      <c r="X10" s="7">
        <f t="shared" si="5"/>
        <v>3</v>
      </c>
    </row>
    <row r="11" spans="1:24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7">
        <v>12.1</v>
      </c>
      <c r="J11" s="17">
        <v>41.6</v>
      </c>
      <c r="K11" s="17">
        <v>23</v>
      </c>
      <c r="L11" s="17">
        <v>18.5</v>
      </c>
      <c r="M11" s="17">
        <v>4.8</v>
      </c>
      <c r="N11" s="17">
        <f t="shared" si="0"/>
        <v>53.7</v>
      </c>
      <c r="O11" s="17">
        <f t="shared" si="1"/>
        <v>23.3</v>
      </c>
      <c r="P11" s="17">
        <f t="shared" si="2"/>
        <v>30.400000000000002</v>
      </c>
      <c r="Q11" s="17">
        <v>13.8</v>
      </c>
      <c r="R11" s="17">
        <v>40.700000000000003</v>
      </c>
      <c r="S11" s="17">
        <f t="shared" si="3"/>
        <v>54.5</v>
      </c>
      <c r="T11" s="7">
        <v>16.2</v>
      </c>
      <c r="U11" s="17">
        <f t="shared" si="4"/>
        <v>38.299999999999997</v>
      </c>
      <c r="V11" s="7">
        <v>75.400000000000006</v>
      </c>
      <c r="W11" s="7">
        <v>24.599999999999994</v>
      </c>
      <c r="X11" s="7">
        <f t="shared" si="5"/>
        <v>50.800000000000011</v>
      </c>
    </row>
    <row r="12" spans="1:24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7">
        <v>13.3</v>
      </c>
      <c r="J12" s="17">
        <v>26.1</v>
      </c>
      <c r="K12" s="17">
        <v>28.1</v>
      </c>
      <c r="L12" s="17">
        <v>22.4</v>
      </c>
      <c r="M12" s="17">
        <v>10.1</v>
      </c>
      <c r="N12" s="17">
        <f t="shared" si="0"/>
        <v>39.400000000000006</v>
      </c>
      <c r="O12" s="17">
        <f t="shared" si="1"/>
        <v>32.5</v>
      </c>
      <c r="P12" s="17">
        <f t="shared" si="2"/>
        <v>6.9000000000000057</v>
      </c>
      <c r="Q12" s="17">
        <v>9.4</v>
      </c>
      <c r="R12" s="17">
        <v>36.4</v>
      </c>
      <c r="S12" s="17">
        <f t="shared" si="3"/>
        <v>45.8</v>
      </c>
      <c r="T12" s="7">
        <v>23.1</v>
      </c>
      <c r="U12" s="17">
        <f t="shared" si="4"/>
        <v>22.699999999999996</v>
      </c>
      <c r="V12" s="7">
        <v>63.6</v>
      </c>
      <c r="W12" s="7">
        <v>36.4</v>
      </c>
      <c r="X12" s="7">
        <f t="shared" si="5"/>
        <v>27.200000000000003</v>
      </c>
    </row>
    <row r="13" spans="1:24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7">
        <v>10.7</v>
      </c>
      <c r="J13" s="17">
        <v>24</v>
      </c>
      <c r="K13" s="17">
        <v>25.2</v>
      </c>
      <c r="L13" s="17">
        <v>31</v>
      </c>
      <c r="M13" s="17">
        <v>9.1999999999999993</v>
      </c>
      <c r="N13" s="17">
        <f t="shared" si="0"/>
        <v>34.700000000000003</v>
      </c>
      <c r="O13" s="17">
        <f t="shared" si="1"/>
        <v>40.200000000000003</v>
      </c>
      <c r="P13" s="17">
        <f t="shared" si="2"/>
        <v>-5.5</v>
      </c>
      <c r="Q13" s="17">
        <v>8</v>
      </c>
      <c r="R13" s="17">
        <v>28</v>
      </c>
      <c r="S13" s="17">
        <f t="shared" si="3"/>
        <v>36</v>
      </c>
      <c r="T13" s="7">
        <v>25.5</v>
      </c>
      <c r="U13" s="17">
        <f t="shared" si="4"/>
        <v>10.5</v>
      </c>
      <c r="V13" s="7">
        <v>54.8</v>
      </c>
      <c r="W13" s="7">
        <v>45.2</v>
      </c>
      <c r="X13" s="7">
        <f t="shared" si="5"/>
        <v>9.5999999999999943</v>
      </c>
    </row>
    <row r="14" spans="1:24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7">
        <v>24.5</v>
      </c>
      <c r="J14" s="17">
        <v>31.8</v>
      </c>
      <c r="K14" s="17">
        <v>15.8</v>
      </c>
      <c r="L14" s="17">
        <v>22.6</v>
      </c>
      <c r="M14" s="17">
        <v>5.3</v>
      </c>
      <c r="N14" s="17">
        <f t="shared" si="0"/>
        <v>56.3</v>
      </c>
      <c r="O14" s="17">
        <f t="shared" si="1"/>
        <v>27.900000000000002</v>
      </c>
      <c r="P14" s="17">
        <f t="shared" si="2"/>
        <v>28.399999999999995</v>
      </c>
      <c r="Q14" s="17">
        <v>13.7</v>
      </c>
      <c r="R14" s="17">
        <v>27.7</v>
      </c>
      <c r="S14" s="17">
        <f t="shared" si="3"/>
        <v>41.4</v>
      </c>
      <c r="T14" s="7">
        <v>28.3</v>
      </c>
      <c r="U14" s="17">
        <f t="shared" si="4"/>
        <v>13.099999999999998</v>
      </c>
      <c r="V14" s="7">
        <v>59.3</v>
      </c>
      <c r="W14" s="7">
        <v>40.700000000000003</v>
      </c>
      <c r="X14" s="7">
        <f t="shared" si="5"/>
        <v>18.599999999999994</v>
      </c>
    </row>
    <row r="15" spans="1:24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7">
        <v>14.9</v>
      </c>
      <c r="J15" s="17">
        <v>37.700000000000003</v>
      </c>
      <c r="K15" s="17">
        <v>19.600000000000001</v>
      </c>
      <c r="L15" s="17">
        <v>20.8</v>
      </c>
      <c r="M15" s="17">
        <v>7.1</v>
      </c>
      <c r="N15" s="17">
        <f t="shared" si="0"/>
        <v>52.6</v>
      </c>
      <c r="O15" s="17">
        <f t="shared" si="1"/>
        <v>27.9</v>
      </c>
      <c r="P15" s="17">
        <f t="shared" si="2"/>
        <v>24.700000000000003</v>
      </c>
      <c r="Q15" s="17">
        <v>8</v>
      </c>
      <c r="R15" s="17">
        <v>32.200000000000003</v>
      </c>
      <c r="S15" s="17">
        <f t="shared" si="3"/>
        <v>40.200000000000003</v>
      </c>
      <c r="T15" s="7">
        <v>25.7</v>
      </c>
      <c r="U15" s="17">
        <f t="shared" si="4"/>
        <v>14.500000000000004</v>
      </c>
      <c r="V15" s="7">
        <v>69.099999999999994</v>
      </c>
      <c r="W15" s="7">
        <v>30.900000000000006</v>
      </c>
      <c r="X15" s="7">
        <f t="shared" si="5"/>
        <v>38.199999999999989</v>
      </c>
    </row>
    <row r="16" spans="1:24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7">
        <v>8.4</v>
      </c>
      <c r="J16" s="17">
        <v>29.8</v>
      </c>
      <c r="K16" s="17">
        <v>25.3</v>
      </c>
      <c r="L16" s="17">
        <v>30.3</v>
      </c>
      <c r="M16" s="17">
        <v>6.2</v>
      </c>
      <c r="N16" s="17">
        <f t="shared" si="0"/>
        <v>38.200000000000003</v>
      </c>
      <c r="O16" s="17">
        <f t="shared" si="1"/>
        <v>36.5</v>
      </c>
      <c r="P16" s="17">
        <f t="shared" si="2"/>
        <v>1.7000000000000028</v>
      </c>
      <c r="Q16" s="17">
        <v>8.3000000000000007</v>
      </c>
      <c r="R16" s="17">
        <v>27.9</v>
      </c>
      <c r="S16" s="17">
        <f t="shared" si="3"/>
        <v>36.200000000000003</v>
      </c>
      <c r="T16" s="7">
        <v>24.8</v>
      </c>
      <c r="U16" s="17">
        <f t="shared" si="4"/>
        <v>11.400000000000002</v>
      </c>
      <c r="V16" s="7">
        <v>53.7</v>
      </c>
      <c r="W16" s="7">
        <v>46.3</v>
      </c>
      <c r="X16" s="7">
        <f t="shared" si="5"/>
        <v>7.4000000000000057</v>
      </c>
    </row>
    <row r="17" spans="1:24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7">
        <v>24.4</v>
      </c>
      <c r="J17" s="17">
        <v>36.299999999999997</v>
      </c>
      <c r="K17" s="17">
        <v>15.5</v>
      </c>
      <c r="L17" s="17">
        <v>19.399999999999999</v>
      </c>
      <c r="M17" s="17">
        <v>4.4000000000000004</v>
      </c>
      <c r="N17" s="17">
        <f t="shared" si="0"/>
        <v>60.699999999999996</v>
      </c>
      <c r="O17" s="17">
        <f t="shared" si="1"/>
        <v>23.799999999999997</v>
      </c>
      <c r="P17" s="17">
        <f t="shared" si="2"/>
        <v>36.9</v>
      </c>
      <c r="Q17" s="17">
        <v>26.7</v>
      </c>
      <c r="R17" s="17">
        <v>28.8</v>
      </c>
      <c r="S17" s="17">
        <f t="shared" si="3"/>
        <v>55.5</v>
      </c>
      <c r="T17" s="7">
        <v>17.899999999999999</v>
      </c>
      <c r="U17" s="17">
        <f t="shared" si="4"/>
        <v>37.6</v>
      </c>
      <c r="V17" s="7">
        <v>73.5</v>
      </c>
      <c r="W17" s="7">
        <v>26.5</v>
      </c>
      <c r="X17" s="7">
        <f t="shared" si="5"/>
        <v>47</v>
      </c>
    </row>
    <row r="18" spans="1:24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7">
        <v>13.4</v>
      </c>
      <c r="J18" s="17">
        <v>27.2</v>
      </c>
      <c r="K18" s="17">
        <v>24.4</v>
      </c>
      <c r="L18" s="17">
        <v>23.7</v>
      </c>
      <c r="M18" s="17">
        <v>11.3</v>
      </c>
      <c r="N18" s="17">
        <f t="shared" si="0"/>
        <v>40.6</v>
      </c>
      <c r="O18" s="17">
        <f t="shared" si="1"/>
        <v>35</v>
      </c>
      <c r="P18" s="17">
        <f t="shared" si="2"/>
        <v>5.6000000000000014</v>
      </c>
      <c r="Q18" s="17">
        <v>8.5</v>
      </c>
      <c r="R18" s="17">
        <v>23.4</v>
      </c>
      <c r="S18" s="17">
        <f t="shared" si="3"/>
        <v>31.9</v>
      </c>
      <c r="T18" s="7">
        <v>30.7</v>
      </c>
      <c r="U18" s="17">
        <f t="shared" si="4"/>
        <v>1.1999999999999993</v>
      </c>
      <c r="V18" s="7">
        <v>47.5</v>
      </c>
      <c r="W18" s="7">
        <v>52.5</v>
      </c>
      <c r="X18" s="7">
        <f t="shared" si="5"/>
        <v>-5</v>
      </c>
    </row>
    <row r="19" spans="1:24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7">
        <v>10.5</v>
      </c>
      <c r="J19" s="17">
        <v>29.6</v>
      </c>
      <c r="K19" s="17">
        <v>22.5</v>
      </c>
      <c r="L19" s="17">
        <v>25.2</v>
      </c>
      <c r="M19" s="17">
        <v>12.2</v>
      </c>
      <c r="N19" s="17">
        <f t="shared" si="0"/>
        <v>40.1</v>
      </c>
      <c r="O19" s="17">
        <f t="shared" si="1"/>
        <v>37.4</v>
      </c>
      <c r="P19" s="17">
        <f t="shared" si="2"/>
        <v>2.7000000000000028</v>
      </c>
      <c r="Q19" s="17">
        <v>10.6</v>
      </c>
      <c r="R19" s="17">
        <v>27.4</v>
      </c>
      <c r="S19" s="17">
        <f t="shared" si="3"/>
        <v>38</v>
      </c>
      <c r="T19" s="7">
        <v>27.1</v>
      </c>
      <c r="U19" s="17">
        <f t="shared" si="4"/>
        <v>10.899999999999999</v>
      </c>
      <c r="V19" s="7">
        <v>55.1</v>
      </c>
      <c r="W19" s="7">
        <v>44.9</v>
      </c>
      <c r="X19" s="7">
        <f t="shared" si="5"/>
        <v>10.200000000000003</v>
      </c>
    </row>
    <row r="20" spans="1:24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7">
        <v>13.6</v>
      </c>
      <c r="J20" s="17">
        <v>27.8</v>
      </c>
      <c r="K20" s="17">
        <v>31.3</v>
      </c>
      <c r="L20" s="17">
        <v>21</v>
      </c>
      <c r="M20" s="17">
        <v>6.2</v>
      </c>
      <c r="N20" s="17">
        <f t="shared" si="0"/>
        <v>41.4</v>
      </c>
      <c r="O20" s="17">
        <f t="shared" si="1"/>
        <v>27.2</v>
      </c>
      <c r="P20" s="17">
        <f t="shared" si="2"/>
        <v>14.2</v>
      </c>
      <c r="Q20" s="17">
        <v>9</v>
      </c>
      <c r="R20" s="17">
        <v>44</v>
      </c>
      <c r="S20" s="17">
        <f t="shared" si="3"/>
        <v>53</v>
      </c>
      <c r="T20" s="7">
        <v>22.4</v>
      </c>
      <c r="U20" s="17">
        <f t="shared" si="4"/>
        <v>30.6</v>
      </c>
      <c r="V20" s="7">
        <v>72.400000000000006</v>
      </c>
      <c r="W20" s="7">
        <v>27.599999999999994</v>
      </c>
      <c r="X20" s="7">
        <f t="shared" si="5"/>
        <v>44.800000000000011</v>
      </c>
    </row>
    <row r="21" spans="1:24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7">
        <v>11.5</v>
      </c>
      <c r="J21" s="17">
        <v>28.8</v>
      </c>
      <c r="K21" s="17">
        <v>10.199999999999999</v>
      </c>
      <c r="L21" s="17">
        <v>35.6</v>
      </c>
      <c r="M21" s="17">
        <v>13.9</v>
      </c>
      <c r="N21" s="17">
        <f t="shared" si="0"/>
        <v>40.299999999999997</v>
      </c>
      <c r="O21" s="17">
        <f t="shared" si="1"/>
        <v>49.5</v>
      </c>
      <c r="P21" s="17">
        <f t="shared" si="2"/>
        <v>-9.2000000000000028</v>
      </c>
      <c r="Q21" s="17">
        <v>15.2</v>
      </c>
      <c r="R21" s="17">
        <v>7.8</v>
      </c>
      <c r="S21" s="17">
        <f t="shared" si="3"/>
        <v>23</v>
      </c>
      <c r="T21" s="7">
        <v>34.6</v>
      </c>
      <c r="U21" s="17">
        <f t="shared" si="4"/>
        <v>-11.600000000000001</v>
      </c>
      <c r="V21" s="7">
        <v>39</v>
      </c>
      <c r="W21" s="7">
        <v>61</v>
      </c>
      <c r="X21" s="7">
        <f t="shared" si="5"/>
        <v>-22</v>
      </c>
    </row>
    <row r="22" spans="1:24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7">
        <v>12.4</v>
      </c>
      <c r="J22" s="17">
        <v>30.5</v>
      </c>
      <c r="K22" s="17">
        <v>21.2</v>
      </c>
      <c r="L22" s="17">
        <v>28.6</v>
      </c>
      <c r="M22" s="17">
        <v>7.3</v>
      </c>
      <c r="N22" s="17">
        <f t="shared" si="0"/>
        <v>42.9</v>
      </c>
      <c r="O22" s="17">
        <f t="shared" si="1"/>
        <v>35.9</v>
      </c>
      <c r="P22" s="17">
        <f t="shared" si="2"/>
        <v>7</v>
      </c>
      <c r="Q22" s="17">
        <v>12.6</v>
      </c>
      <c r="R22" s="17">
        <v>27.3</v>
      </c>
      <c r="S22" s="17">
        <f t="shared" si="3"/>
        <v>39.9</v>
      </c>
      <c r="T22" s="7">
        <v>24.9</v>
      </c>
      <c r="U22" s="17">
        <f t="shared" si="4"/>
        <v>15</v>
      </c>
      <c r="V22" s="7">
        <v>57</v>
      </c>
      <c r="W22" s="7">
        <v>43</v>
      </c>
      <c r="X22" s="7">
        <f t="shared" si="5"/>
        <v>14</v>
      </c>
    </row>
    <row r="23" spans="1:24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7">
        <v>11.2</v>
      </c>
      <c r="J23" s="17">
        <v>34</v>
      </c>
      <c r="K23" s="17">
        <v>12.2</v>
      </c>
      <c r="L23" s="17">
        <v>31.1</v>
      </c>
      <c r="M23" s="17">
        <v>11.4</v>
      </c>
      <c r="N23" s="17">
        <f t="shared" si="0"/>
        <v>45.2</v>
      </c>
      <c r="O23" s="17">
        <f t="shared" si="1"/>
        <v>42.5</v>
      </c>
      <c r="P23" s="17">
        <f t="shared" si="2"/>
        <v>2.7000000000000028</v>
      </c>
      <c r="Q23" s="17">
        <v>8.6999999999999993</v>
      </c>
      <c r="R23" s="17">
        <v>20.5</v>
      </c>
      <c r="S23" s="17">
        <f t="shared" si="3"/>
        <v>29.2</v>
      </c>
      <c r="T23" s="7">
        <v>29</v>
      </c>
      <c r="U23" s="17">
        <f t="shared" si="4"/>
        <v>0.19999999999999929</v>
      </c>
      <c r="V23" s="7">
        <v>41.1</v>
      </c>
      <c r="W23" s="7">
        <v>58.9</v>
      </c>
      <c r="X23" s="7">
        <f t="shared" si="5"/>
        <v>-17.799999999999997</v>
      </c>
    </row>
    <row r="24" spans="1:24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7">
        <v>15.9</v>
      </c>
      <c r="J24" s="17">
        <v>34.6</v>
      </c>
      <c r="K24" s="17">
        <v>15.9</v>
      </c>
      <c r="L24" s="17">
        <v>21.4</v>
      </c>
      <c r="M24" s="17">
        <v>12.1</v>
      </c>
      <c r="N24" s="17">
        <f t="shared" si="0"/>
        <v>50.5</v>
      </c>
      <c r="O24" s="17">
        <f t="shared" si="1"/>
        <v>33.5</v>
      </c>
      <c r="P24" s="17">
        <f t="shared" si="2"/>
        <v>17</v>
      </c>
      <c r="Q24" s="17">
        <v>15.5</v>
      </c>
      <c r="R24" s="17">
        <v>25.2</v>
      </c>
      <c r="S24" s="17">
        <f t="shared" si="3"/>
        <v>40.700000000000003</v>
      </c>
      <c r="T24" s="7">
        <v>26.9</v>
      </c>
      <c r="U24" s="17">
        <f t="shared" si="4"/>
        <v>13.800000000000004</v>
      </c>
      <c r="V24" s="7">
        <v>53.4</v>
      </c>
      <c r="W24" s="7">
        <v>46.6</v>
      </c>
      <c r="X24" s="7">
        <f t="shared" si="5"/>
        <v>6.7999999999999972</v>
      </c>
    </row>
    <row r="25" spans="1:24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7">
        <v>9.3000000000000007</v>
      </c>
      <c r="J25" s="17">
        <v>31.5</v>
      </c>
      <c r="K25" s="17">
        <v>28.4</v>
      </c>
      <c r="L25" s="17">
        <v>22</v>
      </c>
      <c r="M25" s="17">
        <v>8.8000000000000007</v>
      </c>
      <c r="N25" s="17">
        <f t="shared" si="0"/>
        <v>40.799999999999997</v>
      </c>
      <c r="O25" s="17">
        <f t="shared" si="1"/>
        <v>30.8</v>
      </c>
      <c r="P25" s="17">
        <f t="shared" si="2"/>
        <v>9.9999999999999964</v>
      </c>
      <c r="Q25" s="17">
        <v>12.2</v>
      </c>
      <c r="R25" s="17">
        <v>25.4</v>
      </c>
      <c r="S25" s="17">
        <f t="shared" si="3"/>
        <v>37.599999999999994</v>
      </c>
      <c r="T25" s="7">
        <v>25.9</v>
      </c>
      <c r="U25" s="17">
        <f t="shared" si="4"/>
        <v>11.699999999999996</v>
      </c>
      <c r="V25" s="7">
        <v>52.2</v>
      </c>
      <c r="W25" s="7">
        <v>47.8</v>
      </c>
      <c r="X25" s="7">
        <f t="shared" si="5"/>
        <v>4.4000000000000057</v>
      </c>
    </row>
    <row r="26" spans="1:24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7">
        <v>11.1</v>
      </c>
      <c r="J26" s="17">
        <v>20.399999999999999</v>
      </c>
      <c r="K26" s="17">
        <v>19.899999999999999</v>
      </c>
      <c r="L26" s="17">
        <v>32.200000000000003</v>
      </c>
      <c r="M26" s="17">
        <v>16.3</v>
      </c>
      <c r="N26" s="17">
        <f t="shared" si="0"/>
        <v>31.5</v>
      </c>
      <c r="O26" s="17">
        <f t="shared" si="1"/>
        <v>48.5</v>
      </c>
      <c r="P26" s="17">
        <f t="shared" si="2"/>
        <v>-17</v>
      </c>
      <c r="Q26" s="17">
        <v>7.9</v>
      </c>
      <c r="R26" s="17">
        <v>18.399999999999999</v>
      </c>
      <c r="S26" s="17">
        <f t="shared" si="3"/>
        <v>26.299999999999997</v>
      </c>
      <c r="T26" s="7">
        <v>38</v>
      </c>
      <c r="U26" s="17">
        <f t="shared" si="4"/>
        <v>-11.700000000000003</v>
      </c>
      <c r="V26" s="7">
        <v>37.1</v>
      </c>
      <c r="W26" s="7">
        <v>62.9</v>
      </c>
      <c r="X26" s="7">
        <f t="shared" si="5"/>
        <v>-25.799999999999997</v>
      </c>
    </row>
    <row r="27" spans="1:24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7">
        <v>18.399999999999999</v>
      </c>
      <c r="J27" s="17">
        <v>36.299999999999997</v>
      </c>
      <c r="K27" s="17">
        <v>18.100000000000001</v>
      </c>
      <c r="L27" s="17">
        <v>19.3</v>
      </c>
      <c r="M27" s="17">
        <v>7.9</v>
      </c>
      <c r="N27" s="17">
        <f t="shared" si="0"/>
        <v>54.699999999999996</v>
      </c>
      <c r="O27" s="17">
        <f t="shared" si="1"/>
        <v>27.200000000000003</v>
      </c>
      <c r="P27" s="17">
        <f t="shared" si="2"/>
        <v>27.499999999999993</v>
      </c>
      <c r="Q27" s="17">
        <v>9.9</v>
      </c>
      <c r="R27" s="17">
        <v>28.1</v>
      </c>
      <c r="S27" s="17">
        <f t="shared" si="3"/>
        <v>38</v>
      </c>
      <c r="T27" s="7">
        <v>32.9</v>
      </c>
      <c r="U27" s="17">
        <f t="shared" si="4"/>
        <v>5.1000000000000014</v>
      </c>
      <c r="V27" s="7">
        <v>51.9</v>
      </c>
      <c r="W27" s="7">
        <v>48.1</v>
      </c>
      <c r="X27" s="7">
        <f t="shared" si="5"/>
        <v>3.7999999999999972</v>
      </c>
    </row>
    <row r="28" spans="1:24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7">
        <v>10.4</v>
      </c>
      <c r="J28" s="17">
        <v>28.2</v>
      </c>
      <c r="K28" s="17">
        <v>26.7</v>
      </c>
      <c r="L28" s="17">
        <v>23.9</v>
      </c>
      <c r="M28" s="17">
        <v>10.8</v>
      </c>
      <c r="N28" s="17">
        <f t="shared" si="0"/>
        <v>38.6</v>
      </c>
      <c r="O28" s="17">
        <f t="shared" si="1"/>
        <v>34.700000000000003</v>
      </c>
      <c r="P28" s="17">
        <f t="shared" si="2"/>
        <v>3.8999999999999986</v>
      </c>
      <c r="Q28" s="17">
        <v>12</v>
      </c>
      <c r="R28" s="17">
        <v>24.4</v>
      </c>
      <c r="S28" s="17">
        <f t="shared" si="3"/>
        <v>36.4</v>
      </c>
      <c r="T28" s="7">
        <v>31.3</v>
      </c>
      <c r="U28" s="17">
        <f t="shared" si="4"/>
        <v>5.0999999999999979</v>
      </c>
      <c r="V28" s="7">
        <v>48.6</v>
      </c>
      <c r="W28" s="7">
        <v>51.4</v>
      </c>
      <c r="X28" s="7">
        <f t="shared" si="5"/>
        <v>-2.7999999999999972</v>
      </c>
    </row>
    <row r="29" spans="1:24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7">
        <v>6.6</v>
      </c>
      <c r="J29" s="17">
        <v>30.6</v>
      </c>
      <c r="K29" s="17">
        <v>27</v>
      </c>
      <c r="L29" s="17">
        <v>26</v>
      </c>
      <c r="M29" s="17">
        <v>9.8000000000000007</v>
      </c>
      <c r="N29" s="17">
        <f t="shared" si="0"/>
        <v>37.200000000000003</v>
      </c>
      <c r="O29" s="17">
        <f t="shared" si="1"/>
        <v>35.799999999999997</v>
      </c>
      <c r="P29" s="17">
        <f t="shared" si="2"/>
        <v>1.4000000000000057</v>
      </c>
      <c r="Q29" s="17">
        <v>7</v>
      </c>
      <c r="R29" s="17">
        <v>33.299999999999997</v>
      </c>
      <c r="S29" s="17">
        <f t="shared" si="3"/>
        <v>40.299999999999997</v>
      </c>
      <c r="T29" s="7">
        <v>27.4</v>
      </c>
      <c r="U29" s="17">
        <f t="shared" si="4"/>
        <v>12.899999999999999</v>
      </c>
      <c r="V29" s="7">
        <v>55.3</v>
      </c>
      <c r="W29" s="7">
        <v>44.7</v>
      </c>
      <c r="X29" s="7">
        <f t="shared" si="5"/>
        <v>10.599999999999994</v>
      </c>
    </row>
    <row r="30" spans="1:24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7">
        <v>8.4</v>
      </c>
      <c r="J30" s="17">
        <v>24.5</v>
      </c>
      <c r="K30" s="17">
        <v>35.700000000000003</v>
      </c>
      <c r="L30" s="17">
        <v>20.6</v>
      </c>
      <c r="M30" s="17">
        <v>10.8</v>
      </c>
      <c r="N30" s="17">
        <f t="shared" si="0"/>
        <v>32.9</v>
      </c>
      <c r="O30" s="17">
        <f t="shared" si="1"/>
        <v>31.400000000000002</v>
      </c>
      <c r="P30" s="17">
        <f t="shared" si="2"/>
        <v>1.4999999999999964</v>
      </c>
      <c r="Q30" s="17">
        <v>9.9</v>
      </c>
      <c r="R30" s="17">
        <v>21.4</v>
      </c>
      <c r="S30" s="17">
        <f t="shared" si="3"/>
        <v>31.299999999999997</v>
      </c>
      <c r="T30" s="7">
        <v>27.1</v>
      </c>
      <c r="U30" s="17">
        <f t="shared" si="4"/>
        <v>4.1999999999999957</v>
      </c>
      <c r="V30" s="7">
        <v>47</v>
      </c>
      <c r="W30" s="7">
        <v>53</v>
      </c>
      <c r="X30" s="7">
        <f t="shared" si="5"/>
        <v>-6</v>
      </c>
    </row>
    <row r="31" spans="1:24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7">
        <v>10.3</v>
      </c>
      <c r="J31" s="17">
        <v>28.9</v>
      </c>
      <c r="K31" s="17">
        <v>27</v>
      </c>
      <c r="L31" s="17">
        <v>24</v>
      </c>
      <c r="M31" s="17">
        <v>9.8000000000000007</v>
      </c>
      <c r="N31" s="17">
        <f t="shared" si="0"/>
        <v>39.200000000000003</v>
      </c>
      <c r="O31" s="17">
        <f t="shared" si="1"/>
        <v>33.799999999999997</v>
      </c>
      <c r="P31" s="17">
        <f t="shared" si="2"/>
        <v>5.4000000000000057</v>
      </c>
      <c r="Q31" s="17">
        <v>12.9</v>
      </c>
      <c r="R31" s="17">
        <v>23.1</v>
      </c>
      <c r="S31" s="17">
        <f t="shared" si="3"/>
        <v>36</v>
      </c>
      <c r="T31" s="7">
        <v>26.1</v>
      </c>
      <c r="U31" s="17">
        <f t="shared" si="4"/>
        <v>9.8999999999999986</v>
      </c>
      <c r="V31" s="7">
        <v>51.2</v>
      </c>
      <c r="W31" s="7">
        <v>48.8</v>
      </c>
      <c r="X31" s="7">
        <f t="shared" si="5"/>
        <v>2.4000000000000057</v>
      </c>
    </row>
    <row r="32" spans="1:24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7">
        <v>8.8000000000000007</v>
      </c>
      <c r="J32" s="17">
        <v>34.200000000000003</v>
      </c>
      <c r="K32" s="17">
        <v>27.3</v>
      </c>
      <c r="L32" s="17">
        <v>21.9</v>
      </c>
      <c r="M32" s="17">
        <v>7.9</v>
      </c>
      <c r="N32" s="17">
        <f t="shared" si="0"/>
        <v>43</v>
      </c>
      <c r="O32" s="17">
        <f t="shared" si="1"/>
        <v>29.799999999999997</v>
      </c>
      <c r="P32" s="17">
        <f t="shared" si="2"/>
        <v>13.200000000000003</v>
      </c>
      <c r="Q32" s="17">
        <v>10.7</v>
      </c>
      <c r="R32" s="17">
        <v>30.7</v>
      </c>
      <c r="S32" s="17">
        <f t="shared" si="3"/>
        <v>41.4</v>
      </c>
      <c r="T32" s="7">
        <v>24.9</v>
      </c>
      <c r="U32" s="17">
        <f t="shared" si="4"/>
        <v>16.5</v>
      </c>
      <c r="V32" s="7">
        <v>65.2</v>
      </c>
      <c r="W32" s="7">
        <v>34.799999999999997</v>
      </c>
      <c r="X32" s="7">
        <f t="shared" si="5"/>
        <v>30.400000000000006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3D35-1E73-40B5-B87A-297636E8B1F9}">
  <dimension ref="A1:F3"/>
  <sheetViews>
    <sheetView workbookViewId="0">
      <selection sqref="A1:F2"/>
    </sheetView>
  </sheetViews>
  <sheetFormatPr defaultRowHeight="12.75" x14ac:dyDescent="0.35"/>
  <cols>
    <col min="1" max="1" width="10.86328125" customWidth="1"/>
  </cols>
  <sheetData>
    <row r="1" spans="1:6" s="18" customFormat="1" ht="25.9" customHeight="1" x14ac:dyDescent="0.35">
      <c r="A1" s="18" t="s">
        <v>85</v>
      </c>
      <c r="B1" s="18" t="s">
        <v>86</v>
      </c>
      <c r="C1" s="18" t="s">
        <v>87</v>
      </c>
      <c r="D1" s="18" t="s">
        <v>88</v>
      </c>
      <c r="E1" s="19" t="s">
        <v>89</v>
      </c>
      <c r="F1" s="19" t="s">
        <v>90</v>
      </c>
    </row>
    <row r="2" spans="1:6" x14ac:dyDescent="0.35">
      <c r="A2" s="20" t="s">
        <v>91</v>
      </c>
      <c r="B2" s="21">
        <v>10.1</v>
      </c>
      <c r="C2" s="21">
        <v>24.1</v>
      </c>
      <c r="D2" s="21">
        <v>23.2</v>
      </c>
      <c r="E2" s="21">
        <v>29.2</v>
      </c>
      <c r="F2" s="21">
        <v>13.4</v>
      </c>
    </row>
    <row r="3" spans="1:6" x14ac:dyDescent="0.35">
      <c r="B3" s="21"/>
      <c r="C3" s="21"/>
      <c r="D3" s="21"/>
      <c r="E3" s="21"/>
      <c r="F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57C0-63B3-4E76-B1EC-B71D7C956B99}">
  <dimension ref="A1:F2"/>
  <sheetViews>
    <sheetView workbookViewId="0">
      <selection sqref="A1:F2"/>
    </sheetView>
  </sheetViews>
  <sheetFormatPr defaultRowHeight="12.75" x14ac:dyDescent="0.35"/>
  <cols>
    <col min="1" max="1" width="16.3984375" customWidth="1"/>
  </cols>
  <sheetData>
    <row r="1" spans="1:6" ht="25.5" x14ac:dyDescent="0.35">
      <c r="A1" s="18" t="s">
        <v>85</v>
      </c>
      <c r="B1" s="19" t="s">
        <v>92</v>
      </c>
      <c r="C1" s="19" t="s">
        <v>93</v>
      </c>
      <c r="D1" s="19" t="s">
        <v>94</v>
      </c>
      <c r="E1" s="19" t="s">
        <v>95</v>
      </c>
      <c r="F1" s="19" t="s">
        <v>96</v>
      </c>
    </row>
    <row r="2" spans="1:6" x14ac:dyDescent="0.35">
      <c r="A2" s="20" t="s">
        <v>97</v>
      </c>
      <c r="B2" s="21">
        <v>29</v>
      </c>
      <c r="C2" s="21">
        <v>26.3</v>
      </c>
      <c r="D2" s="21">
        <v>10.6</v>
      </c>
      <c r="E2" s="21">
        <v>13.9</v>
      </c>
      <c r="F2" s="21">
        <v>20.2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9829-02FD-485B-847B-A6BE82D4B700}">
  <dimension ref="A1:C2"/>
  <sheetViews>
    <sheetView workbookViewId="0">
      <selection activeCell="B2" sqref="B2"/>
    </sheetView>
  </sheetViews>
  <sheetFormatPr defaultRowHeight="12.75" x14ac:dyDescent="0.35"/>
  <sheetData>
    <row r="1" spans="1:3" x14ac:dyDescent="0.35">
      <c r="A1" s="18" t="s">
        <v>85</v>
      </c>
      <c r="B1" s="19" t="s">
        <v>98</v>
      </c>
      <c r="C1" s="19" t="s">
        <v>99</v>
      </c>
    </row>
    <row r="2" spans="1:3" x14ac:dyDescent="0.35">
      <c r="A2" s="20" t="s">
        <v>93</v>
      </c>
      <c r="B2" s="21">
        <v>53</v>
      </c>
      <c r="C2" s="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Indicators-WithTotal</vt:lpstr>
      <vt:lpstr>Indicators</vt:lpstr>
      <vt:lpstr>Religious</vt:lpstr>
      <vt:lpstr>ReligiousIssues</vt:lpstr>
      <vt:lpstr>MarjaTaghlid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Stasis Consulting</cp:lastModifiedBy>
  <dcterms:created xsi:type="dcterms:W3CDTF">2020-08-22T19:23:36Z</dcterms:created>
  <dcterms:modified xsi:type="dcterms:W3CDTF">2024-03-05T21:56:29Z</dcterms:modified>
</cp:coreProperties>
</file>