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esktop\CtM\Analysis-Articles\Health\"/>
    </mc:Choice>
  </mc:AlternateContent>
  <xr:revisionPtr revIDLastSave="0" documentId="13_ncr:1_{21FA937D-4A42-4319-88CB-7D2A6294A77F}" xr6:coauthVersionLast="47" xr6:coauthVersionMax="47" xr10:uidLastSave="{00000000-0000-0000-0000-000000000000}"/>
  <bookViews>
    <workbookView xWindow="-98" yWindow="-98" windowWidth="22695" windowHeight="14595" tabRatio="815" xr2:uid="{00000000-000D-0000-FFFF-FFFF00000000}"/>
  </bookViews>
  <sheets>
    <sheet name="Health" sheetId="5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50" l="1"/>
  <c r="AH3" i="50"/>
  <c r="AH4" i="50"/>
  <c r="AH5" i="50"/>
  <c r="AH6" i="50"/>
  <c r="AH7" i="50"/>
  <c r="AH8" i="50"/>
  <c r="AH9" i="50"/>
  <c r="AH10" i="50"/>
  <c r="AH11" i="50"/>
  <c r="AH12" i="50"/>
  <c r="AH13" i="50"/>
  <c r="AH14" i="50"/>
  <c r="AH15" i="50"/>
  <c r="AH16" i="50"/>
  <c r="AH17" i="50"/>
  <c r="AH18" i="50"/>
  <c r="AH19" i="50"/>
  <c r="AH20" i="50"/>
  <c r="AH21" i="50"/>
  <c r="AH22" i="50"/>
  <c r="AH23" i="50"/>
  <c r="AH24" i="50"/>
  <c r="AH25" i="50"/>
  <c r="AH26" i="50"/>
  <c r="AH27" i="50"/>
  <c r="AH28" i="50"/>
  <c r="AH29" i="50"/>
  <c r="AH30" i="50"/>
  <c r="AH31" i="50"/>
  <c r="AH32" i="50"/>
  <c r="AH2" i="50"/>
  <c r="AF3" i="50"/>
  <c r="AF4" i="50"/>
  <c r="AF5" i="50"/>
  <c r="AF6" i="50"/>
  <c r="AF7" i="50"/>
  <c r="AF8" i="50"/>
  <c r="AF9" i="50"/>
  <c r="AF10" i="50"/>
  <c r="AF11" i="50"/>
  <c r="AF12" i="50"/>
  <c r="AF13" i="50"/>
  <c r="AF14" i="50"/>
  <c r="AF15" i="50"/>
  <c r="AF16" i="50"/>
  <c r="AF17" i="50"/>
  <c r="AF18" i="50"/>
  <c r="AF19" i="50"/>
  <c r="AF20" i="50"/>
  <c r="AF21" i="50"/>
  <c r="AF22" i="50"/>
  <c r="AF23" i="50"/>
  <c r="AF24" i="50"/>
  <c r="AF25" i="50"/>
  <c r="AF26" i="50"/>
  <c r="AF27" i="50"/>
  <c r="AF28" i="50"/>
  <c r="AF29" i="50"/>
  <c r="AF30" i="50"/>
  <c r="AF31" i="50"/>
  <c r="AF32" i="50"/>
  <c r="AF2" i="50"/>
  <c r="AD3" i="50"/>
  <c r="AD4" i="50"/>
  <c r="AD5" i="50"/>
  <c r="AD6" i="50"/>
  <c r="AD7" i="50"/>
  <c r="AD8" i="50"/>
  <c r="AD9" i="50"/>
  <c r="AD10" i="50"/>
  <c r="AD11" i="50"/>
  <c r="AD12" i="50"/>
  <c r="AD13" i="50"/>
  <c r="AD14" i="50"/>
  <c r="AD15" i="50"/>
  <c r="AD16" i="50"/>
  <c r="AD17" i="50"/>
  <c r="AD18" i="50"/>
  <c r="AD19" i="50"/>
  <c r="AD20" i="50"/>
  <c r="AD21" i="50"/>
  <c r="AD22" i="50"/>
  <c r="AD23" i="50"/>
  <c r="AD24" i="50"/>
  <c r="AD25" i="50"/>
  <c r="AD26" i="50"/>
  <c r="AD27" i="50"/>
  <c r="AD28" i="50"/>
  <c r="AD29" i="50"/>
  <c r="AD30" i="50"/>
  <c r="AD31" i="50"/>
  <c r="AD32" i="50"/>
  <c r="AD2" i="50"/>
  <c r="AB3" i="50"/>
  <c r="AB4" i="50"/>
  <c r="AB5" i="50"/>
  <c r="AB6" i="50"/>
  <c r="AB7" i="50"/>
  <c r="AB8" i="50"/>
  <c r="AB9" i="50"/>
  <c r="AB10" i="50"/>
  <c r="AB11" i="50"/>
  <c r="AB12" i="50"/>
  <c r="AB13" i="50"/>
  <c r="AB14" i="50"/>
  <c r="AB15" i="50"/>
  <c r="AB16" i="50"/>
  <c r="AB17" i="50"/>
  <c r="AB18" i="50"/>
  <c r="AB19" i="50"/>
  <c r="AB20" i="50"/>
  <c r="AB21" i="50"/>
  <c r="AB22" i="50"/>
  <c r="AB23" i="50"/>
  <c r="AB24" i="50"/>
  <c r="AB25" i="50"/>
  <c r="AB26" i="50"/>
  <c r="AB27" i="50"/>
  <c r="AB28" i="50"/>
  <c r="AB29" i="50"/>
  <c r="AB30" i="50"/>
  <c r="AB31" i="50"/>
  <c r="AB32" i="50"/>
  <c r="AB2" i="50"/>
  <c r="Z3" i="50"/>
  <c r="Z4" i="50"/>
  <c r="Z5" i="50"/>
  <c r="Z6" i="50"/>
  <c r="Z7" i="50"/>
  <c r="Z8" i="50"/>
  <c r="Z9" i="50"/>
  <c r="Z10" i="50"/>
  <c r="Z11" i="50"/>
  <c r="Z12" i="50"/>
  <c r="Z13" i="50"/>
  <c r="Z14" i="50"/>
  <c r="Z15" i="50"/>
  <c r="Z16" i="50"/>
  <c r="Z17" i="50"/>
  <c r="Z18" i="50"/>
  <c r="Z19" i="50"/>
  <c r="Z20" i="50"/>
  <c r="Z21" i="50"/>
  <c r="Z22" i="50"/>
  <c r="Z23" i="50"/>
  <c r="Z24" i="50"/>
  <c r="Z25" i="50"/>
  <c r="Z26" i="50"/>
  <c r="Z27" i="50"/>
  <c r="Z28" i="50"/>
  <c r="Z29" i="50"/>
  <c r="Z30" i="50"/>
  <c r="Z31" i="50"/>
  <c r="Z32" i="50"/>
  <c r="Z2" i="50"/>
  <c r="R3" i="50"/>
  <c r="R4" i="50"/>
  <c r="R5" i="50"/>
  <c r="R6" i="50"/>
  <c r="R7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2" i="50"/>
  <c r="Q3" i="50"/>
  <c r="Q4" i="50"/>
  <c r="Q5" i="50"/>
  <c r="Q6" i="50"/>
  <c r="Q7" i="50"/>
  <c r="Q8" i="50"/>
  <c r="Q9" i="50"/>
  <c r="Q10" i="50"/>
  <c r="Q11" i="50"/>
  <c r="Q12" i="50"/>
  <c r="Q13" i="50"/>
  <c r="Q14" i="50"/>
  <c r="Q15" i="50"/>
  <c r="Q16" i="50"/>
  <c r="Q17" i="50"/>
  <c r="Q18" i="50"/>
  <c r="Q19" i="50"/>
  <c r="Q20" i="50"/>
  <c r="Q21" i="50"/>
  <c r="Q22" i="50"/>
  <c r="Q23" i="50"/>
  <c r="Q24" i="50"/>
  <c r="Q25" i="50"/>
  <c r="Q26" i="50"/>
  <c r="Q27" i="50"/>
  <c r="Q28" i="50"/>
  <c r="Q29" i="50"/>
  <c r="Q30" i="50"/>
  <c r="Q31" i="50"/>
  <c r="Q32" i="50"/>
  <c r="Q2" i="50"/>
  <c r="I32" i="50"/>
  <c r="I31" i="50"/>
  <c r="I30" i="50"/>
  <c r="I29" i="50"/>
  <c r="I28" i="50"/>
  <c r="I27" i="50"/>
  <c r="I26" i="50"/>
  <c r="I25" i="50"/>
  <c r="I24" i="50"/>
  <c r="I23" i="50"/>
  <c r="I22" i="50"/>
  <c r="I21" i="50"/>
  <c r="I20" i="50"/>
  <c r="I19" i="50"/>
  <c r="I18" i="50"/>
  <c r="I17" i="50"/>
  <c r="I16" i="50"/>
  <c r="I15" i="50"/>
  <c r="I14" i="50"/>
  <c r="I13" i="50"/>
  <c r="I12" i="50"/>
  <c r="I11" i="50"/>
  <c r="I10" i="50"/>
  <c r="I9" i="50"/>
  <c r="I8" i="50"/>
  <c r="I7" i="50"/>
  <c r="I6" i="50"/>
  <c r="I5" i="50"/>
  <c r="I4" i="50"/>
  <c r="I3" i="50"/>
  <c r="I2" i="50"/>
  <c r="L2" i="50" s="1"/>
  <c r="X3" i="50" l="1"/>
  <c r="X4" i="50"/>
  <c r="X5" i="50"/>
  <c r="X6" i="50"/>
  <c r="X7" i="50"/>
  <c r="X8" i="50"/>
  <c r="X9" i="50"/>
  <c r="X10" i="50"/>
  <c r="X11" i="50"/>
  <c r="X12" i="50"/>
  <c r="X13" i="50"/>
  <c r="X14" i="50"/>
  <c r="X15" i="50"/>
  <c r="X16" i="50"/>
  <c r="X17" i="50"/>
  <c r="X18" i="50"/>
  <c r="X19" i="50"/>
  <c r="X20" i="50"/>
  <c r="X21" i="50"/>
  <c r="X22" i="50"/>
  <c r="X23" i="50"/>
  <c r="X24" i="50"/>
  <c r="X25" i="50"/>
  <c r="X26" i="50"/>
  <c r="X27" i="50"/>
  <c r="X28" i="50"/>
  <c r="X29" i="50"/>
  <c r="X30" i="50"/>
  <c r="X31" i="50"/>
  <c r="X32" i="50"/>
  <c r="T3" i="50"/>
  <c r="T4" i="50"/>
  <c r="T5" i="50"/>
  <c r="T6" i="50"/>
  <c r="T7" i="50"/>
  <c r="T8" i="50"/>
  <c r="T9" i="50"/>
  <c r="T10" i="50"/>
  <c r="T11" i="50"/>
  <c r="T12" i="50"/>
  <c r="T13" i="50"/>
  <c r="T14" i="50"/>
  <c r="T15" i="50"/>
  <c r="T16" i="50"/>
  <c r="T17" i="50"/>
  <c r="T18" i="50"/>
  <c r="T19" i="50"/>
  <c r="T20" i="50"/>
  <c r="T21" i="50"/>
  <c r="T22" i="50"/>
  <c r="T23" i="50"/>
  <c r="T24" i="50"/>
  <c r="T25" i="50"/>
  <c r="T26" i="50"/>
  <c r="T27" i="50"/>
  <c r="T28" i="50"/>
  <c r="T29" i="50"/>
  <c r="T30" i="50"/>
  <c r="T31" i="50"/>
  <c r="T32" i="50"/>
  <c r="T2" i="50"/>
  <c r="L3" i="50"/>
  <c r="L4" i="50"/>
  <c r="L5" i="50"/>
  <c r="L6" i="50"/>
  <c r="L7" i="50"/>
  <c r="L8" i="50"/>
  <c r="L9" i="50"/>
  <c r="L10" i="50"/>
  <c r="L11" i="50"/>
  <c r="L12" i="50"/>
  <c r="L13" i="50"/>
  <c r="L14" i="50"/>
  <c r="L15" i="50"/>
  <c r="L16" i="50"/>
  <c r="L17" i="50"/>
  <c r="L18" i="50"/>
  <c r="L19" i="50"/>
  <c r="L20" i="50"/>
  <c r="L21" i="50"/>
  <c r="L22" i="50"/>
  <c r="L23" i="50"/>
  <c r="L24" i="50"/>
  <c r="L25" i="50"/>
  <c r="L26" i="50"/>
  <c r="L27" i="50"/>
  <c r="L28" i="50"/>
  <c r="L29" i="50"/>
  <c r="L30" i="50"/>
  <c r="L31" i="50"/>
  <c r="L32" i="50"/>
</calcChain>
</file>

<file path=xl/sharedStrings.xml><?xml version="1.0" encoding="utf-8"?>
<sst xmlns="http://schemas.openxmlformats.org/spreadsheetml/2006/main" count="96" uniqueCount="96">
  <si>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</si>
  <si>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</si>
  <si>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</si>
  <si>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</si>
  <si>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</si>
  <si>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</si>
  <si>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</si>
  <si>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</si>
  <si>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</si>
  <si>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</si>
  <si>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</si>
  <si>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</si>
  <si>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</si>
  <si>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</si>
  <si>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</si>
  <si>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</si>
  <si>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</si>
  <si>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</si>
  <si>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</si>
  <si>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</si>
  <si>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</si>
  <si>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</si>
  <si>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</si>
  <si>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</si>
  <si>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</si>
  <si>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</si>
  <si>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</si>
  <si>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</si>
  <si>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</si>
  <si>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</si>
  <si>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</si>
  <si>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Azarbaijan_East</t>
  </si>
  <si>
    <t>Azarbaijan_West</t>
  </si>
  <si>
    <t>Ardabil</t>
  </si>
  <si>
    <t>Isfahan</t>
  </si>
  <si>
    <t>Alborz</t>
  </si>
  <si>
    <t>Ilam</t>
  </si>
  <si>
    <t>Bushehr</t>
  </si>
  <si>
    <t>Tehran</t>
  </si>
  <si>
    <t>Chaharmahal_and_Bakhtiari</t>
  </si>
  <si>
    <t>Khorasan_South</t>
  </si>
  <si>
    <t>Khorasan_Razavi</t>
  </si>
  <si>
    <t>Khorasan_North</t>
  </si>
  <si>
    <t>Khuzestan</t>
  </si>
  <si>
    <t>Zanjan</t>
  </si>
  <si>
    <t>Semnan</t>
  </si>
  <si>
    <t>Sistan_and_Baluchestan</t>
  </si>
  <si>
    <t>Fars</t>
  </si>
  <si>
    <t>Qazvin</t>
  </si>
  <si>
    <t>Qom</t>
  </si>
  <si>
    <t>Kurdistan</t>
  </si>
  <si>
    <t>Kerman</t>
  </si>
  <si>
    <t>Kermanshah</t>
  </si>
  <si>
    <t>Kohgiluye_and_Boyer-Ahmad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</si>
  <si>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</si>
  <si>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</si>
  <si>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</si>
  <si>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</si>
  <si>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</si>
  <si>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</si>
  <si>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</si>
  <si>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</si>
  <si>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</si>
  <si>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Province_FA</t>
  </si>
  <si>
    <t>Clinics 2020</t>
  </si>
  <si>
    <t>Health Diagnosis Lab 2020</t>
  </si>
  <si>
    <t>Emergency Rooms 2020</t>
  </si>
  <si>
    <t>Doctor 2020</t>
  </si>
  <si>
    <t>Doctor 2018</t>
  </si>
  <si>
    <t>Patient Bed 2020</t>
  </si>
  <si>
    <t>Patient Bed Active 2020</t>
  </si>
  <si>
    <t>Hospital 2020</t>
  </si>
  <si>
    <t>Patient Bed minus Active Bed_2020</t>
  </si>
  <si>
    <t>Patient Bed 2020_Per 100 K</t>
  </si>
  <si>
    <t>Doctor 2018_Per 100K</t>
  </si>
  <si>
    <t>Doctor 2020_Per 100K</t>
  </si>
  <si>
    <t>Active Bed 2020_Per 100 K</t>
  </si>
  <si>
    <t>Hospital 2018</t>
  </si>
  <si>
    <t>Patient Bed 2018</t>
  </si>
  <si>
    <t>Patient Bed 2018_Per 100 K</t>
  </si>
  <si>
    <t>Patient Bed Capacity 2018</t>
  </si>
  <si>
    <t>Medical and Healthcare Centers 2020</t>
  </si>
  <si>
    <t>Medical and Healthcare Centers 2020_Per 100K</t>
  </si>
  <si>
    <t>Health Diagnosis Lab 2020_per 100K</t>
  </si>
  <si>
    <t>Pharmacy 2020</t>
  </si>
  <si>
    <t>Pharmacy 2020_Per 100K</t>
  </si>
  <si>
    <t>Clinics 2020_Per 100K</t>
  </si>
  <si>
    <t>Emergency Rooms 2020_Per 100K</t>
  </si>
  <si>
    <t>Latitude</t>
  </si>
  <si>
    <t>Doctor 2020 vs 2018_Per 100K</t>
  </si>
  <si>
    <t>Hospital 2020 vs 2018</t>
  </si>
  <si>
    <t>Patient Bed 2020 vs 2018_Per 100 K</t>
  </si>
  <si>
    <t>Longitude</t>
  </si>
  <si>
    <t>Population 2020</t>
  </si>
  <si>
    <t>HDI 2021</t>
  </si>
  <si>
    <t>HDI 2021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</si>
</sst>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21">
    <xf numFmtId="0" fontId="0" fillId="0" borderId="0" xfId="0"/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5" xfId="0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3" fontId="20" fillId="0" borderId="10" xfId="0" applyNumberFormat="1" applyFont="1" applyBorder="1" applyAlignment="1">
      <alignment horizontal="center" vertical="center"/>
    </xf>
    <xf numFmtId="4" fontId="20" fillId="0" borderId="10" xfId="0" applyNumberFormat="1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20" fillId="0" borderId="11" xfId="0" applyFont="1" applyBorder="1" applyAlignment="1">
      <alignment horizontal="right" vertical="center"/>
    </xf>
    <xf numFmtId="3" fontId="20" fillId="0" borderId="11" xfId="0" applyNumberFormat="1" applyFont="1" applyBorder="1" applyAlignment="1">
      <alignment horizontal="center" vertical="center"/>
    </xf>
    <xf numFmtId="4" fontId="20" fillId="0" borderId="11" xfId="0" applyNumberFormat="1" applyFont="1" applyBorder="1" applyAlignment="1">
      <alignment horizontal="center" vertical="center"/>
    </xf>
    <xf numFmtId="164" fontId="20" fillId="0" borderId="18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5" fontId="20" fillId="0" borderId="1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5" fontId="20" fillId="0" borderId="11" xfId="0" applyNumberFormat="1" applyFont="1" applyBorder="1" applyAlignment="1">
      <alignment horizontal="center" vertic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5C02-FE60-364B-9B9C-B0D399BD92DF}">
  <dimension ref="A1:AH32"/>
  <sheetViews>
    <sheetView tabSelected="1" topLeftCell="L1" workbookViewId="0">
      <selection activeCell="X3" sqref="X3"/>
    </sheetView>
  </sheetViews>
  <sheetFormatPr defaultColWidth="10.6640625" defaultRowHeight="13.15" x14ac:dyDescent="0.35"/>
  <cols>
    <col min="1" max="34" width="13.19921875" style="11" customWidth="1"/>
    <col min="35" max="16384" width="10.6640625" style="11"/>
  </cols>
  <sheetData>
    <row r="1" spans="1:34" s="5" customFormat="1" ht="57" customHeight="1" x14ac:dyDescent="0.35">
      <c r="A1" s="1" t="s">
        <v>62</v>
      </c>
      <c r="B1" s="2" t="s">
        <v>63</v>
      </c>
      <c r="C1" s="2" t="s">
        <v>88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67</v>
      </c>
      <c r="I1" s="3" t="s">
        <v>75</v>
      </c>
      <c r="J1" s="2" t="s">
        <v>68</v>
      </c>
      <c r="K1" s="3" t="s">
        <v>74</v>
      </c>
      <c r="L1" s="3" t="s">
        <v>89</v>
      </c>
      <c r="M1" s="2" t="s">
        <v>71</v>
      </c>
      <c r="N1" s="2" t="s">
        <v>69</v>
      </c>
      <c r="O1" s="2" t="s">
        <v>70</v>
      </c>
      <c r="P1" s="2" t="s">
        <v>72</v>
      </c>
      <c r="Q1" s="3" t="s">
        <v>73</v>
      </c>
      <c r="R1" s="3" t="s">
        <v>76</v>
      </c>
      <c r="S1" s="2" t="s">
        <v>77</v>
      </c>
      <c r="T1" s="2" t="s">
        <v>90</v>
      </c>
      <c r="U1" s="2" t="s">
        <v>78</v>
      </c>
      <c r="V1" s="3" t="s">
        <v>79</v>
      </c>
      <c r="W1" s="2" t="s">
        <v>80</v>
      </c>
      <c r="X1" s="3" t="s">
        <v>91</v>
      </c>
      <c r="Y1" s="2" t="s">
        <v>81</v>
      </c>
      <c r="Z1" s="3" t="s">
        <v>82</v>
      </c>
      <c r="AA1" s="2" t="s">
        <v>65</v>
      </c>
      <c r="AB1" s="3" t="s">
        <v>83</v>
      </c>
      <c r="AC1" s="2" t="s">
        <v>84</v>
      </c>
      <c r="AD1" s="3" t="s">
        <v>85</v>
      </c>
      <c r="AE1" s="2" t="s">
        <v>64</v>
      </c>
      <c r="AF1" s="3" t="s">
        <v>86</v>
      </c>
      <c r="AG1" s="2" t="s">
        <v>66</v>
      </c>
      <c r="AH1" s="4" t="s">
        <v>87</v>
      </c>
    </row>
    <row r="2" spans="1:34" x14ac:dyDescent="0.35">
      <c r="A2" s="6" t="s">
        <v>31</v>
      </c>
      <c r="B2" s="7" t="s">
        <v>0</v>
      </c>
      <c r="C2" s="17">
        <v>37.903573299999998</v>
      </c>
      <c r="D2" s="17">
        <v>46.2682109</v>
      </c>
      <c r="E2" s="8">
        <v>4051000</v>
      </c>
      <c r="F2" s="18">
        <v>0.76100000000000001</v>
      </c>
      <c r="G2" s="8">
        <v>13</v>
      </c>
      <c r="H2" s="8">
        <v>2498</v>
      </c>
      <c r="I2" s="9">
        <f>(H2/E2)*100000</f>
        <v>61.663786719328556</v>
      </c>
      <c r="J2" s="8">
        <v>2477</v>
      </c>
      <c r="K2" s="8">
        <v>62.158092848180679</v>
      </c>
      <c r="L2" s="9">
        <f>I2/K2</f>
        <v>0.99204759820962574</v>
      </c>
      <c r="M2" s="8">
        <v>46</v>
      </c>
      <c r="N2" s="8">
        <v>7841</v>
      </c>
      <c r="O2" s="8">
        <v>7719</v>
      </c>
      <c r="P2" s="8">
        <v>122</v>
      </c>
      <c r="Q2" s="9">
        <f>(O2/E2)*100000</f>
        <v>190.54554431004689</v>
      </c>
      <c r="R2" s="9">
        <f>(O2/E2)*100000</f>
        <v>190.54554431004689</v>
      </c>
      <c r="S2" s="8">
        <v>49</v>
      </c>
      <c r="T2" s="9">
        <f>M2/S2</f>
        <v>0.93877551020408168</v>
      </c>
      <c r="U2" s="8">
        <v>7750</v>
      </c>
      <c r="V2" s="9">
        <v>194.47929736511918</v>
      </c>
      <c r="W2" s="9">
        <v>89.458064516129028</v>
      </c>
      <c r="X2" s="9">
        <f>R2/V2</f>
        <v>0.97977289558133795</v>
      </c>
      <c r="Y2" s="8">
        <v>1588</v>
      </c>
      <c r="Z2" s="9">
        <f>(Y2/E2)*100000</f>
        <v>39.200197482103185</v>
      </c>
      <c r="AA2" s="8">
        <v>177</v>
      </c>
      <c r="AB2" s="9">
        <f>(AA2/E2)*100000</f>
        <v>4.3692915329548265</v>
      </c>
      <c r="AC2" s="8">
        <v>658</v>
      </c>
      <c r="AD2" s="9">
        <f>(AC2/E2)*100000</f>
        <v>16.24290298691681</v>
      </c>
      <c r="AE2" s="8">
        <v>104</v>
      </c>
      <c r="AF2" s="9">
        <f>(AE2/E2)*100000</f>
        <v>2.5672673413971858</v>
      </c>
      <c r="AG2" s="8">
        <v>127</v>
      </c>
      <c r="AH2" s="10">
        <f>(AG2/E2)*100000</f>
        <v>3.1350283880523326</v>
      </c>
    </row>
    <row r="3" spans="1:34" x14ac:dyDescent="0.35">
      <c r="A3" s="6" t="s">
        <v>32</v>
      </c>
      <c r="B3" s="7" t="s">
        <v>1</v>
      </c>
      <c r="C3" s="17">
        <v>37.4550062</v>
      </c>
      <c r="D3" s="17">
        <v>45</v>
      </c>
      <c r="E3" s="8">
        <v>3439000</v>
      </c>
      <c r="F3" s="18">
        <v>0.73599999999999999</v>
      </c>
      <c r="G3" s="8">
        <v>21</v>
      </c>
      <c r="H3" s="8">
        <v>2098</v>
      </c>
      <c r="I3" s="9">
        <f t="shared" ref="I3:I32" si="0">(H3/E3)*100000</f>
        <v>61.006106426286713</v>
      </c>
      <c r="J3" s="8">
        <v>1526</v>
      </c>
      <c r="K3" s="8">
        <v>45.457253500148944</v>
      </c>
      <c r="L3" s="9">
        <f t="shared" ref="L3:L32" si="1">I3/K3</f>
        <v>1.3420543857997673</v>
      </c>
      <c r="M3" s="8">
        <v>37</v>
      </c>
      <c r="N3" s="8">
        <v>5847</v>
      </c>
      <c r="O3" s="8">
        <v>4995</v>
      </c>
      <c r="P3" s="8">
        <v>852</v>
      </c>
      <c r="Q3" s="9">
        <f t="shared" ref="Q3:Q32" si="2">(O3/E3)*100000</f>
        <v>145.24571096248908</v>
      </c>
      <c r="R3" s="9">
        <f t="shared" ref="R3:R32" si="3">(O3/E3)*100000</f>
        <v>145.24571096248908</v>
      </c>
      <c r="S3" s="8">
        <v>34</v>
      </c>
      <c r="T3" s="9">
        <f t="shared" ref="T3:T32" si="4">M3/S3</f>
        <v>1.088235294117647</v>
      </c>
      <c r="U3" s="8">
        <v>5496</v>
      </c>
      <c r="V3" s="9">
        <v>163.71760500446828</v>
      </c>
      <c r="W3" s="9">
        <v>71.561135371179034</v>
      </c>
      <c r="X3" s="9">
        <f t="shared" ref="X3:X32" si="5">R3/V3</f>
        <v>0.88717221925232137</v>
      </c>
      <c r="Y3" s="8">
        <v>1490</v>
      </c>
      <c r="Z3" s="9">
        <f t="shared" ref="Z3:Z32" si="6">(Y3/E3)*100000</f>
        <v>43.326548415236992</v>
      </c>
      <c r="AA3" s="8">
        <v>84</v>
      </c>
      <c r="AB3" s="9">
        <f t="shared" ref="AB3:AB32" si="7">(AA3/E3)*100000</f>
        <v>2.4425705146845011</v>
      </c>
      <c r="AC3" s="8">
        <v>439</v>
      </c>
      <c r="AD3" s="9">
        <f t="shared" ref="AD3:AD32" si="8">(AC3/E3)*100000</f>
        <v>12.76533876126781</v>
      </c>
      <c r="AE3" s="8">
        <v>192</v>
      </c>
      <c r="AF3" s="9">
        <f t="shared" ref="AF3:AF32" si="9">(AE3/E3)*100000</f>
        <v>5.5830183192788603</v>
      </c>
      <c r="AG3" s="8">
        <v>84</v>
      </c>
      <c r="AH3" s="10">
        <f t="shared" ref="AH3:AH32" si="10">(AG3/E3)*100000</f>
        <v>2.4425705146845011</v>
      </c>
    </row>
    <row r="4" spans="1:34" x14ac:dyDescent="0.35">
      <c r="A4" s="6" t="s">
        <v>33</v>
      </c>
      <c r="B4" s="7" t="s">
        <v>2</v>
      </c>
      <c r="C4" s="17">
        <v>38.2537363</v>
      </c>
      <c r="D4" s="17">
        <v>48.299990100000002</v>
      </c>
      <c r="E4" s="8">
        <v>1306000</v>
      </c>
      <c r="F4" s="18">
        <v>0.73699999999999999</v>
      </c>
      <c r="G4" s="8">
        <v>20</v>
      </c>
      <c r="H4" s="8">
        <v>911</v>
      </c>
      <c r="I4" s="9">
        <f t="shared" si="0"/>
        <v>69.75497702909648</v>
      </c>
      <c r="J4" s="8">
        <v>620</v>
      </c>
      <c r="K4" s="8">
        <v>48.099301784328937</v>
      </c>
      <c r="L4" s="9">
        <f t="shared" si="1"/>
        <v>1.450228474040409</v>
      </c>
      <c r="M4" s="8">
        <v>18</v>
      </c>
      <c r="N4" s="8">
        <v>2604</v>
      </c>
      <c r="O4" s="8">
        <v>2716</v>
      </c>
      <c r="P4" s="8">
        <v>-112</v>
      </c>
      <c r="Q4" s="9">
        <f t="shared" si="2"/>
        <v>207.96324655436445</v>
      </c>
      <c r="R4" s="9">
        <f t="shared" si="3"/>
        <v>207.96324655436445</v>
      </c>
      <c r="S4" s="8">
        <v>17</v>
      </c>
      <c r="T4" s="9">
        <f t="shared" si="4"/>
        <v>1.0588235294117647</v>
      </c>
      <c r="U4" s="8">
        <v>3794</v>
      </c>
      <c r="V4" s="9">
        <v>294.3366951124903</v>
      </c>
      <c r="W4" s="9">
        <v>64.62836056931998</v>
      </c>
      <c r="X4" s="9">
        <f t="shared" si="5"/>
        <v>0.70654882659086915</v>
      </c>
      <c r="Y4" s="8">
        <v>767</v>
      </c>
      <c r="Z4" s="9">
        <f t="shared" si="6"/>
        <v>58.728943338437979</v>
      </c>
      <c r="AA4" s="8">
        <v>63</v>
      </c>
      <c r="AB4" s="9">
        <f t="shared" si="7"/>
        <v>4.8238897396630929</v>
      </c>
      <c r="AC4" s="8">
        <v>171</v>
      </c>
      <c r="AD4" s="9">
        <f t="shared" si="8"/>
        <v>13.093415007656967</v>
      </c>
      <c r="AE4" s="8">
        <v>205</v>
      </c>
      <c r="AF4" s="9">
        <f t="shared" si="9"/>
        <v>15.69678407350689</v>
      </c>
      <c r="AG4" s="8">
        <v>58</v>
      </c>
      <c r="AH4" s="10">
        <f t="shared" si="10"/>
        <v>4.4410413476263395</v>
      </c>
    </row>
    <row r="5" spans="1:34" x14ac:dyDescent="0.35">
      <c r="A5" s="6" t="s">
        <v>34</v>
      </c>
      <c r="B5" s="7" t="s">
        <v>3</v>
      </c>
      <c r="C5" s="17">
        <v>32.654627499999997</v>
      </c>
      <c r="D5" s="17">
        <v>51.667982599999903</v>
      </c>
      <c r="E5" s="8">
        <v>5342000</v>
      </c>
      <c r="F5" s="18">
        <v>0.80500000000000005</v>
      </c>
      <c r="G5" s="8">
        <v>2</v>
      </c>
      <c r="H5" s="8">
        <v>3843</v>
      </c>
      <c r="I5" s="9">
        <f t="shared" si="0"/>
        <v>71.939348558592286</v>
      </c>
      <c r="J5" s="8">
        <v>3326</v>
      </c>
      <c r="K5" s="8">
        <v>63.473282442748086</v>
      </c>
      <c r="L5" s="9">
        <f t="shared" si="1"/>
        <v>1.1333799953307986</v>
      </c>
      <c r="M5" s="8">
        <v>69</v>
      </c>
      <c r="N5" s="8">
        <v>10314</v>
      </c>
      <c r="O5" s="8">
        <v>9114</v>
      </c>
      <c r="P5" s="8">
        <v>1200</v>
      </c>
      <c r="Q5" s="9">
        <f t="shared" si="2"/>
        <v>170.61025833021338</v>
      </c>
      <c r="R5" s="9">
        <f t="shared" si="3"/>
        <v>170.61025833021338</v>
      </c>
      <c r="S5" s="8">
        <v>68</v>
      </c>
      <c r="T5" s="9">
        <f t="shared" si="4"/>
        <v>1.0147058823529411</v>
      </c>
      <c r="U5" s="8">
        <v>10183</v>
      </c>
      <c r="V5" s="9">
        <v>194.3320610687023</v>
      </c>
      <c r="W5" s="9">
        <v>88.176372385348131</v>
      </c>
      <c r="X5" s="9">
        <f t="shared" si="5"/>
        <v>0.87793160527380742</v>
      </c>
      <c r="Y5" s="8">
        <v>1379</v>
      </c>
      <c r="Z5" s="9">
        <f t="shared" si="6"/>
        <v>25.814301759640585</v>
      </c>
      <c r="AA5" s="8">
        <v>376</v>
      </c>
      <c r="AB5" s="9">
        <f t="shared" si="7"/>
        <v>7.03856233620367</v>
      </c>
      <c r="AC5" s="8">
        <v>905</v>
      </c>
      <c r="AD5" s="9">
        <f t="shared" si="8"/>
        <v>16.941220516660426</v>
      </c>
      <c r="AE5" s="8">
        <v>342</v>
      </c>
      <c r="AF5" s="9">
        <f t="shared" si="9"/>
        <v>6.4020965930363163</v>
      </c>
      <c r="AG5" s="8">
        <v>177</v>
      </c>
      <c r="AH5" s="10">
        <f t="shared" si="10"/>
        <v>3.3133657806065142</v>
      </c>
    </row>
    <row r="6" spans="1:34" x14ac:dyDescent="0.35">
      <c r="A6" s="6" t="s">
        <v>35</v>
      </c>
      <c r="B6" s="7" t="s">
        <v>4</v>
      </c>
      <c r="C6" s="17">
        <v>36.075833000000003</v>
      </c>
      <c r="D6" s="17">
        <v>51.796111000000003</v>
      </c>
      <c r="E6" s="8">
        <v>2914000</v>
      </c>
      <c r="F6" s="18">
        <v>0.81</v>
      </c>
      <c r="G6" s="8">
        <v>1</v>
      </c>
      <c r="H6" s="8">
        <v>1437</v>
      </c>
      <c r="I6" s="9">
        <f t="shared" si="0"/>
        <v>49.313658201784484</v>
      </c>
      <c r="J6" s="8">
        <v>1008</v>
      </c>
      <c r="K6" s="8">
        <v>35.795454545454547</v>
      </c>
      <c r="L6" s="9">
        <f t="shared" si="1"/>
        <v>1.3776514037323919</v>
      </c>
      <c r="M6" s="8">
        <v>18</v>
      </c>
      <c r="N6" s="8">
        <v>2985</v>
      </c>
      <c r="O6" s="8">
        <v>3009</v>
      </c>
      <c r="P6" s="8">
        <v>-24</v>
      </c>
      <c r="Q6" s="9">
        <f t="shared" si="2"/>
        <v>103.26012354152367</v>
      </c>
      <c r="R6" s="9">
        <f t="shared" si="3"/>
        <v>103.26012354152367</v>
      </c>
      <c r="S6" s="8">
        <v>18</v>
      </c>
      <c r="T6" s="9">
        <f t="shared" si="4"/>
        <v>1</v>
      </c>
      <c r="U6" s="8">
        <v>2932</v>
      </c>
      <c r="V6" s="9">
        <v>104.11931818181817</v>
      </c>
      <c r="W6" s="9">
        <v>104.39972714870396</v>
      </c>
      <c r="X6" s="9">
        <f t="shared" si="5"/>
        <v>0.99174798053523427</v>
      </c>
      <c r="Y6" s="8">
        <v>353</v>
      </c>
      <c r="Z6" s="9">
        <f t="shared" si="6"/>
        <v>12.113932738503774</v>
      </c>
      <c r="AA6" s="8">
        <v>158</v>
      </c>
      <c r="AB6" s="9">
        <f t="shared" si="7"/>
        <v>5.4221002059025398</v>
      </c>
      <c r="AC6" s="8">
        <v>443</v>
      </c>
      <c r="AD6" s="9">
        <f t="shared" si="8"/>
        <v>15.202470830473576</v>
      </c>
      <c r="AE6" s="8">
        <v>174</v>
      </c>
      <c r="AF6" s="9">
        <f t="shared" si="9"/>
        <v>5.9711736444749484</v>
      </c>
      <c r="AG6" s="8">
        <v>64</v>
      </c>
      <c r="AH6" s="10">
        <f t="shared" si="10"/>
        <v>2.1962937542896364</v>
      </c>
    </row>
    <row r="7" spans="1:34" x14ac:dyDescent="0.35">
      <c r="A7" s="6" t="s">
        <v>36</v>
      </c>
      <c r="B7" s="7" t="s">
        <v>5</v>
      </c>
      <c r="C7" s="17">
        <v>33.634973600000002</v>
      </c>
      <c r="D7" s="17">
        <v>46.415281</v>
      </c>
      <c r="E7" s="8">
        <v>602000</v>
      </c>
      <c r="F7" s="18">
        <v>0.79</v>
      </c>
      <c r="G7" s="8">
        <v>5</v>
      </c>
      <c r="H7" s="8">
        <v>611</v>
      </c>
      <c r="I7" s="9">
        <f t="shared" si="0"/>
        <v>101.49501661129568</v>
      </c>
      <c r="J7" s="8">
        <v>559</v>
      </c>
      <c r="K7" s="8">
        <v>94.425675675675677</v>
      </c>
      <c r="L7" s="9">
        <f t="shared" si="1"/>
        <v>1.0748667233253495</v>
      </c>
      <c r="M7" s="8">
        <v>12</v>
      </c>
      <c r="N7" s="8">
        <v>1235</v>
      </c>
      <c r="O7" s="8">
        <v>893</v>
      </c>
      <c r="P7" s="8">
        <v>342</v>
      </c>
      <c r="Q7" s="9">
        <f t="shared" si="2"/>
        <v>148.3388704318937</v>
      </c>
      <c r="R7" s="9">
        <f t="shared" si="3"/>
        <v>148.3388704318937</v>
      </c>
      <c r="S7" s="8">
        <v>12</v>
      </c>
      <c r="T7" s="9">
        <f t="shared" si="4"/>
        <v>1</v>
      </c>
      <c r="U7" s="8">
        <v>1237</v>
      </c>
      <c r="V7" s="9">
        <v>208.95270270270271</v>
      </c>
      <c r="W7" s="9">
        <v>78.658043654001617</v>
      </c>
      <c r="X7" s="9">
        <f t="shared" si="5"/>
        <v>0.70991601694164164</v>
      </c>
      <c r="Y7" s="8">
        <v>314</v>
      </c>
      <c r="Z7" s="9">
        <f t="shared" si="6"/>
        <v>52.159468438538205</v>
      </c>
      <c r="AA7" s="8">
        <v>59</v>
      </c>
      <c r="AB7" s="9">
        <f t="shared" si="7"/>
        <v>9.8006644518272417</v>
      </c>
      <c r="AC7" s="8">
        <v>121</v>
      </c>
      <c r="AD7" s="9">
        <f t="shared" si="8"/>
        <v>20.099667774086377</v>
      </c>
      <c r="AE7" s="8">
        <v>35</v>
      </c>
      <c r="AF7" s="9">
        <f t="shared" si="9"/>
        <v>5.8139534883720936</v>
      </c>
      <c r="AG7" s="8">
        <v>42</v>
      </c>
      <c r="AH7" s="10">
        <f t="shared" si="10"/>
        <v>6.9767441860465116</v>
      </c>
    </row>
    <row r="8" spans="1:34" x14ac:dyDescent="0.35">
      <c r="A8" s="6" t="s">
        <v>37</v>
      </c>
      <c r="B8" s="7" t="s">
        <v>6</v>
      </c>
      <c r="C8" s="17">
        <v>28.923383699999999</v>
      </c>
      <c r="D8" s="17">
        <v>50.820314000000003</v>
      </c>
      <c r="E8" s="8">
        <v>1250000</v>
      </c>
      <c r="F8" s="18">
        <v>0.78700000000000003</v>
      </c>
      <c r="G8" s="8">
        <v>6</v>
      </c>
      <c r="H8" s="8">
        <v>771</v>
      </c>
      <c r="I8" s="9">
        <f t="shared" si="0"/>
        <v>61.68</v>
      </c>
      <c r="J8" s="8">
        <v>790</v>
      </c>
      <c r="K8" s="8">
        <v>65.343258891645988</v>
      </c>
      <c r="L8" s="9">
        <f t="shared" si="1"/>
        <v>0.94393822784810122</v>
      </c>
      <c r="M8" s="8">
        <v>19</v>
      </c>
      <c r="N8" s="8">
        <v>1810</v>
      </c>
      <c r="O8" s="8">
        <v>1438</v>
      </c>
      <c r="P8" s="8">
        <v>372</v>
      </c>
      <c r="Q8" s="9">
        <f t="shared" si="2"/>
        <v>115.03999999999999</v>
      </c>
      <c r="R8" s="9">
        <f t="shared" si="3"/>
        <v>115.03999999999999</v>
      </c>
      <c r="S8" s="8">
        <v>18</v>
      </c>
      <c r="T8" s="9">
        <f t="shared" si="4"/>
        <v>1.0555555555555556</v>
      </c>
      <c r="U8" s="8">
        <v>1765</v>
      </c>
      <c r="V8" s="9">
        <v>145.98842018196859</v>
      </c>
      <c r="W8" s="9">
        <v>83.002832861189802</v>
      </c>
      <c r="X8" s="9">
        <f t="shared" si="5"/>
        <v>0.78800770538243603</v>
      </c>
      <c r="Y8" s="8">
        <v>428</v>
      </c>
      <c r="Z8" s="9">
        <f t="shared" si="6"/>
        <v>34.239999999999995</v>
      </c>
      <c r="AA8" s="8">
        <v>84</v>
      </c>
      <c r="AB8" s="9">
        <f t="shared" si="7"/>
        <v>6.72</v>
      </c>
      <c r="AC8" s="8">
        <v>131</v>
      </c>
      <c r="AD8" s="9">
        <f t="shared" si="8"/>
        <v>10.48</v>
      </c>
      <c r="AE8" s="8">
        <v>70</v>
      </c>
      <c r="AF8" s="9">
        <f t="shared" si="9"/>
        <v>5.6</v>
      </c>
      <c r="AG8" s="8">
        <v>52</v>
      </c>
      <c r="AH8" s="10">
        <f t="shared" si="10"/>
        <v>4.16</v>
      </c>
    </row>
    <row r="9" spans="1:34" x14ac:dyDescent="0.35">
      <c r="A9" s="6" t="s">
        <v>38</v>
      </c>
      <c r="B9" s="7" t="s">
        <v>7</v>
      </c>
      <c r="C9" s="17">
        <v>35.689197499999999</v>
      </c>
      <c r="D9" s="17">
        <v>51.3889736</v>
      </c>
      <c r="E9" s="8">
        <v>13974000</v>
      </c>
      <c r="F9" s="18">
        <v>0.81</v>
      </c>
      <c r="G9" s="8">
        <v>1</v>
      </c>
      <c r="H9" s="8">
        <v>7126</v>
      </c>
      <c r="I9" s="9">
        <f t="shared" si="0"/>
        <v>50.994704451123518</v>
      </c>
      <c r="J9" s="8">
        <v>6948</v>
      </c>
      <c r="K9" s="8">
        <v>50.95709570957095</v>
      </c>
      <c r="L9" s="9">
        <f t="shared" si="1"/>
        <v>1.0007380471949758</v>
      </c>
      <c r="M9" s="8">
        <v>180</v>
      </c>
      <c r="N9" s="8">
        <v>37814</v>
      </c>
      <c r="O9" s="8">
        <v>28506</v>
      </c>
      <c r="P9" s="8">
        <v>9308</v>
      </c>
      <c r="Q9" s="9">
        <f t="shared" si="2"/>
        <v>203.99313009875482</v>
      </c>
      <c r="R9" s="9">
        <f t="shared" si="3"/>
        <v>203.99313009875482</v>
      </c>
      <c r="S9" s="8">
        <v>168</v>
      </c>
      <c r="T9" s="9">
        <f t="shared" si="4"/>
        <v>1.0714285714285714</v>
      </c>
      <c r="U9" s="8">
        <v>36684</v>
      </c>
      <c r="V9" s="9">
        <v>269.04290429042908</v>
      </c>
      <c r="W9" s="9">
        <v>79.470613891614875</v>
      </c>
      <c r="X9" s="9">
        <f t="shared" si="5"/>
        <v>0.7582178412649988</v>
      </c>
      <c r="Y9" s="8">
        <v>1424</v>
      </c>
      <c r="Z9" s="9">
        <f t="shared" si="6"/>
        <v>10.19035351366824</v>
      </c>
      <c r="AA9" s="8">
        <v>1035</v>
      </c>
      <c r="AB9" s="9">
        <f t="shared" si="7"/>
        <v>7.406612279948475</v>
      </c>
      <c r="AC9" s="8">
        <v>3067</v>
      </c>
      <c r="AD9" s="9">
        <f t="shared" si="8"/>
        <v>21.9479032488908</v>
      </c>
      <c r="AE9" s="8">
        <v>875</v>
      </c>
      <c r="AF9" s="9">
        <f t="shared" si="9"/>
        <v>6.2616287390868752</v>
      </c>
      <c r="AG9" s="8">
        <v>80</v>
      </c>
      <c r="AH9" s="10">
        <f t="shared" si="10"/>
        <v>0.57249177043080002</v>
      </c>
    </row>
    <row r="10" spans="1:34" x14ac:dyDescent="0.35">
      <c r="A10" s="6" t="s">
        <v>39</v>
      </c>
      <c r="B10" s="7" t="s">
        <v>8</v>
      </c>
      <c r="C10" s="17">
        <v>31.997041899999999</v>
      </c>
      <c r="D10" s="17">
        <v>50.661384899999902</v>
      </c>
      <c r="E10" s="8">
        <v>989000</v>
      </c>
      <c r="F10" s="18">
        <v>0.77100000000000002</v>
      </c>
      <c r="G10" s="8">
        <v>11</v>
      </c>
      <c r="H10" s="8">
        <v>933</v>
      </c>
      <c r="I10" s="9">
        <f t="shared" si="0"/>
        <v>94.337714863498491</v>
      </c>
      <c r="J10" s="8">
        <v>825</v>
      </c>
      <c r="K10" s="8">
        <v>85.051546391752581</v>
      </c>
      <c r="L10" s="9">
        <f t="shared" si="1"/>
        <v>1.1091828293041641</v>
      </c>
      <c r="M10" s="8">
        <v>12</v>
      </c>
      <c r="N10" s="8">
        <v>1485</v>
      </c>
      <c r="O10" s="8">
        <v>1804</v>
      </c>
      <c r="P10" s="8">
        <v>-319</v>
      </c>
      <c r="Q10" s="9">
        <f t="shared" si="2"/>
        <v>182.40647118301317</v>
      </c>
      <c r="R10" s="9">
        <f t="shared" si="3"/>
        <v>182.40647118301317</v>
      </c>
      <c r="S10" s="8">
        <v>11</v>
      </c>
      <c r="T10" s="9">
        <f t="shared" si="4"/>
        <v>1.0909090909090908</v>
      </c>
      <c r="U10" s="8">
        <v>2224</v>
      </c>
      <c r="V10" s="9">
        <v>229.2783505154639</v>
      </c>
      <c r="W10" s="9">
        <v>71.447841726618705</v>
      </c>
      <c r="X10" s="9">
        <f t="shared" si="5"/>
        <v>0.79556779247986864</v>
      </c>
      <c r="Y10" s="8">
        <v>563</v>
      </c>
      <c r="Z10" s="9">
        <f t="shared" si="6"/>
        <v>56.926188068756318</v>
      </c>
      <c r="AA10" s="8">
        <v>132</v>
      </c>
      <c r="AB10" s="9">
        <f t="shared" si="7"/>
        <v>13.346814964610717</v>
      </c>
      <c r="AC10" s="8">
        <v>101</v>
      </c>
      <c r="AD10" s="9">
        <f t="shared" si="8"/>
        <v>10.212335692618806</v>
      </c>
      <c r="AE10" s="8">
        <v>57</v>
      </c>
      <c r="AF10" s="9">
        <f t="shared" si="9"/>
        <v>5.7633973710819006</v>
      </c>
      <c r="AG10" s="8">
        <v>51</v>
      </c>
      <c r="AH10" s="10">
        <f t="shared" si="10"/>
        <v>5.1567239635995961</v>
      </c>
    </row>
    <row r="11" spans="1:34" x14ac:dyDescent="0.35">
      <c r="A11" s="6" t="s">
        <v>40</v>
      </c>
      <c r="B11" s="7" t="s">
        <v>9</v>
      </c>
      <c r="C11" s="17">
        <v>32.517564299999997</v>
      </c>
      <c r="D11" s="17">
        <v>59.1041758</v>
      </c>
      <c r="E11" s="8">
        <v>822000</v>
      </c>
      <c r="F11" s="18">
        <v>0.73299999999999998</v>
      </c>
      <c r="G11" s="8">
        <v>22</v>
      </c>
      <c r="H11" s="8">
        <v>688</v>
      </c>
      <c r="I11" s="9">
        <f t="shared" si="0"/>
        <v>83.698296836982962</v>
      </c>
      <c r="J11" s="8">
        <v>650</v>
      </c>
      <c r="K11" s="8">
        <v>81.658291457286438</v>
      </c>
      <c r="L11" s="9">
        <f t="shared" si="1"/>
        <v>1.0249822197267451</v>
      </c>
      <c r="M11" s="8">
        <v>17</v>
      </c>
      <c r="N11" s="8">
        <v>1698</v>
      </c>
      <c r="O11" s="8">
        <v>1398</v>
      </c>
      <c r="P11" s="8">
        <v>300</v>
      </c>
      <c r="Q11" s="9">
        <f t="shared" si="2"/>
        <v>170.07299270072991</v>
      </c>
      <c r="R11" s="9">
        <f t="shared" si="3"/>
        <v>170.07299270072991</v>
      </c>
      <c r="S11" s="8">
        <v>17</v>
      </c>
      <c r="T11" s="9">
        <f t="shared" si="4"/>
        <v>1</v>
      </c>
      <c r="U11" s="8">
        <v>1680</v>
      </c>
      <c r="V11" s="9">
        <v>211.05527638190955</v>
      </c>
      <c r="W11" s="9">
        <v>80.773809523809518</v>
      </c>
      <c r="X11" s="9">
        <f t="shared" si="5"/>
        <v>0.80582203684393461</v>
      </c>
      <c r="Y11" s="8">
        <v>494</v>
      </c>
      <c r="Z11" s="9">
        <f t="shared" si="6"/>
        <v>60.097323600973233</v>
      </c>
      <c r="AA11" s="8">
        <v>38</v>
      </c>
      <c r="AB11" s="9">
        <f t="shared" si="7"/>
        <v>4.6228710462287106</v>
      </c>
      <c r="AC11" s="8">
        <v>91</v>
      </c>
      <c r="AD11" s="9">
        <f t="shared" si="8"/>
        <v>11.070559610705596</v>
      </c>
      <c r="AE11" s="8">
        <v>49</v>
      </c>
      <c r="AF11" s="9">
        <f t="shared" si="9"/>
        <v>5.9610705596107056</v>
      </c>
      <c r="AG11" s="8">
        <v>80</v>
      </c>
      <c r="AH11" s="10">
        <f t="shared" si="10"/>
        <v>9.7323600973236015</v>
      </c>
    </row>
    <row r="12" spans="1:34" x14ac:dyDescent="0.35">
      <c r="A12" s="6" t="s">
        <v>41</v>
      </c>
      <c r="B12" s="7" t="s">
        <v>10</v>
      </c>
      <c r="C12" s="17">
        <v>35.102025300000001</v>
      </c>
      <c r="D12" s="17">
        <v>59.1041758</v>
      </c>
      <c r="E12" s="8">
        <v>6871000</v>
      </c>
      <c r="F12" s="18">
        <v>0.75700000000000001</v>
      </c>
      <c r="G12" s="8">
        <v>14</v>
      </c>
      <c r="H12" s="8">
        <v>3462</v>
      </c>
      <c r="I12" s="9">
        <f t="shared" si="0"/>
        <v>50.385678940474463</v>
      </c>
      <c r="J12" s="8">
        <v>3372</v>
      </c>
      <c r="K12" s="8">
        <v>50.607834308869883</v>
      </c>
      <c r="L12" s="9">
        <f t="shared" si="1"/>
        <v>0.99561025735581643</v>
      </c>
      <c r="M12" s="8">
        <v>68</v>
      </c>
      <c r="N12" s="8">
        <v>12759</v>
      </c>
      <c r="O12" s="8">
        <v>10291</v>
      </c>
      <c r="P12" s="8">
        <v>2468</v>
      </c>
      <c r="Q12" s="9">
        <f t="shared" si="2"/>
        <v>149.77441420462816</v>
      </c>
      <c r="R12" s="9">
        <f t="shared" si="3"/>
        <v>149.77441420462816</v>
      </c>
      <c r="S12" s="8">
        <v>66</v>
      </c>
      <c r="T12" s="9">
        <f t="shared" si="4"/>
        <v>1.0303030303030303</v>
      </c>
      <c r="U12" s="8">
        <v>13013</v>
      </c>
      <c r="V12" s="9">
        <v>195.30241632898094</v>
      </c>
      <c r="W12" s="9">
        <v>75.455313916852376</v>
      </c>
      <c r="X12" s="9">
        <f t="shared" si="5"/>
        <v>0.76688459374889528</v>
      </c>
      <c r="Y12" s="8">
        <v>2291</v>
      </c>
      <c r="Z12" s="9">
        <f t="shared" si="6"/>
        <v>33.343035948188039</v>
      </c>
      <c r="AA12" s="8">
        <v>445</v>
      </c>
      <c r="AB12" s="9">
        <f t="shared" si="7"/>
        <v>6.4764954155144805</v>
      </c>
      <c r="AC12" s="8">
        <v>1084</v>
      </c>
      <c r="AD12" s="9">
        <f t="shared" si="8"/>
        <v>15.776451753747635</v>
      </c>
      <c r="AE12" s="8">
        <v>389</v>
      </c>
      <c r="AF12" s="9">
        <f t="shared" si="9"/>
        <v>5.6614757677194003</v>
      </c>
      <c r="AG12" s="8">
        <v>231</v>
      </c>
      <c r="AH12" s="10">
        <f t="shared" si="10"/>
        <v>3.3619560471547079</v>
      </c>
    </row>
    <row r="13" spans="1:34" x14ac:dyDescent="0.35">
      <c r="A13" s="6" t="s">
        <v>42</v>
      </c>
      <c r="B13" s="7" t="s">
        <v>11</v>
      </c>
      <c r="C13" s="17">
        <v>37.471035299999997</v>
      </c>
      <c r="D13" s="17">
        <v>57.101318799999902</v>
      </c>
      <c r="E13" s="8">
        <v>900000</v>
      </c>
      <c r="F13" s="18">
        <v>0.72299999999999998</v>
      </c>
      <c r="G13" s="8">
        <v>23</v>
      </c>
      <c r="H13" s="8">
        <v>646</v>
      </c>
      <c r="I13" s="9">
        <f t="shared" si="0"/>
        <v>71.777777777777786</v>
      </c>
      <c r="J13" s="8">
        <v>593</v>
      </c>
      <c r="K13" s="8">
        <v>67.081447963800898</v>
      </c>
      <c r="L13" s="9">
        <f t="shared" si="1"/>
        <v>1.0700093685591159</v>
      </c>
      <c r="M13" s="8">
        <v>12</v>
      </c>
      <c r="N13" s="8">
        <v>1492</v>
      </c>
      <c r="O13" s="8">
        <v>1404</v>
      </c>
      <c r="P13" s="8">
        <v>88</v>
      </c>
      <c r="Q13" s="9">
        <f t="shared" si="2"/>
        <v>156</v>
      </c>
      <c r="R13" s="9">
        <f t="shared" si="3"/>
        <v>156</v>
      </c>
      <c r="S13" s="8">
        <v>12</v>
      </c>
      <c r="T13" s="9">
        <f t="shared" si="4"/>
        <v>1</v>
      </c>
      <c r="U13" s="8">
        <v>1525</v>
      </c>
      <c r="V13" s="9">
        <v>172.51131221719456</v>
      </c>
      <c r="W13" s="9">
        <v>84.06557377049181</v>
      </c>
      <c r="X13" s="9">
        <f t="shared" si="5"/>
        <v>0.90428852459016396</v>
      </c>
      <c r="Y13" s="8">
        <v>548</v>
      </c>
      <c r="Z13" s="9">
        <f t="shared" si="6"/>
        <v>60.888888888888886</v>
      </c>
      <c r="AA13" s="8">
        <v>39</v>
      </c>
      <c r="AB13" s="9">
        <f t="shared" si="7"/>
        <v>4.333333333333333</v>
      </c>
      <c r="AC13" s="8">
        <v>98</v>
      </c>
      <c r="AD13" s="9">
        <f t="shared" si="8"/>
        <v>10.888888888888889</v>
      </c>
      <c r="AE13" s="8">
        <v>36</v>
      </c>
      <c r="AF13" s="9">
        <f t="shared" si="9"/>
        <v>4</v>
      </c>
      <c r="AG13" s="8">
        <v>52</v>
      </c>
      <c r="AH13" s="10">
        <f t="shared" si="10"/>
        <v>5.7777777777777777</v>
      </c>
    </row>
    <row r="14" spans="1:34" x14ac:dyDescent="0.35">
      <c r="A14" s="6" t="s">
        <v>43</v>
      </c>
      <c r="B14" s="7" t="s">
        <v>12</v>
      </c>
      <c r="C14" s="17">
        <v>31.4360149</v>
      </c>
      <c r="D14" s="17">
        <v>49.041311999999998</v>
      </c>
      <c r="E14" s="8">
        <v>4936000</v>
      </c>
      <c r="F14" s="18">
        <v>0.77700000000000002</v>
      </c>
      <c r="G14" s="8">
        <v>9</v>
      </c>
      <c r="H14" s="8">
        <v>3009</v>
      </c>
      <c r="I14" s="9">
        <f t="shared" si="0"/>
        <v>60.960291734197732</v>
      </c>
      <c r="J14" s="8">
        <v>2875</v>
      </c>
      <c r="K14" s="8">
        <v>59.511488304698815</v>
      </c>
      <c r="L14" s="9">
        <f t="shared" si="1"/>
        <v>1.0243449369318582</v>
      </c>
      <c r="M14" s="8">
        <v>56</v>
      </c>
      <c r="N14" s="8">
        <v>7661</v>
      </c>
      <c r="O14" s="8">
        <v>8980</v>
      </c>
      <c r="P14" s="8">
        <v>-1319</v>
      </c>
      <c r="Q14" s="9">
        <f t="shared" si="2"/>
        <v>181.92868719611022</v>
      </c>
      <c r="R14" s="9">
        <f t="shared" si="3"/>
        <v>181.92868719611022</v>
      </c>
      <c r="S14" s="8">
        <v>60</v>
      </c>
      <c r="T14" s="9">
        <f t="shared" si="4"/>
        <v>0.93333333333333335</v>
      </c>
      <c r="U14" s="8">
        <v>9523</v>
      </c>
      <c r="V14" s="9">
        <v>197.12274891326848</v>
      </c>
      <c r="W14" s="9">
        <v>88.144492281843952</v>
      </c>
      <c r="X14" s="9">
        <f t="shared" si="5"/>
        <v>0.92292081050552177</v>
      </c>
      <c r="Y14" s="8">
        <v>1663</v>
      </c>
      <c r="Z14" s="9">
        <f t="shared" si="6"/>
        <v>33.691247974068069</v>
      </c>
      <c r="AA14" s="8">
        <v>235</v>
      </c>
      <c r="AB14" s="9">
        <f t="shared" si="7"/>
        <v>4.7609400324149105</v>
      </c>
      <c r="AC14" s="8">
        <v>643</v>
      </c>
      <c r="AD14" s="9">
        <f t="shared" si="8"/>
        <v>13.02674230145867</v>
      </c>
      <c r="AE14" s="8">
        <v>339</v>
      </c>
      <c r="AF14" s="9">
        <f t="shared" si="9"/>
        <v>6.8679092382495952</v>
      </c>
      <c r="AG14" s="8">
        <v>174</v>
      </c>
      <c r="AH14" s="10">
        <f t="shared" si="10"/>
        <v>3.5251215559157214</v>
      </c>
    </row>
    <row r="15" spans="1:34" x14ac:dyDescent="0.35">
      <c r="A15" s="6" t="s">
        <v>44</v>
      </c>
      <c r="B15" s="7" t="s">
        <v>13</v>
      </c>
      <c r="C15" s="17">
        <v>36.683004500000003</v>
      </c>
      <c r="D15" s="17">
        <v>48.5087209</v>
      </c>
      <c r="E15" s="8">
        <v>1107000</v>
      </c>
      <c r="F15" s="18">
        <v>0.748</v>
      </c>
      <c r="G15" s="8">
        <v>18</v>
      </c>
      <c r="H15" s="8">
        <v>906</v>
      </c>
      <c r="I15" s="9">
        <f t="shared" si="0"/>
        <v>81.842818428184273</v>
      </c>
      <c r="J15" s="8">
        <v>709</v>
      </c>
      <c r="K15" s="8">
        <v>65.405904059040594</v>
      </c>
      <c r="L15" s="9">
        <f t="shared" si="1"/>
        <v>1.2513062789302081</v>
      </c>
      <c r="M15" s="8">
        <v>14</v>
      </c>
      <c r="N15" s="8">
        <v>1098</v>
      </c>
      <c r="O15" s="8">
        <v>2092</v>
      </c>
      <c r="P15" s="8">
        <v>-994</v>
      </c>
      <c r="Q15" s="9">
        <f t="shared" si="2"/>
        <v>188.9792231255646</v>
      </c>
      <c r="R15" s="9">
        <f t="shared" si="3"/>
        <v>188.9792231255646</v>
      </c>
      <c r="S15" s="8">
        <v>14</v>
      </c>
      <c r="T15" s="9">
        <f t="shared" si="4"/>
        <v>1</v>
      </c>
      <c r="U15" s="8">
        <v>1981</v>
      </c>
      <c r="V15" s="9">
        <v>182.74907749077491</v>
      </c>
      <c r="W15" s="9">
        <v>99.394245330641098</v>
      </c>
      <c r="X15" s="9">
        <f t="shared" si="5"/>
        <v>1.0340912562751743</v>
      </c>
      <c r="Y15" s="8">
        <v>659</v>
      </c>
      <c r="Z15" s="9">
        <f t="shared" si="6"/>
        <v>59.530261969286357</v>
      </c>
      <c r="AA15" s="8">
        <v>76</v>
      </c>
      <c r="AB15" s="9">
        <f t="shared" si="7"/>
        <v>6.8654019873532066</v>
      </c>
      <c r="AC15" s="8">
        <v>142</v>
      </c>
      <c r="AD15" s="9">
        <f t="shared" si="8"/>
        <v>12.827461607949415</v>
      </c>
      <c r="AE15" s="8">
        <v>204</v>
      </c>
      <c r="AF15" s="9">
        <f t="shared" si="9"/>
        <v>18.428184281842817</v>
      </c>
      <c r="AG15" s="8">
        <v>59</v>
      </c>
      <c r="AH15" s="10">
        <f t="shared" si="10"/>
        <v>5.3297199638663049</v>
      </c>
    </row>
    <row r="16" spans="1:34" x14ac:dyDescent="0.35">
      <c r="A16" s="6" t="s">
        <v>45</v>
      </c>
      <c r="B16" s="7" t="s">
        <v>14</v>
      </c>
      <c r="C16" s="17">
        <v>35.225558499999998</v>
      </c>
      <c r="D16" s="17">
        <v>54.434213800000002</v>
      </c>
      <c r="E16" s="8">
        <v>764000</v>
      </c>
      <c r="F16" s="18">
        <v>0.79800000000000004</v>
      </c>
      <c r="G16" s="8">
        <v>4</v>
      </c>
      <c r="H16" s="8">
        <v>991</v>
      </c>
      <c r="I16" s="9">
        <f t="shared" si="0"/>
        <v>129.71204188481676</v>
      </c>
      <c r="J16" s="8">
        <v>630</v>
      </c>
      <c r="K16" s="8">
        <v>85.83106267029973</v>
      </c>
      <c r="L16" s="9">
        <f t="shared" si="1"/>
        <v>1.511248234023103</v>
      </c>
      <c r="M16" s="8">
        <v>12</v>
      </c>
      <c r="N16" s="8">
        <v>1926</v>
      </c>
      <c r="O16" s="8">
        <v>1740</v>
      </c>
      <c r="P16" s="8">
        <v>186</v>
      </c>
      <c r="Q16" s="9">
        <f t="shared" si="2"/>
        <v>227.74869109947645</v>
      </c>
      <c r="R16" s="9">
        <f t="shared" si="3"/>
        <v>227.74869109947645</v>
      </c>
      <c r="S16" s="8">
        <v>12</v>
      </c>
      <c r="T16" s="9">
        <f t="shared" si="4"/>
        <v>1</v>
      </c>
      <c r="U16" s="8">
        <v>1924</v>
      </c>
      <c r="V16" s="9">
        <v>262.12534059945506</v>
      </c>
      <c r="W16" s="9">
        <v>83.160083160083161</v>
      </c>
      <c r="X16" s="9">
        <f t="shared" si="5"/>
        <v>0.86885415419446832</v>
      </c>
      <c r="Y16" s="8">
        <v>267</v>
      </c>
      <c r="Z16" s="9">
        <f t="shared" si="6"/>
        <v>34.947643979057588</v>
      </c>
      <c r="AA16" s="8">
        <v>36</v>
      </c>
      <c r="AB16" s="9">
        <f t="shared" si="7"/>
        <v>4.7120418848167533</v>
      </c>
      <c r="AC16" s="8">
        <v>78</v>
      </c>
      <c r="AD16" s="9">
        <f t="shared" si="8"/>
        <v>10.209424083769633</v>
      </c>
      <c r="AE16" s="8">
        <v>51</v>
      </c>
      <c r="AF16" s="9">
        <f t="shared" si="9"/>
        <v>6.6753926701570681</v>
      </c>
      <c r="AG16" s="8">
        <v>49</v>
      </c>
      <c r="AH16" s="10">
        <f t="shared" si="10"/>
        <v>6.4136125654450264</v>
      </c>
    </row>
    <row r="17" spans="1:34" x14ac:dyDescent="0.35">
      <c r="A17" s="6" t="s">
        <v>46</v>
      </c>
      <c r="B17" s="7" t="s">
        <v>15</v>
      </c>
      <c r="C17" s="17">
        <v>27.529990600000001</v>
      </c>
      <c r="D17" s="17">
        <v>60.582067599999903</v>
      </c>
      <c r="E17" s="8">
        <v>3045000</v>
      </c>
      <c r="F17" s="18">
        <v>0.66500000000000004</v>
      </c>
      <c r="G17" s="8">
        <v>24</v>
      </c>
      <c r="H17" s="8">
        <v>1683</v>
      </c>
      <c r="I17" s="9">
        <f t="shared" si="0"/>
        <v>55.270935960591132</v>
      </c>
      <c r="J17" s="8">
        <v>1540</v>
      </c>
      <c r="K17" s="8">
        <v>52.88461538461538</v>
      </c>
      <c r="L17" s="9">
        <f t="shared" si="1"/>
        <v>1.0451231527093596</v>
      </c>
      <c r="M17" s="8">
        <v>22</v>
      </c>
      <c r="N17" s="8">
        <v>3235</v>
      </c>
      <c r="O17" s="8">
        <v>3065</v>
      </c>
      <c r="P17" s="8">
        <v>170</v>
      </c>
      <c r="Q17" s="9">
        <f t="shared" si="2"/>
        <v>100.65681444991789</v>
      </c>
      <c r="R17" s="9">
        <f t="shared" si="3"/>
        <v>100.65681444991789</v>
      </c>
      <c r="S17" s="8">
        <v>23</v>
      </c>
      <c r="T17" s="9">
        <f t="shared" si="4"/>
        <v>0.95652173913043481</v>
      </c>
      <c r="U17" s="8">
        <v>3452</v>
      </c>
      <c r="V17" s="9">
        <v>118.54395604395603</v>
      </c>
      <c r="W17" s="9">
        <v>96.407879490150634</v>
      </c>
      <c r="X17" s="9">
        <f t="shared" si="5"/>
        <v>0.84910962826813707</v>
      </c>
      <c r="Y17" s="8">
        <v>1179</v>
      </c>
      <c r="Z17" s="9">
        <f t="shared" si="6"/>
        <v>38.7192118226601</v>
      </c>
      <c r="AA17" s="8">
        <v>142</v>
      </c>
      <c r="AB17" s="9">
        <f t="shared" si="7"/>
        <v>4.6633825944170768</v>
      </c>
      <c r="AC17" s="8">
        <v>214</v>
      </c>
      <c r="AD17" s="9">
        <f t="shared" si="8"/>
        <v>7.027914614121511</v>
      </c>
      <c r="AE17" s="8">
        <v>291</v>
      </c>
      <c r="AF17" s="9">
        <f t="shared" si="9"/>
        <v>9.5566502463054182</v>
      </c>
      <c r="AG17" s="8">
        <v>135</v>
      </c>
      <c r="AH17" s="10">
        <f t="shared" si="10"/>
        <v>4.4334975369458123</v>
      </c>
    </row>
    <row r="18" spans="1:34" x14ac:dyDescent="0.35">
      <c r="A18" s="6" t="s">
        <v>47</v>
      </c>
      <c r="B18" s="7" t="s">
        <v>16</v>
      </c>
      <c r="C18" s="17">
        <v>29.1043813</v>
      </c>
      <c r="D18" s="17">
        <v>53.045893</v>
      </c>
      <c r="E18" s="8">
        <v>5052000</v>
      </c>
      <c r="F18" s="18">
        <v>0.78300000000000003</v>
      </c>
      <c r="G18" s="8">
        <v>7</v>
      </c>
      <c r="H18" s="8">
        <v>3622</v>
      </c>
      <c r="I18" s="9">
        <f t="shared" si="0"/>
        <v>71.694378463974672</v>
      </c>
      <c r="J18" s="8">
        <v>3355</v>
      </c>
      <c r="K18" s="8">
        <v>67.654769106674735</v>
      </c>
      <c r="L18" s="9">
        <f t="shared" si="1"/>
        <v>1.059709158875858</v>
      </c>
      <c r="M18" s="8">
        <v>77</v>
      </c>
      <c r="N18" s="8">
        <v>13327</v>
      </c>
      <c r="O18" s="8">
        <v>9874</v>
      </c>
      <c r="P18" s="8">
        <v>3453</v>
      </c>
      <c r="Q18" s="9">
        <f t="shared" si="2"/>
        <v>195.44734758511478</v>
      </c>
      <c r="R18" s="9">
        <f t="shared" si="3"/>
        <v>195.44734758511478</v>
      </c>
      <c r="S18" s="8">
        <v>78</v>
      </c>
      <c r="T18" s="9">
        <f t="shared" si="4"/>
        <v>0.98717948717948723</v>
      </c>
      <c r="U18" s="8">
        <v>13259</v>
      </c>
      <c r="V18" s="9">
        <v>267.37245412381532</v>
      </c>
      <c r="W18" s="9">
        <v>79.530884682102723</v>
      </c>
      <c r="X18" s="9">
        <f t="shared" si="5"/>
        <v>0.73099283254738978</v>
      </c>
      <c r="Y18" s="8">
        <v>1833</v>
      </c>
      <c r="Z18" s="9">
        <f t="shared" si="6"/>
        <v>36.282660332541568</v>
      </c>
      <c r="AA18" s="8">
        <v>366</v>
      </c>
      <c r="AB18" s="9">
        <f t="shared" si="7"/>
        <v>7.2446555819477432</v>
      </c>
      <c r="AC18" s="8">
        <v>817</v>
      </c>
      <c r="AD18" s="9">
        <f t="shared" si="8"/>
        <v>16.171813143309581</v>
      </c>
      <c r="AE18" s="8">
        <v>646</v>
      </c>
      <c r="AF18" s="9">
        <f t="shared" si="9"/>
        <v>12.787015043547111</v>
      </c>
      <c r="AG18" s="8">
        <v>207</v>
      </c>
      <c r="AH18" s="10">
        <f t="shared" si="10"/>
        <v>4.0973871733966742</v>
      </c>
    </row>
    <row r="19" spans="1:34" x14ac:dyDescent="0.35">
      <c r="A19" s="6" t="s">
        <v>48</v>
      </c>
      <c r="B19" s="7" t="s">
        <v>17</v>
      </c>
      <c r="C19" s="17">
        <v>36.273658900000001</v>
      </c>
      <c r="D19" s="17">
        <v>49.998235999999999</v>
      </c>
      <c r="E19" s="8">
        <v>1336000</v>
      </c>
      <c r="F19" s="18">
        <v>0.77100000000000002</v>
      </c>
      <c r="G19" s="8">
        <v>11</v>
      </c>
      <c r="H19" s="8">
        <v>818</v>
      </c>
      <c r="I19" s="9">
        <f t="shared" si="0"/>
        <v>61.227544910179645</v>
      </c>
      <c r="J19" s="8">
        <v>750</v>
      </c>
      <c r="K19" s="8">
        <v>57.38332058148432</v>
      </c>
      <c r="L19" s="9">
        <f t="shared" si="1"/>
        <v>1.0669920159680639</v>
      </c>
      <c r="M19" s="8">
        <v>16</v>
      </c>
      <c r="N19" s="8">
        <v>1995</v>
      </c>
      <c r="O19" s="8">
        <v>2146</v>
      </c>
      <c r="P19" s="8">
        <v>-151</v>
      </c>
      <c r="Q19" s="9">
        <f t="shared" si="2"/>
        <v>160.62874251497007</v>
      </c>
      <c r="R19" s="9">
        <f t="shared" si="3"/>
        <v>160.62874251497007</v>
      </c>
      <c r="S19" s="8">
        <v>15</v>
      </c>
      <c r="T19" s="9">
        <f t="shared" si="4"/>
        <v>1.0666666666666667</v>
      </c>
      <c r="U19" s="8">
        <v>1904</v>
      </c>
      <c r="V19" s="9">
        <v>145.67712318286149</v>
      </c>
      <c r="W19" s="9">
        <v>96.848739495798313</v>
      </c>
      <c r="X19" s="9">
        <f t="shared" si="5"/>
        <v>1.1026353280833294</v>
      </c>
      <c r="Y19" s="8">
        <v>464</v>
      </c>
      <c r="Z19" s="9">
        <f t="shared" si="6"/>
        <v>34.730538922155688</v>
      </c>
      <c r="AA19" s="8">
        <v>89</v>
      </c>
      <c r="AB19" s="9">
        <f t="shared" si="7"/>
        <v>6.6616766467065869</v>
      </c>
      <c r="AC19" s="8">
        <v>164</v>
      </c>
      <c r="AD19" s="9">
        <f t="shared" si="8"/>
        <v>12.275449101796406</v>
      </c>
      <c r="AE19" s="8">
        <v>211</v>
      </c>
      <c r="AF19" s="9">
        <f t="shared" si="9"/>
        <v>15.793413173652695</v>
      </c>
      <c r="AG19" s="8">
        <v>41</v>
      </c>
      <c r="AH19" s="10">
        <f t="shared" si="10"/>
        <v>3.0688622754491015</v>
      </c>
    </row>
    <row r="20" spans="1:34" x14ac:dyDescent="0.35">
      <c r="A20" s="6" t="s">
        <v>49</v>
      </c>
      <c r="B20" s="7" t="s">
        <v>18</v>
      </c>
      <c r="C20" s="17">
        <v>34.639944300000003</v>
      </c>
      <c r="D20" s="17">
        <v>50.875941900000001</v>
      </c>
      <c r="E20" s="8">
        <v>1397000</v>
      </c>
      <c r="F20" s="18">
        <v>0.79</v>
      </c>
      <c r="G20" s="8">
        <v>5</v>
      </c>
      <c r="H20" s="8">
        <v>580</v>
      </c>
      <c r="I20" s="9">
        <f t="shared" si="0"/>
        <v>41.517537580529712</v>
      </c>
      <c r="J20" s="8">
        <v>535</v>
      </c>
      <c r="K20" s="8">
        <v>39.71789161098738</v>
      </c>
      <c r="L20" s="9">
        <f t="shared" si="1"/>
        <v>1.045310712541561</v>
      </c>
      <c r="M20" s="8">
        <v>10</v>
      </c>
      <c r="N20" s="8">
        <v>2496</v>
      </c>
      <c r="O20" s="8">
        <v>2262</v>
      </c>
      <c r="P20" s="8">
        <v>234</v>
      </c>
      <c r="Q20" s="9">
        <f t="shared" si="2"/>
        <v>161.91839656406586</v>
      </c>
      <c r="R20" s="9">
        <f t="shared" si="3"/>
        <v>161.91839656406586</v>
      </c>
      <c r="S20" s="8">
        <v>10</v>
      </c>
      <c r="T20" s="9">
        <f t="shared" si="4"/>
        <v>1</v>
      </c>
      <c r="U20" s="8">
        <v>2479</v>
      </c>
      <c r="V20" s="9">
        <v>184.03860430586491</v>
      </c>
      <c r="W20" s="9">
        <v>85.679709560306577</v>
      </c>
      <c r="X20" s="9">
        <f t="shared" si="5"/>
        <v>0.87980669694149527</v>
      </c>
      <c r="Y20" s="8">
        <v>195</v>
      </c>
      <c r="Z20" s="9">
        <f t="shared" si="6"/>
        <v>13.95848246241947</v>
      </c>
      <c r="AA20" s="8">
        <v>62</v>
      </c>
      <c r="AB20" s="9">
        <f t="shared" si="7"/>
        <v>4.4380816034359336</v>
      </c>
      <c r="AC20" s="8">
        <v>167</v>
      </c>
      <c r="AD20" s="9">
        <f t="shared" si="8"/>
        <v>11.954187544738726</v>
      </c>
      <c r="AE20" s="8">
        <v>84</v>
      </c>
      <c r="AF20" s="9">
        <f t="shared" si="9"/>
        <v>6.0128847530422336</v>
      </c>
      <c r="AG20" s="8">
        <v>42</v>
      </c>
      <c r="AH20" s="10">
        <f t="shared" si="10"/>
        <v>3.0064423765211168</v>
      </c>
    </row>
    <row r="21" spans="1:34" x14ac:dyDescent="0.35">
      <c r="A21" s="6" t="s">
        <v>50</v>
      </c>
      <c r="B21" s="7" t="s">
        <v>19</v>
      </c>
      <c r="C21" s="17">
        <v>35.955357900000003</v>
      </c>
      <c r="D21" s="17">
        <v>47.136212499999999</v>
      </c>
      <c r="E21" s="8">
        <v>1675000</v>
      </c>
      <c r="F21" s="18">
        <v>0.72299999999999998</v>
      </c>
      <c r="G21" s="8">
        <v>23</v>
      </c>
      <c r="H21" s="8">
        <v>1292</v>
      </c>
      <c r="I21" s="9">
        <f t="shared" si="0"/>
        <v>77.134328358208947</v>
      </c>
      <c r="J21" s="8">
        <v>1006</v>
      </c>
      <c r="K21" s="8">
        <v>61.378889566809036</v>
      </c>
      <c r="L21" s="9">
        <f t="shared" si="1"/>
        <v>1.2566914928340402</v>
      </c>
      <c r="M21" s="8">
        <v>20</v>
      </c>
      <c r="N21" s="8">
        <v>3580</v>
      </c>
      <c r="O21" s="8">
        <v>2952</v>
      </c>
      <c r="P21" s="8">
        <v>628</v>
      </c>
      <c r="Q21" s="9">
        <f t="shared" si="2"/>
        <v>176.23880597014926</v>
      </c>
      <c r="R21" s="9">
        <f t="shared" si="3"/>
        <v>176.23880597014926</v>
      </c>
      <c r="S21" s="8">
        <v>20</v>
      </c>
      <c r="T21" s="9">
        <f t="shared" si="4"/>
        <v>1</v>
      </c>
      <c r="U21" s="8">
        <v>3420</v>
      </c>
      <c r="V21" s="9">
        <v>208.66381940207444</v>
      </c>
      <c r="W21" s="9">
        <v>82.57309941520468</v>
      </c>
      <c r="X21" s="9">
        <f t="shared" si="5"/>
        <v>0.8446064414768264</v>
      </c>
      <c r="Y21" s="8">
        <v>905</v>
      </c>
      <c r="Z21" s="9">
        <f t="shared" si="6"/>
        <v>54.029850746268657</v>
      </c>
      <c r="AA21" s="8">
        <v>54</v>
      </c>
      <c r="AB21" s="9">
        <f t="shared" si="7"/>
        <v>3.2238805970149254</v>
      </c>
      <c r="AC21" s="8">
        <v>201</v>
      </c>
      <c r="AD21" s="9">
        <f t="shared" si="8"/>
        <v>12</v>
      </c>
      <c r="AE21" s="8">
        <v>52</v>
      </c>
      <c r="AF21" s="9">
        <f t="shared" si="9"/>
        <v>3.1044776119402986</v>
      </c>
      <c r="AG21" s="8">
        <v>59</v>
      </c>
      <c r="AH21" s="10">
        <f t="shared" si="10"/>
        <v>3.5223880597014929</v>
      </c>
    </row>
    <row r="22" spans="1:34" x14ac:dyDescent="0.35">
      <c r="A22" s="6" t="s">
        <v>51</v>
      </c>
      <c r="B22" s="7" t="s">
        <v>20</v>
      </c>
      <c r="C22" s="17">
        <v>30.283937900000002</v>
      </c>
      <c r="D22" s="17">
        <v>57.083362800000003</v>
      </c>
      <c r="E22" s="8">
        <v>3341000</v>
      </c>
      <c r="F22" s="18">
        <v>0.755</v>
      </c>
      <c r="G22" s="8">
        <v>15</v>
      </c>
      <c r="H22" s="8">
        <v>2509</v>
      </c>
      <c r="I22" s="9">
        <f t="shared" si="0"/>
        <v>75.097276264591443</v>
      </c>
      <c r="J22" s="8">
        <v>2195</v>
      </c>
      <c r="K22" s="8">
        <v>67.41400491400492</v>
      </c>
      <c r="L22" s="9">
        <f t="shared" si="1"/>
        <v>1.1139714419932105</v>
      </c>
      <c r="M22" s="8">
        <v>42</v>
      </c>
      <c r="N22" s="8">
        <v>6053</v>
      </c>
      <c r="O22" s="8">
        <v>5662</v>
      </c>
      <c r="P22" s="8">
        <v>391</v>
      </c>
      <c r="Q22" s="9">
        <f t="shared" si="2"/>
        <v>169.47021849745585</v>
      </c>
      <c r="R22" s="9">
        <f t="shared" si="3"/>
        <v>169.47021849745585</v>
      </c>
      <c r="S22" s="8">
        <v>40</v>
      </c>
      <c r="T22" s="9">
        <f t="shared" si="4"/>
        <v>1.05</v>
      </c>
      <c r="U22" s="8">
        <v>5409</v>
      </c>
      <c r="V22" s="9">
        <v>166.12407862407863</v>
      </c>
      <c r="W22" s="9">
        <v>90.848585690515804</v>
      </c>
      <c r="X22" s="9">
        <f t="shared" si="5"/>
        <v>1.0201424134363397</v>
      </c>
      <c r="Y22" s="8">
        <v>1418</v>
      </c>
      <c r="Z22" s="9">
        <f t="shared" si="6"/>
        <v>42.44238252020353</v>
      </c>
      <c r="AA22" s="8">
        <v>193</v>
      </c>
      <c r="AB22" s="9">
        <f t="shared" si="7"/>
        <v>5.776713558814726</v>
      </c>
      <c r="AC22" s="8">
        <v>374</v>
      </c>
      <c r="AD22" s="9">
        <f t="shared" si="8"/>
        <v>11.194253217599522</v>
      </c>
      <c r="AE22" s="8">
        <v>218</v>
      </c>
      <c r="AF22" s="9">
        <f t="shared" si="9"/>
        <v>6.5249925172104151</v>
      </c>
      <c r="AG22" s="8">
        <v>166</v>
      </c>
      <c r="AH22" s="10">
        <f t="shared" si="10"/>
        <v>4.9685722837473811</v>
      </c>
    </row>
    <row r="23" spans="1:34" x14ac:dyDescent="0.35">
      <c r="A23" s="6" t="s">
        <v>52</v>
      </c>
      <c r="B23" s="7" t="s">
        <v>21</v>
      </c>
      <c r="C23" s="17">
        <v>34.327692399999997</v>
      </c>
      <c r="D23" s="17">
        <v>47.077768499999998</v>
      </c>
      <c r="E23" s="8">
        <v>1999000</v>
      </c>
      <c r="F23" s="18">
        <v>0.77200000000000002</v>
      </c>
      <c r="G23" s="8">
        <v>10</v>
      </c>
      <c r="H23" s="8">
        <v>1527</v>
      </c>
      <c r="I23" s="9">
        <f t="shared" si="0"/>
        <v>76.388194097048526</v>
      </c>
      <c r="J23" s="8">
        <v>1347</v>
      </c>
      <c r="K23" s="8">
        <v>68.099089989888768</v>
      </c>
      <c r="L23" s="9">
        <f t="shared" si="1"/>
        <v>1.121721216955917</v>
      </c>
      <c r="M23" s="8">
        <v>25</v>
      </c>
      <c r="N23" s="8">
        <v>3961</v>
      </c>
      <c r="O23" s="8">
        <v>3327</v>
      </c>
      <c r="P23" s="8">
        <v>634</v>
      </c>
      <c r="Q23" s="9">
        <f t="shared" si="2"/>
        <v>166.43321660830415</v>
      </c>
      <c r="R23" s="9">
        <f t="shared" si="3"/>
        <v>166.43321660830415</v>
      </c>
      <c r="S23" s="8">
        <v>23</v>
      </c>
      <c r="T23" s="9">
        <f t="shared" si="4"/>
        <v>1.0869565217391304</v>
      </c>
      <c r="U23" s="8">
        <v>3715</v>
      </c>
      <c r="V23" s="9">
        <v>187.81597573306368</v>
      </c>
      <c r="W23" s="9">
        <v>80.61911170928667</v>
      </c>
      <c r="X23" s="9">
        <f t="shared" si="5"/>
        <v>0.88615047766144184</v>
      </c>
      <c r="Y23" s="8">
        <v>926</v>
      </c>
      <c r="Z23" s="9">
        <f t="shared" si="6"/>
        <v>46.323161580790398</v>
      </c>
      <c r="AA23" s="8">
        <v>139</v>
      </c>
      <c r="AB23" s="9">
        <f t="shared" si="7"/>
        <v>6.9534767383691847</v>
      </c>
      <c r="AC23" s="8">
        <v>335</v>
      </c>
      <c r="AD23" s="9">
        <f t="shared" si="8"/>
        <v>16.758379189594798</v>
      </c>
      <c r="AE23" s="8">
        <v>143</v>
      </c>
      <c r="AF23" s="9">
        <f t="shared" si="9"/>
        <v>7.1535767883941963</v>
      </c>
      <c r="AG23" s="8">
        <v>65</v>
      </c>
      <c r="AH23" s="10">
        <f t="shared" si="10"/>
        <v>3.2516258129064535</v>
      </c>
    </row>
    <row r="24" spans="1:34" x14ac:dyDescent="0.35">
      <c r="A24" s="6" t="s">
        <v>53</v>
      </c>
      <c r="B24" s="7" t="s">
        <v>22</v>
      </c>
      <c r="C24" s="17">
        <v>30.724585999999999</v>
      </c>
      <c r="D24" s="17">
        <v>50.845632299999998</v>
      </c>
      <c r="E24" s="8">
        <v>753000</v>
      </c>
      <c r="F24" s="18">
        <v>0.76700000000000002</v>
      </c>
      <c r="G24" s="8">
        <v>12</v>
      </c>
      <c r="H24" s="8">
        <v>675</v>
      </c>
      <c r="I24" s="9">
        <f t="shared" si="0"/>
        <v>89.641434262948209</v>
      </c>
      <c r="J24" s="8">
        <v>564</v>
      </c>
      <c r="K24" s="8">
        <v>76.8392370572207</v>
      </c>
      <c r="L24" s="9">
        <f t="shared" si="1"/>
        <v>1.1666101551241843</v>
      </c>
      <c r="M24" s="8">
        <v>11</v>
      </c>
      <c r="N24" s="8">
        <v>1306</v>
      </c>
      <c r="O24" s="8">
        <v>1671</v>
      </c>
      <c r="P24" s="8">
        <v>-365</v>
      </c>
      <c r="Q24" s="9">
        <f t="shared" si="2"/>
        <v>221.91235059760956</v>
      </c>
      <c r="R24" s="9">
        <f t="shared" si="3"/>
        <v>221.91235059760956</v>
      </c>
      <c r="S24" s="8">
        <v>10</v>
      </c>
      <c r="T24" s="9">
        <f t="shared" si="4"/>
        <v>1.1000000000000001</v>
      </c>
      <c r="U24" s="8">
        <v>1234</v>
      </c>
      <c r="V24" s="9">
        <v>168.11989100817439</v>
      </c>
      <c r="W24" s="9">
        <v>138.33063209076175</v>
      </c>
      <c r="X24" s="9">
        <f t="shared" si="5"/>
        <v>1.3199648730846467</v>
      </c>
      <c r="Y24" s="8">
        <v>481</v>
      </c>
      <c r="Z24" s="9">
        <f t="shared" si="6"/>
        <v>63.877822045152726</v>
      </c>
      <c r="AA24" s="8">
        <v>69</v>
      </c>
      <c r="AB24" s="9">
        <f t="shared" si="7"/>
        <v>9.1633466135458157</v>
      </c>
      <c r="AC24" s="8">
        <v>102</v>
      </c>
      <c r="AD24" s="9">
        <f t="shared" si="8"/>
        <v>13.545816733067728</v>
      </c>
      <c r="AE24" s="8">
        <v>78</v>
      </c>
      <c r="AF24" s="9">
        <f t="shared" si="9"/>
        <v>10.358565737051793</v>
      </c>
      <c r="AG24" s="8">
        <v>47</v>
      </c>
      <c r="AH24" s="10">
        <f t="shared" si="10"/>
        <v>6.241699867197875</v>
      </c>
    </row>
    <row r="25" spans="1:34" x14ac:dyDescent="0.35">
      <c r="A25" s="6" t="s">
        <v>54</v>
      </c>
      <c r="B25" s="7" t="s">
        <v>23</v>
      </c>
      <c r="C25" s="17">
        <v>37.289812300000001</v>
      </c>
      <c r="D25" s="17">
        <v>55.137583399999997</v>
      </c>
      <c r="E25" s="8">
        <v>1975000</v>
      </c>
      <c r="F25" s="18">
        <v>0.752</v>
      </c>
      <c r="G25" s="8">
        <v>16</v>
      </c>
      <c r="H25" s="8">
        <v>1346</v>
      </c>
      <c r="I25" s="9">
        <f t="shared" si="0"/>
        <v>68.151898734177209</v>
      </c>
      <c r="J25" s="8">
        <v>1455</v>
      </c>
      <c r="K25" s="8">
        <v>75.623700623700628</v>
      </c>
      <c r="L25" s="9">
        <f t="shared" si="1"/>
        <v>0.9011976162512505</v>
      </c>
      <c r="M25" s="8">
        <v>25</v>
      </c>
      <c r="N25" s="8">
        <v>3343</v>
      </c>
      <c r="O25" s="8">
        <v>2995</v>
      </c>
      <c r="P25" s="8">
        <v>348</v>
      </c>
      <c r="Q25" s="9">
        <f t="shared" si="2"/>
        <v>151.64556962025318</v>
      </c>
      <c r="R25" s="9">
        <f t="shared" si="3"/>
        <v>151.64556962025318</v>
      </c>
      <c r="S25" s="8">
        <v>25</v>
      </c>
      <c r="T25" s="9">
        <f t="shared" si="4"/>
        <v>1</v>
      </c>
      <c r="U25" s="8">
        <v>3294</v>
      </c>
      <c r="V25" s="9">
        <v>171.20582120582122</v>
      </c>
      <c r="W25" s="9">
        <v>88.737097753491199</v>
      </c>
      <c r="X25" s="9">
        <f t="shared" si="5"/>
        <v>0.88575007877767786</v>
      </c>
      <c r="Y25" s="8">
        <v>867</v>
      </c>
      <c r="Z25" s="9">
        <f t="shared" si="6"/>
        <v>43.898734177215189</v>
      </c>
      <c r="AA25" s="8">
        <v>123</v>
      </c>
      <c r="AB25" s="9">
        <f t="shared" si="7"/>
        <v>6.2278481012658231</v>
      </c>
      <c r="AC25" s="8">
        <v>259</v>
      </c>
      <c r="AD25" s="9">
        <f t="shared" si="8"/>
        <v>13.11392405063291</v>
      </c>
      <c r="AE25" s="8">
        <v>30</v>
      </c>
      <c r="AF25" s="9">
        <f t="shared" si="9"/>
        <v>1.518987341772152</v>
      </c>
      <c r="AG25" s="8">
        <v>58</v>
      </c>
      <c r="AH25" s="10">
        <f t="shared" si="10"/>
        <v>2.9367088607594938</v>
      </c>
    </row>
    <row r="26" spans="1:34" x14ac:dyDescent="0.35">
      <c r="A26" s="6" t="s">
        <v>55</v>
      </c>
      <c r="B26" s="7" t="s">
        <v>24</v>
      </c>
      <c r="C26" s="17">
        <v>37.280945500000001</v>
      </c>
      <c r="D26" s="17">
        <v>49.592413399999998</v>
      </c>
      <c r="E26" s="8">
        <v>2571000</v>
      </c>
      <c r="F26" s="18">
        <v>0.77900000000000003</v>
      </c>
      <c r="G26" s="8">
        <v>8</v>
      </c>
      <c r="H26" s="8">
        <v>1927</v>
      </c>
      <c r="I26" s="9">
        <f t="shared" si="0"/>
        <v>74.951380785686496</v>
      </c>
      <c r="J26" s="8">
        <v>1593</v>
      </c>
      <c r="K26" s="8">
        <v>62.421630094043884</v>
      </c>
      <c r="L26" s="9">
        <f t="shared" si="1"/>
        <v>1.2007277072509224</v>
      </c>
      <c r="M26" s="8">
        <v>36</v>
      </c>
      <c r="N26" s="8">
        <v>4992</v>
      </c>
      <c r="O26" s="8">
        <v>3822</v>
      </c>
      <c r="P26" s="8">
        <v>1170</v>
      </c>
      <c r="Q26" s="9">
        <f t="shared" si="2"/>
        <v>148.65810968494748</v>
      </c>
      <c r="R26" s="9">
        <f t="shared" si="3"/>
        <v>148.65810968494748</v>
      </c>
      <c r="S26" s="8">
        <v>37</v>
      </c>
      <c r="T26" s="9">
        <f t="shared" si="4"/>
        <v>0.97297297297297303</v>
      </c>
      <c r="U26" s="8">
        <v>5284</v>
      </c>
      <c r="V26" s="9">
        <v>207.05329153605018</v>
      </c>
      <c r="W26" s="9">
        <v>69.928084784254352</v>
      </c>
      <c r="X26" s="9">
        <f t="shared" si="5"/>
        <v>0.71797027993184315</v>
      </c>
      <c r="Y26" s="8">
        <v>1307</v>
      </c>
      <c r="Z26" s="9">
        <f t="shared" si="6"/>
        <v>50.836250486192142</v>
      </c>
      <c r="AA26" s="8">
        <v>151</v>
      </c>
      <c r="AB26" s="9">
        <f t="shared" si="7"/>
        <v>5.8732010890704007</v>
      </c>
      <c r="AC26" s="8">
        <v>412</v>
      </c>
      <c r="AD26" s="9">
        <f t="shared" si="8"/>
        <v>16.024893037728511</v>
      </c>
      <c r="AE26" s="8">
        <v>106</v>
      </c>
      <c r="AF26" s="9">
        <f t="shared" si="9"/>
        <v>4.1229093737845197</v>
      </c>
      <c r="AG26" s="8">
        <v>66</v>
      </c>
      <c r="AH26" s="10">
        <f t="shared" si="10"/>
        <v>2.5670945157526255</v>
      </c>
    </row>
    <row r="27" spans="1:34" x14ac:dyDescent="0.35">
      <c r="A27" s="6" t="s">
        <v>56</v>
      </c>
      <c r="B27" s="7" t="s">
        <v>25</v>
      </c>
      <c r="C27" s="17">
        <v>33.5818394</v>
      </c>
      <c r="D27" s="17">
        <v>48.398818599999998</v>
      </c>
      <c r="E27" s="8">
        <v>1801000</v>
      </c>
      <c r="F27" s="18">
        <v>0.75700000000000001</v>
      </c>
      <c r="G27" s="8">
        <v>14</v>
      </c>
      <c r="H27" s="8">
        <v>1120</v>
      </c>
      <c r="I27" s="9">
        <f t="shared" si="0"/>
        <v>62.187673514714049</v>
      </c>
      <c r="J27" s="8">
        <v>936</v>
      </c>
      <c r="K27" s="8">
        <v>52.46636771300448</v>
      </c>
      <c r="L27" s="9">
        <f t="shared" si="1"/>
        <v>1.1852864268189089</v>
      </c>
      <c r="M27" s="8">
        <v>27</v>
      </c>
      <c r="N27" s="8">
        <v>3200</v>
      </c>
      <c r="O27" s="8">
        <v>2486</v>
      </c>
      <c r="P27" s="8">
        <v>714</v>
      </c>
      <c r="Q27" s="9">
        <f t="shared" si="2"/>
        <v>138.03442531926709</v>
      </c>
      <c r="R27" s="9">
        <f t="shared" si="3"/>
        <v>138.03442531926709</v>
      </c>
      <c r="S27" s="8">
        <v>26</v>
      </c>
      <c r="T27" s="9">
        <f t="shared" si="4"/>
        <v>1.0384615384615385</v>
      </c>
      <c r="U27" s="8">
        <v>3126</v>
      </c>
      <c r="V27" s="9">
        <v>175.22421524663676</v>
      </c>
      <c r="W27" s="9">
        <v>87.651951375559818</v>
      </c>
      <c r="X27" s="9">
        <f t="shared" si="5"/>
        <v>0.78775884443241362</v>
      </c>
      <c r="Y27" s="8">
        <v>896</v>
      </c>
      <c r="Z27" s="9">
        <f t="shared" si="6"/>
        <v>49.750138811771237</v>
      </c>
      <c r="AA27" s="8">
        <v>66</v>
      </c>
      <c r="AB27" s="9">
        <f t="shared" si="7"/>
        <v>3.6646307606885062</v>
      </c>
      <c r="AC27" s="8">
        <v>224</v>
      </c>
      <c r="AD27" s="9">
        <f t="shared" si="8"/>
        <v>12.437534702942809</v>
      </c>
      <c r="AE27" s="8">
        <v>65</v>
      </c>
      <c r="AF27" s="9">
        <f t="shared" si="9"/>
        <v>3.6091060521932259</v>
      </c>
      <c r="AG27" s="8">
        <v>75</v>
      </c>
      <c r="AH27" s="10">
        <f t="shared" si="10"/>
        <v>4.1643531371460298</v>
      </c>
    </row>
    <row r="28" spans="1:34" x14ac:dyDescent="0.35">
      <c r="A28" s="6" t="s">
        <v>57</v>
      </c>
      <c r="B28" s="7" t="s">
        <v>26</v>
      </c>
      <c r="C28" s="17">
        <v>36.226239300000003</v>
      </c>
      <c r="D28" s="17">
        <v>52.531860399999999</v>
      </c>
      <c r="E28" s="8">
        <v>3391000</v>
      </c>
      <c r="F28" s="18">
        <v>0.79800000000000004</v>
      </c>
      <c r="G28" s="8">
        <v>4</v>
      </c>
      <c r="H28" s="8">
        <v>2680</v>
      </c>
      <c r="I28" s="9">
        <f t="shared" si="0"/>
        <v>79.032733706871127</v>
      </c>
      <c r="J28" s="8">
        <v>2254</v>
      </c>
      <c r="K28" s="8">
        <v>67.485029940119759</v>
      </c>
      <c r="L28" s="9">
        <f t="shared" si="1"/>
        <v>1.1711150425064312</v>
      </c>
      <c r="M28" s="8">
        <v>47</v>
      </c>
      <c r="N28" s="8">
        <v>6692</v>
      </c>
      <c r="O28" s="8">
        <v>5690</v>
      </c>
      <c r="P28" s="8">
        <v>1002</v>
      </c>
      <c r="Q28" s="9">
        <f t="shared" si="2"/>
        <v>167.79710999705102</v>
      </c>
      <c r="R28" s="9">
        <f t="shared" si="3"/>
        <v>167.79710999705102</v>
      </c>
      <c r="S28" s="8">
        <v>48</v>
      </c>
      <c r="T28" s="9">
        <f t="shared" si="4"/>
        <v>0.97916666666666663</v>
      </c>
      <c r="U28" s="8">
        <v>6281</v>
      </c>
      <c r="V28" s="9">
        <v>188.05389221556885</v>
      </c>
      <c r="W28" s="9">
        <v>86.180544499283556</v>
      </c>
      <c r="X28" s="9">
        <f t="shared" si="5"/>
        <v>0.89228203692111197</v>
      </c>
      <c r="Y28" s="8">
        <v>1777</v>
      </c>
      <c r="Z28" s="9">
        <f t="shared" si="6"/>
        <v>52.403420819817164</v>
      </c>
      <c r="AA28" s="8">
        <v>170</v>
      </c>
      <c r="AB28" s="9">
        <f t="shared" si="7"/>
        <v>5.0132704217045116</v>
      </c>
      <c r="AC28" s="8">
        <v>570</v>
      </c>
      <c r="AD28" s="9">
        <f t="shared" si="8"/>
        <v>16.809200825715127</v>
      </c>
      <c r="AE28" s="8">
        <v>220</v>
      </c>
      <c r="AF28" s="9">
        <f t="shared" si="9"/>
        <v>6.4877617222058381</v>
      </c>
      <c r="AG28" s="8">
        <v>89</v>
      </c>
      <c r="AH28" s="10">
        <f t="shared" si="10"/>
        <v>2.6245945148923622</v>
      </c>
    </row>
    <row r="29" spans="1:34" x14ac:dyDescent="0.35">
      <c r="A29" s="6" t="s">
        <v>58</v>
      </c>
      <c r="B29" s="7" t="s">
        <v>27</v>
      </c>
      <c r="C29" s="17">
        <v>34.612304999999999</v>
      </c>
      <c r="D29" s="17">
        <v>49.854726599999999</v>
      </c>
      <c r="E29" s="8">
        <v>1478000</v>
      </c>
      <c r="F29" s="18">
        <v>0.76700000000000002</v>
      </c>
      <c r="G29" s="8">
        <v>12</v>
      </c>
      <c r="H29" s="8">
        <v>905</v>
      </c>
      <c r="I29" s="9">
        <f t="shared" si="0"/>
        <v>61.231393775372119</v>
      </c>
      <c r="J29" s="8">
        <v>970</v>
      </c>
      <c r="K29" s="8">
        <v>66.620879120879124</v>
      </c>
      <c r="L29" s="9">
        <f t="shared" si="1"/>
        <v>0.91910215811280205</v>
      </c>
      <c r="M29" s="8">
        <v>21</v>
      </c>
      <c r="N29" s="8">
        <v>2801</v>
      </c>
      <c r="O29" s="8">
        <v>2266</v>
      </c>
      <c r="P29" s="8">
        <v>535</v>
      </c>
      <c r="Q29" s="9">
        <f t="shared" si="2"/>
        <v>153.31529093369417</v>
      </c>
      <c r="R29" s="9">
        <f t="shared" si="3"/>
        <v>153.31529093369417</v>
      </c>
      <c r="S29" s="8">
        <v>22</v>
      </c>
      <c r="T29" s="9">
        <f t="shared" si="4"/>
        <v>0.95454545454545459</v>
      </c>
      <c r="U29" s="8">
        <v>2926</v>
      </c>
      <c r="V29" s="9">
        <v>200.96153846153845</v>
      </c>
      <c r="W29" s="9">
        <v>73.479152426520841</v>
      </c>
      <c r="X29" s="9">
        <f t="shared" si="5"/>
        <v>0.76290862474182752</v>
      </c>
      <c r="Y29" s="8">
        <v>592</v>
      </c>
      <c r="Z29" s="9">
        <f t="shared" si="6"/>
        <v>40.054127198917456</v>
      </c>
      <c r="AA29" s="8">
        <v>119</v>
      </c>
      <c r="AB29" s="9">
        <f t="shared" si="7"/>
        <v>8.051420838971584</v>
      </c>
      <c r="AC29" s="8">
        <v>193</v>
      </c>
      <c r="AD29" s="9">
        <f t="shared" si="8"/>
        <v>13.058186738836266</v>
      </c>
      <c r="AE29" s="8">
        <v>58</v>
      </c>
      <c r="AF29" s="9">
        <f t="shared" si="9"/>
        <v>3.9242219215155618</v>
      </c>
      <c r="AG29" s="8">
        <v>55</v>
      </c>
      <c r="AH29" s="10">
        <f t="shared" si="10"/>
        <v>3.7212449255751019</v>
      </c>
    </row>
    <row r="30" spans="1:34" x14ac:dyDescent="0.35">
      <c r="A30" s="6" t="s">
        <v>59</v>
      </c>
      <c r="B30" s="7" t="s">
        <v>28</v>
      </c>
      <c r="C30" s="17">
        <v>27.138722999999999</v>
      </c>
      <c r="D30" s="17">
        <v>55.137583399999997</v>
      </c>
      <c r="E30" s="8">
        <v>1942000</v>
      </c>
      <c r="F30" s="18">
        <v>0.745</v>
      </c>
      <c r="G30" s="8">
        <v>19</v>
      </c>
      <c r="H30" s="8">
        <v>1066</v>
      </c>
      <c r="I30" s="9">
        <f t="shared" si="0"/>
        <v>54.891864057672507</v>
      </c>
      <c r="J30" s="8">
        <v>1057</v>
      </c>
      <c r="K30" s="8">
        <v>56.766917293233078</v>
      </c>
      <c r="L30" s="9">
        <f t="shared" si="1"/>
        <v>0.96696926088350255</v>
      </c>
      <c r="M30" s="8">
        <v>22</v>
      </c>
      <c r="N30" s="8">
        <v>2273</v>
      </c>
      <c r="O30" s="8">
        <v>2573</v>
      </c>
      <c r="P30" s="8">
        <v>-300</v>
      </c>
      <c r="Q30" s="9">
        <f t="shared" si="2"/>
        <v>132.49227600411945</v>
      </c>
      <c r="R30" s="9">
        <f t="shared" si="3"/>
        <v>132.49227600411945</v>
      </c>
      <c r="S30" s="8">
        <v>21</v>
      </c>
      <c r="T30" s="9">
        <f t="shared" si="4"/>
        <v>1.0476190476190477</v>
      </c>
      <c r="U30" s="8">
        <v>2384</v>
      </c>
      <c r="V30" s="9">
        <v>128.03437164339422</v>
      </c>
      <c r="W30" s="9">
        <v>95.176174496644293</v>
      </c>
      <c r="X30" s="9">
        <f t="shared" si="5"/>
        <v>1.0348180281865367</v>
      </c>
      <c r="Y30" s="8">
        <v>941</v>
      </c>
      <c r="Z30" s="9">
        <f t="shared" si="6"/>
        <v>48.455200823892895</v>
      </c>
      <c r="AA30" s="8">
        <v>60</v>
      </c>
      <c r="AB30" s="9">
        <f t="shared" si="7"/>
        <v>3.0895983522142121</v>
      </c>
      <c r="AC30" s="8">
        <v>150</v>
      </c>
      <c r="AD30" s="9">
        <f t="shared" si="8"/>
        <v>7.7239958805355302</v>
      </c>
      <c r="AE30" s="8">
        <v>75</v>
      </c>
      <c r="AF30" s="9">
        <f t="shared" si="9"/>
        <v>3.8619979402677651</v>
      </c>
      <c r="AG30" s="8">
        <v>79</v>
      </c>
      <c r="AH30" s="10">
        <f t="shared" si="10"/>
        <v>4.0679711637487124</v>
      </c>
    </row>
    <row r="31" spans="1:34" x14ac:dyDescent="0.35">
      <c r="A31" s="6" t="s">
        <v>60</v>
      </c>
      <c r="B31" s="7" t="s">
        <v>29</v>
      </c>
      <c r="C31" s="17">
        <v>34.798857499999997</v>
      </c>
      <c r="D31" s="17">
        <v>48.515022500000001</v>
      </c>
      <c r="E31" s="8">
        <v>1778000</v>
      </c>
      <c r="F31" s="18">
        <v>0.75</v>
      </c>
      <c r="G31" s="8">
        <v>17</v>
      </c>
      <c r="H31" s="8">
        <v>1271</v>
      </c>
      <c r="I31" s="9">
        <f t="shared" si="0"/>
        <v>71.484814398200228</v>
      </c>
      <c r="J31" s="8">
        <v>1260</v>
      </c>
      <c r="K31" s="8">
        <v>71.590909090909093</v>
      </c>
      <c r="L31" s="9">
        <f t="shared" si="1"/>
        <v>0.9985180423875587</v>
      </c>
      <c r="M31" s="8">
        <v>21</v>
      </c>
      <c r="N31" s="8">
        <v>3260</v>
      </c>
      <c r="O31" s="8">
        <v>3064</v>
      </c>
      <c r="P31" s="8">
        <v>196</v>
      </c>
      <c r="Q31" s="9">
        <f t="shared" si="2"/>
        <v>172.32845894263215</v>
      </c>
      <c r="R31" s="9">
        <f t="shared" si="3"/>
        <v>172.32845894263215</v>
      </c>
      <c r="S31" s="8">
        <v>22</v>
      </c>
      <c r="T31" s="9">
        <f t="shared" si="4"/>
        <v>0.95454545454545459</v>
      </c>
      <c r="U31" s="8">
        <v>3298</v>
      </c>
      <c r="V31" s="9">
        <v>187.38636363636363</v>
      </c>
      <c r="W31" s="9">
        <v>88.356579745300181</v>
      </c>
      <c r="X31" s="9">
        <f t="shared" si="5"/>
        <v>0.91964247343551431</v>
      </c>
      <c r="Y31" s="8">
        <v>863</v>
      </c>
      <c r="Z31" s="9">
        <f t="shared" si="6"/>
        <v>48.537682789651292</v>
      </c>
      <c r="AA31" s="8">
        <v>132</v>
      </c>
      <c r="AB31" s="9">
        <f t="shared" si="7"/>
        <v>7.4240719910011252</v>
      </c>
      <c r="AC31" s="8">
        <v>153</v>
      </c>
      <c r="AD31" s="9">
        <f t="shared" si="8"/>
        <v>8.6051743532058484</v>
      </c>
      <c r="AE31" s="8">
        <v>70</v>
      </c>
      <c r="AF31" s="9">
        <f t="shared" si="9"/>
        <v>3.9370078740157477</v>
      </c>
      <c r="AG31" s="8">
        <v>68</v>
      </c>
      <c r="AH31" s="10">
        <f t="shared" si="10"/>
        <v>3.8245219347581552</v>
      </c>
    </row>
    <row r="32" spans="1:34" ht="13.5" thickBot="1" x14ac:dyDescent="0.4">
      <c r="A32" s="12" t="s">
        <v>61</v>
      </c>
      <c r="B32" s="13" t="s">
        <v>30</v>
      </c>
      <c r="C32" s="19">
        <v>31.897423199999999</v>
      </c>
      <c r="D32" s="19">
        <v>54.356856200000003</v>
      </c>
      <c r="E32" s="14">
        <v>1237000</v>
      </c>
      <c r="F32" s="20">
        <v>0.79900000000000004</v>
      </c>
      <c r="G32" s="14">
        <v>3</v>
      </c>
      <c r="H32" s="14">
        <v>1217</v>
      </c>
      <c r="I32" s="15">
        <f t="shared" si="0"/>
        <v>98.383185125303157</v>
      </c>
      <c r="J32" s="14">
        <v>1081</v>
      </c>
      <c r="K32" s="14">
        <v>90.840336134453779</v>
      </c>
      <c r="L32" s="15">
        <f t="shared" si="1"/>
        <v>1.0830341378271116</v>
      </c>
      <c r="M32" s="14">
        <v>20</v>
      </c>
      <c r="N32" s="14">
        <v>3462</v>
      </c>
      <c r="O32" s="14">
        <v>2814</v>
      </c>
      <c r="P32" s="14">
        <v>648</v>
      </c>
      <c r="Q32" s="15">
        <f t="shared" si="2"/>
        <v>227.48585286984641</v>
      </c>
      <c r="R32" s="15">
        <f t="shared" si="3"/>
        <v>227.48585286984641</v>
      </c>
      <c r="S32" s="14">
        <v>20</v>
      </c>
      <c r="T32" s="15">
        <f t="shared" si="4"/>
        <v>1</v>
      </c>
      <c r="U32" s="14">
        <v>3367</v>
      </c>
      <c r="V32" s="15">
        <v>282.94117647058823</v>
      </c>
      <c r="W32" s="15">
        <v>82.358182358182361</v>
      </c>
      <c r="X32" s="15">
        <f t="shared" si="5"/>
        <v>0.80400405380195195</v>
      </c>
      <c r="Y32" s="14">
        <v>360</v>
      </c>
      <c r="Z32" s="15">
        <f t="shared" si="6"/>
        <v>29.10266774454325</v>
      </c>
      <c r="AA32" s="14">
        <v>170</v>
      </c>
      <c r="AB32" s="15">
        <f t="shared" si="7"/>
        <v>13.742926434923202</v>
      </c>
      <c r="AC32" s="14">
        <v>231</v>
      </c>
      <c r="AD32" s="15">
        <f t="shared" si="8"/>
        <v>18.674211802748587</v>
      </c>
      <c r="AE32" s="14">
        <v>139</v>
      </c>
      <c r="AF32" s="15">
        <f t="shared" si="9"/>
        <v>11.236863379143088</v>
      </c>
      <c r="AG32" s="14">
        <v>56</v>
      </c>
      <c r="AH32" s="16">
        <f t="shared" si="10"/>
        <v>4.5270816491511718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2020-08-22T19:23:36Z</dcterms:created>
  <dcterms:modified xsi:type="dcterms:W3CDTF">2023-04-25T13:44:34Z</dcterms:modified>
</cp:coreProperties>
</file>