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afo\Desktop\CtM\Analysis-Articles\HDI\4-CTM7\"/>
    </mc:Choice>
  </mc:AlternateContent>
  <xr:revisionPtr revIDLastSave="0" documentId="13_ncr:1_{4033CA26-1A77-4957-82C2-CA040AEDEFAC}" xr6:coauthVersionLast="47" xr6:coauthVersionMax="47" xr10:uidLastSave="{00000000-0000-0000-0000-000000000000}"/>
  <bookViews>
    <workbookView xWindow="-98" yWindow="-98" windowWidth="22695" windowHeight="14595" activeTab="1" xr2:uid="{483E7ADF-B43A-4B32-A8B5-65C8AFA059CC}"/>
  </bookViews>
  <sheets>
    <sheet name="Education2021_plusTotal" sheetId="1" r:id="rId1"/>
    <sheet name="Education2021_without_TOtal" sheetId="2" r:id="rId2"/>
    <sheet name="Educatin2021_without_TOtal_Piv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3" l="1"/>
  <c r="Z7" i="3"/>
  <c r="Z11" i="3"/>
  <c r="Z15" i="3"/>
  <c r="Z19" i="3"/>
  <c r="Z23" i="3"/>
  <c r="Z27" i="3"/>
  <c r="Z31" i="3"/>
  <c r="Y32" i="3"/>
  <c r="X32" i="3"/>
  <c r="Z32" i="3" s="1"/>
  <c r="Y31" i="3"/>
  <c r="X31" i="3"/>
  <c r="Y30" i="3"/>
  <c r="X30" i="3"/>
  <c r="Z30" i="3" s="1"/>
  <c r="Y29" i="3"/>
  <c r="X29" i="3"/>
  <c r="Z29" i="3" s="1"/>
  <c r="Y28" i="3"/>
  <c r="X28" i="3"/>
  <c r="Z28" i="3" s="1"/>
  <c r="Y27" i="3"/>
  <c r="X27" i="3"/>
  <c r="Y26" i="3"/>
  <c r="X26" i="3"/>
  <c r="Z26" i="3" s="1"/>
  <c r="Y25" i="3"/>
  <c r="X25" i="3"/>
  <c r="Z25" i="3" s="1"/>
  <c r="Y24" i="3"/>
  <c r="X24" i="3"/>
  <c r="Z24" i="3" s="1"/>
  <c r="Y23" i="3"/>
  <c r="X23" i="3"/>
  <c r="Y22" i="3"/>
  <c r="X22" i="3"/>
  <c r="Z22" i="3" s="1"/>
  <c r="Y21" i="3"/>
  <c r="X21" i="3"/>
  <c r="Z21" i="3" s="1"/>
  <c r="Y20" i="3"/>
  <c r="X20" i="3"/>
  <c r="Z20" i="3" s="1"/>
  <c r="Y19" i="3"/>
  <c r="X19" i="3"/>
  <c r="Y18" i="3"/>
  <c r="X18" i="3"/>
  <c r="Z18" i="3" s="1"/>
  <c r="Y17" i="3"/>
  <c r="X17" i="3"/>
  <c r="Z17" i="3" s="1"/>
  <c r="Y16" i="3"/>
  <c r="X16" i="3"/>
  <c r="Z16" i="3" s="1"/>
  <c r="Y15" i="3"/>
  <c r="X15" i="3"/>
  <c r="Y14" i="3"/>
  <c r="X14" i="3"/>
  <c r="Z14" i="3" s="1"/>
  <c r="Y13" i="3"/>
  <c r="X13" i="3"/>
  <c r="Z13" i="3" s="1"/>
  <c r="Y12" i="3"/>
  <c r="X12" i="3"/>
  <c r="Z12" i="3" s="1"/>
  <c r="Y11" i="3"/>
  <c r="X11" i="3"/>
  <c r="Y10" i="3"/>
  <c r="X10" i="3"/>
  <c r="Z10" i="3" s="1"/>
  <c r="Y9" i="3"/>
  <c r="X9" i="3"/>
  <c r="Z9" i="3" s="1"/>
  <c r="Y8" i="3"/>
  <c r="X8" i="3"/>
  <c r="Z8" i="3" s="1"/>
  <c r="Y7" i="3"/>
  <c r="X7" i="3"/>
  <c r="Y6" i="3"/>
  <c r="X6" i="3"/>
  <c r="Z6" i="3" s="1"/>
  <c r="Y5" i="3"/>
  <c r="X5" i="3"/>
  <c r="Z5" i="3" s="1"/>
  <c r="Y4" i="3"/>
  <c r="X4" i="3"/>
  <c r="Z4" i="3" s="1"/>
  <c r="Y3" i="3"/>
  <c r="X3" i="3"/>
  <c r="Y2" i="3"/>
  <c r="X2" i="3"/>
  <c r="Z2" i="3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2" i="3"/>
  <c r="T3" i="3" l="1"/>
  <c r="W3" i="3" s="1"/>
  <c r="T4" i="3"/>
  <c r="W4" i="3" s="1"/>
  <c r="T5" i="3"/>
  <c r="W5" i="3" s="1"/>
  <c r="T6" i="3"/>
  <c r="W6" i="3" s="1"/>
  <c r="T7" i="3"/>
  <c r="W7" i="3" s="1"/>
  <c r="T8" i="3"/>
  <c r="W8" i="3" s="1"/>
  <c r="T9" i="3"/>
  <c r="W9" i="3" s="1"/>
  <c r="T10" i="3"/>
  <c r="W10" i="3" s="1"/>
  <c r="T11" i="3"/>
  <c r="W11" i="3" s="1"/>
  <c r="T12" i="3"/>
  <c r="W12" i="3" s="1"/>
  <c r="T13" i="3"/>
  <c r="W13" i="3" s="1"/>
  <c r="T14" i="3"/>
  <c r="W14" i="3" s="1"/>
  <c r="T15" i="3"/>
  <c r="W15" i="3" s="1"/>
  <c r="T16" i="3"/>
  <c r="W16" i="3" s="1"/>
  <c r="T17" i="3"/>
  <c r="W17" i="3" s="1"/>
  <c r="T18" i="3"/>
  <c r="W18" i="3" s="1"/>
  <c r="T19" i="3"/>
  <c r="W19" i="3" s="1"/>
  <c r="T20" i="3"/>
  <c r="W20" i="3" s="1"/>
  <c r="T21" i="3"/>
  <c r="W21" i="3" s="1"/>
  <c r="T22" i="3"/>
  <c r="W22" i="3" s="1"/>
  <c r="T23" i="3"/>
  <c r="W23" i="3" s="1"/>
  <c r="T24" i="3"/>
  <c r="W24" i="3" s="1"/>
  <c r="T25" i="3"/>
  <c r="W25" i="3" s="1"/>
  <c r="T26" i="3"/>
  <c r="W26" i="3" s="1"/>
  <c r="T27" i="3"/>
  <c r="W27" i="3" s="1"/>
  <c r="T28" i="3"/>
  <c r="W28" i="3" s="1"/>
  <c r="T29" i="3"/>
  <c r="W29" i="3" s="1"/>
  <c r="T30" i="3"/>
  <c r="W30" i="3" s="1"/>
  <c r="T31" i="3"/>
  <c r="W31" i="3" s="1"/>
  <c r="T32" i="3"/>
  <c r="W32" i="3" s="1"/>
  <c r="T2" i="3"/>
  <c r="W2" i="3" s="1"/>
  <c r="M32" i="3"/>
  <c r="L32" i="3"/>
  <c r="K32" i="3"/>
  <c r="J32" i="3"/>
  <c r="I32" i="3"/>
  <c r="H32" i="3"/>
  <c r="M31" i="3"/>
  <c r="L31" i="3"/>
  <c r="K31" i="3"/>
  <c r="J31" i="3"/>
  <c r="I31" i="3"/>
  <c r="H31" i="3"/>
  <c r="M30" i="3"/>
  <c r="L30" i="3"/>
  <c r="K30" i="3"/>
  <c r="J30" i="3"/>
  <c r="I30" i="3"/>
  <c r="H30" i="3"/>
  <c r="M29" i="3"/>
  <c r="L29" i="3"/>
  <c r="K29" i="3"/>
  <c r="J29" i="3"/>
  <c r="I29" i="3"/>
  <c r="H29" i="3"/>
  <c r="M28" i="3"/>
  <c r="L28" i="3"/>
  <c r="K28" i="3"/>
  <c r="J28" i="3"/>
  <c r="I28" i="3"/>
  <c r="H28" i="3"/>
  <c r="M27" i="3"/>
  <c r="L27" i="3"/>
  <c r="K27" i="3"/>
  <c r="J27" i="3"/>
  <c r="I27" i="3"/>
  <c r="H27" i="3"/>
  <c r="M26" i="3"/>
  <c r="L26" i="3"/>
  <c r="K26" i="3"/>
  <c r="J26" i="3"/>
  <c r="I26" i="3"/>
  <c r="H26" i="3"/>
  <c r="M25" i="3"/>
  <c r="L25" i="3"/>
  <c r="K25" i="3"/>
  <c r="J25" i="3"/>
  <c r="I25" i="3"/>
  <c r="H25" i="3"/>
  <c r="M24" i="3"/>
  <c r="L24" i="3"/>
  <c r="K24" i="3"/>
  <c r="J24" i="3"/>
  <c r="I24" i="3"/>
  <c r="H24" i="3"/>
  <c r="M23" i="3"/>
  <c r="L23" i="3"/>
  <c r="K23" i="3"/>
  <c r="J23" i="3"/>
  <c r="I23" i="3"/>
  <c r="H23" i="3"/>
  <c r="M22" i="3"/>
  <c r="L22" i="3"/>
  <c r="K22" i="3"/>
  <c r="J22" i="3"/>
  <c r="I22" i="3"/>
  <c r="H22" i="3"/>
  <c r="M21" i="3"/>
  <c r="L21" i="3"/>
  <c r="K21" i="3"/>
  <c r="J21" i="3"/>
  <c r="I21" i="3"/>
  <c r="H21" i="3"/>
  <c r="M20" i="3"/>
  <c r="L20" i="3"/>
  <c r="K20" i="3"/>
  <c r="J20" i="3"/>
  <c r="I20" i="3"/>
  <c r="H20" i="3"/>
  <c r="M19" i="3"/>
  <c r="L19" i="3"/>
  <c r="K19" i="3"/>
  <c r="J19" i="3"/>
  <c r="I19" i="3"/>
  <c r="H19" i="3"/>
  <c r="M18" i="3"/>
  <c r="L18" i="3"/>
  <c r="K18" i="3"/>
  <c r="J18" i="3"/>
  <c r="I18" i="3"/>
  <c r="H18" i="3"/>
  <c r="M17" i="3"/>
  <c r="L17" i="3"/>
  <c r="K17" i="3"/>
  <c r="J17" i="3"/>
  <c r="I17" i="3"/>
  <c r="H17" i="3"/>
  <c r="M16" i="3"/>
  <c r="L16" i="3"/>
  <c r="K16" i="3"/>
  <c r="J16" i="3"/>
  <c r="I16" i="3"/>
  <c r="H16" i="3"/>
  <c r="M15" i="3"/>
  <c r="L15" i="3"/>
  <c r="K15" i="3"/>
  <c r="J15" i="3"/>
  <c r="I15" i="3"/>
  <c r="H15" i="3"/>
  <c r="M14" i="3"/>
  <c r="L14" i="3"/>
  <c r="K14" i="3"/>
  <c r="J14" i="3"/>
  <c r="I14" i="3"/>
  <c r="H14" i="3"/>
  <c r="M13" i="3"/>
  <c r="L13" i="3"/>
  <c r="K13" i="3"/>
  <c r="J13" i="3"/>
  <c r="I13" i="3"/>
  <c r="H13" i="3"/>
  <c r="M12" i="3"/>
  <c r="L12" i="3"/>
  <c r="K12" i="3"/>
  <c r="J12" i="3"/>
  <c r="I12" i="3"/>
  <c r="H12" i="3"/>
  <c r="M11" i="3"/>
  <c r="L11" i="3"/>
  <c r="K11" i="3"/>
  <c r="J11" i="3"/>
  <c r="I11" i="3"/>
  <c r="H11" i="3"/>
  <c r="M10" i="3"/>
  <c r="L10" i="3"/>
  <c r="K10" i="3"/>
  <c r="J10" i="3"/>
  <c r="I10" i="3"/>
  <c r="H10" i="3"/>
  <c r="M9" i="3"/>
  <c r="L9" i="3"/>
  <c r="K9" i="3"/>
  <c r="J9" i="3"/>
  <c r="I9" i="3"/>
  <c r="H9" i="3"/>
  <c r="M8" i="3"/>
  <c r="L8" i="3"/>
  <c r="K8" i="3"/>
  <c r="J8" i="3"/>
  <c r="I8" i="3"/>
  <c r="H8" i="3"/>
  <c r="M7" i="3"/>
  <c r="L7" i="3"/>
  <c r="K7" i="3"/>
  <c r="J7" i="3"/>
  <c r="I7" i="3"/>
  <c r="H7" i="3"/>
  <c r="M6" i="3"/>
  <c r="L6" i="3"/>
  <c r="K6" i="3"/>
  <c r="J6" i="3"/>
  <c r="I6" i="3"/>
  <c r="H6" i="3"/>
  <c r="M5" i="3"/>
  <c r="L5" i="3"/>
  <c r="K5" i="3"/>
  <c r="J5" i="3"/>
  <c r="I5" i="3"/>
  <c r="H5" i="3"/>
  <c r="M4" i="3"/>
  <c r="L4" i="3"/>
  <c r="K4" i="3"/>
  <c r="J4" i="3"/>
  <c r="I4" i="3"/>
  <c r="H4" i="3"/>
  <c r="M3" i="3"/>
  <c r="L3" i="3"/>
  <c r="K3" i="3"/>
  <c r="J3" i="3"/>
  <c r="I3" i="3"/>
  <c r="H3" i="3"/>
  <c r="M2" i="3"/>
  <c r="L2" i="3"/>
  <c r="K2" i="3"/>
  <c r="J2" i="3"/>
  <c r="I2" i="3"/>
  <c r="H2" i="3"/>
  <c r="J32" i="2"/>
  <c r="I32" i="2"/>
  <c r="H32" i="2"/>
  <c r="J31" i="2"/>
  <c r="I31" i="2"/>
  <c r="H31" i="2"/>
  <c r="J30" i="2"/>
  <c r="I30" i="2"/>
  <c r="H30" i="2"/>
  <c r="J29" i="2"/>
  <c r="I29" i="2"/>
  <c r="H29" i="2"/>
  <c r="J28" i="2"/>
  <c r="I28" i="2"/>
  <c r="H28" i="2"/>
  <c r="J27" i="2"/>
  <c r="I27" i="2"/>
  <c r="H27" i="2"/>
  <c r="J26" i="2"/>
  <c r="I26" i="2"/>
  <c r="H26" i="2"/>
  <c r="J25" i="2"/>
  <c r="I25" i="2"/>
  <c r="H25" i="2"/>
  <c r="J24" i="2"/>
  <c r="I24" i="2"/>
  <c r="H24" i="2"/>
  <c r="J23" i="2"/>
  <c r="I23" i="2"/>
  <c r="H23" i="2"/>
  <c r="J22" i="2"/>
  <c r="I22" i="2"/>
  <c r="H22" i="2"/>
  <c r="J21" i="2"/>
  <c r="I21" i="2"/>
  <c r="H21" i="2"/>
  <c r="J20" i="2"/>
  <c r="I20" i="2"/>
  <c r="H20" i="2"/>
  <c r="J19" i="2"/>
  <c r="I19" i="2"/>
  <c r="H19" i="2"/>
  <c r="J18" i="2"/>
  <c r="I18" i="2"/>
  <c r="H18" i="2"/>
  <c r="J17" i="2"/>
  <c r="I17" i="2"/>
  <c r="H17" i="2"/>
  <c r="J16" i="2"/>
  <c r="I16" i="2"/>
  <c r="H16" i="2"/>
  <c r="J15" i="2"/>
  <c r="I15" i="2"/>
  <c r="H15" i="2"/>
  <c r="J14" i="2"/>
  <c r="I14" i="2"/>
  <c r="H14" i="2"/>
  <c r="J13" i="2"/>
  <c r="I13" i="2"/>
  <c r="H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H6" i="2"/>
  <c r="J5" i="2"/>
  <c r="I5" i="2"/>
  <c r="H5" i="2"/>
  <c r="J4" i="2"/>
  <c r="I4" i="2"/>
  <c r="H4" i="2"/>
  <c r="J3" i="2"/>
  <c r="I3" i="2"/>
  <c r="H3" i="2"/>
  <c r="J2" i="2"/>
  <c r="I2" i="2"/>
  <c r="H2" i="2"/>
  <c r="G32" i="2"/>
  <c r="F32" i="2"/>
  <c r="E32" i="2"/>
  <c r="G31" i="2"/>
  <c r="F31" i="2"/>
  <c r="E31" i="2"/>
  <c r="G30" i="2"/>
  <c r="F30" i="2"/>
  <c r="E30" i="2"/>
  <c r="G29" i="2"/>
  <c r="F29" i="2"/>
  <c r="E29" i="2"/>
  <c r="G28" i="2"/>
  <c r="F28" i="2"/>
  <c r="E28" i="2"/>
  <c r="G27" i="2"/>
  <c r="F27" i="2"/>
  <c r="E27" i="2"/>
  <c r="G26" i="2"/>
  <c r="F26" i="2"/>
  <c r="E26" i="2"/>
  <c r="G25" i="2"/>
  <c r="F25" i="2"/>
  <c r="E25" i="2"/>
  <c r="G24" i="2"/>
  <c r="F24" i="2"/>
  <c r="E24" i="2"/>
  <c r="G23" i="2"/>
  <c r="F23" i="2"/>
  <c r="E23" i="2"/>
  <c r="G22" i="2"/>
  <c r="F22" i="2"/>
  <c r="E22" i="2"/>
  <c r="G21" i="2"/>
  <c r="F21" i="2"/>
  <c r="E21" i="2"/>
  <c r="G20" i="2"/>
  <c r="F20" i="2"/>
  <c r="E20" i="2"/>
  <c r="G19" i="2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G2" i="2"/>
  <c r="F2" i="2"/>
  <c r="E2" i="2"/>
</calcChain>
</file>

<file path=xl/sharedStrings.xml><?xml version="1.0" encoding="utf-8"?>
<sst xmlns="http://schemas.openxmlformats.org/spreadsheetml/2006/main" count="262" uniqueCount="95">
  <si>
    <t>Total</t>
  </si>
  <si>
    <t>Ardebil</t>
  </si>
  <si>
    <t>Bushehr</t>
  </si>
  <si>
    <t>Chaharmahal and Bakhtiyari</t>
  </si>
  <si>
    <t>EastAzarbayejan</t>
  </si>
  <si>
    <t>Esfahan</t>
  </si>
  <si>
    <t>Fars</t>
  </si>
  <si>
    <t>Gilan</t>
  </si>
  <si>
    <t>Golestan</t>
  </si>
  <si>
    <t>Hamedan</t>
  </si>
  <si>
    <t>Hormozgan</t>
  </si>
  <si>
    <t>Ilam</t>
  </si>
  <si>
    <t>Kerman</t>
  </si>
  <si>
    <t>Kermanshah</t>
  </si>
  <si>
    <t>Khorasan-e-Razavi</t>
  </si>
  <si>
    <t>Khuzestan</t>
  </si>
  <si>
    <t>Kohgiluyeh and Boyerahmad</t>
  </si>
  <si>
    <t>Kordestan</t>
  </si>
  <si>
    <t>Lorestan</t>
  </si>
  <si>
    <t>Markazi</t>
  </si>
  <si>
    <t>Mazandaran</t>
  </si>
  <si>
    <t>North Khorasan</t>
  </si>
  <si>
    <t>Qazvin</t>
  </si>
  <si>
    <t>Qom</t>
  </si>
  <si>
    <t>Semnan</t>
  </si>
  <si>
    <t>Sistanand Baluchestan</t>
  </si>
  <si>
    <t>South Khorasan</t>
  </si>
  <si>
    <t>WestAzarbayejan</t>
  </si>
  <si>
    <t>Yazd</t>
  </si>
  <si>
    <t>Zanjan</t>
  </si>
  <si>
    <t>HDI</t>
  </si>
  <si>
    <t>EducationalIndex_Female</t>
  </si>
  <si>
    <t>EducationalIndex_Male</t>
  </si>
  <si>
    <t>HDI_Female</t>
  </si>
  <si>
    <t>HDI_Male</t>
  </si>
  <si>
    <t>EducationalIndex</t>
  </si>
  <si>
    <t>EducationalIndex_ExpectedYearsSchooling_Female</t>
  </si>
  <si>
    <t>EducationalIndex_ExpectedYearsSchooling</t>
  </si>
  <si>
    <t>EducationalIndex_ExpectedYearsSchooling_Male</t>
  </si>
  <si>
    <t>EducationalIndex_MeanYearsSchooling</t>
  </si>
  <si>
    <t>EducationalIndex_MeanYearsSchooling_Female</t>
  </si>
  <si>
    <t>EducationalIndex_MeanYearsSchooling_Male</t>
  </si>
  <si>
    <t>Alborz</t>
  </si>
  <si>
    <t>Tehran</t>
  </si>
  <si>
    <t>آذربایجان شرقی</t>
  </si>
  <si>
    <t>آذربایجان غربی</t>
  </si>
  <si>
    <t>اردبیل</t>
  </si>
  <si>
    <t>اصفهان</t>
  </si>
  <si>
    <t xml:space="preserve">البرز </t>
  </si>
  <si>
    <t>ایلام</t>
  </si>
  <si>
    <t>بوشهر</t>
  </si>
  <si>
    <t>تهران</t>
  </si>
  <si>
    <t>چهارمحال و بختیاری</t>
  </si>
  <si>
    <t>خراسان جنوبی</t>
  </si>
  <si>
    <t>خراسان رضوی</t>
  </si>
  <si>
    <t>خراسان شمالی</t>
  </si>
  <si>
    <t>خوزستان</t>
  </si>
  <si>
    <t>زنجان</t>
  </si>
  <si>
    <t>سمنان</t>
  </si>
  <si>
    <t>سیستان و بلوچستان</t>
  </si>
  <si>
    <t>فارس</t>
  </si>
  <si>
    <t>قزوین</t>
  </si>
  <si>
    <t>قم</t>
  </si>
  <si>
    <t>کردستان</t>
  </si>
  <si>
    <t>کرمان</t>
  </si>
  <si>
    <t>کرمانشاه</t>
  </si>
  <si>
    <t>کهگیلویه و بویراحمد</t>
  </si>
  <si>
    <t>گلستان</t>
  </si>
  <si>
    <t>گیلان</t>
  </si>
  <si>
    <t>لرستان</t>
  </si>
  <si>
    <t>مازندران</t>
  </si>
  <si>
    <t>مرکزی</t>
  </si>
  <si>
    <t>هرمزگان</t>
  </si>
  <si>
    <t>همدان</t>
  </si>
  <si>
    <t>یزد</t>
  </si>
  <si>
    <t>Province_FA</t>
  </si>
  <si>
    <t>Province_EN</t>
  </si>
  <si>
    <t>Latitude</t>
  </si>
  <si>
    <t>Longitude</t>
  </si>
  <si>
    <t>Population</t>
  </si>
  <si>
    <t>Population_Male</t>
  </si>
  <si>
    <t>Population_Female</t>
  </si>
  <si>
    <t>LastYearSchool_Students</t>
  </si>
  <si>
    <t>LastYearSchool_Students_Female</t>
  </si>
  <si>
    <t>LastYearSchool_Students_Male</t>
  </si>
  <si>
    <t>LastYearSchool_Students_per_Population</t>
  </si>
  <si>
    <t>LastYearSchool_Students_Female_per_Population</t>
  </si>
  <si>
    <t>LastYearSchool_Students_Male_per_Population</t>
  </si>
  <si>
    <t>LastYearSchool_Students_per_Population_Female_minus_Male</t>
  </si>
  <si>
    <t>Total Studennts</t>
  </si>
  <si>
    <t>Total Instructors</t>
  </si>
  <si>
    <t>Instructor per 100 Students</t>
  </si>
  <si>
    <t>Total Management Staff</t>
  </si>
  <si>
    <t>Management Staff per 100 Students</t>
  </si>
  <si>
    <t>EducationalIndex_Cluster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</si>
</sst>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4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5970E-E884-4BA5-97E2-9875474A8A4B}">
  <dimension ref="A1:V33"/>
  <sheetViews>
    <sheetView topLeftCell="G1" workbookViewId="0">
      <selection activeCell="U1" sqref="U1"/>
    </sheetView>
  </sheetViews>
  <sheetFormatPr defaultRowHeight="11.65" x14ac:dyDescent="0.45"/>
  <cols>
    <col min="1" max="2" width="21.33203125" style="2" customWidth="1"/>
    <col min="3" max="4" width="12.265625" style="2" customWidth="1"/>
    <col min="5" max="17" width="12.1328125" style="2" customWidth="1"/>
    <col min="18" max="16384" width="9.06640625" style="2"/>
  </cols>
  <sheetData>
    <row r="1" spans="1:22" s="1" customFormat="1" ht="52.5" customHeight="1" x14ac:dyDescent="0.45">
      <c r="A1" s="1" t="s">
        <v>76</v>
      </c>
      <c r="B1" s="1" t="s">
        <v>75</v>
      </c>
      <c r="C1" s="1" t="s">
        <v>77</v>
      </c>
      <c r="D1" s="1" t="s">
        <v>78</v>
      </c>
      <c r="E1" s="1" t="s">
        <v>30</v>
      </c>
      <c r="F1" s="1" t="s">
        <v>33</v>
      </c>
      <c r="G1" s="1" t="s">
        <v>34</v>
      </c>
      <c r="H1" s="1" t="s">
        <v>35</v>
      </c>
      <c r="I1" s="1" t="s">
        <v>31</v>
      </c>
      <c r="J1" s="1" t="s">
        <v>32</v>
      </c>
      <c r="K1" s="1" t="s">
        <v>94</v>
      </c>
      <c r="L1" s="1" t="s">
        <v>37</v>
      </c>
      <c r="M1" s="1" t="s">
        <v>36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89</v>
      </c>
      <c r="S1" s="1" t="s">
        <v>90</v>
      </c>
      <c r="T1" s="1" t="s">
        <v>91</v>
      </c>
      <c r="U1" s="1" t="s">
        <v>92</v>
      </c>
      <c r="V1" s="1" t="s">
        <v>93</v>
      </c>
    </row>
    <row r="2" spans="1:22" x14ac:dyDescent="0.45">
      <c r="A2" s="2" t="s">
        <v>4</v>
      </c>
      <c r="B2" s="2" t="s">
        <v>44</v>
      </c>
      <c r="C2" s="3">
        <v>37.903573299999998</v>
      </c>
      <c r="D2" s="3">
        <v>46.2682109</v>
      </c>
      <c r="E2" s="2">
        <v>0.76100000000000001</v>
      </c>
      <c r="F2" s="2">
        <v>0.68799999999999994</v>
      </c>
      <c r="G2" s="2">
        <v>0.79100000000000004</v>
      </c>
      <c r="H2" s="2">
        <v>0.72399999999999998</v>
      </c>
      <c r="I2" s="2">
        <v>0.71199999999999997</v>
      </c>
      <c r="J2" s="2">
        <v>0.73499999999999999</v>
      </c>
      <c r="K2" s="6">
        <v>2</v>
      </c>
      <c r="L2" s="2">
        <v>14.5</v>
      </c>
      <c r="M2" s="2">
        <v>14.46</v>
      </c>
      <c r="N2" s="2">
        <v>14.52</v>
      </c>
      <c r="O2" s="2">
        <v>9.6430000000000007</v>
      </c>
      <c r="P2" s="2">
        <v>9.3019999999999996</v>
      </c>
      <c r="Q2" s="2">
        <v>9.9329999999999998</v>
      </c>
      <c r="R2" s="7">
        <v>700043</v>
      </c>
      <c r="S2" s="7">
        <v>23297</v>
      </c>
      <c r="T2" s="10">
        <v>3.327938426639506</v>
      </c>
      <c r="U2" s="7">
        <v>9313</v>
      </c>
      <c r="V2" s="10">
        <v>1.3303468501220639</v>
      </c>
    </row>
    <row r="3" spans="1:22" x14ac:dyDescent="0.45">
      <c r="A3" s="2" t="s">
        <v>27</v>
      </c>
      <c r="B3" s="2" t="s">
        <v>45</v>
      </c>
      <c r="C3" s="3">
        <v>37.4550062</v>
      </c>
      <c r="D3" s="3">
        <v>45</v>
      </c>
      <c r="E3" s="2">
        <v>0.73599999999999999</v>
      </c>
      <c r="F3" s="2">
        <v>0.65400000000000003</v>
      </c>
      <c r="G3" s="2">
        <v>0.77500000000000002</v>
      </c>
      <c r="H3" s="2">
        <v>0.66300000000000003</v>
      </c>
      <c r="I3" s="2">
        <v>0.623</v>
      </c>
      <c r="J3" s="2">
        <v>0.7</v>
      </c>
      <c r="K3" s="6">
        <v>3</v>
      </c>
      <c r="L3" s="2">
        <v>13.59</v>
      </c>
      <c r="M3" s="2">
        <v>13.1</v>
      </c>
      <c r="N3" s="2">
        <v>14.05</v>
      </c>
      <c r="O3" s="2">
        <v>8.5809999999999995</v>
      </c>
      <c r="P3" s="2">
        <v>7.76</v>
      </c>
      <c r="Q3" s="2">
        <v>9.2989999999999995</v>
      </c>
      <c r="R3" s="7">
        <v>622471</v>
      </c>
      <c r="S3" s="7">
        <v>20515</v>
      </c>
      <c r="T3" s="10">
        <v>3.29573586560659</v>
      </c>
      <c r="U3" s="7">
        <v>7208</v>
      </c>
      <c r="V3" s="10">
        <v>1.157965591971353</v>
      </c>
    </row>
    <row r="4" spans="1:22" x14ac:dyDescent="0.45">
      <c r="A4" s="2" t="s">
        <v>1</v>
      </c>
      <c r="B4" s="2" t="s">
        <v>46</v>
      </c>
      <c r="C4" s="3">
        <v>38.2537363</v>
      </c>
      <c r="D4" s="3">
        <v>48.299990100000002</v>
      </c>
      <c r="E4" s="2">
        <v>0.73699999999999999</v>
      </c>
      <c r="F4" s="2">
        <v>0.65800000000000003</v>
      </c>
      <c r="G4" s="2">
        <v>0.77200000000000002</v>
      </c>
      <c r="H4" s="2">
        <v>0.71699999999999997</v>
      </c>
      <c r="I4" s="2">
        <v>0.68899999999999995</v>
      </c>
      <c r="J4" s="2">
        <v>0.74099999999999999</v>
      </c>
      <c r="K4" s="6">
        <v>2</v>
      </c>
      <c r="L4" s="2">
        <v>14.71</v>
      </c>
      <c r="M4" s="2">
        <v>14.7</v>
      </c>
      <c r="N4" s="2">
        <v>14.71</v>
      </c>
      <c r="O4" s="2">
        <v>9.2430000000000003</v>
      </c>
      <c r="P4" s="2">
        <v>8.41</v>
      </c>
      <c r="Q4" s="2">
        <v>9.984</v>
      </c>
      <c r="R4" s="7">
        <v>228607</v>
      </c>
      <c r="S4" s="7">
        <v>10343</v>
      </c>
      <c r="T4" s="10">
        <v>4.5243583967245105</v>
      </c>
      <c r="U4" s="7">
        <v>3849</v>
      </c>
      <c r="V4" s="10">
        <v>1.6836754780037357</v>
      </c>
    </row>
    <row r="5" spans="1:22" x14ac:dyDescent="0.45">
      <c r="A5" s="2" t="s">
        <v>5</v>
      </c>
      <c r="B5" s="2" t="s">
        <v>47</v>
      </c>
      <c r="C5" s="3">
        <v>32.654627499999997</v>
      </c>
      <c r="D5" s="3">
        <v>51.667982599999903</v>
      </c>
      <c r="E5" s="2">
        <v>0.80500000000000005</v>
      </c>
      <c r="F5" s="2">
        <v>0.74299999999999999</v>
      </c>
      <c r="G5" s="2">
        <v>0.82299999999999995</v>
      </c>
      <c r="H5" s="2">
        <v>0.80900000000000005</v>
      </c>
      <c r="I5" s="2">
        <v>0.83499999999999996</v>
      </c>
      <c r="J5" s="2">
        <v>0.78400000000000003</v>
      </c>
      <c r="K5" s="6">
        <v>1</v>
      </c>
      <c r="L5" s="2">
        <v>15.66</v>
      </c>
      <c r="M5" s="2">
        <v>16.3</v>
      </c>
      <c r="N5" s="2">
        <v>15.03</v>
      </c>
      <c r="O5" s="2">
        <v>11.22</v>
      </c>
      <c r="P5" s="2">
        <v>11.48</v>
      </c>
      <c r="Q5" s="2">
        <v>10.98</v>
      </c>
      <c r="R5" s="7">
        <v>880393</v>
      </c>
      <c r="S5" s="7">
        <v>26514</v>
      </c>
      <c r="T5" s="10">
        <v>3.0116095879908178</v>
      </c>
      <c r="U5" s="7">
        <v>12545</v>
      </c>
      <c r="V5" s="10">
        <v>1.4249318202211967</v>
      </c>
    </row>
    <row r="6" spans="1:22" x14ac:dyDescent="0.45">
      <c r="A6" s="2" t="s">
        <v>42</v>
      </c>
      <c r="B6" s="2" t="s">
        <v>48</v>
      </c>
      <c r="C6" s="3">
        <v>36.075833000000003</v>
      </c>
      <c r="D6" s="3">
        <v>51.796111000000003</v>
      </c>
      <c r="E6" s="2">
        <v>0.81</v>
      </c>
      <c r="F6" s="2">
        <v>0.746</v>
      </c>
      <c r="G6" s="2">
        <v>0.82699999999999996</v>
      </c>
      <c r="H6" s="2">
        <v>0.87</v>
      </c>
      <c r="I6" s="2">
        <v>0.90400000000000003</v>
      </c>
      <c r="J6" s="2">
        <v>0.83899999999999997</v>
      </c>
      <c r="K6" s="6">
        <v>1</v>
      </c>
      <c r="L6" s="2">
        <v>15.76</v>
      </c>
      <c r="M6" s="2">
        <v>16.149999999999999</v>
      </c>
      <c r="N6" s="2">
        <v>15.37</v>
      </c>
      <c r="O6" s="2">
        <v>12.97</v>
      </c>
      <c r="P6" s="2">
        <v>13.67</v>
      </c>
      <c r="Q6" s="2">
        <v>12.35</v>
      </c>
      <c r="R6" s="7">
        <v>473147</v>
      </c>
      <c r="S6" s="7">
        <v>12983</v>
      </c>
      <c r="T6" s="10">
        <v>2.7439675196080713</v>
      </c>
      <c r="U6" s="7">
        <v>5888</v>
      </c>
      <c r="V6" s="10">
        <v>1.244433548136203</v>
      </c>
    </row>
    <row r="7" spans="1:22" x14ac:dyDescent="0.45">
      <c r="A7" s="2" t="s">
        <v>11</v>
      </c>
      <c r="B7" s="2" t="s">
        <v>49</v>
      </c>
      <c r="C7" s="3">
        <v>33.634973600000002</v>
      </c>
      <c r="D7" s="3">
        <v>46.415281</v>
      </c>
      <c r="E7" s="2">
        <v>0.79</v>
      </c>
      <c r="F7" s="2">
        <v>0.71599999999999997</v>
      </c>
      <c r="G7" s="2">
        <v>0.81899999999999995</v>
      </c>
      <c r="H7" s="2">
        <v>0.78900000000000003</v>
      </c>
      <c r="I7" s="2">
        <v>0.77800000000000002</v>
      </c>
      <c r="J7" s="2">
        <v>0.79600000000000004</v>
      </c>
      <c r="K7" s="6">
        <v>1</v>
      </c>
      <c r="L7" s="2">
        <v>15.57</v>
      </c>
      <c r="M7" s="2">
        <v>15.8</v>
      </c>
      <c r="N7" s="2">
        <v>15.35</v>
      </c>
      <c r="O7" s="2">
        <v>10.68</v>
      </c>
      <c r="P7" s="2">
        <v>10.17</v>
      </c>
      <c r="Q7" s="2">
        <v>11.07</v>
      </c>
      <c r="R7" s="7">
        <v>105352</v>
      </c>
      <c r="S7" s="7">
        <v>6469</v>
      </c>
      <c r="T7" s="10">
        <v>6.1403675298048448</v>
      </c>
      <c r="U7" s="7">
        <v>1877</v>
      </c>
      <c r="V7" s="10">
        <v>1.7816462905307922</v>
      </c>
    </row>
    <row r="8" spans="1:22" x14ac:dyDescent="0.45">
      <c r="A8" s="2" t="s">
        <v>2</v>
      </c>
      <c r="B8" s="2" t="s">
        <v>50</v>
      </c>
      <c r="C8" s="3">
        <v>28.923383699999999</v>
      </c>
      <c r="D8" s="3">
        <v>50.820314000000003</v>
      </c>
      <c r="E8" s="2">
        <v>0.78700000000000003</v>
      </c>
      <c r="F8" s="2">
        <v>0.71399999999999997</v>
      </c>
      <c r="G8" s="2">
        <v>0.81599999999999995</v>
      </c>
      <c r="H8" s="2">
        <v>0.78</v>
      </c>
      <c r="I8" s="2">
        <v>0.77100000000000002</v>
      </c>
      <c r="J8" s="2">
        <v>0.78700000000000003</v>
      </c>
      <c r="K8" s="6">
        <v>1</v>
      </c>
      <c r="L8" s="2">
        <v>15.11</v>
      </c>
      <c r="M8" s="2">
        <v>15.16</v>
      </c>
      <c r="N8" s="2">
        <v>15.07</v>
      </c>
      <c r="O8" s="2">
        <v>10.8</v>
      </c>
      <c r="P8" s="2">
        <v>10.5</v>
      </c>
      <c r="Q8" s="2">
        <v>11.06</v>
      </c>
      <c r="R8" s="7">
        <v>226262</v>
      </c>
      <c r="S8" s="7">
        <v>7203</v>
      </c>
      <c r="T8" s="10">
        <v>3.1834775614111077</v>
      </c>
      <c r="U8" s="7">
        <v>3274</v>
      </c>
      <c r="V8" s="10">
        <v>1.4469950765042296</v>
      </c>
    </row>
    <row r="9" spans="1:22" x14ac:dyDescent="0.45">
      <c r="A9" s="2" t="s">
        <v>43</v>
      </c>
      <c r="B9" s="2" t="s">
        <v>51</v>
      </c>
      <c r="C9" s="3">
        <v>35.689197499999999</v>
      </c>
      <c r="D9" s="3">
        <v>51.3889736</v>
      </c>
      <c r="E9" s="2">
        <v>0.81</v>
      </c>
      <c r="F9" s="2">
        <v>0.746</v>
      </c>
      <c r="G9" s="2">
        <v>0.82699999999999996</v>
      </c>
      <c r="H9" s="2">
        <v>0.87</v>
      </c>
      <c r="I9" s="2">
        <v>0.90400000000000003</v>
      </c>
      <c r="J9" s="2">
        <v>0.83899999999999997</v>
      </c>
      <c r="K9" s="6">
        <v>1</v>
      </c>
      <c r="L9" s="2">
        <v>15.76</v>
      </c>
      <c r="M9" s="2">
        <v>16.149999999999999</v>
      </c>
      <c r="N9" s="2">
        <v>15.37</v>
      </c>
      <c r="O9" s="2">
        <v>12.97</v>
      </c>
      <c r="P9" s="2">
        <v>13.67</v>
      </c>
      <c r="Q9" s="2">
        <v>12.35</v>
      </c>
      <c r="R9" s="7">
        <v>2121065</v>
      </c>
      <c r="S9" s="7">
        <v>53598</v>
      </c>
      <c r="T9" s="10">
        <v>2.5269381183509227</v>
      </c>
      <c r="U9" s="7">
        <v>25245</v>
      </c>
      <c r="V9" s="10">
        <v>1.1902039777187403</v>
      </c>
    </row>
    <row r="10" spans="1:22" x14ac:dyDescent="0.45">
      <c r="A10" s="2" t="s">
        <v>3</v>
      </c>
      <c r="B10" s="2" t="s">
        <v>52</v>
      </c>
      <c r="C10" s="3">
        <v>31.997041899999999</v>
      </c>
      <c r="D10" s="3">
        <v>50.661384899999902</v>
      </c>
      <c r="E10" s="2">
        <v>0.77100000000000002</v>
      </c>
      <c r="F10" s="2">
        <v>0.70199999999999996</v>
      </c>
      <c r="G10" s="2">
        <v>0.79600000000000004</v>
      </c>
      <c r="H10" s="2">
        <v>0.73499999999999999</v>
      </c>
      <c r="I10" s="2">
        <v>0.73599999999999999</v>
      </c>
      <c r="J10" s="2">
        <v>0.73299999999999998</v>
      </c>
      <c r="K10" s="6">
        <v>2</v>
      </c>
      <c r="L10" s="2">
        <v>14.9</v>
      </c>
      <c r="M10" s="2">
        <v>15.31</v>
      </c>
      <c r="N10" s="2">
        <v>14.51</v>
      </c>
      <c r="O10" s="2">
        <v>9.6430000000000007</v>
      </c>
      <c r="P10" s="2">
        <v>9.3330000000000002</v>
      </c>
      <c r="Q10" s="2">
        <v>9.9079999999999995</v>
      </c>
      <c r="R10" s="7">
        <v>187972</v>
      </c>
      <c r="S10" s="7">
        <v>8111</v>
      </c>
      <c r="T10" s="10">
        <v>4.3150043623518393</v>
      </c>
      <c r="U10" s="7">
        <v>2954</v>
      </c>
      <c r="V10" s="10">
        <v>1.5715106505224181</v>
      </c>
    </row>
    <row r="11" spans="1:22" x14ac:dyDescent="0.45">
      <c r="A11" s="2" t="s">
        <v>26</v>
      </c>
      <c r="B11" s="2" t="s">
        <v>53</v>
      </c>
      <c r="C11" s="3">
        <v>32.517564299999997</v>
      </c>
      <c r="D11" s="3">
        <v>59.1041758</v>
      </c>
      <c r="E11" s="2">
        <v>0.73299999999999998</v>
      </c>
      <c r="F11" s="2">
        <v>0.66</v>
      </c>
      <c r="G11" s="2">
        <v>0.76300000000000001</v>
      </c>
      <c r="H11" s="2">
        <v>0.68799999999999994</v>
      </c>
      <c r="I11" s="2">
        <v>0.67700000000000005</v>
      </c>
      <c r="J11" s="2">
        <v>0.7</v>
      </c>
      <c r="K11" s="6">
        <v>2</v>
      </c>
      <c r="L11" s="2">
        <v>14.23</v>
      </c>
      <c r="M11" s="2">
        <v>14.22</v>
      </c>
      <c r="N11" s="2">
        <v>14.27</v>
      </c>
      <c r="O11" s="2">
        <v>8.7739999999999991</v>
      </c>
      <c r="P11" s="2">
        <v>8.4550000000000001</v>
      </c>
      <c r="Q11" s="2">
        <v>9.109</v>
      </c>
      <c r="R11" s="7">
        <v>165532</v>
      </c>
      <c r="S11" s="7">
        <v>7476</v>
      </c>
      <c r="T11" s="10">
        <v>4.5163472923664312</v>
      </c>
      <c r="U11" s="7">
        <v>2711</v>
      </c>
      <c r="V11" s="10">
        <v>1.6377498006427762</v>
      </c>
    </row>
    <row r="12" spans="1:22" x14ac:dyDescent="0.45">
      <c r="A12" s="2" t="s">
        <v>14</v>
      </c>
      <c r="B12" s="2" t="s">
        <v>54</v>
      </c>
      <c r="C12" s="3">
        <v>35.102025300000001</v>
      </c>
      <c r="D12" s="3">
        <v>59.1041758</v>
      </c>
      <c r="E12" s="2">
        <v>0.75700000000000001</v>
      </c>
      <c r="F12" s="2">
        <v>0.68799999999999994</v>
      </c>
      <c r="G12" s="2">
        <v>0.78200000000000003</v>
      </c>
      <c r="H12" s="2">
        <v>0.71899999999999997</v>
      </c>
      <c r="I12" s="2">
        <v>0.72199999999999998</v>
      </c>
      <c r="J12" s="2">
        <v>0.71699999999999997</v>
      </c>
      <c r="K12" s="6">
        <v>2</v>
      </c>
      <c r="L12" s="2">
        <v>13.78</v>
      </c>
      <c r="M12" s="2">
        <v>13.85</v>
      </c>
      <c r="N12" s="2">
        <v>13.7</v>
      </c>
      <c r="O12" s="2">
        <v>10.1</v>
      </c>
      <c r="P12" s="2">
        <v>10.119999999999999</v>
      </c>
      <c r="Q12" s="2">
        <v>10.1</v>
      </c>
      <c r="R12" s="7">
        <v>1306829</v>
      </c>
      <c r="S12" s="7">
        <v>41532</v>
      </c>
      <c r="T12" s="10">
        <v>3.1780745606349416</v>
      </c>
      <c r="U12" s="7">
        <v>19161</v>
      </c>
      <c r="V12" s="10">
        <v>1.4662209057191109</v>
      </c>
    </row>
    <row r="13" spans="1:22" x14ac:dyDescent="0.45">
      <c r="A13" s="2" t="s">
        <v>21</v>
      </c>
      <c r="B13" s="2" t="s">
        <v>55</v>
      </c>
      <c r="C13" s="3">
        <v>37.471035299999997</v>
      </c>
      <c r="D13" s="3">
        <v>57.101318799999902</v>
      </c>
      <c r="E13" s="2">
        <v>0.72299999999999998</v>
      </c>
      <c r="F13" s="2">
        <v>0.65</v>
      </c>
      <c r="G13" s="2">
        <v>0.753</v>
      </c>
      <c r="H13" s="2">
        <v>0.66300000000000003</v>
      </c>
      <c r="I13" s="2">
        <v>0.64900000000000002</v>
      </c>
      <c r="J13" s="2">
        <v>0.67700000000000005</v>
      </c>
      <c r="K13" s="6">
        <v>3</v>
      </c>
      <c r="L13" s="2">
        <v>13.66</v>
      </c>
      <c r="M13" s="2">
        <v>13.49</v>
      </c>
      <c r="N13" s="2">
        <v>13.81</v>
      </c>
      <c r="O13" s="2">
        <v>8.5120000000000005</v>
      </c>
      <c r="P13" s="2">
        <v>8.2279999999999998</v>
      </c>
      <c r="Q13" s="2">
        <v>8.7929999999999993</v>
      </c>
      <c r="R13" s="7">
        <v>178694</v>
      </c>
      <c r="S13" s="7">
        <v>7974</v>
      </c>
      <c r="T13" s="10">
        <v>4.4623770244104444</v>
      </c>
      <c r="U13" s="7">
        <v>3137</v>
      </c>
      <c r="V13" s="10">
        <v>1.7555150144940512</v>
      </c>
    </row>
    <row r="14" spans="1:22" x14ac:dyDescent="0.45">
      <c r="A14" s="2" t="s">
        <v>15</v>
      </c>
      <c r="B14" s="2" t="s">
        <v>56</v>
      </c>
      <c r="C14" s="3">
        <v>31.4360149</v>
      </c>
      <c r="D14" s="3">
        <v>49.041311999999998</v>
      </c>
      <c r="E14" s="2">
        <v>0.77700000000000002</v>
      </c>
      <c r="F14" s="2">
        <v>0.70499999999999996</v>
      </c>
      <c r="G14" s="2">
        <v>0.80700000000000005</v>
      </c>
      <c r="H14" s="2">
        <v>0.73699999999999999</v>
      </c>
      <c r="I14" s="2">
        <v>0.72399999999999998</v>
      </c>
      <c r="J14" s="2">
        <v>0.747</v>
      </c>
      <c r="K14" s="6">
        <v>2</v>
      </c>
      <c r="L14" s="2">
        <v>14.3</v>
      </c>
      <c r="M14" s="2">
        <v>14.15</v>
      </c>
      <c r="N14" s="2">
        <v>14.45</v>
      </c>
      <c r="O14" s="2">
        <v>10.18</v>
      </c>
      <c r="P14" s="2">
        <v>9.9380000000000006</v>
      </c>
      <c r="Q14" s="2">
        <v>10.38</v>
      </c>
      <c r="R14" s="7">
        <v>1003561</v>
      </c>
      <c r="S14" s="7">
        <v>31013</v>
      </c>
      <c r="T14" s="10">
        <v>3.0902954578745092</v>
      </c>
      <c r="U14" s="7">
        <v>15999</v>
      </c>
      <c r="V14" s="10">
        <v>1.5942229719967196</v>
      </c>
    </row>
    <row r="15" spans="1:22" x14ac:dyDescent="0.45">
      <c r="A15" s="2" t="s">
        <v>29</v>
      </c>
      <c r="B15" s="2" t="s">
        <v>57</v>
      </c>
      <c r="C15" s="3">
        <v>36.683004500000003</v>
      </c>
      <c r="D15" s="3">
        <v>48.5087209</v>
      </c>
      <c r="E15" s="2">
        <v>0.748</v>
      </c>
      <c r="F15" s="2">
        <v>0.67300000000000004</v>
      </c>
      <c r="G15" s="2">
        <v>0.78</v>
      </c>
      <c r="H15" s="2">
        <v>0.71399999999999997</v>
      </c>
      <c r="I15" s="2">
        <v>0.69699999999999995</v>
      </c>
      <c r="J15" s="2">
        <v>0.73</v>
      </c>
      <c r="K15" s="6">
        <v>2</v>
      </c>
      <c r="L15" s="2">
        <v>14.63</v>
      </c>
      <c r="M15" s="2">
        <v>14.36</v>
      </c>
      <c r="N15" s="2">
        <v>14.91</v>
      </c>
      <c r="O15" s="2">
        <v>9.2159999999999993</v>
      </c>
      <c r="P15" s="2">
        <v>8.9390000000000001</v>
      </c>
      <c r="Q15" s="2">
        <v>9.4890000000000008</v>
      </c>
      <c r="R15" s="7">
        <v>188951</v>
      </c>
      <c r="S15" s="7">
        <v>7993</v>
      </c>
      <c r="T15" s="10">
        <v>4.2301972469052824</v>
      </c>
      <c r="U15" s="7">
        <v>2967</v>
      </c>
      <c r="V15" s="10">
        <v>1.5702483712708586</v>
      </c>
    </row>
    <row r="16" spans="1:22" x14ac:dyDescent="0.45">
      <c r="A16" s="2" t="s">
        <v>24</v>
      </c>
      <c r="B16" s="2" t="s">
        <v>58</v>
      </c>
      <c r="C16" s="3">
        <v>35.225558499999998</v>
      </c>
      <c r="D16" s="3">
        <v>54.434213800000002</v>
      </c>
      <c r="E16" s="2">
        <v>0.79800000000000004</v>
      </c>
      <c r="F16" s="2">
        <v>0.73199999999999998</v>
      </c>
      <c r="G16" s="2">
        <v>0.81799999999999995</v>
      </c>
      <c r="H16" s="2">
        <v>0.82499999999999996</v>
      </c>
      <c r="I16" s="2">
        <v>0.84499999999999997</v>
      </c>
      <c r="J16" s="2">
        <v>0.80500000000000005</v>
      </c>
      <c r="K16" s="6">
        <v>1</v>
      </c>
      <c r="L16" s="2">
        <v>15.62</v>
      </c>
      <c r="M16" s="2">
        <v>15.93</v>
      </c>
      <c r="N16" s="2">
        <v>15.31</v>
      </c>
      <c r="O16" s="2">
        <v>11.73</v>
      </c>
      <c r="P16" s="2">
        <v>12.07</v>
      </c>
      <c r="Q16" s="2">
        <v>11.4</v>
      </c>
      <c r="R16" s="7">
        <v>118555</v>
      </c>
      <c r="S16" s="7">
        <v>4522</v>
      </c>
      <c r="T16" s="10">
        <v>3.814263422040403</v>
      </c>
      <c r="U16" s="7">
        <v>1821</v>
      </c>
      <c r="V16" s="10">
        <v>1.5359959512462571</v>
      </c>
    </row>
    <row r="17" spans="1:22" x14ac:dyDescent="0.45">
      <c r="A17" s="2" t="s">
        <v>25</v>
      </c>
      <c r="B17" s="2" t="s">
        <v>59</v>
      </c>
      <c r="C17" s="3">
        <v>27.529990600000001</v>
      </c>
      <c r="D17" s="3">
        <v>60.582067599999903</v>
      </c>
      <c r="E17" s="2">
        <v>0.66500000000000004</v>
      </c>
      <c r="F17" s="2">
        <v>0.58499999999999996</v>
      </c>
      <c r="G17" s="2">
        <v>0.70599999999999996</v>
      </c>
      <c r="H17" s="2">
        <v>0.54500000000000004</v>
      </c>
      <c r="I17" s="2">
        <v>0.503</v>
      </c>
      <c r="J17" s="2">
        <v>0.58499999999999996</v>
      </c>
      <c r="K17" s="6">
        <v>4</v>
      </c>
      <c r="L17" s="2">
        <v>11.35</v>
      </c>
      <c r="M17" s="2">
        <v>10.91</v>
      </c>
      <c r="N17" s="2">
        <v>11.76</v>
      </c>
      <c r="O17" s="2">
        <v>6.8979999999999997</v>
      </c>
      <c r="P17" s="2">
        <v>5.99</v>
      </c>
      <c r="Q17" s="2">
        <v>7.7409999999999997</v>
      </c>
      <c r="R17" s="7">
        <v>762376</v>
      </c>
      <c r="S17" s="7">
        <v>22321</v>
      </c>
      <c r="T17" s="10">
        <v>2.9278203930868756</v>
      </c>
      <c r="U17" s="7">
        <v>8924</v>
      </c>
      <c r="V17" s="10">
        <v>1.1705510141977187</v>
      </c>
    </row>
    <row r="18" spans="1:22" x14ac:dyDescent="0.45">
      <c r="A18" s="2" t="s">
        <v>6</v>
      </c>
      <c r="B18" s="2" t="s">
        <v>60</v>
      </c>
      <c r="C18" s="3">
        <v>29.1043813</v>
      </c>
      <c r="D18" s="3">
        <v>53.045893</v>
      </c>
      <c r="E18" s="2">
        <v>0.78300000000000003</v>
      </c>
      <c r="F18" s="2">
        <v>0.71499999999999997</v>
      </c>
      <c r="G18" s="2">
        <v>0.80700000000000005</v>
      </c>
      <c r="H18" s="2">
        <v>0.78100000000000003</v>
      </c>
      <c r="I18" s="2">
        <v>0.79100000000000004</v>
      </c>
      <c r="J18" s="2">
        <v>0.77200000000000002</v>
      </c>
      <c r="K18" s="6">
        <v>1</v>
      </c>
      <c r="L18" s="2">
        <v>15.13</v>
      </c>
      <c r="M18" s="2">
        <v>15.37</v>
      </c>
      <c r="N18" s="2">
        <v>14.88</v>
      </c>
      <c r="O18" s="2">
        <v>10.83</v>
      </c>
      <c r="P18" s="2">
        <v>10.92</v>
      </c>
      <c r="Q18" s="2">
        <v>10.76</v>
      </c>
      <c r="R18" s="7">
        <v>870177</v>
      </c>
      <c r="S18" s="7">
        <v>32339</v>
      </c>
      <c r="T18" s="10">
        <v>3.7163703476419165</v>
      </c>
      <c r="U18" s="7">
        <v>14364</v>
      </c>
      <c r="V18" s="10">
        <v>1.6506986509641144</v>
      </c>
    </row>
    <row r="19" spans="1:22" x14ac:dyDescent="0.45">
      <c r="A19" s="2" t="s">
        <v>22</v>
      </c>
      <c r="B19" s="2" t="s">
        <v>61</v>
      </c>
      <c r="C19" s="3">
        <v>36.273658900000001</v>
      </c>
      <c r="D19" s="3">
        <v>49.998235999999999</v>
      </c>
      <c r="E19" s="2">
        <v>0.77100000000000002</v>
      </c>
      <c r="F19" s="2">
        <v>0.69899999999999995</v>
      </c>
      <c r="G19" s="2">
        <v>0.79900000000000004</v>
      </c>
      <c r="H19" s="2">
        <v>0.74</v>
      </c>
      <c r="I19" s="2">
        <v>0.73299999999999998</v>
      </c>
      <c r="J19" s="2">
        <v>0.746</v>
      </c>
      <c r="K19" s="6">
        <v>2</v>
      </c>
      <c r="L19" s="2">
        <v>14.44</v>
      </c>
      <c r="M19" s="2">
        <v>14.16</v>
      </c>
      <c r="N19" s="2">
        <v>14.73</v>
      </c>
      <c r="O19" s="2">
        <v>10.17</v>
      </c>
      <c r="P19" s="2">
        <v>10.199999999999999</v>
      </c>
      <c r="Q19" s="2">
        <v>10.11</v>
      </c>
      <c r="R19" s="7">
        <v>228380</v>
      </c>
      <c r="S19" s="7">
        <v>7684</v>
      </c>
      <c r="T19" s="10">
        <v>3.3645678255539013</v>
      </c>
      <c r="U19" s="7">
        <v>3483</v>
      </c>
      <c r="V19" s="10">
        <v>1.5250897626762414</v>
      </c>
    </row>
    <row r="20" spans="1:22" x14ac:dyDescent="0.45">
      <c r="A20" s="2" t="s">
        <v>23</v>
      </c>
      <c r="B20" s="2" t="s">
        <v>62</v>
      </c>
      <c r="C20" s="3">
        <v>34.639944300000003</v>
      </c>
      <c r="D20" s="3">
        <v>50.875941900000001</v>
      </c>
      <c r="E20" s="2">
        <v>0.79</v>
      </c>
      <c r="F20" s="2">
        <v>0.71499999999999997</v>
      </c>
      <c r="G20" s="2">
        <v>0.82099999999999995</v>
      </c>
      <c r="H20" s="2">
        <v>0.78600000000000003</v>
      </c>
      <c r="I20" s="2">
        <v>0.77</v>
      </c>
      <c r="J20" s="2">
        <v>0.79900000000000004</v>
      </c>
      <c r="K20" s="6">
        <v>1</v>
      </c>
      <c r="L20" s="2">
        <v>15.28</v>
      </c>
      <c r="M20" s="2">
        <v>15.09</v>
      </c>
      <c r="N20" s="2">
        <v>15.5</v>
      </c>
      <c r="O20" s="2">
        <v>10.84</v>
      </c>
      <c r="P20" s="2">
        <v>10.53</v>
      </c>
      <c r="Q20" s="2">
        <v>11.05</v>
      </c>
      <c r="R20" s="7">
        <v>254554</v>
      </c>
      <c r="S20" s="7">
        <v>7544</v>
      </c>
      <c r="T20" s="10">
        <v>2.9636147929319514</v>
      </c>
      <c r="U20" s="7">
        <v>3467</v>
      </c>
      <c r="V20" s="10">
        <v>1.3619899903360388</v>
      </c>
    </row>
    <row r="21" spans="1:22" x14ac:dyDescent="0.45">
      <c r="A21" s="2" t="s">
        <v>17</v>
      </c>
      <c r="B21" s="2" t="s">
        <v>63</v>
      </c>
      <c r="C21" s="3">
        <v>35.955357900000003</v>
      </c>
      <c r="D21" s="3">
        <v>47.136212499999999</v>
      </c>
      <c r="E21" s="2">
        <v>0.72299999999999998</v>
      </c>
      <c r="F21" s="2">
        <v>0.63900000000000001</v>
      </c>
      <c r="G21" s="2">
        <v>0.76300000000000001</v>
      </c>
      <c r="H21" s="2">
        <v>0.64200000000000002</v>
      </c>
      <c r="I21" s="2">
        <v>0.59699999999999998</v>
      </c>
      <c r="J21" s="2">
        <v>0.68100000000000005</v>
      </c>
      <c r="K21" s="6">
        <v>3</v>
      </c>
      <c r="L21" s="2">
        <v>13.34</v>
      </c>
      <c r="M21" s="2">
        <v>12.95</v>
      </c>
      <c r="N21" s="2">
        <v>13.74</v>
      </c>
      <c r="O21" s="2">
        <v>8.1530000000000005</v>
      </c>
      <c r="P21" s="2">
        <v>7.1239999999999997</v>
      </c>
      <c r="Q21" s="2">
        <v>8.9949999999999992</v>
      </c>
      <c r="R21" s="7">
        <v>287441</v>
      </c>
      <c r="S21" s="7">
        <v>13504</v>
      </c>
      <c r="T21" s="10">
        <v>4.6980075911230479</v>
      </c>
      <c r="U21" s="7">
        <v>4728</v>
      </c>
      <c r="V21" s="10">
        <v>1.644859292863579</v>
      </c>
    </row>
    <row r="22" spans="1:22" x14ac:dyDescent="0.45">
      <c r="A22" s="2" t="s">
        <v>12</v>
      </c>
      <c r="B22" s="2" t="s">
        <v>64</v>
      </c>
      <c r="C22" s="3">
        <v>30.283937900000002</v>
      </c>
      <c r="D22" s="3">
        <v>57.083362800000003</v>
      </c>
      <c r="E22" s="2">
        <v>0.755</v>
      </c>
      <c r="F22" s="2">
        <v>0.69</v>
      </c>
      <c r="G22" s="2">
        <v>0.77600000000000002</v>
      </c>
      <c r="H22" s="2">
        <v>0.73099999999999998</v>
      </c>
      <c r="I22" s="2">
        <v>0.747</v>
      </c>
      <c r="J22" s="2">
        <v>0.71599999999999997</v>
      </c>
      <c r="K22" s="6">
        <v>2</v>
      </c>
      <c r="L22" s="2">
        <v>14.03</v>
      </c>
      <c r="M22" s="2">
        <v>14.18</v>
      </c>
      <c r="N22" s="2">
        <v>13.87</v>
      </c>
      <c r="O22" s="2">
        <v>10.24</v>
      </c>
      <c r="P22" s="2">
        <v>10.59</v>
      </c>
      <c r="Q22" s="2">
        <v>9.9329999999999998</v>
      </c>
      <c r="R22" s="7">
        <v>609040</v>
      </c>
      <c r="S22" s="7">
        <v>22715</v>
      </c>
      <c r="T22" s="10">
        <v>3.7296400893208985</v>
      </c>
      <c r="U22" s="7">
        <v>9167</v>
      </c>
      <c r="V22" s="10">
        <v>1.5051556548009983</v>
      </c>
    </row>
    <row r="23" spans="1:22" x14ac:dyDescent="0.45">
      <c r="A23" s="2" t="s">
        <v>13</v>
      </c>
      <c r="B23" s="2" t="s">
        <v>65</v>
      </c>
      <c r="C23" s="3">
        <v>34.327692399999997</v>
      </c>
      <c r="D23" s="3">
        <v>47.077768499999998</v>
      </c>
      <c r="E23" s="2">
        <v>0.77200000000000002</v>
      </c>
      <c r="F23" s="2">
        <v>0.69699999999999995</v>
      </c>
      <c r="G23" s="2">
        <v>0.80400000000000005</v>
      </c>
      <c r="H23" s="2">
        <v>0.72799999999999998</v>
      </c>
      <c r="I23" s="2">
        <v>0.70899999999999996</v>
      </c>
      <c r="J23" s="2">
        <v>0.745</v>
      </c>
      <c r="K23" s="6">
        <v>2</v>
      </c>
      <c r="L23" s="2">
        <v>14.69</v>
      </c>
      <c r="M23" s="2">
        <v>14.56</v>
      </c>
      <c r="N23" s="2">
        <v>14.81</v>
      </c>
      <c r="O23" s="2">
        <v>9.6020000000000003</v>
      </c>
      <c r="P23" s="2">
        <v>9.1359999999999992</v>
      </c>
      <c r="Q23" s="2">
        <v>10.01</v>
      </c>
      <c r="R23" s="7">
        <v>327517</v>
      </c>
      <c r="S23" s="7">
        <v>15341</v>
      </c>
      <c r="T23" s="10">
        <v>4.684031668585142</v>
      </c>
      <c r="U23" s="7">
        <v>5229</v>
      </c>
      <c r="V23" s="10">
        <v>1.5965583465896427</v>
      </c>
    </row>
    <row r="24" spans="1:22" x14ac:dyDescent="0.45">
      <c r="A24" s="2" t="s">
        <v>16</v>
      </c>
      <c r="B24" s="2" t="s">
        <v>66</v>
      </c>
      <c r="C24" s="3">
        <v>30.724585999999999</v>
      </c>
      <c r="D24" s="3">
        <v>50.845632299999998</v>
      </c>
      <c r="E24" s="2">
        <v>0.76700000000000002</v>
      </c>
      <c r="F24" s="2">
        <v>0.68</v>
      </c>
      <c r="G24" s="2">
        <v>0.81</v>
      </c>
      <c r="H24" s="2">
        <v>0.76300000000000001</v>
      </c>
      <c r="I24" s="2">
        <v>0.71</v>
      </c>
      <c r="J24" s="2">
        <v>0.81100000000000005</v>
      </c>
      <c r="K24" s="6">
        <v>1</v>
      </c>
      <c r="L24" s="2">
        <v>15.28</v>
      </c>
      <c r="M24" s="2">
        <v>14.92</v>
      </c>
      <c r="N24" s="2">
        <v>15.7</v>
      </c>
      <c r="O24" s="2">
        <v>10.15</v>
      </c>
      <c r="P24" s="2">
        <v>8.8640000000000008</v>
      </c>
      <c r="Q24" s="2">
        <v>11.24</v>
      </c>
      <c r="R24" s="7">
        <v>150635</v>
      </c>
      <c r="S24" s="7">
        <v>8028</v>
      </c>
      <c r="T24" s="10">
        <v>5.3294387094632727</v>
      </c>
      <c r="U24" s="7">
        <v>2844</v>
      </c>
      <c r="V24" s="10">
        <v>1.8880074351910248</v>
      </c>
    </row>
    <row r="25" spans="1:22" x14ac:dyDescent="0.45">
      <c r="A25" s="2" t="s">
        <v>8</v>
      </c>
      <c r="B25" s="2" t="s">
        <v>67</v>
      </c>
      <c r="C25" s="3">
        <v>37.289812300000001</v>
      </c>
      <c r="D25" s="3">
        <v>55.137583399999997</v>
      </c>
      <c r="E25" s="2">
        <v>0.752</v>
      </c>
      <c r="F25" s="2">
        <v>0.67700000000000005</v>
      </c>
      <c r="G25" s="2">
        <v>0.78400000000000003</v>
      </c>
      <c r="H25" s="2">
        <v>0.70499999999999996</v>
      </c>
      <c r="I25" s="2">
        <v>0.68700000000000006</v>
      </c>
      <c r="J25" s="2">
        <v>0.72199999999999998</v>
      </c>
      <c r="K25" s="6">
        <v>2</v>
      </c>
      <c r="L25" s="2">
        <v>13.82</v>
      </c>
      <c r="M25" s="2">
        <v>13.79</v>
      </c>
      <c r="N25" s="2">
        <v>13.83</v>
      </c>
      <c r="O25" s="2">
        <v>9.6430000000000007</v>
      </c>
      <c r="P25" s="2">
        <v>9.1059999999999999</v>
      </c>
      <c r="Q25" s="2">
        <v>10.119999999999999</v>
      </c>
      <c r="R25" s="7">
        <v>371274</v>
      </c>
      <c r="S25" s="7">
        <v>11176</v>
      </c>
      <c r="T25" s="10">
        <v>3.010175773148672</v>
      </c>
      <c r="U25" s="7">
        <v>4827</v>
      </c>
      <c r="V25" s="10">
        <v>1.3001179721714959</v>
      </c>
    </row>
    <row r="26" spans="1:22" x14ac:dyDescent="0.45">
      <c r="A26" s="2" t="s">
        <v>7</v>
      </c>
      <c r="B26" s="2" t="s">
        <v>68</v>
      </c>
      <c r="C26" s="3">
        <v>37.280945500000001</v>
      </c>
      <c r="D26" s="3">
        <v>49.592413399999998</v>
      </c>
      <c r="E26" s="2">
        <v>0.77900000000000003</v>
      </c>
      <c r="F26" s="2">
        <v>0.71199999999999997</v>
      </c>
      <c r="G26" s="2">
        <v>0.80100000000000005</v>
      </c>
      <c r="H26" s="2">
        <v>0.77800000000000002</v>
      </c>
      <c r="I26" s="2">
        <v>0.79200000000000004</v>
      </c>
      <c r="J26" s="2">
        <v>0.76500000000000001</v>
      </c>
      <c r="K26" s="6">
        <v>1</v>
      </c>
      <c r="L26" s="2">
        <v>15.25</v>
      </c>
      <c r="M26" s="2">
        <v>15.71</v>
      </c>
      <c r="N26" s="2">
        <v>14.81</v>
      </c>
      <c r="O26" s="2">
        <v>10.64</v>
      </c>
      <c r="P26" s="2">
        <v>10.66</v>
      </c>
      <c r="Q26" s="2">
        <v>10.62</v>
      </c>
      <c r="R26" s="7">
        <v>369867</v>
      </c>
      <c r="S26" s="7">
        <v>15200</v>
      </c>
      <c r="T26" s="10">
        <v>4.1095853374321045</v>
      </c>
      <c r="U26" s="7">
        <v>5149</v>
      </c>
      <c r="V26" s="10">
        <v>1.3921220330551254</v>
      </c>
    </row>
    <row r="27" spans="1:22" x14ac:dyDescent="0.45">
      <c r="A27" s="2" t="s">
        <v>18</v>
      </c>
      <c r="B27" s="2" t="s">
        <v>69</v>
      </c>
      <c r="C27" s="3">
        <v>33.5818394</v>
      </c>
      <c r="D27" s="3">
        <v>48.398818599999998</v>
      </c>
      <c r="E27" s="2">
        <v>0.75700000000000001</v>
      </c>
      <c r="F27" s="2">
        <v>0.68200000000000005</v>
      </c>
      <c r="G27" s="2">
        <v>0.78800000000000003</v>
      </c>
      <c r="H27" s="2">
        <v>0.72</v>
      </c>
      <c r="I27" s="2">
        <v>0.70299999999999996</v>
      </c>
      <c r="J27" s="2">
        <v>0.73399999999999999</v>
      </c>
      <c r="K27" s="6">
        <v>2</v>
      </c>
      <c r="L27" s="2">
        <v>14.52</v>
      </c>
      <c r="M27" s="2">
        <v>14.33</v>
      </c>
      <c r="N27" s="2">
        <v>14.67</v>
      </c>
      <c r="O27" s="2">
        <v>9.4909999999999997</v>
      </c>
      <c r="P27" s="2">
        <v>9.1509999999999998</v>
      </c>
      <c r="Q27" s="2">
        <v>9.8059999999999992</v>
      </c>
      <c r="R27" s="7">
        <v>331743</v>
      </c>
      <c r="S27" s="7">
        <v>13850</v>
      </c>
      <c r="T27" s="10">
        <v>4.1749185363368637</v>
      </c>
      <c r="U27" s="7">
        <v>5597</v>
      </c>
      <c r="V27" s="10">
        <v>1.6871493897384422</v>
      </c>
    </row>
    <row r="28" spans="1:22" x14ac:dyDescent="0.45">
      <c r="A28" s="2" t="s">
        <v>20</v>
      </c>
      <c r="B28" s="2" t="s">
        <v>70</v>
      </c>
      <c r="C28" s="3">
        <v>36.226239300000003</v>
      </c>
      <c r="D28" s="3">
        <v>52.531860399999999</v>
      </c>
      <c r="E28" s="2">
        <v>0.79800000000000004</v>
      </c>
      <c r="F28" s="2">
        <v>0.72899999999999998</v>
      </c>
      <c r="G28" s="2">
        <v>0.82199999999999995</v>
      </c>
      <c r="H28" s="2">
        <v>0.81299999999999994</v>
      </c>
      <c r="I28" s="2">
        <v>0.82099999999999995</v>
      </c>
      <c r="J28" s="2">
        <v>0.80400000000000005</v>
      </c>
      <c r="K28" s="6">
        <v>1</v>
      </c>
      <c r="L28" s="2">
        <v>15.87</v>
      </c>
      <c r="M28" s="2">
        <v>16.149999999999999</v>
      </c>
      <c r="N28" s="2">
        <v>15.59</v>
      </c>
      <c r="O28" s="2">
        <v>11.16</v>
      </c>
      <c r="P28" s="2">
        <v>11.18</v>
      </c>
      <c r="Q28" s="2">
        <v>11.14</v>
      </c>
      <c r="R28" s="7">
        <v>507771</v>
      </c>
      <c r="S28" s="7">
        <v>20961</v>
      </c>
      <c r="T28" s="10">
        <v>4.1280419716762085</v>
      </c>
      <c r="U28" s="7">
        <v>8066</v>
      </c>
      <c r="V28" s="10">
        <v>1.5885113564973186</v>
      </c>
    </row>
    <row r="29" spans="1:22" x14ac:dyDescent="0.45">
      <c r="A29" s="2" t="s">
        <v>19</v>
      </c>
      <c r="B29" s="2" t="s">
        <v>71</v>
      </c>
      <c r="C29" s="3">
        <v>34.612304999999999</v>
      </c>
      <c r="D29" s="3">
        <v>49.854726599999999</v>
      </c>
      <c r="E29" s="2">
        <v>0.76700000000000002</v>
      </c>
      <c r="F29" s="2">
        <v>0.69399999999999995</v>
      </c>
      <c r="G29" s="2">
        <v>0.79700000000000004</v>
      </c>
      <c r="H29" s="2">
        <v>0.746</v>
      </c>
      <c r="I29" s="2">
        <v>0.73599999999999999</v>
      </c>
      <c r="J29" s="2">
        <v>0.755</v>
      </c>
      <c r="K29" s="6">
        <v>2</v>
      </c>
      <c r="L29" s="2">
        <v>14.87</v>
      </c>
      <c r="M29" s="2">
        <v>14.93</v>
      </c>
      <c r="N29" s="2">
        <v>14.8</v>
      </c>
      <c r="O29" s="2">
        <v>9.9879999999999995</v>
      </c>
      <c r="P29" s="2">
        <v>9.65</v>
      </c>
      <c r="Q29" s="2">
        <v>10.31</v>
      </c>
      <c r="R29" s="7">
        <v>239745</v>
      </c>
      <c r="S29" s="7">
        <v>7843</v>
      </c>
      <c r="T29" s="10">
        <v>3.2713925212204633</v>
      </c>
      <c r="U29" s="7">
        <v>3773</v>
      </c>
      <c r="V29" s="10">
        <v>1.5737554484973617</v>
      </c>
    </row>
    <row r="30" spans="1:22" x14ac:dyDescent="0.45">
      <c r="A30" s="2" t="s">
        <v>10</v>
      </c>
      <c r="B30" s="2" t="s">
        <v>72</v>
      </c>
      <c r="C30" s="3">
        <v>27.138722999999999</v>
      </c>
      <c r="D30" s="3">
        <v>55.137583399999997</v>
      </c>
      <c r="E30" s="2">
        <v>0.745</v>
      </c>
      <c r="F30" s="2">
        <v>0.67400000000000004</v>
      </c>
      <c r="G30" s="2">
        <v>0.77200000000000002</v>
      </c>
      <c r="H30" s="2">
        <v>0.7</v>
      </c>
      <c r="I30" s="2">
        <v>0.69499999999999995</v>
      </c>
      <c r="J30" s="2">
        <v>0.70399999999999996</v>
      </c>
      <c r="K30" s="6">
        <v>2</v>
      </c>
      <c r="L30" s="2">
        <v>13.73</v>
      </c>
      <c r="M30" s="2">
        <v>13.78</v>
      </c>
      <c r="N30" s="2">
        <v>13.66</v>
      </c>
      <c r="O30" s="2">
        <v>9.56</v>
      </c>
      <c r="P30" s="2">
        <v>9.3629999999999995</v>
      </c>
      <c r="Q30" s="2">
        <v>9.73</v>
      </c>
      <c r="R30" s="7">
        <v>391248</v>
      </c>
      <c r="S30" s="7">
        <v>13496</v>
      </c>
      <c r="T30" s="10">
        <v>3.4494745021060815</v>
      </c>
      <c r="U30" s="7">
        <v>5492</v>
      </c>
      <c r="V30" s="10">
        <v>1.4037132458185089</v>
      </c>
    </row>
    <row r="31" spans="1:22" x14ac:dyDescent="0.45">
      <c r="A31" s="2" t="s">
        <v>9</v>
      </c>
      <c r="B31" s="2" t="s">
        <v>73</v>
      </c>
      <c r="C31" s="3">
        <v>34.798857499999997</v>
      </c>
      <c r="D31" s="3">
        <v>48.515022500000001</v>
      </c>
      <c r="E31" s="2">
        <v>0.75</v>
      </c>
      <c r="F31" s="2">
        <v>0.67600000000000005</v>
      </c>
      <c r="G31" s="2">
        <v>0.78100000000000003</v>
      </c>
      <c r="H31" s="2">
        <v>0.69</v>
      </c>
      <c r="I31" s="2">
        <v>0.67300000000000004</v>
      </c>
      <c r="J31" s="2">
        <v>0.70499999999999996</v>
      </c>
      <c r="K31" s="6">
        <v>2</v>
      </c>
      <c r="L31" s="2">
        <v>14.03</v>
      </c>
      <c r="M31" s="2">
        <v>13.82</v>
      </c>
      <c r="N31" s="2">
        <v>14.19</v>
      </c>
      <c r="O31" s="2">
        <v>9.0220000000000002</v>
      </c>
      <c r="P31" s="2">
        <v>8.6820000000000004</v>
      </c>
      <c r="Q31" s="2">
        <v>9.3249999999999993</v>
      </c>
      <c r="R31" s="7">
        <v>294370</v>
      </c>
      <c r="S31" s="7">
        <v>11803</v>
      </c>
      <c r="T31" s="10">
        <v>4.0095797805482896</v>
      </c>
      <c r="U31" s="7">
        <v>4364</v>
      </c>
      <c r="V31" s="10">
        <v>1.4824880252743147</v>
      </c>
    </row>
    <row r="32" spans="1:22" x14ac:dyDescent="0.45">
      <c r="A32" s="2" t="s">
        <v>28</v>
      </c>
      <c r="B32" s="2" t="s">
        <v>74</v>
      </c>
      <c r="C32" s="3">
        <v>31.897423199999999</v>
      </c>
      <c r="D32" s="3">
        <v>54.356856200000003</v>
      </c>
      <c r="E32" s="2">
        <v>0.79900000000000004</v>
      </c>
      <c r="F32" s="2">
        <v>0.72899999999999998</v>
      </c>
      <c r="G32" s="2">
        <v>0.82299999999999995</v>
      </c>
      <c r="H32" s="2">
        <v>0.79300000000000004</v>
      </c>
      <c r="I32" s="2">
        <v>0.79600000000000004</v>
      </c>
      <c r="J32" s="2">
        <v>0.78700000000000003</v>
      </c>
      <c r="K32" s="6">
        <v>1</v>
      </c>
      <c r="L32" s="2">
        <v>15.09</v>
      </c>
      <c r="M32" s="2">
        <v>15.29</v>
      </c>
      <c r="N32" s="2">
        <v>14.86</v>
      </c>
      <c r="O32" s="2">
        <v>11.22</v>
      </c>
      <c r="P32" s="2">
        <v>11.15</v>
      </c>
      <c r="Q32" s="2">
        <v>11.23</v>
      </c>
      <c r="R32" s="7">
        <v>245497</v>
      </c>
      <c r="S32" s="7">
        <v>7234</v>
      </c>
      <c r="T32" s="10">
        <v>2.9466755194564498</v>
      </c>
      <c r="U32" s="7">
        <v>3689</v>
      </c>
      <c r="V32" s="10">
        <v>1.502666020358701</v>
      </c>
    </row>
    <row r="33" spans="1:22" x14ac:dyDescent="0.45">
      <c r="A33" s="4" t="s">
        <v>0</v>
      </c>
      <c r="B33" s="4"/>
      <c r="C33" s="4"/>
      <c r="D33" s="4"/>
      <c r="E33" s="4">
        <v>0.77400000000000002</v>
      </c>
      <c r="F33" s="4">
        <v>0.70399999999999996</v>
      </c>
      <c r="G33" s="4">
        <v>0.8</v>
      </c>
      <c r="H33" s="4">
        <v>0.76100000000000001</v>
      </c>
      <c r="I33" s="4">
        <v>0.76200000000000001</v>
      </c>
      <c r="J33" s="4">
        <v>0.75900000000000001</v>
      </c>
      <c r="L33" s="4">
        <v>14.62</v>
      </c>
      <c r="M33" s="4">
        <v>14.69</v>
      </c>
      <c r="N33" s="4">
        <v>14.54</v>
      </c>
      <c r="O33" s="4">
        <v>10.64</v>
      </c>
      <c r="P33" s="4">
        <v>10.62</v>
      </c>
      <c r="Q33" s="4">
        <v>10.66</v>
      </c>
      <c r="R33" s="11">
        <v>14749069</v>
      </c>
      <c r="S33" s="11">
        <v>500582</v>
      </c>
      <c r="T33" s="12">
        <v>3.393990495264481</v>
      </c>
      <c r="U33" s="11">
        <v>211112</v>
      </c>
      <c r="V33" s="12">
        <v>1.4313581419952675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F16A2-ED3C-4718-92A3-BBC7B0D98281}">
  <dimension ref="A1:V32"/>
  <sheetViews>
    <sheetView tabSelected="1" topLeftCell="H1" workbookViewId="0">
      <selection activeCell="O25" sqref="O25"/>
    </sheetView>
  </sheetViews>
  <sheetFormatPr defaultRowHeight="11.65" x14ac:dyDescent="0.45"/>
  <cols>
    <col min="1" max="2" width="21.33203125" style="2" customWidth="1"/>
    <col min="3" max="4" width="12.265625" style="2" customWidth="1"/>
    <col min="5" max="17" width="12.1328125" style="2" customWidth="1"/>
    <col min="18" max="16384" width="9.06640625" style="2"/>
  </cols>
  <sheetData>
    <row r="1" spans="1:22" s="1" customFormat="1" ht="52.5" customHeight="1" x14ac:dyDescent="0.45">
      <c r="A1" s="1" t="s">
        <v>76</v>
      </c>
      <c r="B1" s="1" t="s">
        <v>75</v>
      </c>
      <c r="C1" s="1" t="s">
        <v>77</v>
      </c>
      <c r="D1" s="1" t="s">
        <v>78</v>
      </c>
      <c r="E1" s="1" t="s">
        <v>30</v>
      </c>
      <c r="F1" s="1" t="s">
        <v>33</v>
      </c>
      <c r="G1" s="1" t="s">
        <v>34</v>
      </c>
      <c r="H1" s="1" t="s">
        <v>35</v>
      </c>
      <c r="I1" s="1" t="s">
        <v>31</v>
      </c>
      <c r="J1" s="1" t="s">
        <v>32</v>
      </c>
      <c r="K1" s="1" t="s">
        <v>94</v>
      </c>
      <c r="L1" s="1" t="s">
        <v>37</v>
      </c>
      <c r="M1" s="1" t="s">
        <v>36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89</v>
      </c>
      <c r="S1" s="1" t="s">
        <v>90</v>
      </c>
      <c r="T1" s="1" t="s">
        <v>91</v>
      </c>
      <c r="U1" s="1" t="s">
        <v>92</v>
      </c>
      <c r="V1" s="1" t="s">
        <v>93</v>
      </c>
    </row>
    <row r="2" spans="1:22" x14ac:dyDescent="0.45">
      <c r="A2" s="2" t="s">
        <v>4</v>
      </c>
      <c r="B2" s="2" t="s">
        <v>44</v>
      </c>
      <c r="C2" s="3">
        <v>37.903573299999998</v>
      </c>
      <c r="D2" s="3">
        <v>46.2682109</v>
      </c>
      <c r="E2" s="6">
        <f>Education2021_plusTotal!E2*1000</f>
        <v>761</v>
      </c>
      <c r="F2" s="6">
        <f>Education2021_plusTotal!F2*1000</f>
        <v>688</v>
      </c>
      <c r="G2" s="6">
        <f>Education2021_plusTotal!G2*1000</f>
        <v>791</v>
      </c>
      <c r="H2" s="6">
        <f>Education2021_plusTotal!H2*1000</f>
        <v>724</v>
      </c>
      <c r="I2" s="6">
        <f>Education2021_plusTotal!I2*1000</f>
        <v>712</v>
      </c>
      <c r="J2" s="6">
        <f>Education2021_plusTotal!J2*1000</f>
        <v>735</v>
      </c>
      <c r="K2" s="6">
        <v>2</v>
      </c>
      <c r="L2" s="5">
        <v>14.5</v>
      </c>
      <c r="M2" s="5">
        <v>14.46</v>
      </c>
      <c r="N2" s="5">
        <v>14.52</v>
      </c>
      <c r="O2" s="5">
        <v>9.6430000000000007</v>
      </c>
      <c r="P2" s="5">
        <v>9.3019999999999996</v>
      </c>
      <c r="Q2" s="5">
        <v>9.9329999999999998</v>
      </c>
      <c r="R2" s="7">
        <v>700043</v>
      </c>
      <c r="S2" s="7">
        <v>23297</v>
      </c>
      <c r="T2" s="10">
        <v>3.327938426639506</v>
      </c>
      <c r="U2" s="7">
        <v>9313</v>
      </c>
      <c r="V2" s="10">
        <v>1.3303468501220639</v>
      </c>
    </row>
    <row r="3" spans="1:22" x14ac:dyDescent="0.45">
      <c r="A3" s="2" t="s">
        <v>27</v>
      </c>
      <c r="B3" s="2" t="s">
        <v>45</v>
      </c>
      <c r="C3" s="3">
        <v>37.4550062</v>
      </c>
      <c r="D3" s="3">
        <v>45</v>
      </c>
      <c r="E3" s="6">
        <f>Education2021_plusTotal!E3*1000</f>
        <v>736</v>
      </c>
      <c r="F3" s="6">
        <f>Education2021_plusTotal!F3*1000</f>
        <v>654</v>
      </c>
      <c r="G3" s="6">
        <f>Education2021_plusTotal!G3*1000</f>
        <v>775</v>
      </c>
      <c r="H3" s="6">
        <f>Education2021_plusTotal!H3*1000</f>
        <v>663</v>
      </c>
      <c r="I3" s="6">
        <f>Education2021_plusTotal!I3*1000</f>
        <v>623</v>
      </c>
      <c r="J3" s="6">
        <f>Education2021_plusTotal!J3*1000</f>
        <v>700</v>
      </c>
      <c r="K3" s="6">
        <v>3</v>
      </c>
      <c r="L3" s="5">
        <v>13.59</v>
      </c>
      <c r="M3" s="5">
        <v>13.1</v>
      </c>
      <c r="N3" s="5">
        <v>14.05</v>
      </c>
      <c r="O3" s="5">
        <v>8.5809999999999995</v>
      </c>
      <c r="P3" s="5">
        <v>7.76</v>
      </c>
      <c r="Q3" s="5">
        <v>9.2989999999999995</v>
      </c>
      <c r="R3" s="7">
        <v>622471</v>
      </c>
      <c r="S3" s="7">
        <v>20515</v>
      </c>
      <c r="T3" s="10">
        <v>3.29573586560659</v>
      </c>
      <c r="U3" s="7">
        <v>7208</v>
      </c>
      <c r="V3" s="10">
        <v>1.157965591971353</v>
      </c>
    </row>
    <row r="4" spans="1:22" x14ac:dyDescent="0.45">
      <c r="A4" s="2" t="s">
        <v>1</v>
      </c>
      <c r="B4" s="2" t="s">
        <v>46</v>
      </c>
      <c r="C4" s="3">
        <v>38.2537363</v>
      </c>
      <c r="D4" s="3">
        <v>48.299990100000002</v>
      </c>
      <c r="E4" s="6">
        <f>Education2021_plusTotal!E4*1000</f>
        <v>737</v>
      </c>
      <c r="F4" s="6">
        <f>Education2021_plusTotal!F4*1000</f>
        <v>658</v>
      </c>
      <c r="G4" s="6">
        <f>Education2021_plusTotal!G4*1000</f>
        <v>772</v>
      </c>
      <c r="H4" s="6">
        <f>Education2021_plusTotal!H4*1000</f>
        <v>717</v>
      </c>
      <c r="I4" s="6">
        <f>Education2021_plusTotal!I4*1000</f>
        <v>689</v>
      </c>
      <c r="J4" s="6">
        <f>Education2021_plusTotal!J4*1000</f>
        <v>741</v>
      </c>
      <c r="K4" s="6">
        <v>2</v>
      </c>
      <c r="L4" s="5">
        <v>14.71</v>
      </c>
      <c r="M4" s="5">
        <v>14.7</v>
      </c>
      <c r="N4" s="5">
        <v>14.71</v>
      </c>
      <c r="O4" s="5">
        <v>9.2430000000000003</v>
      </c>
      <c r="P4" s="5">
        <v>8.41</v>
      </c>
      <c r="Q4" s="5">
        <v>9.984</v>
      </c>
      <c r="R4" s="7">
        <v>228607</v>
      </c>
      <c r="S4" s="7">
        <v>10343</v>
      </c>
      <c r="T4" s="10">
        <v>4.5243583967245105</v>
      </c>
      <c r="U4" s="7">
        <v>3849</v>
      </c>
      <c r="V4" s="10">
        <v>1.6836754780037357</v>
      </c>
    </row>
    <row r="5" spans="1:22" x14ac:dyDescent="0.45">
      <c r="A5" s="2" t="s">
        <v>5</v>
      </c>
      <c r="B5" s="2" t="s">
        <v>47</v>
      </c>
      <c r="C5" s="3">
        <v>32.654627499999997</v>
      </c>
      <c r="D5" s="3">
        <v>51.667982599999903</v>
      </c>
      <c r="E5" s="6">
        <f>Education2021_plusTotal!E5*1000</f>
        <v>805</v>
      </c>
      <c r="F5" s="6">
        <f>Education2021_plusTotal!F5*1000</f>
        <v>743</v>
      </c>
      <c r="G5" s="6">
        <f>Education2021_plusTotal!G5*1000</f>
        <v>823</v>
      </c>
      <c r="H5" s="6">
        <f>Education2021_plusTotal!H5*1000</f>
        <v>809</v>
      </c>
      <c r="I5" s="6">
        <f>Education2021_plusTotal!I5*1000</f>
        <v>835</v>
      </c>
      <c r="J5" s="6">
        <f>Education2021_plusTotal!J5*1000</f>
        <v>784</v>
      </c>
      <c r="K5" s="6">
        <v>1</v>
      </c>
      <c r="L5" s="5">
        <v>15.66</v>
      </c>
      <c r="M5" s="5">
        <v>16.3</v>
      </c>
      <c r="N5" s="5">
        <v>15.03</v>
      </c>
      <c r="O5" s="5">
        <v>11.22</v>
      </c>
      <c r="P5" s="5">
        <v>11.48</v>
      </c>
      <c r="Q5" s="5">
        <v>10.98</v>
      </c>
      <c r="R5" s="7">
        <v>880393</v>
      </c>
      <c r="S5" s="7">
        <v>26514</v>
      </c>
      <c r="T5" s="10">
        <v>3.0116095879908178</v>
      </c>
      <c r="U5" s="7">
        <v>12545</v>
      </c>
      <c r="V5" s="10">
        <v>1.4249318202211967</v>
      </c>
    </row>
    <row r="6" spans="1:22" x14ac:dyDescent="0.45">
      <c r="A6" s="2" t="s">
        <v>42</v>
      </c>
      <c r="B6" s="2" t="s">
        <v>48</v>
      </c>
      <c r="C6" s="3">
        <v>36.075833000000003</v>
      </c>
      <c r="D6" s="3">
        <v>51.796111000000003</v>
      </c>
      <c r="E6" s="6">
        <f>Education2021_plusTotal!E6*1000</f>
        <v>810</v>
      </c>
      <c r="F6" s="6">
        <f>Education2021_plusTotal!F6*1000</f>
        <v>746</v>
      </c>
      <c r="G6" s="6">
        <f>Education2021_plusTotal!G6*1000</f>
        <v>827</v>
      </c>
      <c r="H6" s="6">
        <f>Education2021_plusTotal!H6*1000</f>
        <v>870</v>
      </c>
      <c r="I6" s="6">
        <f>Education2021_plusTotal!I6*1000</f>
        <v>904</v>
      </c>
      <c r="J6" s="6">
        <f>Education2021_plusTotal!J6*1000</f>
        <v>839</v>
      </c>
      <c r="K6" s="6">
        <v>1</v>
      </c>
      <c r="L6" s="5">
        <v>15.76</v>
      </c>
      <c r="M6" s="5">
        <v>16.149999999999999</v>
      </c>
      <c r="N6" s="5">
        <v>15.37</v>
      </c>
      <c r="O6" s="5">
        <v>12.97</v>
      </c>
      <c r="P6" s="5">
        <v>13.67</v>
      </c>
      <c r="Q6" s="5">
        <v>12.35</v>
      </c>
      <c r="R6" s="7">
        <v>473147</v>
      </c>
      <c r="S6" s="7">
        <v>12983</v>
      </c>
      <c r="T6" s="10">
        <v>2.7439675196080713</v>
      </c>
      <c r="U6" s="7">
        <v>5888</v>
      </c>
      <c r="V6" s="10">
        <v>1.244433548136203</v>
      </c>
    </row>
    <row r="7" spans="1:22" x14ac:dyDescent="0.45">
      <c r="A7" s="2" t="s">
        <v>11</v>
      </c>
      <c r="B7" s="2" t="s">
        <v>49</v>
      </c>
      <c r="C7" s="3">
        <v>33.634973600000002</v>
      </c>
      <c r="D7" s="3">
        <v>46.415281</v>
      </c>
      <c r="E7" s="6">
        <f>Education2021_plusTotal!E7*1000</f>
        <v>790</v>
      </c>
      <c r="F7" s="6">
        <f>Education2021_plusTotal!F7*1000</f>
        <v>716</v>
      </c>
      <c r="G7" s="6">
        <f>Education2021_plusTotal!G7*1000</f>
        <v>819</v>
      </c>
      <c r="H7" s="6">
        <f>Education2021_plusTotal!H7*1000</f>
        <v>789</v>
      </c>
      <c r="I7" s="6">
        <f>Education2021_plusTotal!I7*1000</f>
        <v>778</v>
      </c>
      <c r="J7" s="6">
        <f>Education2021_plusTotal!J7*1000</f>
        <v>796</v>
      </c>
      <c r="K7" s="6">
        <v>1</v>
      </c>
      <c r="L7" s="5">
        <v>15.57</v>
      </c>
      <c r="M7" s="5">
        <v>15.8</v>
      </c>
      <c r="N7" s="5">
        <v>15.35</v>
      </c>
      <c r="O7" s="5">
        <v>10.68</v>
      </c>
      <c r="P7" s="5">
        <v>10.17</v>
      </c>
      <c r="Q7" s="5">
        <v>11.07</v>
      </c>
      <c r="R7" s="7">
        <v>105352</v>
      </c>
      <c r="S7" s="7">
        <v>6469</v>
      </c>
      <c r="T7" s="10">
        <v>6.1403675298048448</v>
      </c>
      <c r="U7" s="7">
        <v>1877</v>
      </c>
      <c r="V7" s="10">
        <v>1.7816462905307922</v>
      </c>
    </row>
    <row r="8" spans="1:22" x14ac:dyDescent="0.45">
      <c r="A8" s="2" t="s">
        <v>2</v>
      </c>
      <c r="B8" s="2" t="s">
        <v>50</v>
      </c>
      <c r="C8" s="3">
        <v>28.923383699999999</v>
      </c>
      <c r="D8" s="3">
        <v>50.820314000000003</v>
      </c>
      <c r="E8" s="6">
        <f>Education2021_plusTotal!E8*1000</f>
        <v>787</v>
      </c>
      <c r="F8" s="6">
        <f>Education2021_plusTotal!F8*1000</f>
        <v>714</v>
      </c>
      <c r="G8" s="6">
        <f>Education2021_plusTotal!G8*1000</f>
        <v>816</v>
      </c>
      <c r="H8" s="6">
        <f>Education2021_plusTotal!H8*1000</f>
        <v>780</v>
      </c>
      <c r="I8" s="6">
        <f>Education2021_plusTotal!I8*1000</f>
        <v>771</v>
      </c>
      <c r="J8" s="6">
        <f>Education2021_plusTotal!J8*1000</f>
        <v>787</v>
      </c>
      <c r="K8" s="6">
        <v>1</v>
      </c>
      <c r="L8" s="5">
        <v>15.11</v>
      </c>
      <c r="M8" s="5">
        <v>15.16</v>
      </c>
      <c r="N8" s="5">
        <v>15.07</v>
      </c>
      <c r="O8" s="5">
        <v>10.8</v>
      </c>
      <c r="P8" s="5">
        <v>10.5</v>
      </c>
      <c r="Q8" s="5">
        <v>11.06</v>
      </c>
      <c r="R8" s="7">
        <v>226262</v>
      </c>
      <c r="S8" s="7">
        <v>7203</v>
      </c>
      <c r="T8" s="10">
        <v>3.1834775614111077</v>
      </c>
      <c r="U8" s="7">
        <v>3274</v>
      </c>
      <c r="V8" s="10">
        <v>1.4469950765042296</v>
      </c>
    </row>
    <row r="9" spans="1:22" x14ac:dyDescent="0.45">
      <c r="A9" s="2" t="s">
        <v>43</v>
      </c>
      <c r="B9" s="2" t="s">
        <v>51</v>
      </c>
      <c r="C9" s="3">
        <v>35.689197499999999</v>
      </c>
      <c r="D9" s="3">
        <v>51.3889736</v>
      </c>
      <c r="E9" s="6">
        <f>Education2021_plusTotal!E9*1000</f>
        <v>810</v>
      </c>
      <c r="F9" s="6">
        <f>Education2021_plusTotal!F9*1000</f>
        <v>746</v>
      </c>
      <c r="G9" s="6">
        <f>Education2021_plusTotal!G9*1000</f>
        <v>827</v>
      </c>
      <c r="H9" s="6">
        <f>Education2021_plusTotal!H9*1000</f>
        <v>870</v>
      </c>
      <c r="I9" s="6">
        <f>Education2021_plusTotal!I9*1000</f>
        <v>904</v>
      </c>
      <c r="J9" s="6">
        <f>Education2021_plusTotal!J9*1000</f>
        <v>839</v>
      </c>
      <c r="K9" s="6">
        <v>1</v>
      </c>
      <c r="L9" s="5">
        <v>15.76</v>
      </c>
      <c r="M9" s="5">
        <v>16.149999999999999</v>
      </c>
      <c r="N9" s="5">
        <v>15.37</v>
      </c>
      <c r="O9" s="5">
        <v>12.97</v>
      </c>
      <c r="P9" s="5">
        <v>13.67</v>
      </c>
      <c r="Q9" s="5">
        <v>12.35</v>
      </c>
      <c r="R9" s="7">
        <v>2121065</v>
      </c>
      <c r="S9" s="7">
        <v>53598</v>
      </c>
      <c r="T9" s="10">
        <v>2.5269381183509227</v>
      </c>
      <c r="U9" s="7">
        <v>25245</v>
      </c>
      <c r="V9" s="10">
        <v>1.1902039777187403</v>
      </c>
    </row>
    <row r="10" spans="1:22" x14ac:dyDescent="0.45">
      <c r="A10" s="2" t="s">
        <v>3</v>
      </c>
      <c r="B10" s="2" t="s">
        <v>52</v>
      </c>
      <c r="C10" s="3">
        <v>31.997041899999999</v>
      </c>
      <c r="D10" s="3">
        <v>50.661384899999902</v>
      </c>
      <c r="E10" s="6">
        <f>Education2021_plusTotal!E10*1000</f>
        <v>771</v>
      </c>
      <c r="F10" s="6">
        <f>Education2021_plusTotal!F10*1000</f>
        <v>702</v>
      </c>
      <c r="G10" s="6">
        <f>Education2021_plusTotal!G10*1000</f>
        <v>796</v>
      </c>
      <c r="H10" s="6">
        <f>Education2021_plusTotal!H10*1000</f>
        <v>735</v>
      </c>
      <c r="I10" s="6">
        <f>Education2021_plusTotal!I10*1000</f>
        <v>736</v>
      </c>
      <c r="J10" s="6">
        <f>Education2021_plusTotal!J10*1000</f>
        <v>733</v>
      </c>
      <c r="K10" s="6">
        <v>2</v>
      </c>
      <c r="L10" s="5">
        <v>14.9</v>
      </c>
      <c r="M10" s="5">
        <v>15.31</v>
      </c>
      <c r="N10" s="5">
        <v>14.51</v>
      </c>
      <c r="O10" s="5">
        <v>9.6430000000000007</v>
      </c>
      <c r="P10" s="5">
        <v>9.3330000000000002</v>
      </c>
      <c r="Q10" s="5">
        <v>9.9079999999999995</v>
      </c>
      <c r="R10" s="7">
        <v>187972</v>
      </c>
      <c r="S10" s="7">
        <v>8111</v>
      </c>
      <c r="T10" s="10">
        <v>4.3150043623518393</v>
      </c>
      <c r="U10" s="7">
        <v>2954</v>
      </c>
      <c r="V10" s="10">
        <v>1.5715106505224181</v>
      </c>
    </row>
    <row r="11" spans="1:22" x14ac:dyDescent="0.45">
      <c r="A11" s="2" t="s">
        <v>26</v>
      </c>
      <c r="B11" s="2" t="s">
        <v>53</v>
      </c>
      <c r="C11" s="3">
        <v>32.517564299999997</v>
      </c>
      <c r="D11" s="3">
        <v>59.1041758</v>
      </c>
      <c r="E11" s="6">
        <f>Education2021_plusTotal!E11*1000</f>
        <v>733</v>
      </c>
      <c r="F11" s="6">
        <f>Education2021_plusTotal!F11*1000</f>
        <v>660</v>
      </c>
      <c r="G11" s="6">
        <f>Education2021_plusTotal!G11*1000</f>
        <v>763</v>
      </c>
      <c r="H11" s="6">
        <f>Education2021_plusTotal!H11*1000</f>
        <v>688</v>
      </c>
      <c r="I11" s="6">
        <f>Education2021_plusTotal!I11*1000</f>
        <v>677</v>
      </c>
      <c r="J11" s="6">
        <f>Education2021_plusTotal!J11*1000</f>
        <v>700</v>
      </c>
      <c r="K11" s="6">
        <v>2</v>
      </c>
      <c r="L11" s="5">
        <v>14.23</v>
      </c>
      <c r="M11" s="5">
        <v>14.22</v>
      </c>
      <c r="N11" s="5">
        <v>14.27</v>
      </c>
      <c r="O11" s="5">
        <v>8.7739999999999991</v>
      </c>
      <c r="P11" s="5">
        <v>8.4550000000000001</v>
      </c>
      <c r="Q11" s="5">
        <v>9.109</v>
      </c>
      <c r="R11" s="7">
        <v>165532</v>
      </c>
      <c r="S11" s="7">
        <v>7476</v>
      </c>
      <c r="T11" s="10">
        <v>4.5163472923664312</v>
      </c>
      <c r="U11" s="7">
        <v>2711</v>
      </c>
      <c r="V11" s="10">
        <v>1.6377498006427762</v>
      </c>
    </row>
    <row r="12" spans="1:22" x14ac:dyDescent="0.45">
      <c r="A12" s="2" t="s">
        <v>14</v>
      </c>
      <c r="B12" s="2" t="s">
        <v>54</v>
      </c>
      <c r="C12" s="3">
        <v>35.102025300000001</v>
      </c>
      <c r="D12" s="3">
        <v>59.1041758</v>
      </c>
      <c r="E12" s="6">
        <f>Education2021_plusTotal!E12*1000</f>
        <v>757</v>
      </c>
      <c r="F12" s="6">
        <f>Education2021_plusTotal!F12*1000</f>
        <v>688</v>
      </c>
      <c r="G12" s="6">
        <f>Education2021_plusTotal!G12*1000</f>
        <v>782</v>
      </c>
      <c r="H12" s="6">
        <f>Education2021_plusTotal!H12*1000</f>
        <v>719</v>
      </c>
      <c r="I12" s="6">
        <f>Education2021_plusTotal!I12*1000</f>
        <v>722</v>
      </c>
      <c r="J12" s="6">
        <f>Education2021_plusTotal!J12*1000</f>
        <v>717</v>
      </c>
      <c r="K12" s="6">
        <v>2</v>
      </c>
      <c r="L12" s="5">
        <v>13.78</v>
      </c>
      <c r="M12" s="5">
        <v>13.85</v>
      </c>
      <c r="N12" s="5">
        <v>13.7</v>
      </c>
      <c r="O12" s="5">
        <v>10.1</v>
      </c>
      <c r="P12" s="5">
        <v>10.119999999999999</v>
      </c>
      <c r="Q12" s="5">
        <v>10.1</v>
      </c>
      <c r="R12" s="7">
        <v>1306829</v>
      </c>
      <c r="S12" s="7">
        <v>41532</v>
      </c>
      <c r="T12" s="10">
        <v>3.1780745606349416</v>
      </c>
      <c r="U12" s="7">
        <v>19161</v>
      </c>
      <c r="V12" s="10">
        <v>1.4662209057191109</v>
      </c>
    </row>
    <row r="13" spans="1:22" x14ac:dyDescent="0.45">
      <c r="A13" s="2" t="s">
        <v>21</v>
      </c>
      <c r="B13" s="2" t="s">
        <v>55</v>
      </c>
      <c r="C13" s="3">
        <v>37.471035299999997</v>
      </c>
      <c r="D13" s="3">
        <v>57.101318799999902</v>
      </c>
      <c r="E13" s="6">
        <f>Education2021_plusTotal!E13*1000</f>
        <v>723</v>
      </c>
      <c r="F13" s="6">
        <f>Education2021_plusTotal!F13*1000</f>
        <v>650</v>
      </c>
      <c r="G13" s="6">
        <f>Education2021_plusTotal!G13*1000</f>
        <v>753</v>
      </c>
      <c r="H13" s="6">
        <f>Education2021_plusTotal!H13*1000</f>
        <v>663</v>
      </c>
      <c r="I13" s="6">
        <f>Education2021_plusTotal!I13*1000</f>
        <v>649</v>
      </c>
      <c r="J13" s="6">
        <f>Education2021_plusTotal!J13*1000</f>
        <v>677</v>
      </c>
      <c r="K13" s="6">
        <v>3</v>
      </c>
      <c r="L13" s="5">
        <v>13.66</v>
      </c>
      <c r="M13" s="5">
        <v>13.49</v>
      </c>
      <c r="N13" s="5">
        <v>13.81</v>
      </c>
      <c r="O13" s="5">
        <v>8.5120000000000005</v>
      </c>
      <c r="P13" s="5">
        <v>8.2279999999999998</v>
      </c>
      <c r="Q13" s="5">
        <v>8.7929999999999993</v>
      </c>
      <c r="R13" s="7">
        <v>178694</v>
      </c>
      <c r="S13" s="7">
        <v>7974</v>
      </c>
      <c r="T13" s="10">
        <v>4.4623770244104444</v>
      </c>
      <c r="U13" s="7">
        <v>3137</v>
      </c>
      <c r="V13" s="10">
        <v>1.7555150144940512</v>
      </c>
    </row>
    <row r="14" spans="1:22" x14ac:dyDescent="0.45">
      <c r="A14" s="2" t="s">
        <v>15</v>
      </c>
      <c r="B14" s="2" t="s">
        <v>56</v>
      </c>
      <c r="C14" s="3">
        <v>31.4360149</v>
      </c>
      <c r="D14" s="3">
        <v>49.041311999999998</v>
      </c>
      <c r="E14" s="6">
        <f>Education2021_plusTotal!E14*1000</f>
        <v>777</v>
      </c>
      <c r="F14" s="6">
        <f>Education2021_plusTotal!F14*1000</f>
        <v>705</v>
      </c>
      <c r="G14" s="6">
        <f>Education2021_plusTotal!G14*1000</f>
        <v>807</v>
      </c>
      <c r="H14" s="6">
        <f>Education2021_plusTotal!H14*1000</f>
        <v>737</v>
      </c>
      <c r="I14" s="6">
        <f>Education2021_plusTotal!I14*1000</f>
        <v>724</v>
      </c>
      <c r="J14" s="6">
        <f>Education2021_plusTotal!J14*1000</f>
        <v>747</v>
      </c>
      <c r="K14" s="6">
        <v>2</v>
      </c>
      <c r="L14" s="5">
        <v>14.3</v>
      </c>
      <c r="M14" s="5">
        <v>14.15</v>
      </c>
      <c r="N14" s="5">
        <v>14.45</v>
      </c>
      <c r="O14" s="5">
        <v>10.18</v>
      </c>
      <c r="P14" s="5">
        <v>9.9380000000000006</v>
      </c>
      <c r="Q14" s="5">
        <v>10.38</v>
      </c>
      <c r="R14" s="7">
        <v>1003561</v>
      </c>
      <c r="S14" s="7">
        <v>31013</v>
      </c>
      <c r="T14" s="10">
        <v>3.0902954578745092</v>
      </c>
      <c r="U14" s="7">
        <v>15999</v>
      </c>
      <c r="V14" s="10">
        <v>1.5942229719967196</v>
      </c>
    </row>
    <row r="15" spans="1:22" x14ac:dyDescent="0.45">
      <c r="A15" s="2" t="s">
        <v>29</v>
      </c>
      <c r="B15" s="2" t="s">
        <v>57</v>
      </c>
      <c r="C15" s="3">
        <v>36.683004500000003</v>
      </c>
      <c r="D15" s="3">
        <v>48.5087209</v>
      </c>
      <c r="E15" s="6">
        <f>Education2021_plusTotal!E15*1000</f>
        <v>748</v>
      </c>
      <c r="F15" s="6">
        <f>Education2021_plusTotal!F15*1000</f>
        <v>673</v>
      </c>
      <c r="G15" s="6">
        <f>Education2021_plusTotal!G15*1000</f>
        <v>780</v>
      </c>
      <c r="H15" s="6">
        <f>Education2021_plusTotal!H15*1000</f>
        <v>714</v>
      </c>
      <c r="I15" s="6">
        <f>Education2021_plusTotal!I15*1000</f>
        <v>697</v>
      </c>
      <c r="J15" s="6">
        <f>Education2021_plusTotal!J15*1000</f>
        <v>730</v>
      </c>
      <c r="K15" s="6">
        <v>2</v>
      </c>
      <c r="L15" s="5">
        <v>14.63</v>
      </c>
      <c r="M15" s="5">
        <v>14.36</v>
      </c>
      <c r="N15" s="5">
        <v>14.91</v>
      </c>
      <c r="O15" s="5">
        <v>9.2159999999999993</v>
      </c>
      <c r="P15" s="5">
        <v>8.9390000000000001</v>
      </c>
      <c r="Q15" s="5">
        <v>9.4890000000000008</v>
      </c>
      <c r="R15" s="7">
        <v>188951</v>
      </c>
      <c r="S15" s="7">
        <v>7993</v>
      </c>
      <c r="T15" s="10">
        <v>4.2301972469052824</v>
      </c>
      <c r="U15" s="7">
        <v>2967</v>
      </c>
      <c r="V15" s="10">
        <v>1.5702483712708586</v>
      </c>
    </row>
    <row r="16" spans="1:22" x14ac:dyDescent="0.45">
      <c r="A16" s="2" t="s">
        <v>24</v>
      </c>
      <c r="B16" s="2" t="s">
        <v>58</v>
      </c>
      <c r="C16" s="3">
        <v>35.225558499999998</v>
      </c>
      <c r="D16" s="3">
        <v>54.434213800000002</v>
      </c>
      <c r="E16" s="6">
        <f>Education2021_plusTotal!E16*1000</f>
        <v>798</v>
      </c>
      <c r="F16" s="6">
        <f>Education2021_plusTotal!F16*1000</f>
        <v>732</v>
      </c>
      <c r="G16" s="6">
        <f>Education2021_plusTotal!G16*1000</f>
        <v>818</v>
      </c>
      <c r="H16" s="6">
        <f>Education2021_plusTotal!H16*1000</f>
        <v>825</v>
      </c>
      <c r="I16" s="6">
        <f>Education2021_plusTotal!I16*1000</f>
        <v>845</v>
      </c>
      <c r="J16" s="6">
        <f>Education2021_plusTotal!J16*1000</f>
        <v>805</v>
      </c>
      <c r="K16" s="6">
        <v>1</v>
      </c>
      <c r="L16" s="5">
        <v>15.62</v>
      </c>
      <c r="M16" s="5">
        <v>15.93</v>
      </c>
      <c r="N16" s="5">
        <v>15.31</v>
      </c>
      <c r="O16" s="5">
        <v>11.73</v>
      </c>
      <c r="P16" s="5">
        <v>12.07</v>
      </c>
      <c r="Q16" s="5">
        <v>11.4</v>
      </c>
      <c r="R16" s="7">
        <v>118555</v>
      </c>
      <c r="S16" s="7">
        <v>4522</v>
      </c>
      <c r="T16" s="10">
        <v>3.814263422040403</v>
      </c>
      <c r="U16" s="7">
        <v>1821</v>
      </c>
      <c r="V16" s="10">
        <v>1.5359959512462571</v>
      </c>
    </row>
    <row r="17" spans="1:22" x14ac:dyDescent="0.45">
      <c r="A17" s="2" t="s">
        <v>25</v>
      </c>
      <c r="B17" s="2" t="s">
        <v>59</v>
      </c>
      <c r="C17" s="3">
        <v>27.529990600000001</v>
      </c>
      <c r="D17" s="3">
        <v>60.582067599999903</v>
      </c>
      <c r="E17" s="6">
        <f>Education2021_plusTotal!E17*1000</f>
        <v>665</v>
      </c>
      <c r="F17" s="6">
        <f>Education2021_plusTotal!F17*1000</f>
        <v>585</v>
      </c>
      <c r="G17" s="6">
        <f>Education2021_plusTotal!G17*1000</f>
        <v>706</v>
      </c>
      <c r="H17" s="6">
        <f>Education2021_plusTotal!H17*1000</f>
        <v>545</v>
      </c>
      <c r="I17" s="6">
        <f>Education2021_plusTotal!I17*1000</f>
        <v>503</v>
      </c>
      <c r="J17" s="6">
        <f>Education2021_plusTotal!J17*1000</f>
        <v>585</v>
      </c>
      <c r="K17" s="6">
        <v>4</v>
      </c>
      <c r="L17" s="5">
        <v>11.35</v>
      </c>
      <c r="M17" s="5">
        <v>10.91</v>
      </c>
      <c r="N17" s="5">
        <v>11.76</v>
      </c>
      <c r="O17" s="5">
        <v>6.8979999999999997</v>
      </c>
      <c r="P17" s="5">
        <v>5.99</v>
      </c>
      <c r="Q17" s="5">
        <v>7.7409999999999997</v>
      </c>
      <c r="R17" s="7">
        <v>762376</v>
      </c>
      <c r="S17" s="7">
        <v>22321</v>
      </c>
      <c r="T17" s="10">
        <v>2.9278203930868756</v>
      </c>
      <c r="U17" s="7">
        <v>8924</v>
      </c>
      <c r="V17" s="10">
        <v>1.1705510141977187</v>
      </c>
    </row>
    <row r="18" spans="1:22" x14ac:dyDescent="0.45">
      <c r="A18" s="2" t="s">
        <v>6</v>
      </c>
      <c r="B18" s="2" t="s">
        <v>60</v>
      </c>
      <c r="C18" s="3">
        <v>29.1043813</v>
      </c>
      <c r="D18" s="3">
        <v>53.045893</v>
      </c>
      <c r="E18" s="6">
        <f>Education2021_plusTotal!E18*1000</f>
        <v>783</v>
      </c>
      <c r="F18" s="6">
        <f>Education2021_plusTotal!F18*1000</f>
        <v>715</v>
      </c>
      <c r="G18" s="6">
        <f>Education2021_plusTotal!G18*1000</f>
        <v>807</v>
      </c>
      <c r="H18" s="6">
        <f>Education2021_plusTotal!H18*1000</f>
        <v>781</v>
      </c>
      <c r="I18" s="6">
        <f>Education2021_plusTotal!I18*1000</f>
        <v>791</v>
      </c>
      <c r="J18" s="6">
        <f>Education2021_plusTotal!J18*1000</f>
        <v>772</v>
      </c>
      <c r="K18" s="6">
        <v>1</v>
      </c>
      <c r="L18" s="5">
        <v>15.13</v>
      </c>
      <c r="M18" s="5">
        <v>15.37</v>
      </c>
      <c r="N18" s="5">
        <v>14.88</v>
      </c>
      <c r="O18" s="5">
        <v>10.83</v>
      </c>
      <c r="P18" s="5">
        <v>10.92</v>
      </c>
      <c r="Q18" s="5">
        <v>10.76</v>
      </c>
      <c r="R18" s="7">
        <v>870177</v>
      </c>
      <c r="S18" s="7">
        <v>32339</v>
      </c>
      <c r="T18" s="10">
        <v>3.7163703476419165</v>
      </c>
      <c r="U18" s="7">
        <v>14364</v>
      </c>
      <c r="V18" s="10">
        <v>1.6506986509641144</v>
      </c>
    </row>
    <row r="19" spans="1:22" x14ac:dyDescent="0.45">
      <c r="A19" s="2" t="s">
        <v>22</v>
      </c>
      <c r="B19" s="2" t="s">
        <v>61</v>
      </c>
      <c r="C19" s="3">
        <v>36.273658900000001</v>
      </c>
      <c r="D19" s="3">
        <v>49.998235999999999</v>
      </c>
      <c r="E19" s="6">
        <f>Education2021_plusTotal!E19*1000</f>
        <v>771</v>
      </c>
      <c r="F19" s="6">
        <f>Education2021_plusTotal!F19*1000</f>
        <v>699</v>
      </c>
      <c r="G19" s="6">
        <f>Education2021_plusTotal!G19*1000</f>
        <v>799</v>
      </c>
      <c r="H19" s="6">
        <f>Education2021_plusTotal!H19*1000</f>
        <v>740</v>
      </c>
      <c r="I19" s="6">
        <f>Education2021_plusTotal!I19*1000</f>
        <v>733</v>
      </c>
      <c r="J19" s="6">
        <f>Education2021_plusTotal!J19*1000</f>
        <v>746</v>
      </c>
      <c r="K19" s="6">
        <v>2</v>
      </c>
      <c r="L19" s="5">
        <v>14.44</v>
      </c>
      <c r="M19" s="5">
        <v>14.16</v>
      </c>
      <c r="N19" s="5">
        <v>14.73</v>
      </c>
      <c r="O19" s="5">
        <v>10.17</v>
      </c>
      <c r="P19" s="5">
        <v>10.199999999999999</v>
      </c>
      <c r="Q19" s="5">
        <v>10.11</v>
      </c>
      <c r="R19" s="7">
        <v>228380</v>
      </c>
      <c r="S19" s="7">
        <v>7684</v>
      </c>
      <c r="T19" s="10">
        <v>3.3645678255539013</v>
      </c>
      <c r="U19" s="7">
        <v>3483</v>
      </c>
      <c r="V19" s="10">
        <v>1.5250897626762414</v>
      </c>
    </row>
    <row r="20" spans="1:22" x14ac:dyDescent="0.45">
      <c r="A20" s="2" t="s">
        <v>23</v>
      </c>
      <c r="B20" s="2" t="s">
        <v>62</v>
      </c>
      <c r="C20" s="3">
        <v>34.639944300000003</v>
      </c>
      <c r="D20" s="3">
        <v>50.875941900000001</v>
      </c>
      <c r="E20" s="6">
        <f>Education2021_plusTotal!E20*1000</f>
        <v>790</v>
      </c>
      <c r="F20" s="6">
        <f>Education2021_plusTotal!F20*1000</f>
        <v>715</v>
      </c>
      <c r="G20" s="6">
        <f>Education2021_plusTotal!G20*1000</f>
        <v>821</v>
      </c>
      <c r="H20" s="6">
        <f>Education2021_plusTotal!H20*1000</f>
        <v>786</v>
      </c>
      <c r="I20" s="6">
        <f>Education2021_plusTotal!I20*1000</f>
        <v>770</v>
      </c>
      <c r="J20" s="6">
        <f>Education2021_plusTotal!J20*1000</f>
        <v>799</v>
      </c>
      <c r="K20" s="6">
        <v>1</v>
      </c>
      <c r="L20" s="5">
        <v>15.28</v>
      </c>
      <c r="M20" s="5">
        <v>15.09</v>
      </c>
      <c r="N20" s="5">
        <v>15.5</v>
      </c>
      <c r="O20" s="5">
        <v>10.84</v>
      </c>
      <c r="P20" s="5">
        <v>10.53</v>
      </c>
      <c r="Q20" s="5">
        <v>11.05</v>
      </c>
      <c r="R20" s="7">
        <v>254554</v>
      </c>
      <c r="S20" s="7">
        <v>7544</v>
      </c>
      <c r="T20" s="10">
        <v>2.9636147929319514</v>
      </c>
      <c r="U20" s="7">
        <v>3467</v>
      </c>
      <c r="V20" s="10">
        <v>1.3619899903360388</v>
      </c>
    </row>
    <row r="21" spans="1:22" x14ac:dyDescent="0.45">
      <c r="A21" s="2" t="s">
        <v>17</v>
      </c>
      <c r="B21" s="2" t="s">
        <v>63</v>
      </c>
      <c r="C21" s="3">
        <v>35.955357900000003</v>
      </c>
      <c r="D21" s="3">
        <v>47.136212499999999</v>
      </c>
      <c r="E21" s="6">
        <f>Education2021_plusTotal!E21*1000</f>
        <v>723</v>
      </c>
      <c r="F21" s="6">
        <f>Education2021_plusTotal!F21*1000</f>
        <v>639</v>
      </c>
      <c r="G21" s="6">
        <f>Education2021_plusTotal!G21*1000</f>
        <v>763</v>
      </c>
      <c r="H21" s="6">
        <f>Education2021_plusTotal!H21*1000</f>
        <v>642</v>
      </c>
      <c r="I21" s="6">
        <f>Education2021_plusTotal!I21*1000</f>
        <v>597</v>
      </c>
      <c r="J21" s="6">
        <f>Education2021_plusTotal!J21*1000</f>
        <v>681</v>
      </c>
      <c r="K21" s="6">
        <v>3</v>
      </c>
      <c r="L21" s="5">
        <v>13.34</v>
      </c>
      <c r="M21" s="5">
        <v>12.95</v>
      </c>
      <c r="N21" s="5">
        <v>13.74</v>
      </c>
      <c r="O21" s="5">
        <v>8.1530000000000005</v>
      </c>
      <c r="P21" s="5">
        <v>7.1239999999999997</v>
      </c>
      <c r="Q21" s="5">
        <v>8.9949999999999992</v>
      </c>
      <c r="R21" s="7">
        <v>287441</v>
      </c>
      <c r="S21" s="7">
        <v>13504</v>
      </c>
      <c r="T21" s="10">
        <v>4.6980075911230479</v>
      </c>
      <c r="U21" s="7">
        <v>4728</v>
      </c>
      <c r="V21" s="10">
        <v>1.644859292863579</v>
      </c>
    </row>
    <row r="22" spans="1:22" x14ac:dyDescent="0.45">
      <c r="A22" s="2" t="s">
        <v>12</v>
      </c>
      <c r="B22" s="2" t="s">
        <v>64</v>
      </c>
      <c r="C22" s="3">
        <v>30.283937900000002</v>
      </c>
      <c r="D22" s="3">
        <v>57.083362800000003</v>
      </c>
      <c r="E22" s="6">
        <f>Education2021_plusTotal!E22*1000</f>
        <v>755</v>
      </c>
      <c r="F22" s="6">
        <f>Education2021_plusTotal!F22*1000</f>
        <v>690</v>
      </c>
      <c r="G22" s="6">
        <f>Education2021_plusTotal!G22*1000</f>
        <v>776</v>
      </c>
      <c r="H22" s="6">
        <f>Education2021_plusTotal!H22*1000</f>
        <v>731</v>
      </c>
      <c r="I22" s="6">
        <f>Education2021_plusTotal!I22*1000</f>
        <v>747</v>
      </c>
      <c r="J22" s="6">
        <f>Education2021_plusTotal!J22*1000</f>
        <v>716</v>
      </c>
      <c r="K22" s="6">
        <v>2</v>
      </c>
      <c r="L22" s="5">
        <v>14.03</v>
      </c>
      <c r="M22" s="5">
        <v>14.18</v>
      </c>
      <c r="N22" s="5">
        <v>13.87</v>
      </c>
      <c r="O22" s="5">
        <v>10.24</v>
      </c>
      <c r="P22" s="5">
        <v>10.59</v>
      </c>
      <c r="Q22" s="5">
        <v>9.9329999999999998</v>
      </c>
      <c r="R22" s="7">
        <v>609040</v>
      </c>
      <c r="S22" s="7">
        <v>22715</v>
      </c>
      <c r="T22" s="10">
        <v>3.7296400893208985</v>
      </c>
      <c r="U22" s="7">
        <v>9167</v>
      </c>
      <c r="V22" s="10">
        <v>1.5051556548009983</v>
      </c>
    </row>
    <row r="23" spans="1:22" x14ac:dyDescent="0.45">
      <c r="A23" s="2" t="s">
        <v>13</v>
      </c>
      <c r="B23" s="2" t="s">
        <v>65</v>
      </c>
      <c r="C23" s="3">
        <v>34.327692399999997</v>
      </c>
      <c r="D23" s="3">
        <v>47.077768499999998</v>
      </c>
      <c r="E23" s="6">
        <f>Education2021_plusTotal!E23*1000</f>
        <v>772</v>
      </c>
      <c r="F23" s="6">
        <f>Education2021_plusTotal!F23*1000</f>
        <v>697</v>
      </c>
      <c r="G23" s="6">
        <f>Education2021_plusTotal!G23*1000</f>
        <v>804</v>
      </c>
      <c r="H23" s="6">
        <f>Education2021_plusTotal!H23*1000</f>
        <v>728</v>
      </c>
      <c r="I23" s="6">
        <f>Education2021_plusTotal!I23*1000</f>
        <v>709</v>
      </c>
      <c r="J23" s="6">
        <f>Education2021_plusTotal!J23*1000</f>
        <v>745</v>
      </c>
      <c r="K23" s="6">
        <v>2</v>
      </c>
      <c r="L23" s="5">
        <v>14.69</v>
      </c>
      <c r="M23" s="5">
        <v>14.56</v>
      </c>
      <c r="N23" s="5">
        <v>14.81</v>
      </c>
      <c r="O23" s="5">
        <v>9.6020000000000003</v>
      </c>
      <c r="P23" s="5">
        <v>9.1359999999999992</v>
      </c>
      <c r="Q23" s="5">
        <v>10.01</v>
      </c>
      <c r="R23" s="7">
        <v>327517</v>
      </c>
      <c r="S23" s="7">
        <v>15341</v>
      </c>
      <c r="T23" s="10">
        <v>4.684031668585142</v>
      </c>
      <c r="U23" s="7">
        <v>5229</v>
      </c>
      <c r="V23" s="10">
        <v>1.5965583465896427</v>
      </c>
    </row>
    <row r="24" spans="1:22" x14ac:dyDescent="0.45">
      <c r="A24" s="2" t="s">
        <v>16</v>
      </c>
      <c r="B24" s="2" t="s">
        <v>66</v>
      </c>
      <c r="C24" s="3">
        <v>30.724585999999999</v>
      </c>
      <c r="D24" s="3">
        <v>50.845632299999998</v>
      </c>
      <c r="E24" s="6">
        <f>Education2021_plusTotal!E24*1000</f>
        <v>767</v>
      </c>
      <c r="F24" s="6">
        <f>Education2021_plusTotal!F24*1000</f>
        <v>680</v>
      </c>
      <c r="G24" s="6">
        <f>Education2021_plusTotal!G24*1000</f>
        <v>810</v>
      </c>
      <c r="H24" s="6">
        <f>Education2021_plusTotal!H24*1000</f>
        <v>763</v>
      </c>
      <c r="I24" s="6">
        <f>Education2021_plusTotal!I24*1000</f>
        <v>710</v>
      </c>
      <c r="J24" s="6">
        <f>Education2021_plusTotal!J24*1000</f>
        <v>811</v>
      </c>
      <c r="K24" s="6">
        <v>1</v>
      </c>
      <c r="L24" s="5">
        <v>15.28</v>
      </c>
      <c r="M24" s="5">
        <v>14.92</v>
      </c>
      <c r="N24" s="5">
        <v>15.7</v>
      </c>
      <c r="O24" s="5">
        <v>10.15</v>
      </c>
      <c r="P24" s="5">
        <v>8.8640000000000008</v>
      </c>
      <c r="Q24" s="5">
        <v>11.24</v>
      </c>
      <c r="R24" s="7">
        <v>150635</v>
      </c>
      <c r="S24" s="7">
        <v>8028</v>
      </c>
      <c r="T24" s="10">
        <v>5.3294387094632727</v>
      </c>
      <c r="U24" s="7">
        <v>2844</v>
      </c>
      <c r="V24" s="10">
        <v>1.8880074351910248</v>
      </c>
    </row>
    <row r="25" spans="1:22" x14ac:dyDescent="0.45">
      <c r="A25" s="2" t="s">
        <v>8</v>
      </c>
      <c r="B25" s="2" t="s">
        <v>67</v>
      </c>
      <c r="C25" s="3">
        <v>37.289812300000001</v>
      </c>
      <c r="D25" s="3">
        <v>55.137583399999997</v>
      </c>
      <c r="E25" s="6">
        <f>Education2021_plusTotal!E25*1000</f>
        <v>752</v>
      </c>
      <c r="F25" s="6">
        <f>Education2021_plusTotal!F25*1000</f>
        <v>677</v>
      </c>
      <c r="G25" s="6">
        <f>Education2021_plusTotal!G25*1000</f>
        <v>784</v>
      </c>
      <c r="H25" s="6">
        <f>Education2021_plusTotal!H25*1000</f>
        <v>705</v>
      </c>
      <c r="I25" s="6">
        <f>Education2021_plusTotal!I25*1000</f>
        <v>687</v>
      </c>
      <c r="J25" s="6">
        <f>Education2021_plusTotal!J25*1000</f>
        <v>722</v>
      </c>
      <c r="K25" s="6">
        <v>2</v>
      </c>
      <c r="L25" s="5">
        <v>13.82</v>
      </c>
      <c r="M25" s="5">
        <v>13.79</v>
      </c>
      <c r="N25" s="5">
        <v>13.83</v>
      </c>
      <c r="O25" s="5">
        <v>9.6430000000000007</v>
      </c>
      <c r="P25" s="5">
        <v>9.1059999999999999</v>
      </c>
      <c r="Q25" s="5">
        <v>10.119999999999999</v>
      </c>
      <c r="R25" s="7">
        <v>371274</v>
      </c>
      <c r="S25" s="7">
        <v>11176</v>
      </c>
      <c r="T25" s="10">
        <v>3.010175773148672</v>
      </c>
      <c r="U25" s="7">
        <v>4827</v>
      </c>
      <c r="V25" s="10">
        <v>1.3001179721714959</v>
      </c>
    </row>
    <row r="26" spans="1:22" x14ac:dyDescent="0.45">
      <c r="A26" s="2" t="s">
        <v>7</v>
      </c>
      <c r="B26" s="2" t="s">
        <v>68</v>
      </c>
      <c r="C26" s="3">
        <v>37.280945500000001</v>
      </c>
      <c r="D26" s="3">
        <v>49.592413399999998</v>
      </c>
      <c r="E26" s="6">
        <f>Education2021_plusTotal!E26*1000</f>
        <v>779</v>
      </c>
      <c r="F26" s="6">
        <f>Education2021_plusTotal!F26*1000</f>
        <v>712</v>
      </c>
      <c r="G26" s="6">
        <f>Education2021_plusTotal!G26*1000</f>
        <v>801</v>
      </c>
      <c r="H26" s="6">
        <f>Education2021_plusTotal!H26*1000</f>
        <v>778</v>
      </c>
      <c r="I26" s="6">
        <f>Education2021_plusTotal!I26*1000</f>
        <v>792</v>
      </c>
      <c r="J26" s="6">
        <f>Education2021_plusTotal!J26*1000</f>
        <v>765</v>
      </c>
      <c r="K26" s="6">
        <v>1</v>
      </c>
      <c r="L26" s="5">
        <v>15.25</v>
      </c>
      <c r="M26" s="5">
        <v>15.71</v>
      </c>
      <c r="N26" s="5">
        <v>14.81</v>
      </c>
      <c r="O26" s="5">
        <v>10.64</v>
      </c>
      <c r="P26" s="5">
        <v>10.66</v>
      </c>
      <c r="Q26" s="5">
        <v>10.62</v>
      </c>
      <c r="R26" s="7">
        <v>369867</v>
      </c>
      <c r="S26" s="7">
        <v>15200</v>
      </c>
      <c r="T26" s="10">
        <v>4.1095853374321045</v>
      </c>
      <c r="U26" s="7">
        <v>5149</v>
      </c>
      <c r="V26" s="10">
        <v>1.3921220330551254</v>
      </c>
    </row>
    <row r="27" spans="1:22" x14ac:dyDescent="0.45">
      <c r="A27" s="2" t="s">
        <v>18</v>
      </c>
      <c r="B27" s="2" t="s">
        <v>69</v>
      </c>
      <c r="C27" s="3">
        <v>33.5818394</v>
      </c>
      <c r="D27" s="3">
        <v>48.398818599999998</v>
      </c>
      <c r="E27" s="6">
        <f>Education2021_plusTotal!E27*1000</f>
        <v>757</v>
      </c>
      <c r="F27" s="6">
        <f>Education2021_plusTotal!F27*1000</f>
        <v>682</v>
      </c>
      <c r="G27" s="6">
        <f>Education2021_plusTotal!G27*1000</f>
        <v>788</v>
      </c>
      <c r="H27" s="6">
        <f>Education2021_plusTotal!H27*1000</f>
        <v>720</v>
      </c>
      <c r="I27" s="6">
        <f>Education2021_plusTotal!I27*1000</f>
        <v>703</v>
      </c>
      <c r="J27" s="6">
        <f>Education2021_plusTotal!J27*1000</f>
        <v>734</v>
      </c>
      <c r="K27" s="6">
        <v>2</v>
      </c>
      <c r="L27" s="5">
        <v>14.52</v>
      </c>
      <c r="M27" s="5">
        <v>14.33</v>
      </c>
      <c r="N27" s="5">
        <v>14.67</v>
      </c>
      <c r="O27" s="5">
        <v>9.4909999999999997</v>
      </c>
      <c r="P27" s="5">
        <v>9.1509999999999998</v>
      </c>
      <c r="Q27" s="5">
        <v>9.8059999999999992</v>
      </c>
      <c r="R27" s="7">
        <v>331743</v>
      </c>
      <c r="S27" s="7">
        <v>13850</v>
      </c>
      <c r="T27" s="10">
        <v>4.1749185363368637</v>
      </c>
      <c r="U27" s="7">
        <v>5597</v>
      </c>
      <c r="V27" s="10">
        <v>1.6871493897384422</v>
      </c>
    </row>
    <row r="28" spans="1:22" x14ac:dyDescent="0.45">
      <c r="A28" s="2" t="s">
        <v>20</v>
      </c>
      <c r="B28" s="2" t="s">
        <v>70</v>
      </c>
      <c r="C28" s="3">
        <v>36.226239300000003</v>
      </c>
      <c r="D28" s="3">
        <v>52.531860399999999</v>
      </c>
      <c r="E28" s="6">
        <f>Education2021_plusTotal!E28*1000</f>
        <v>798</v>
      </c>
      <c r="F28" s="6">
        <f>Education2021_plusTotal!F28*1000</f>
        <v>729</v>
      </c>
      <c r="G28" s="6">
        <f>Education2021_plusTotal!G28*1000</f>
        <v>822</v>
      </c>
      <c r="H28" s="6">
        <f>Education2021_plusTotal!H28*1000</f>
        <v>813</v>
      </c>
      <c r="I28" s="6">
        <f>Education2021_plusTotal!I28*1000</f>
        <v>821</v>
      </c>
      <c r="J28" s="6">
        <f>Education2021_plusTotal!J28*1000</f>
        <v>804</v>
      </c>
      <c r="K28" s="6">
        <v>1</v>
      </c>
      <c r="L28" s="5">
        <v>15.87</v>
      </c>
      <c r="M28" s="5">
        <v>16.149999999999999</v>
      </c>
      <c r="N28" s="5">
        <v>15.59</v>
      </c>
      <c r="O28" s="5">
        <v>11.16</v>
      </c>
      <c r="P28" s="5">
        <v>11.18</v>
      </c>
      <c r="Q28" s="5">
        <v>11.14</v>
      </c>
      <c r="R28" s="7">
        <v>507771</v>
      </c>
      <c r="S28" s="7">
        <v>20961</v>
      </c>
      <c r="T28" s="10">
        <v>4.1280419716762085</v>
      </c>
      <c r="U28" s="7">
        <v>8066</v>
      </c>
      <c r="V28" s="10">
        <v>1.5885113564973186</v>
      </c>
    </row>
    <row r="29" spans="1:22" x14ac:dyDescent="0.45">
      <c r="A29" s="2" t="s">
        <v>19</v>
      </c>
      <c r="B29" s="2" t="s">
        <v>71</v>
      </c>
      <c r="C29" s="3">
        <v>34.612304999999999</v>
      </c>
      <c r="D29" s="3">
        <v>49.854726599999999</v>
      </c>
      <c r="E29" s="6">
        <f>Education2021_plusTotal!E29*1000</f>
        <v>767</v>
      </c>
      <c r="F29" s="6">
        <f>Education2021_plusTotal!F29*1000</f>
        <v>694</v>
      </c>
      <c r="G29" s="6">
        <f>Education2021_plusTotal!G29*1000</f>
        <v>797</v>
      </c>
      <c r="H29" s="6">
        <f>Education2021_plusTotal!H29*1000</f>
        <v>746</v>
      </c>
      <c r="I29" s="6">
        <f>Education2021_plusTotal!I29*1000</f>
        <v>736</v>
      </c>
      <c r="J29" s="6">
        <f>Education2021_plusTotal!J29*1000</f>
        <v>755</v>
      </c>
      <c r="K29" s="6">
        <v>2</v>
      </c>
      <c r="L29" s="5">
        <v>14.87</v>
      </c>
      <c r="M29" s="5">
        <v>14.93</v>
      </c>
      <c r="N29" s="5">
        <v>14.8</v>
      </c>
      <c r="O29" s="5">
        <v>9.9879999999999995</v>
      </c>
      <c r="P29" s="5">
        <v>9.65</v>
      </c>
      <c r="Q29" s="5">
        <v>10.31</v>
      </c>
      <c r="R29" s="7">
        <v>239745</v>
      </c>
      <c r="S29" s="7">
        <v>7843</v>
      </c>
      <c r="T29" s="10">
        <v>3.2713925212204633</v>
      </c>
      <c r="U29" s="7">
        <v>3773</v>
      </c>
      <c r="V29" s="10">
        <v>1.5737554484973617</v>
      </c>
    </row>
    <row r="30" spans="1:22" x14ac:dyDescent="0.45">
      <c r="A30" s="2" t="s">
        <v>10</v>
      </c>
      <c r="B30" s="2" t="s">
        <v>72</v>
      </c>
      <c r="C30" s="3">
        <v>27.138722999999999</v>
      </c>
      <c r="D30" s="3">
        <v>55.137583399999997</v>
      </c>
      <c r="E30" s="6">
        <f>Education2021_plusTotal!E30*1000</f>
        <v>745</v>
      </c>
      <c r="F30" s="6">
        <f>Education2021_plusTotal!F30*1000</f>
        <v>674</v>
      </c>
      <c r="G30" s="6">
        <f>Education2021_plusTotal!G30*1000</f>
        <v>772</v>
      </c>
      <c r="H30" s="6">
        <f>Education2021_plusTotal!H30*1000</f>
        <v>700</v>
      </c>
      <c r="I30" s="6">
        <f>Education2021_plusTotal!I30*1000</f>
        <v>695</v>
      </c>
      <c r="J30" s="6">
        <f>Education2021_plusTotal!J30*1000</f>
        <v>704</v>
      </c>
      <c r="K30" s="6">
        <v>2</v>
      </c>
      <c r="L30" s="5">
        <v>13.73</v>
      </c>
      <c r="M30" s="5">
        <v>13.78</v>
      </c>
      <c r="N30" s="5">
        <v>13.66</v>
      </c>
      <c r="O30" s="5">
        <v>9.56</v>
      </c>
      <c r="P30" s="5">
        <v>9.3629999999999995</v>
      </c>
      <c r="Q30" s="5">
        <v>9.73</v>
      </c>
      <c r="R30" s="7">
        <v>391248</v>
      </c>
      <c r="S30" s="7">
        <v>13496</v>
      </c>
      <c r="T30" s="10">
        <v>3.4494745021060815</v>
      </c>
      <c r="U30" s="7">
        <v>5492</v>
      </c>
      <c r="V30" s="10">
        <v>1.4037132458185089</v>
      </c>
    </row>
    <row r="31" spans="1:22" x14ac:dyDescent="0.45">
      <c r="A31" s="2" t="s">
        <v>9</v>
      </c>
      <c r="B31" s="2" t="s">
        <v>73</v>
      </c>
      <c r="C31" s="3">
        <v>34.798857499999997</v>
      </c>
      <c r="D31" s="3">
        <v>48.515022500000001</v>
      </c>
      <c r="E31" s="6">
        <f>Education2021_plusTotal!E31*1000</f>
        <v>750</v>
      </c>
      <c r="F31" s="6">
        <f>Education2021_plusTotal!F31*1000</f>
        <v>676</v>
      </c>
      <c r="G31" s="6">
        <f>Education2021_plusTotal!G31*1000</f>
        <v>781</v>
      </c>
      <c r="H31" s="6">
        <f>Education2021_plusTotal!H31*1000</f>
        <v>690</v>
      </c>
      <c r="I31" s="6">
        <f>Education2021_plusTotal!I31*1000</f>
        <v>673</v>
      </c>
      <c r="J31" s="6">
        <f>Education2021_plusTotal!J31*1000</f>
        <v>705</v>
      </c>
      <c r="K31" s="6">
        <v>2</v>
      </c>
      <c r="L31" s="5">
        <v>14.03</v>
      </c>
      <c r="M31" s="5">
        <v>13.82</v>
      </c>
      <c r="N31" s="5">
        <v>14.19</v>
      </c>
      <c r="O31" s="5">
        <v>9.0220000000000002</v>
      </c>
      <c r="P31" s="5">
        <v>8.6820000000000004</v>
      </c>
      <c r="Q31" s="5">
        <v>9.3249999999999993</v>
      </c>
      <c r="R31" s="7">
        <v>294370</v>
      </c>
      <c r="S31" s="7">
        <v>11803</v>
      </c>
      <c r="T31" s="10">
        <v>4.0095797805482896</v>
      </c>
      <c r="U31" s="7">
        <v>4364</v>
      </c>
      <c r="V31" s="10">
        <v>1.4824880252743147</v>
      </c>
    </row>
    <row r="32" spans="1:22" x14ac:dyDescent="0.45">
      <c r="A32" s="2" t="s">
        <v>28</v>
      </c>
      <c r="B32" s="2" t="s">
        <v>74</v>
      </c>
      <c r="C32" s="3">
        <v>31.897423199999999</v>
      </c>
      <c r="D32" s="3">
        <v>54.356856200000003</v>
      </c>
      <c r="E32" s="6">
        <f>Education2021_plusTotal!E32*1000</f>
        <v>799</v>
      </c>
      <c r="F32" s="6">
        <f>Education2021_plusTotal!F32*1000</f>
        <v>729</v>
      </c>
      <c r="G32" s="6">
        <f>Education2021_plusTotal!G32*1000</f>
        <v>823</v>
      </c>
      <c r="H32" s="6">
        <f>Education2021_plusTotal!H32*1000</f>
        <v>793</v>
      </c>
      <c r="I32" s="6">
        <f>Education2021_plusTotal!I32*1000</f>
        <v>796</v>
      </c>
      <c r="J32" s="6">
        <f>Education2021_plusTotal!J32*1000</f>
        <v>787</v>
      </c>
      <c r="K32" s="6">
        <v>1</v>
      </c>
      <c r="L32" s="5">
        <v>15.09</v>
      </c>
      <c r="M32" s="5">
        <v>15.29</v>
      </c>
      <c r="N32" s="5">
        <v>14.86</v>
      </c>
      <c r="O32" s="5">
        <v>11.22</v>
      </c>
      <c r="P32" s="5">
        <v>11.15</v>
      </c>
      <c r="Q32" s="5">
        <v>11.23</v>
      </c>
      <c r="R32" s="7">
        <v>245497</v>
      </c>
      <c r="S32" s="7">
        <v>7234</v>
      </c>
      <c r="T32" s="10">
        <v>2.9466755194564498</v>
      </c>
      <c r="U32" s="7">
        <v>3689</v>
      </c>
      <c r="V32" s="10">
        <v>1.502666020358701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14161-2A70-4BF8-9634-B6A4A35574BD}">
  <dimension ref="A1:AE32"/>
  <sheetViews>
    <sheetView topLeftCell="B1" workbookViewId="0">
      <pane xSplit="1" topLeftCell="C1" activePane="topRight" state="frozen"/>
      <selection activeCell="B1" sqref="B1"/>
      <selection pane="topRight"/>
    </sheetView>
  </sheetViews>
  <sheetFormatPr defaultRowHeight="11.65" x14ac:dyDescent="0.45"/>
  <cols>
    <col min="1" max="2" width="21.33203125" style="2" customWidth="1"/>
    <col min="3" max="7" width="12.265625" style="2" customWidth="1"/>
    <col min="8" max="19" width="12.1328125" style="2" customWidth="1"/>
    <col min="20" max="16384" width="9.06640625" style="2"/>
  </cols>
  <sheetData>
    <row r="1" spans="1:31" s="1" customFormat="1" ht="52.5" customHeight="1" x14ac:dyDescent="0.45">
      <c r="A1" s="1" t="s">
        <v>76</v>
      </c>
      <c r="B1" s="1" t="s">
        <v>75</v>
      </c>
      <c r="C1" s="1" t="s">
        <v>77</v>
      </c>
      <c r="D1" s="1" t="s">
        <v>78</v>
      </c>
      <c r="E1" s="1" t="s">
        <v>79</v>
      </c>
      <c r="F1" s="1" t="s">
        <v>81</v>
      </c>
      <c r="G1" s="1" t="s">
        <v>80</v>
      </c>
      <c r="H1" s="1" t="s">
        <v>30</v>
      </c>
      <c r="I1" s="1" t="s">
        <v>33</v>
      </c>
      <c r="J1" s="1" t="s">
        <v>34</v>
      </c>
      <c r="K1" s="1" t="s">
        <v>35</v>
      </c>
      <c r="L1" s="1" t="s">
        <v>31</v>
      </c>
      <c r="M1" s="1" t="s">
        <v>32</v>
      </c>
      <c r="N1" s="1" t="s">
        <v>37</v>
      </c>
      <c r="O1" s="1" t="s">
        <v>36</v>
      </c>
      <c r="P1" s="1" t="s">
        <v>38</v>
      </c>
      <c r="Q1" s="1" t="s">
        <v>39</v>
      </c>
      <c r="R1" s="1" t="s">
        <v>40</v>
      </c>
      <c r="S1" s="1" t="s">
        <v>41</v>
      </c>
      <c r="T1" s="1" t="s">
        <v>82</v>
      </c>
      <c r="U1" s="1" t="s">
        <v>83</v>
      </c>
      <c r="V1" s="1" t="s">
        <v>84</v>
      </c>
      <c r="W1" s="1" t="s">
        <v>85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</row>
    <row r="2" spans="1:31" x14ac:dyDescent="0.45">
      <c r="A2" s="2" t="s">
        <v>4</v>
      </c>
      <c r="B2" s="2" t="s">
        <v>44</v>
      </c>
      <c r="C2" s="3">
        <v>37.903573299999998</v>
      </c>
      <c r="D2" s="3">
        <v>46.2682109</v>
      </c>
      <c r="E2" s="8">
        <f>F2+G2</f>
        <v>4051000</v>
      </c>
      <c r="F2" s="8">
        <v>1996000</v>
      </c>
      <c r="G2" s="8">
        <v>2055000</v>
      </c>
      <c r="H2" s="6">
        <f>Education2021_plusTotal!E2*1000</f>
        <v>761</v>
      </c>
      <c r="I2" s="6">
        <f>Education2021_plusTotal!F2*1000</f>
        <v>688</v>
      </c>
      <c r="J2" s="6">
        <f>Education2021_plusTotal!G2*1000</f>
        <v>791</v>
      </c>
      <c r="K2" s="6">
        <f>Education2021_plusTotal!H2*1000</f>
        <v>724</v>
      </c>
      <c r="L2" s="6">
        <f>Education2021_plusTotal!I2*1000</f>
        <v>712</v>
      </c>
      <c r="M2" s="6">
        <f>Education2021_plusTotal!J2*1000</f>
        <v>735</v>
      </c>
      <c r="N2" s="5">
        <v>14.5</v>
      </c>
      <c r="O2" s="5">
        <v>14.46</v>
      </c>
      <c r="P2" s="5">
        <v>14.52</v>
      </c>
      <c r="Q2" s="5">
        <v>9.6430000000000007</v>
      </c>
      <c r="R2" s="5">
        <v>9.3019999999999996</v>
      </c>
      <c r="S2" s="5">
        <v>9.9329999999999998</v>
      </c>
      <c r="T2" s="7">
        <f>U2+V2</f>
        <v>41846</v>
      </c>
      <c r="U2" s="7">
        <v>19841</v>
      </c>
      <c r="V2" s="7">
        <v>22005</v>
      </c>
      <c r="W2" s="9">
        <f>(T2/E2)*1000</f>
        <v>10.329795112317946</v>
      </c>
      <c r="X2" s="9">
        <f t="shared" ref="X2:Y2" si="0">(U2/F2)*1000</f>
        <v>9.9403807615230466</v>
      </c>
      <c r="Y2" s="9">
        <f t="shared" si="0"/>
        <v>10.708029197080291</v>
      </c>
      <c r="Z2" s="9">
        <f>X2-Y2</f>
        <v>-0.76764843555724482</v>
      </c>
      <c r="AA2" s="7">
        <v>700043</v>
      </c>
      <c r="AB2" s="7">
        <v>23297</v>
      </c>
      <c r="AC2" s="10">
        <v>3.327938426639506</v>
      </c>
      <c r="AD2" s="7">
        <v>9313</v>
      </c>
      <c r="AE2" s="10">
        <v>1.3303468501220639</v>
      </c>
    </row>
    <row r="3" spans="1:31" x14ac:dyDescent="0.45">
      <c r="A3" s="2" t="s">
        <v>27</v>
      </c>
      <c r="B3" s="2" t="s">
        <v>45</v>
      </c>
      <c r="C3" s="3">
        <v>37.4550062</v>
      </c>
      <c r="D3" s="3">
        <v>45</v>
      </c>
      <c r="E3" s="8">
        <f t="shared" ref="E3:E32" si="1">F3+G3</f>
        <v>3439000</v>
      </c>
      <c r="F3" s="8">
        <v>1698000</v>
      </c>
      <c r="G3" s="8">
        <v>1741000</v>
      </c>
      <c r="H3" s="6">
        <f>Education2021_plusTotal!E3*1000</f>
        <v>736</v>
      </c>
      <c r="I3" s="6">
        <f>Education2021_plusTotal!F3*1000</f>
        <v>654</v>
      </c>
      <c r="J3" s="6">
        <f>Education2021_plusTotal!G3*1000</f>
        <v>775</v>
      </c>
      <c r="K3" s="6">
        <f>Education2021_plusTotal!H3*1000</f>
        <v>663</v>
      </c>
      <c r="L3" s="6">
        <f>Education2021_plusTotal!I3*1000</f>
        <v>623</v>
      </c>
      <c r="M3" s="6">
        <f>Education2021_plusTotal!J3*1000</f>
        <v>700</v>
      </c>
      <c r="N3" s="5">
        <v>13.59</v>
      </c>
      <c r="O3" s="5">
        <v>13.1</v>
      </c>
      <c r="P3" s="5">
        <v>14.05</v>
      </c>
      <c r="Q3" s="5">
        <v>8.5809999999999995</v>
      </c>
      <c r="R3" s="5">
        <v>7.76</v>
      </c>
      <c r="S3" s="5">
        <v>9.2989999999999995</v>
      </c>
      <c r="T3" s="7">
        <f t="shared" ref="T3:T32" si="2">U3+V3</f>
        <v>34020</v>
      </c>
      <c r="U3" s="7">
        <v>15929</v>
      </c>
      <c r="V3" s="7">
        <v>18091</v>
      </c>
      <c r="W3" s="9">
        <f t="shared" ref="W3:W32" si="3">(T3/E3)*1000</f>
        <v>9.8924105844722305</v>
      </c>
      <c r="X3" s="9">
        <f t="shared" ref="X3:X32" si="4">(U3/F3)*1000</f>
        <v>9.3810365135453466</v>
      </c>
      <c r="Y3" s="9">
        <f t="shared" ref="Y3:Y32" si="5">(V3/G3)*1000</f>
        <v>10.391154508902931</v>
      </c>
      <c r="Z3" s="9">
        <f t="shared" ref="Z3:Z32" si="6">X3-Y3</f>
        <v>-1.0101179953575841</v>
      </c>
      <c r="AA3" s="7">
        <v>622471</v>
      </c>
      <c r="AB3" s="7">
        <v>20515</v>
      </c>
      <c r="AC3" s="10">
        <v>3.29573586560659</v>
      </c>
      <c r="AD3" s="7">
        <v>7208</v>
      </c>
      <c r="AE3" s="10">
        <v>1.157965591971353</v>
      </c>
    </row>
    <row r="4" spans="1:31" x14ac:dyDescent="0.45">
      <c r="A4" s="2" t="s">
        <v>1</v>
      </c>
      <c r="B4" s="2" t="s">
        <v>46</v>
      </c>
      <c r="C4" s="3">
        <v>38.2537363</v>
      </c>
      <c r="D4" s="3">
        <v>48.299990100000002</v>
      </c>
      <c r="E4" s="8">
        <f t="shared" si="1"/>
        <v>1306000</v>
      </c>
      <c r="F4" s="8">
        <v>641000</v>
      </c>
      <c r="G4" s="8">
        <v>665000</v>
      </c>
      <c r="H4" s="6">
        <f>Education2021_plusTotal!E4*1000</f>
        <v>737</v>
      </c>
      <c r="I4" s="6">
        <f>Education2021_plusTotal!F4*1000</f>
        <v>658</v>
      </c>
      <c r="J4" s="6">
        <f>Education2021_plusTotal!G4*1000</f>
        <v>772</v>
      </c>
      <c r="K4" s="6">
        <f>Education2021_plusTotal!H4*1000</f>
        <v>717</v>
      </c>
      <c r="L4" s="6">
        <f>Education2021_plusTotal!I4*1000</f>
        <v>689</v>
      </c>
      <c r="M4" s="6">
        <f>Education2021_plusTotal!J4*1000</f>
        <v>741</v>
      </c>
      <c r="N4" s="5">
        <v>14.71</v>
      </c>
      <c r="O4" s="5">
        <v>14.7</v>
      </c>
      <c r="P4" s="5">
        <v>14.71</v>
      </c>
      <c r="Q4" s="5">
        <v>9.2430000000000003</v>
      </c>
      <c r="R4" s="5">
        <v>8.41</v>
      </c>
      <c r="S4" s="5">
        <v>9.984</v>
      </c>
      <c r="T4" s="7">
        <f t="shared" si="2"/>
        <v>13621</v>
      </c>
      <c r="U4" s="7">
        <v>6348</v>
      </c>
      <c r="V4" s="7">
        <v>7273</v>
      </c>
      <c r="W4" s="9">
        <f t="shared" si="3"/>
        <v>10.429555895865239</v>
      </c>
      <c r="X4" s="9">
        <f t="shared" si="4"/>
        <v>9.9032761310452422</v>
      </c>
      <c r="Y4" s="9">
        <f t="shared" si="5"/>
        <v>10.936842105263159</v>
      </c>
      <c r="Z4" s="9">
        <f t="shared" si="6"/>
        <v>-1.0335659742179164</v>
      </c>
      <c r="AA4" s="7">
        <v>228607</v>
      </c>
      <c r="AB4" s="7">
        <v>10343</v>
      </c>
      <c r="AC4" s="10">
        <v>4.5243583967245105</v>
      </c>
      <c r="AD4" s="7">
        <v>3849</v>
      </c>
      <c r="AE4" s="10">
        <v>1.6836754780037357</v>
      </c>
    </row>
    <row r="5" spans="1:31" x14ac:dyDescent="0.45">
      <c r="A5" s="2" t="s">
        <v>5</v>
      </c>
      <c r="B5" s="2" t="s">
        <v>47</v>
      </c>
      <c r="C5" s="3">
        <v>32.654627499999997</v>
      </c>
      <c r="D5" s="3">
        <v>51.667982599999903</v>
      </c>
      <c r="E5" s="8">
        <f t="shared" si="1"/>
        <v>5342000</v>
      </c>
      <c r="F5" s="8">
        <v>2637000</v>
      </c>
      <c r="G5" s="8">
        <v>2705000</v>
      </c>
      <c r="H5" s="6">
        <f>Education2021_plusTotal!E5*1000</f>
        <v>805</v>
      </c>
      <c r="I5" s="6">
        <f>Education2021_plusTotal!F5*1000</f>
        <v>743</v>
      </c>
      <c r="J5" s="6">
        <f>Education2021_plusTotal!G5*1000</f>
        <v>823</v>
      </c>
      <c r="K5" s="6">
        <f>Education2021_plusTotal!H5*1000</f>
        <v>809</v>
      </c>
      <c r="L5" s="6">
        <f>Education2021_plusTotal!I5*1000</f>
        <v>835</v>
      </c>
      <c r="M5" s="6">
        <f>Education2021_plusTotal!J5*1000</f>
        <v>784</v>
      </c>
      <c r="N5" s="5">
        <v>15.66</v>
      </c>
      <c r="O5" s="5">
        <v>16.3</v>
      </c>
      <c r="P5" s="5">
        <v>15.03</v>
      </c>
      <c r="Q5" s="5">
        <v>11.22</v>
      </c>
      <c r="R5" s="5">
        <v>11.48</v>
      </c>
      <c r="S5" s="5">
        <v>10.98</v>
      </c>
      <c r="T5" s="7">
        <f t="shared" si="2"/>
        <v>56299</v>
      </c>
      <c r="U5" s="7">
        <v>28719</v>
      </c>
      <c r="V5" s="7">
        <v>27580</v>
      </c>
      <c r="W5" s="9">
        <f t="shared" si="3"/>
        <v>10.538936727817296</v>
      </c>
      <c r="X5" s="9">
        <f t="shared" si="4"/>
        <v>10.890784982935154</v>
      </c>
      <c r="Y5" s="9">
        <f t="shared" si="5"/>
        <v>10.195933456561923</v>
      </c>
      <c r="Z5" s="9">
        <f t="shared" si="6"/>
        <v>0.69485152637323111</v>
      </c>
      <c r="AA5" s="7">
        <v>880393</v>
      </c>
      <c r="AB5" s="7">
        <v>26514</v>
      </c>
      <c r="AC5" s="10">
        <v>3.0116095879908178</v>
      </c>
      <c r="AD5" s="7">
        <v>12545</v>
      </c>
      <c r="AE5" s="10">
        <v>1.4249318202211967</v>
      </c>
    </row>
    <row r="6" spans="1:31" x14ac:dyDescent="0.45">
      <c r="A6" s="2" t="s">
        <v>42</v>
      </c>
      <c r="B6" s="2" t="s">
        <v>48</v>
      </c>
      <c r="C6" s="3">
        <v>36.075833000000003</v>
      </c>
      <c r="D6" s="3">
        <v>51.796111000000003</v>
      </c>
      <c r="E6" s="8">
        <f t="shared" si="1"/>
        <v>2914000</v>
      </c>
      <c r="F6" s="8">
        <v>1440000</v>
      </c>
      <c r="G6" s="8">
        <v>1474000</v>
      </c>
      <c r="H6" s="6">
        <f>Education2021_plusTotal!E6*1000</f>
        <v>810</v>
      </c>
      <c r="I6" s="6">
        <f>Education2021_plusTotal!F6*1000</f>
        <v>746</v>
      </c>
      <c r="J6" s="6">
        <f>Education2021_plusTotal!G6*1000</f>
        <v>827</v>
      </c>
      <c r="K6" s="6">
        <f>Education2021_plusTotal!H6*1000</f>
        <v>870</v>
      </c>
      <c r="L6" s="6">
        <f>Education2021_plusTotal!I6*1000</f>
        <v>904</v>
      </c>
      <c r="M6" s="6">
        <f>Education2021_plusTotal!J6*1000</f>
        <v>839</v>
      </c>
      <c r="N6" s="5">
        <v>15.76</v>
      </c>
      <c r="O6" s="5">
        <v>16.149999999999999</v>
      </c>
      <c r="P6" s="5">
        <v>15.37</v>
      </c>
      <c r="Q6" s="5">
        <v>12.97</v>
      </c>
      <c r="R6" s="5">
        <v>13.67</v>
      </c>
      <c r="S6" s="5">
        <v>12.35</v>
      </c>
      <c r="T6" s="7">
        <f t="shared" si="2"/>
        <v>30378</v>
      </c>
      <c r="U6" s="7">
        <v>15202</v>
      </c>
      <c r="V6" s="7">
        <v>15176</v>
      </c>
      <c r="W6" s="9">
        <f t="shared" si="3"/>
        <v>10.424845573095402</v>
      </c>
      <c r="X6" s="9">
        <f t="shared" si="4"/>
        <v>10.556944444444445</v>
      </c>
      <c r="Y6" s="9">
        <f t="shared" si="5"/>
        <v>10.295793758480327</v>
      </c>
      <c r="Z6" s="9">
        <f t="shared" si="6"/>
        <v>0.26115068596411817</v>
      </c>
      <c r="AA6" s="7">
        <v>473147</v>
      </c>
      <c r="AB6" s="7">
        <v>12983</v>
      </c>
      <c r="AC6" s="10">
        <v>2.7439675196080713</v>
      </c>
      <c r="AD6" s="7">
        <v>5888</v>
      </c>
      <c r="AE6" s="10">
        <v>1.244433548136203</v>
      </c>
    </row>
    <row r="7" spans="1:31" x14ac:dyDescent="0.45">
      <c r="A7" s="2" t="s">
        <v>11</v>
      </c>
      <c r="B7" s="2" t="s">
        <v>49</v>
      </c>
      <c r="C7" s="3">
        <v>33.634973600000002</v>
      </c>
      <c r="D7" s="3">
        <v>46.415281</v>
      </c>
      <c r="E7" s="8">
        <f t="shared" si="1"/>
        <v>602000</v>
      </c>
      <c r="F7" s="8">
        <v>296000</v>
      </c>
      <c r="G7" s="8">
        <v>306000</v>
      </c>
      <c r="H7" s="6">
        <f>Education2021_plusTotal!E7*1000</f>
        <v>790</v>
      </c>
      <c r="I7" s="6">
        <f>Education2021_plusTotal!F7*1000</f>
        <v>716</v>
      </c>
      <c r="J7" s="6">
        <f>Education2021_plusTotal!G7*1000</f>
        <v>819</v>
      </c>
      <c r="K7" s="6">
        <f>Education2021_plusTotal!H7*1000</f>
        <v>789</v>
      </c>
      <c r="L7" s="6">
        <f>Education2021_plusTotal!I7*1000</f>
        <v>778</v>
      </c>
      <c r="M7" s="6">
        <f>Education2021_plusTotal!J7*1000</f>
        <v>796</v>
      </c>
      <c r="N7" s="5">
        <v>15.57</v>
      </c>
      <c r="O7" s="5">
        <v>15.8</v>
      </c>
      <c r="P7" s="5">
        <v>15.35</v>
      </c>
      <c r="Q7" s="5">
        <v>10.68</v>
      </c>
      <c r="R7" s="5">
        <v>10.17</v>
      </c>
      <c r="S7" s="5">
        <v>11.07</v>
      </c>
      <c r="T7" s="7">
        <f t="shared" si="2"/>
        <v>6705</v>
      </c>
      <c r="U7" s="7">
        <v>3272</v>
      </c>
      <c r="V7" s="7">
        <v>3433</v>
      </c>
      <c r="W7" s="9">
        <f t="shared" si="3"/>
        <v>11.137873754152825</v>
      </c>
      <c r="X7" s="9">
        <f t="shared" si="4"/>
        <v>11.054054054054054</v>
      </c>
      <c r="Y7" s="9">
        <f t="shared" si="5"/>
        <v>11.218954248366014</v>
      </c>
      <c r="Z7" s="9">
        <f t="shared" si="6"/>
        <v>-0.16490019431195968</v>
      </c>
      <c r="AA7" s="7">
        <v>105352</v>
      </c>
      <c r="AB7" s="7">
        <v>6469</v>
      </c>
      <c r="AC7" s="10">
        <v>6.1403675298048448</v>
      </c>
      <c r="AD7" s="7">
        <v>1877</v>
      </c>
      <c r="AE7" s="10">
        <v>1.7816462905307922</v>
      </c>
    </row>
    <row r="8" spans="1:31" x14ac:dyDescent="0.45">
      <c r="A8" s="2" t="s">
        <v>2</v>
      </c>
      <c r="B8" s="2" t="s">
        <v>50</v>
      </c>
      <c r="C8" s="3">
        <v>28.923383699999999</v>
      </c>
      <c r="D8" s="3">
        <v>50.820314000000003</v>
      </c>
      <c r="E8" s="8">
        <f t="shared" si="1"/>
        <v>1250000</v>
      </c>
      <c r="F8" s="8">
        <v>582000</v>
      </c>
      <c r="G8" s="8">
        <v>668000</v>
      </c>
      <c r="H8" s="6">
        <f>Education2021_plusTotal!E8*1000</f>
        <v>787</v>
      </c>
      <c r="I8" s="6">
        <f>Education2021_plusTotal!F8*1000</f>
        <v>714</v>
      </c>
      <c r="J8" s="6">
        <f>Education2021_plusTotal!G8*1000</f>
        <v>816</v>
      </c>
      <c r="K8" s="6">
        <f>Education2021_plusTotal!H8*1000</f>
        <v>780</v>
      </c>
      <c r="L8" s="6">
        <f>Education2021_plusTotal!I8*1000</f>
        <v>771</v>
      </c>
      <c r="M8" s="6">
        <f>Education2021_plusTotal!J8*1000</f>
        <v>787</v>
      </c>
      <c r="N8" s="5">
        <v>15.11</v>
      </c>
      <c r="O8" s="5">
        <v>15.16</v>
      </c>
      <c r="P8" s="5">
        <v>15.07</v>
      </c>
      <c r="Q8" s="5">
        <v>10.8</v>
      </c>
      <c r="R8" s="5">
        <v>10.5</v>
      </c>
      <c r="S8" s="5">
        <v>11.06</v>
      </c>
      <c r="T8" s="7">
        <f t="shared" si="2"/>
        <v>12734</v>
      </c>
      <c r="U8" s="7">
        <v>6288</v>
      </c>
      <c r="V8" s="7">
        <v>6446</v>
      </c>
      <c r="W8" s="9">
        <f t="shared" si="3"/>
        <v>10.187200000000001</v>
      </c>
      <c r="X8" s="9">
        <f t="shared" si="4"/>
        <v>10.804123711340207</v>
      </c>
      <c r="Y8" s="9">
        <f t="shared" si="5"/>
        <v>9.6497005988023954</v>
      </c>
      <c r="Z8" s="9">
        <f t="shared" si="6"/>
        <v>1.1544231125378115</v>
      </c>
      <c r="AA8" s="7">
        <v>226262</v>
      </c>
      <c r="AB8" s="7">
        <v>7203</v>
      </c>
      <c r="AC8" s="10">
        <v>3.1834775614111077</v>
      </c>
      <c r="AD8" s="7">
        <v>3274</v>
      </c>
      <c r="AE8" s="10">
        <v>1.4469950765042296</v>
      </c>
    </row>
    <row r="9" spans="1:31" x14ac:dyDescent="0.45">
      <c r="A9" s="2" t="s">
        <v>43</v>
      </c>
      <c r="B9" s="2" t="s">
        <v>51</v>
      </c>
      <c r="C9" s="3">
        <v>35.689197499999999</v>
      </c>
      <c r="D9" s="3">
        <v>51.3889736</v>
      </c>
      <c r="E9" s="8">
        <f t="shared" si="1"/>
        <v>13974000</v>
      </c>
      <c r="F9" s="8">
        <v>6958000</v>
      </c>
      <c r="G9" s="8">
        <v>7016000</v>
      </c>
      <c r="H9" s="6">
        <f>Education2021_plusTotal!E9*1000</f>
        <v>810</v>
      </c>
      <c r="I9" s="6">
        <f>Education2021_plusTotal!F9*1000</f>
        <v>746</v>
      </c>
      <c r="J9" s="6">
        <f>Education2021_plusTotal!G9*1000</f>
        <v>827</v>
      </c>
      <c r="K9" s="6">
        <f>Education2021_plusTotal!H9*1000</f>
        <v>870</v>
      </c>
      <c r="L9" s="6">
        <f>Education2021_plusTotal!I9*1000</f>
        <v>904</v>
      </c>
      <c r="M9" s="6">
        <f>Education2021_plusTotal!J9*1000</f>
        <v>839</v>
      </c>
      <c r="N9" s="5">
        <v>15.76</v>
      </c>
      <c r="O9" s="5">
        <v>16.149999999999999</v>
      </c>
      <c r="P9" s="5">
        <v>15.37</v>
      </c>
      <c r="Q9" s="5">
        <v>12.97</v>
      </c>
      <c r="R9" s="5">
        <v>13.67</v>
      </c>
      <c r="S9" s="5">
        <v>12.35</v>
      </c>
      <c r="T9" s="7">
        <f t="shared" si="2"/>
        <v>135816</v>
      </c>
      <c r="U9" s="7">
        <v>68966</v>
      </c>
      <c r="V9" s="7">
        <v>66850</v>
      </c>
      <c r="W9" s="9">
        <f t="shared" si="3"/>
        <v>9.7191927866036938</v>
      </c>
      <c r="X9" s="9">
        <f t="shared" si="4"/>
        <v>9.9117562517964934</v>
      </c>
      <c r="Y9" s="9">
        <f t="shared" si="5"/>
        <v>9.5282212086659062</v>
      </c>
      <c r="Z9" s="9">
        <f t="shared" si="6"/>
        <v>0.38353504313058728</v>
      </c>
      <c r="AA9" s="7">
        <v>2121065</v>
      </c>
      <c r="AB9" s="7">
        <v>53598</v>
      </c>
      <c r="AC9" s="10">
        <v>2.5269381183509227</v>
      </c>
      <c r="AD9" s="7">
        <v>25245</v>
      </c>
      <c r="AE9" s="10">
        <v>1.1902039777187403</v>
      </c>
    </row>
    <row r="10" spans="1:31" x14ac:dyDescent="0.45">
      <c r="A10" s="2" t="s">
        <v>3</v>
      </c>
      <c r="B10" s="2" t="s">
        <v>52</v>
      </c>
      <c r="C10" s="3">
        <v>31.997041899999999</v>
      </c>
      <c r="D10" s="3">
        <v>50.661384899999902</v>
      </c>
      <c r="E10" s="8">
        <f t="shared" si="1"/>
        <v>989000</v>
      </c>
      <c r="F10" s="8">
        <v>489000</v>
      </c>
      <c r="G10" s="8">
        <v>500000</v>
      </c>
      <c r="H10" s="6">
        <f>Education2021_plusTotal!E10*1000</f>
        <v>771</v>
      </c>
      <c r="I10" s="6">
        <f>Education2021_plusTotal!F10*1000</f>
        <v>702</v>
      </c>
      <c r="J10" s="6">
        <f>Education2021_plusTotal!G10*1000</f>
        <v>796</v>
      </c>
      <c r="K10" s="6">
        <f>Education2021_plusTotal!H10*1000</f>
        <v>735</v>
      </c>
      <c r="L10" s="6">
        <f>Education2021_plusTotal!I10*1000</f>
        <v>736</v>
      </c>
      <c r="M10" s="6">
        <f>Education2021_plusTotal!J10*1000</f>
        <v>733</v>
      </c>
      <c r="N10" s="5">
        <v>14.9</v>
      </c>
      <c r="O10" s="5">
        <v>15.31</v>
      </c>
      <c r="P10" s="5">
        <v>14.51</v>
      </c>
      <c r="Q10" s="5">
        <v>9.6430000000000007</v>
      </c>
      <c r="R10" s="5">
        <v>9.3330000000000002</v>
      </c>
      <c r="S10" s="5">
        <v>9.9079999999999995</v>
      </c>
      <c r="T10" s="7">
        <f t="shared" si="2"/>
        <v>11118</v>
      </c>
      <c r="U10" s="7">
        <v>5559</v>
      </c>
      <c r="V10" s="7">
        <v>5559</v>
      </c>
      <c r="W10" s="9">
        <f t="shared" si="3"/>
        <v>11.241658240647119</v>
      </c>
      <c r="X10" s="9">
        <f t="shared" si="4"/>
        <v>11.368098159509202</v>
      </c>
      <c r="Y10" s="9">
        <f t="shared" si="5"/>
        <v>11.117999999999999</v>
      </c>
      <c r="Z10" s="9">
        <f t="shared" si="6"/>
        <v>0.25009815950920355</v>
      </c>
      <c r="AA10" s="7">
        <v>187972</v>
      </c>
      <c r="AB10" s="7">
        <v>8111</v>
      </c>
      <c r="AC10" s="10">
        <v>4.3150043623518393</v>
      </c>
      <c r="AD10" s="7">
        <v>2954</v>
      </c>
      <c r="AE10" s="10">
        <v>1.5715106505224181</v>
      </c>
    </row>
    <row r="11" spans="1:31" x14ac:dyDescent="0.45">
      <c r="A11" s="2" t="s">
        <v>26</v>
      </c>
      <c r="B11" s="2" t="s">
        <v>53</v>
      </c>
      <c r="C11" s="3">
        <v>32.517564299999997</v>
      </c>
      <c r="D11" s="3">
        <v>59.1041758</v>
      </c>
      <c r="E11" s="8">
        <f t="shared" si="1"/>
        <v>822000</v>
      </c>
      <c r="F11" s="8">
        <v>404000</v>
      </c>
      <c r="G11" s="8">
        <v>418000</v>
      </c>
      <c r="H11" s="6">
        <f>Education2021_plusTotal!E11*1000</f>
        <v>733</v>
      </c>
      <c r="I11" s="6">
        <f>Education2021_plusTotal!F11*1000</f>
        <v>660</v>
      </c>
      <c r="J11" s="6">
        <f>Education2021_plusTotal!G11*1000</f>
        <v>763</v>
      </c>
      <c r="K11" s="6">
        <f>Education2021_plusTotal!H11*1000</f>
        <v>688</v>
      </c>
      <c r="L11" s="6">
        <f>Education2021_plusTotal!I11*1000</f>
        <v>677</v>
      </c>
      <c r="M11" s="6">
        <f>Education2021_plusTotal!J11*1000</f>
        <v>700</v>
      </c>
      <c r="N11" s="5">
        <v>14.23</v>
      </c>
      <c r="O11" s="5">
        <v>14.22</v>
      </c>
      <c r="P11" s="5">
        <v>14.27</v>
      </c>
      <c r="Q11" s="5">
        <v>8.7739999999999991</v>
      </c>
      <c r="R11" s="5">
        <v>8.4550000000000001</v>
      </c>
      <c r="S11" s="5">
        <v>9.109</v>
      </c>
      <c r="T11" s="7">
        <f t="shared" si="2"/>
        <v>9668</v>
      </c>
      <c r="U11" s="7">
        <v>4742</v>
      </c>
      <c r="V11" s="7">
        <v>4926</v>
      </c>
      <c r="W11" s="9">
        <f t="shared" si="3"/>
        <v>11.761557177615572</v>
      </c>
      <c r="X11" s="9">
        <f t="shared" si="4"/>
        <v>11.737623762376238</v>
      </c>
      <c r="Y11" s="9">
        <f t="shared" si="5"/>
        <v>11.78468899521531</v>
      </c>
      <c r="Z11" s="9">
        <f t="shared" si="6"/>
        <v>-4.706523283907238E-2</v>
      </c>
      <c r="AA11" s="7">
        <v>165532</v>
      </c>
      <c r="AB11" s="7">
        <v>7476</v>
      </c>
      <c r="AC11" s="10">
        <v>4.5163472923664312</v>
      </c>
      <c r="AD11" s="7">
        <v>2711</v>
      </c>
      <c r="AE11" s="10">
        <v>1.6377498006427762</v>
      </c>
    </row>
    <row r="12" spans="1:31" x14ac:dyDescent="0.45">
      <c r="A12" s="2" t="s">
        <v>14</v>
      </c>
      <c r="B12" s="2" t="s">
        <v>54</v>
      </c>
      <c r="C12" s="3">
        <v>35.102025300000001</v>
      </c>
      <c r="D12" s="3">
        <v>59.1041758</v>
      </c>
      <c r="E12" s="8">
        <f t="shared" si="1"/>
        <v>6871000</v>
      </c>
      <c r="F12" s="8">
        <v>3414000</v>
      </c>
      <c r="G12" s="8">
        <v>3457000</v>
      </c>
      <c r="H12" s="6">
        <f>Education2021_plusTotal!E12*1000</f>
        <v>757</v>
      </c>
      <c r="I12" s="6">
        <f>Education2021_plusTotal!F12*1000</f>
        <v>688</v>
      </c>
      <c r="J12" s="6">
        <f>Education2021_plusTotal!G12*1000</f>
        <v>782</v>
      </c>
      <c r="K12" s="6">
        <f>Education2021_plusTotal!H12*1000</f>
        <v>719</v>
      </c>
      <c r="L12" s="6">
        <f>Education2021_plusTotal!I12*1000</f>
        <v>722</v>
      </c>
      <c r="M12" s="6">
        <f>Education2021_plusTotal!J12*1000</f>
        <v>717</v>
      </c>
      <c r="N12" s="5">
        <v>13.78</v>
      </c>
      <c r="O12" s="5">
        <v>13.85</v>
      </c>
      <c r="P12" s="5">
        <v>13.7</v>
      </c>
      <c r="Q12" s="5">
        <v>10.1</v>
      </c>
      <c r="R12" s="5">
        <v>10.119999999999999</v>
      </c>
      <c r="S12" s="5">
        <v>10.1</v>
      </c>
      <c r="T12" s="7">
        <f t="shared" si="2"/>
        <v>68092</v>
      </c>
      <c r="U12" s="7">
        <v>33556</v>
      </c>
      <c r="V12" s="7">
        <v>34536</v>
      </c>
      <c r="W12" s="9">
        <f t="shared" si="3"/>
        <v>9.9100567602969001</v>
      </c>
      <c r="X12" s="9">
        <f t="shared" si="4"/>
        <v>9.8289396602226127</v>
      </c>
      <c r="Y12" s="9">
        <f t="shared" si="5"/>
        <v>9.9901648828463987</v>
      </c>
      <c r="Z12" s="9">
        <f t="shared" si="6"/>
        <v>-0.16122522262378602</v>
      </c>
      <c r="AA12" s="7">
        <v>1306829</v>
      </c>
      <c r="AB12" s="7">
        <v>41532</v>
      </c>
      <c r="AC12" s="10">
        <v>3.1780745606349416</v>
      </c>
      <c r="AD12" s="7">
        <v>19161</v>
      </c>
      <c r="AE12" s="10">
        <v>1.4662209057191109</v>
      </c>
    </row>
    <row r="13" spans="1:31" x14ac:dyDescent="0.45">
      <c r="A13" s="2" t="s">
        <v>21</v>
      </c>
      <c r="B13" s="2" t="s">
        <v>55</v>
      </c>
      <c r="C13" s="3">
        <v>37.471035299999997</v>
      </c>
      <c r="D13" s="3">
        <v>57.101318799999902</v>
      </c>
      <c r="E13" s="8">
        <f t="shared" si="1"/>
        <v>900000</v>
      </c>
      <c r="F13" s="8">
        <v>447000</v>
      </c>
      <c r="G13" s="8">
        <v>453000</v>
      </c>
      <c r="H13" s="6">
        <f>Education2021_plusTotal!E13*1000</f>
        <v>723</v>
      </c>
      <c r="I13" s="6">
        <f>Education2021_plusTotal!F13*1000</f>
        <v>650</v>
      </c>
      <c r="J13" s="6">
        <f>Education2021_plusTotal!G13*1000</f>
        <v>753</v>
      </c>
      <c r="K13" s="6">
        <f>Education2021_plusTotal!H13*1000</f>
        <v>663</v>
      </c>
      <c r="L13" s="6">
        <f>Education2021_plusTotal!I13*1000</f>
        <v>649</v>
      </c>
      <c r="M13" s="6">
        <f>Education2021_plusTotal!J13*1000</f>
        <v>677</v>
      </c>
      <c r="N13" s="5">
        <v>13.66</v>
      </c>
      <c r="O13" s="5">
        <v>13.49</v>
      </c>
      <c r="P13" s="5">
        <v>13.81</v>
      </c>
      <c r="Q13" s="5">
        <v>8.5120000000000005</v>
      </c>
      <c r="R13" s="5">
        <v>8.2279999999999998</v>
      </c>
      <c r="S13" s="5">
        <v>8.7929999999999993</v>
      </c>
      <c r="T13" s="7">
        <f t="shared" si="2"/>
        <v>9198</v>
      </c>
      <c r="U13" s="7">
        <v>4457</v>
      </c>
      <c r="V13" s="7">
        <v>4741</v>
      </c>
      <c r="W13" s="9">
        <f t="shared" si="3"/>
        <v>10.220000000000001</v>
      </c>
      <c r="X13" s="9">
        <f t="shared" si="4"/>
        <v>9.9709172259507834</v>
      </c>
      <c r="Y13" s="9">
        <f t="shared" si="5"/>
        <v>10.46578366445916</v>
      </c>
      <c r="Z13" s="9">
        <f t="shared" si="6"/>
        <v>-0.49486643850837631</v>
      </c>
      <c r="AA13" s="7">
        <v>178694</v>
      </c>
      <c r="AB13" s="7">
        <v>7974</v>
      </c>
      <c r="AC13" s="10">
        <v>4.4623770244104444</v>
      </c>
      <c r="AD13" s="7">
        <v>3137</v>
      </c>
      <c r="AE13" s="10">
        <v>1.7555150144940512</v>
      </c>
    </row>
    <row r="14" spans="1:31" x14ac:dyDescent="0.45">
      <c r="A14" s="2" t="s">
        <v>15</v>
      </c>
      <c r="B14" s="2" t="s">
        <v>56</v>
      </c>
      <c r="C14" s="3">
        <v>31.4360149</v>
      </c>
      <c r="D14" s="3">
        <v>49.041311999999998</v>
      </c>
      <c r="E14" s="8">
        <f t="shared" si="1"/>
        <v>4936000</v>
      </c>
      <c r="F14" s="8">
        <v>2435000</v>
      </c>
      <c r="G14" s="8">
        <v>2501000</v>
      </c>
      <c r="H14" s="6">
        <f>Education2021_plusTotal!E14*1000</f>
        <v>777</v>
      </c>
      <c r="I14" s="6">
        <f>Education2021_plusTotal!F14*1000</f>
        <v>705</v>
      </c>
      <c r="J14" s="6">
        <f>Education2021_plusTotal!G14*1000</f>
        <v>807</v>
      </c>
      <c r="K14" s="6">
        <f>Education2021_plusTotal!H14*1000</f>
        <v>737</v>
      </c>
      <c r="L14" s="6">
        <f>Education2021_plusTotal!I14*1000</f>
        <v>724</v>
      </c>
      <c r="M14" s="6">
        <f>Education2021_plusTotal!J14*1000</f>
        <v>747</v>
      </c>
      <c r="N14" s="5">
        <v>14.3</v>
      </c>
      <c r="O14" s="5">
        <v>14.15</v>
      </c>
      <c r="P14" s="5">
        <v>14.45</v>
      </c>
      <c r="Q14" s="5">
        <v>10.18</v>
      </c>
      <c r="R14" s="5">
        <v>9.9380000000000006</v>
      </c>
      <c r="S14" s="5">
        <v>10.38</v>
      </c>
      <c r="T14" s="7">
        <f t="shared" si="2"/>
        <v>55904</v>
      </c>
      <c r="U14" s="7">
        <v>26710</v>
      </c>
      <c r="V14" s="7">
        <v>29194</v>
      </c>
      <c r="W14" s="9">
        <f t="shared" si="3"/>
        <v>11.325769854132901</v>
      </c>
      <c r="X14" s="9">
        <f t="shared" si="4"/>
        <v>10.969199178644764</v>
      </c>
      <c r="Y14" s="9">
        <f t="shared" si="5"/>
        <v>11.672930827668933</v>
      </c>
      <c r="Z14" s="9">
        <f t="shared" si="6"/>
        <v>-0.70373164902416896</v>
      </c>
      <c r="AA14" s="7">
        <v>1003561</v>
      </c>
      <c r="AB14" s="7">
        <v>31013</v>
      </c>
      <c r="AC14" s="10">
        <v>3.0902954578745092</v>
      </c>
      <c r="AD14" s="7">
        <v>15999</v>
      </c>
      <c r="AE14" s="10">
        <v>1.5942229719967196</v>
      </c>
    </row>
    <row r="15" spans="1:31" x14ac:dyDescent="0.45">
      <c r="A15" s="2" t="s">
        <v>29</v>
      </c>
      <c r="B15" s="2" t="s">
        <v>57</v>
      </c>
      <c r="C15" s="3">
        <v>36.683004500000003</v>
      </c>
      <c r="D15" s="3">
        <v>48.5087209</v>
      </c>
      <c r="E15" s="8">
        <f t="shared" si="1"/>
        <v>1107000</v>
      </c>
      <c r="F15" s="8">
        <v>548000</v>
      </c>
      <c r="G15" s="8">
        <v>559000</v>
      </c>
      <c r="H15" s="6">
        <f>Education2021_plusTotal!E15*1000</f>
        <v>748</v>
      </c>
      <c r="I15" s="6">
        <f>Education2021_plusTotal!F15*1000</f>
        <v>673</v>
      </c>
      <c r="J15" s="6">
        <f>Education2021_plusTotal!G15*1000</f>
        <v>780</v>
      </c>
      <c r="K15" s="6">
        <f>Education2021_plusTotal!H15*1000</f>
        <v>714</v>
      </c>
      <c r="L15" s="6">
        <f>Education2021_plusTotal!I15*1000</f>
        <v>697</v>
      </c>
      <c r="M15" s="6">
        <f>Education2021_plusTotal!J15*1000</f>
        <v>730</v>
      </c>
      <c r="N15" s="5">
        <v>14.63</v>
      </c>
      <c r="O15" s="5">
        <v>14.36</v>
      </c>
      <c r="P15" s="5">
        <v>14.91</v>
      </c>
      <c r="Q15" s="5">
        <v>9.2159999999999993</v>
      </c>
      <c r="R15" s="5">
        <v>8.9390000000000001</v>
      </c>
      <c r="S15" s="5">
        <v>9.4890000000000008</v>
      </c>
      <c r="T15" s="7">
        <f t="shared" si="2"/>
        <v>10770</v>
      </c>
      <c r="U15" s="7">
        <v>4959</v>
      </c>
      <c r="V15" s="7">
        <v>5811</v>
      </c>
      <c r="W15" s="9">
        <f t="shared" si="3"/>
        <v>9.7289972899728987</v>
      </c>
      <c r="X15" s="9">
        <f t="shared" si="4"/>
        <v>9.0492700729926998</v>
      </c>
      <c r="Y15" s="9">
        <f t="shared" si="5"/>
        <v>10.395348837209303</v>
      </c>
      <c r="Z15" s="9">
        <f t="shared" si="6"/>
        <v>-1.3460787642166032</v>
      </c>
      <c r="AA15" s="7">
        <v>188951</v>
      </c>
      <c r="AB15" s="7">
        <v>7993</v>
      </c>
      <c r="AC15" s="10">
        <v>4.2301972469052824</v>
      </c>
      <c r="AD15" s="7">
        <v>2967</v>
      </c>
      <c r="AE15" s="10">
        <v>1.5702483712708586</v>
      </c>
    </row>
    <row r="16" spans="1:31" x14ac:dyDescent="0.45">
      <c r="A16" s="2" t="s">
        <v>24</v>
      </c>
      <c r="B16" s="2" t="s">
        <v>58</v>
      </c>
      <c r="C16" s="3">
        <v>35.225558499999998</v>
      </c>
      <c r="D16" s="3">
        <v>54.434213800000002</v>
      </c>
      <c r="E16" s="8">
        <f t="shared" si="1"/>
        <v>764000</v>
      </c>
      <c r="F16" s="8">
        <v>376000</v>
      </c>
      <c r="G16" s="8">
        <v>388000</v>
      </c>
      <c r="H16" s="6">
        <f>Education2021_plusTotal!E16*1000</f>
        <v>798</v>
      </c>
      <c r="I16" s="6">
        <f>Education2021_plusTotal!F16*1000</f>
        <v>732</v>
      </c>
      <c r="J16" s="6">
        <f>Education2021_plusTotal!G16*1000</f>
        <v>818</v>
      </c>
      <c r="K16" s="6">
        <f>Education2021_plusTotal!H16*1000</f>
        <v>825</v>
      </c>
      <c r="L16" s="6">
        <f>Education2021_plusTotal!I16*1000</f>
        <v>845</v>
      </c>
      <c r="M16" s="6">
        <f>Education2021_plusTotal!J16*1000</f>
        <v>805</v>
      </c>
      <c r="N16" s="5">
        <v>15.62</v>
      </c>
      <c r="O16" s="5">
        <v>15.93</v>
      </c>
      <c r="P16" s="5">
        <v>15.31</v>
      </c>
      <c r="Q16" s="5">
        <v>11.73</v>
      </c>
      <c r="R16" s="5">
        <v>12.07</v>
      </c>
      <c r="S16" s="5">
        <v>11.4</v>
      </c>
      <c r="T16" s="7">
        <f t="shared" si="2"/>
        <v>7559</v>
      </c>
      <c r="U16" s="7">
        <v>3761</v>
      </c>
      <c r="V16" s="7">
        <v>3798</v>
      </c>
      <c r="W16" s="9">
        <f t="shared" si="3"/>
        <v>9.8939790575916238</v>
      </c>
      <c r="X16" s="9">
        <f t="shared" si="4"/>
        <v>10.002659574468085</v>
      </c>
      <c r="Y16" s="9">
        <f t="shared" si="5"/>
        <v>9.788659793814432</v>
      </c>
      <c r="Z16" s="9">
        <f t="shared" si="6"/>
        <v>0.2139997806536531</v>
      </c>
      <c r="AA16" s="7">
        <v>118555</v>
      </c>
      <c r="AB16" s="7">
        <v>4522</v>
      </c>
      <c r="AC16" s="10">
        <v>3.814263422040403</v>
      </c>
      <c r="AD16" s="7">
        <v>1821</v>
      </c>
      <c r="AE16" s="10">
        <v>1.5359959512462571</v>
      </c>
    </row>
    <row r="17" spans="1:31" x14ac:dyDescent="0.45">
      <c r="A17" s="2" t="s">
        <v>25</v>
      </c>
      <c r="B17" s="2" t="s">
        <v>59</v>
      </c>
      <c r="C17" s="3">
        <v>27.529990600000001</v>
      </c>
      <c r="D17" s="3">
        <v>60.582067599999903</v>
      </c>
      <c r="E17" s="8">
        <f t="shared" si="1"/>
        <v>3045000</v>
      </c>
      <c r="F17" s="8">
        <v>1509000</v>
      </c>
      <c r="G17" s="8">
        <v>1536000</v>
      </c>
      <c r="H17" s="6">
        <f>Education2021_plusTotal!E17*1000</f>
        <v>665</v>
      </c>
      <c r="I17" s="6">
        <f>Education2021_plusTotal!F17*1000</f>
        <v>585</v>
      </c>
      <c r="J17" s="6">
        <f>Education2021_plusTotal!G17*1000</f>
        <v>706</v>
      </c>
      <c r="K17" s="6">
        <f>Education2021_plusTotal!H17*1000</f>
        <v>545</v>
      </c>
      <c r="L17" s="6">
        <f>Education2021_plusTotal!I17*1000</f>
        <v>503</v>
      </c>
      <c r="M17" s="6">
        <f>Education2021_plusTotal!J17*1000</f>
        <v>585</v>
      </c>
      <c r="N17" s="5">
        <v>11.35</v>
      </c>
      <c r="O17" s="5">
        <v>10.91</v>
      </c>
      <c r="P17" s="5">
        <v>11.76</v>
      </c>
      <c r="Q17" s="5">
        <v>6.8979999999999997</v>
      </c>
      <c r="R17" s="5">
        <v>5.99</v>
      </c>
      <c r="S17" s="5">
        <v>7.7409999999999997</v>
      </c>
      <c r="T17" s="7">
        <f t="shared" si="2"/>
        <v>28695</v>
      </c>
      <c r="U17" s="7">
        <v>12741</v>
      </c>
      <c r="V17" s="7">
        <v>15954</v>
      </c>
      <c r="W17" s="9">
        <f t="shared" si="3"/>
        <v>9.4236453201970445</v>
      </c>
      <c r="X17" s="9">
        <f t="shared" si="4"/>
        <v>8.4433399602385677</v>
      </c>
      <c r="Y17" s="9">
        <f t="shared" si="5"/>
        <v>10.38671875</v>
      </c>
      <c r="Z17" s="9">
        <f t="shared" si="6"/>
        <v>-1.9433787897614323</v>
      </c>
      <c r="AA17" s="7">
        <v>762376</v>
      </c>
      <c r="AB17" s="7">
        <v>22321</v>
      </c>
      <c r="AC17" s="10">
        <v>2.9278203930868756</v>
      </c>
      <c r="AD17" s="7">
        <v>8924</v>
      </c>
      <c r="AE17" s="10">
        <v>1.1705510141977187</v>
      </c>
    </row>
    <row r="18" spans="1:31" x14ac:dyDescent="0.45">
      <c r="A18" s="2" t="s">
        <v>6</v>
      </c>
      <c r="B18" s="2" t="s">
        <v>60</v>
      </c>
      <c r="C18" s="3">
        <v>29.1043813</v>
      </c>
      <c r="D18" s="3">
        <v>53.045893</v>
      </c>
      <c r="E18" s="8">
        <f t="shared" si="1"/>
        <v>5052000</v>
      </c>
      <c r="F18" s="8">
        <v>2497000</v>
      </c>
      <c r="G18" s="8">
        <v>2555000</v>
      </c>
      <c r="H18" s="6">
        <f>Education2021_plusTotal!E18*1000</f>
        <v>783</v>
      </c>
      <c r="I18" s="6">
        <f>Education2021_plusTotal!F18*1000</f>
        <v>715</v>
      </c>
      <c r="J18" s="6">
        <f>Education2021_plusTotal!G18*1000</f>
        <v>807</v>
      </c>
      <c r="K18" s="6">
        <f>Education2021_plusTotal!H18*1000</f>
        <v>781</v>
      </c>
      <c r="L18" s="6">
        <f>Education2021_plusTotal!I18*1000</f>
        <v>791</v>
      </c>
      <c r="M18" s="6">
        <f>Education2021_plusTotal!J18*1000</f>
        <v>772</v>
      </c>
      <c r="N18" s="5">
        <v>15.13</v>
      </c>
      <c r="O18" s="5">
        <v>15.37</v>
      </c>
      <c r="P18" s="5">
        <v>14.88</v>
      </c>
      <c r="Q18" s="5">
        <v>10.83</v>
      </c>
      <c r="R18" s="5">
        <v>10.92</v>
      </c>
      <c r="S18" s="5">
        <v>10.76</v>
      </c>
      <c r="T18" s="7">
        <f t="shared" si="2"/>
        <v>52741</v>
      </c>
      <c r="U18" s="7">
        <v>26749</v>
      </c>
      <c r="V18" s="7">
        <v>25992</v>
      </c>
      <c r="W18" s="9">
        <f t="shared" si="3"/>
        <v>10.439627870150437</v>
      </c>
      <c r="X18" s="9">
        <f t="shared" si="4"/>
        <v>10.712454945935121</v>
      </c>
      <c r="Y18" s="9">
        <f t="shared" si="5"/>
        <v>10.172994129158512</v>
      </c>
      <c r="Z18" s="9">
        <f t="shared" si="6"/>
        <v>0.53946081677660906</v>
      </c>
      <c r="AA18" s="7">
        <v>870177</v>
      </c>
      <c r="AB18" s="7">
        <v>32339</v>
      </c>
      <c r="AC18" s="10">
        <v>3.7163703476419165</v>
      </c>
      <c r="AD18" s="7">
        <v>14364</v>
      </c>
      <c r="AE18" s="10">
        <v>1.6506986509641144</v>
      </c>
    </row>
    <row r="19" spans="1:31" x14ac:dyDescent="0.45">
      <c r="A19" s="2" t="s">
        <v>22</v>
      </c>
      <c r="B19" s="2" t="s">
        <v>61</v>
      </c>
      <c r="C19" s="3">
        <v>36.273658900000001</v>
      </c>
      <c r="D19" s="3">
        <v>49.998235999999999</v>
      </c>
      <c r="E19" s="8">
        <f t="shared" si="1"/>
        <v>1336000</v>
      </c>
      <c r="F19" s="8">
        <v>655000</v>
      </c>
      <c r="G19" s="8">
        <v>681000</v>
      </c>
      <c r="H19" s="6">
        <f>Education2021_plusTotal!E19*1000</f>
        <v>771</v>
      </c>
      <c r="I19" s="6">
        <f>Education2021_plusTotal!F19*1000</f>
        <v>699</v>
      </c>
      <c r="J19" s="6">
        <f>Education2021_plusTotal!G19*1000</f>
        <v>799</v>
      </c>
      <c r="K19" s="6">
        <f>Education2021_plusTotal!H19*1000</f>
        <v>740</v>
      </c>
      <c r="L19" s="6">
        <f>Education2021_plusTotal!I19*1000</f>
        <v>733</v>
      </c>
      <c r="M19" s="6">
        <f>Education2021_plusTotal!J19*1000</f>
        <v>746</v>
      </c>
      <c r="N19" s="5">
        <v>14.44</v>
      </c>
      <c r="O19" s="5">
        <v>14.16</v>
      </c>
      <c r="P19" s="5">
        <v>14.73</v>
      </c>
      <c r="Q19" s="5">
        <v>10.17</v>
      </c>
      <c r="R19" s="5">
        <v>10.199999999999999</v>
      </c>
      <c r="S19" s="5">
        <v>10.11</v>
      </c>
      <c r="T19" s="7">
        <f t="shared" si="2"/>
        <v>13883</v>
      </c>
      <c r="U19" s="7">
        <v>6740</v>
      </c>
      <c r="V19" s="7">
        <v>7143</v>
      </c>
      <c r="W19" s="9">
        <f t="shared" si="3"/>
        <v>10.391467065868264</v>
      </c>
      <c r="X19" s="9">
        <f t="shared" si="4"/>
        <v>10.290076335877863</v>
      </c>
      <c r="Y19" s="9">
        <f t="shared" si="5"/>
        <v>10.48898678414097</v>
      </c>
      <c r="Z19" s="9">
        <f t="shared" si="6"/>
        <v>-0.19891044826310633</v>
      </c>
      <c r="AA19" s="7">
        <v>228380</v>
      </c>
      <c r="AB19" s="7">
        <v>7684</v>
      </c>
      <c r="AC19" s="10">
        <v>3.3645678255539013</v>
      </c>
      <c r="AD19" s="7">
        <v>3483</v>
      </c>
      <c r="AE19" s="10">
        <v>1.5250897626762414</v>
      </c>
    </row>
    <row r="20" spans="1:31" x14ac:dyDescent="0.45">
      <c r="A20" s="2" t="s">
        <v>23</v>
      </c>
      <c r="B20" s="2" t="s">
        <v>62</v>
      </c>
      <c r="C20" s="3">
        <v>34.639944300000003</v>
      </c>
      <c r="D20" s="3">
        <v>50.875941900000001</v>
      </c>
      <c r="E20" s="8">
        <f t="shared" si="1"/>
        <v>1397000</v>
      </c>
      <c r="F20" s="8">
        <v>688000</v>
      </c>
      <c r="G20" s="8">
        <v>709000</v>
      </c>
      <c r="H20" s="6">
        <f>Education2021_plusTotal!E20*1000</f>
        <v>790</v>
      </c>
      <c r="I20" s="6">
        <f>Education2021_plusTotal!F20*1000</f>
        <v>715</v>
      </c>
      <c r="J20" s="6">
        <f>Education2021_plusTotal!G20*1000</f>
        <v>821</v>
      </c>
      <c r="K20" s="6">
        <f>Education2021_plusTotal!H20*1000</f>
        <v>786</v>
      </c>
      <c r="L20" s="6">
        <f>Education2021_plusTotal!I20*1000</f>
        <v>770</v>
      </c>
      <c r="M20" s="6">
        <f>Education2021_plusTotal!J20*1000</f>
        <v>799</v>
      </c>
      <c r="N20" s="5">
        <v>15.28</v>
      </c>
      <c r="O20" s="5">
        <v>15.09</v>
      </c>
      <c r="P20" s="5">
        <v>15.5</v>
      </c>
      <c r="Q20" s="5">
        <v>10.84</v>
      </c>
      <c r="R20" s="5">
        <v>10.53</v>
      </c>
      <c r="S20" s="5">
        <v>11.05</v>
      </c>
      <c r="T20" s="7">
        <f t="shared" si="2"/>
        <v>14185</v>
      </c>
      <c r="U20" s="7">
        <v>7366</v>
      </c>
      <c r="V20" s="7">
        <v>6819</v>
      </c>
      <c r="W20" s="9">
        <f t="shared" si="3"/>
        <v>10.153901216893344</v>
      </c>
      <c r="X20" s="9">
        <f t="shared" si="4"/>
        <v>10.70639534883721</v>
      </c>
      <c r="Y20" s="9">
        <f t="shared" si="5"/>
        <v>9.6177715091678415</v>
      </c>
      <c r="Z20" s="9">
        <f t="shared" si="6"/>
        <v>1.0886238396693688</v>
      </c>
      <c r="AA20" s="7">
        <v>254554</v>
      </c>
      <c r="AB20" s="7">
        <v>7544</v>
      </c>
      <c r="AC20" s="10">
        <v>2.9636147929319514</v>
      </c>
      <c r="AD20" s="7">
        <v>3467</v>
      </c>
      <c r="AE20" s="10">
        <v>1.3619899903360388</v>
      </c>
    </row>
    <row r="21" spans="1:31" x14ac:dyDescent="0.45">
      <c r="A21" s="2" t="s">
        <v>17</v>
      </c>
      <c r="B21" s="2" t="s">
        <v>63</v>
      </c>
      <c r="C21" s="3">
        <v>35.955357900000003</v>
      </c>
      <c r="D21" s="3">
        <v>47.136212499999999</v>
      </c>
      <c r="E21" s="8">
        <f t="shared" si="1"/>
        <v>1675000</v>
      </c>
      <c r="F21" s="8">
        <v>828000</v>
      </c>
      <c r="G21" s="8">
        <v>847000</v>
      </c>
      <c r="H21" s="6">
        <f>Education2021_plusTotal!E21*1000</f>
        <v>723</v>
      </c>
      <c r="I21" s="6">
        <f>Education2021_plusTotal!F21*1000</f>
        <v>639</v>
      </c>
      <c r="J21" s="6">
        <f>Education2021_plusTotal!G21*1000</f>
        <v>763</v>
      </c>
      <c r="K21" s="6">
        <f>Education2021_plusTotal!H21*1000</f>
        <v>642</v>
      </c>
      <c r="L21" s="6">
        <f>Education2021_plusTotal!I21*1000</f>
        <v>597</v>
      </c>
      <c r="M21" s="6">
        <f>Education2021_plusTotal!J21*1000</f>
        <v>681</v>
      </c>
      <c r="N21" s="5">
        <v>13.34</v>
      </c>
      <c r="O21" s="5">
        <v>12.95</v>
      </c>
      <c r="P21" s="5">
        <v>13.74</v>
      </c>
      <c r="Q21" s="5">
        <v>8.1530000000000005</v>
      </c>
      <c r="R21" s="5">
        <v>7.1239999999999997</v>
      </c>
      <c r="S21" s="5">
        <v>8.9949999999999992</v>
      </c>
      <c r="T21" s="7">
        <f t="shared" si="2"/>
        <v>16480</v>
      </c>
      <c r="U21" s="7">
        <v>7668</v>
      </c>
      <c r="V21" s="7">
        <v>8812</v>
      </c>
      <c r="W21" s="9">
        <f t="shared" si="3"/>
        <v>9.8388059701492541</v>
      </c>
      <c r="X21" s="9">
        <f t="shared" si="4"/>
        <v>9.2608695652173925</v>
      </c>
      <c r="Y21" s="9">
        <f t="shared" si="5"/>
        <v>10.403778040141678</v>
      </c>
      <c r="Z21" s="9">
        <f t="shared" si="6"/>
        <v>-1.142908474924285</v>
      </c>
      <c r="AA21" s="7">
        <v>287441</v>
      </c>
      <c r="AB21" s="7">
        <v>13504</v>
      </c>
      <c r="AC21" s="10">
        <v>4.6980075911230479</v>
      </c>
      <c r="AD21" s="7">
        <v>4728</v>
      </c>
      <c r="AE21" s="10">
        <v>1.644859292863579</v>
      </c>
    </row>
    <row r="22" spans="1:31" x14ac:dyDescent="0.45">
      <c r="A22" s="2" t="s">
        <v>12</v>
      </c>
      <c r="B22" s="2" t="s">
        <v>64</v>
      </c>
      <c r="C22" s="3">
        <v>30.283937900000002</v>
      </c>
      <c r="D22" s="3">
        <v>57.083362800000003</v>
      </c>
      <c r="E22" s="8">
        <f t="shared" si="1"/>
        <v>3341000</v>
      </c>
      <c r="F22" s="8">
        <v>1637000</v>
      </c>
      <c r="G22" s="8">
        <v>1704000</v>
      </c>
      <c r="H22" s="6">
        <f>Education2021_plusTotal!E22*1000</f>
        <v>755</v>
      </c>
      <c r="I22" s="6">
        <f>Education2021_plusTotal!F22*1000</f>
        <v>690</v>
      </c>
      <c r="J22" s="6">
        <f>Education2021_plusTotal!G22*1000</f>
        <v>776</v>
      </c>
      <c r="K22" s="6">
        <f>Education2021_plusTotal!H22*1000</f>
        <v>731</v>
      </c>
      <c r="L22" s="6">
        <f>Education2021_plusTotal!I22*1000</f>
        <v>747</v>
      </c>
      <c r="M22" s="6">
        <f>Education2021_plusTotal!J22*1000</f>
        <v>716</v>
      </c>
      <c r="N22" s="5">
        <v>14.03</v>
      </c>
      <c r="O22" s="5">
        <v>14.18</v>
      </c>
      <c r="P22" s="5">
        <v>13.87</v>
      </c>
      <c r="Q22" s="5">
        <v>10.24</v>
      </c>
      <c r="R22" s="5">
        <v>10.59</v>
      </c>
      <c r="S22" s="5">
        <v>9.9329999999999998</v>
      </c>
      <c r="T22" s="7">
        <f t="shared" si="2"/>
        <v>35380</v>
      </c>
      <c r="U22" s="7">
        <v>17543</v>
      </c>
      <c r="V22" s="7">
        <v>17837</v>
      </c>
      <c r="W22" s="9">
        <f t="shared" si="3"/>
        <v>10.589643819215803</v>
      </c>
      <c r="X22" s="9">
        <f t="shared" si="4"/>
        <v>10.716554673182651</v>
      </c>
      <c r="Y22" s="9">
        <f t="shared" si="5"/>
        <v>10.467723004694836</v>
      </c>
      <c r="Z22" s="9">
        <f t="shared" si="6"/>
        <v>0.24883166848781535</v>
      </c>
      <c r="AA22" s="7">
        <v>609040</v>
      </c>
      <c r="AB22" s="7">
        <v>22715</v>
      </c>
      <c r="AC22" s="10">
        <v>3.7296400893208985</v>
      </c>
      <c r="AD22" s="7">
        <v>9167</v>
      </c>
      <c r="AE22" s="10">
        <v>1.5051556548009983</v>
      </c>
    </row>
    <row r="23" spans="1:31" x14ac:dyDescent="0.45">
      <c r="A23" s="2" t="s">
        <v>13</v>
      </c>
      <c r="B23" s="2" t="s">
        <v>65</v>
      </c>
      <c r="C23" s="3">
        <v>34.327692399999997</v>
      </c>
      <c r="D23" s="3">
        <v>47.077768499999998</v>
      </c>
      <c r="E23" s="8">
        <f t="shared" si="1"/>
        <v>1999000</v>
      </c>
      <c r="F23" s="8">
        <v>989000</v>
      </c>
      <c r="G23" s="8">
        <v>1010000</v>
      </c>
      <c r="H23" s="6">
        <f>Education2021_plusTotal!E23*1000</f>
        <v>772</v>
      </c>
      <c r="I23" s="6">
        <f>Education2021_plusTotal!F23*1000</f>
        <v>697</v>
      </c>
      <c r="J23" s="6">
        <f>Education2021_plusTotal!G23*1000</f>
        <v>804</v>
      </c>
      <c r="K23" s="6">
        <f>Education2021_plusTotal!H23*1000</f>
        <v>728</v>
      </c>
      <c r="L23" s="6">
        <f>Education2021_plusTotal!I23*1000</f>
        <v>709</v>
      </c>
      <c r="M23" s="6">
        <f>Education2021_plusTotal!J23*1000</f>
        <v>745</v>
      </c>
      <c r="N23" s="5">
        <v>14.69</v>
      </c>
      <c r="O23" s="5">
        <v>14.56</v>
      </c>
      <c r="P23" s="5">
        <v>14.81</v>
      </c>
      <c r="Q23" s="5">
        <v>9.6020000000000003</v>
      </c>
      <c r="R23" s="5">
        <v>9.1359999999999992</v>
      </c>
      <c r="S23" s="5">
        <v>10.01</v>
      </c>
      <c r="T23" s="7">
        <f t="shared" si="2"/>
        <v>20316</v>
      </c>
      <c r="U23" s="7">
        <v>9434</v>
      </c>
      <c r="V23" s="7">
        <v>10882</v>
      </c>
      <c r="W23" s="9">
        <f t="shared" si="3"/>
        <v>10.163081540770387</v>
      </c>
      <c r="X23" s="9">
        <f t="shared" si="4"/>
        <v>9.538928210313447</v>
      </c>
      <c r="Y23" s="9">
        <f t="shared" si="5"/>
        <v>10.774257425742574</v>
      </c>
      <c r="Z23" s="9">
        <f t="shared" si="6"/>
        <v>-1.2353292154291271</v>
      </c>
      <c r="AA23" s="7">
        <v>327517</v>
      </c>
      <c r="AB23" s="7">
        <v>15341</v>
      </c>
      <c r="AC23" s="10">
        <v>4.684031668585142</v>
      </c>
      <c r="AD23" s="7">
        <v>5229</v>
      </c>
      <c r="AE23" s="10">
        <v>1.5965583465896427</v>
      </c>
    </row>
    <row r="24" spans="1:31" x14ac:dyDescent="0.45">
      <c r="A24" s="2" t="s">
        <v>16</v>
      </c>
      <c r="B24" s="2" t="s">
        <v>66</v>
      </c>
      <c r="C24" s="3">
        <v>30.724585999999999</v>
      </c>
      <c r="D24" s="3">
        <v>50.845632299999998</v>
      </c>
      <c r="E24" s="8">
        <f t="shared" si="1"/>
        <v>753000</v>
      </c>
      <c r="F24" s="8">
        <v>373000</v>
      </c>
      <c r="G24" s="8">
        <v>380000</v>
      </c>
      <c r="H24" s="6">
        <f>Education2021_plusTotal!E24*1000</f>
        <v>767</v>
      </c>
      <c r="I24" s="6">
        <f>Education2021_plusTotal!F24*1000</f>
        <v>680</v>
      </c>
      <c r="J24" s="6">
        <f>Education2021_plusTotal!G24*1000</f>
        <v>810</v>
      </c>
      <c r="K24" s="6">
        <f>Education2021_plusTotal!H24*1000</f>
        <v>763</v>
      </c>
      <c r="L24" s="6">
        <f>Education2021_plusTotal!I24*1000</f>
        <v>710</v>
      </c>
      <c r="M24" s="6">
        <f>Education2021_plusTotal!J24*1000</f>
        <v>811</v>
      </c>
      <c r="N24" s="5">
        <v>15.28</v>
      </c>
      <c r="O24" s="5">
        <v>14.92</v>
      </c>
      <c r="P24" s="5">
        <v>15.7</v>
      </c>
      <c r="Q24" s="5">
        <v>10.15</v>
      </c>
      <c r="R24" s="5">
        <v>8.8640000000000008</v>
      </c>
      <c r="S24" s="5">
        <v>11.24</v>
      </c>
      <c r="T24" s="7">
        <f t="shared" si="2"/>
        <v>8836</v>
      </c>
      <c r="U24" s="7">
        <v>4252</v>
      </c>
      <c r="V24" s="7">
        <v>4584</v>
      </c>
      <c r="W24" s="9">
        <f t="shared" si="3"/>
        <v>11.734395750332006</v>
      </c>
      <c r="X24" s="9">
        <f t="shared" si="4"/>
        <v>11.399463806970509</v>
      </c>
      <c r="Y24" s="9">
        <f t="shared" si="5"/>
        <v>12.063157894736841</v>
      </c>
      <c r="Z24" s="9">
        <f t="shared" si="6"/>
        <v>-0.66369408776633243</v>
      </c>
      <c r="AA24" s="7">
        <v>150635</v>
      </c>
      <c r="AB24" s="7">
        <v>8028</v>
      </c>
      <c r="AC24" s="10">
        <v>5.3294387094632727</v>
      </c>
      <c r="AD24" s="7">
        <v>2844</v>
      </c>
      <c r="AE24" s="10">
        <v>1.8880074351910248</v>
      </c>
    </row>
    <row r="25" spans="1:31" x14ac:dyDescent="0.45">
      <c r="A25" s="2" t="s">
        <v>8</v>
      </c>
      <c r="B25" s="2" t="s">
        <v>67</v>
      </c>
      <c r="C25" s="3">
        <v>37.289812300000001</v>
      </c>
      <c r="D25" s="3">
        <v>55.137583399999997</v>
      </c>
      <c r="E25" s="8">
        <f t="shared" si="1"/>
        <v>1975000</v>
      </c>
      <c r="F25" s="8">
        <v>985000</v>
      </c>
      <c r="G25" s="8">
        <v>990000</v>
      </c>
      <c r="H25" s="6">
        <f>Education2021_plusTotal!E25*1000</f>
        <v>752</v>
      </c>
      <c r="I25" s="6">
        <f>Education2021_plusTotal!F25*1000</f>
        <v>677</v>
      </c>
      <c r="J25" s="6">
        <f>Education2021_plusTotal!G25*1000</f>
        <v>784</v>
      </c>
      <c r="K25" s="6">
        <f>Education2021_plusTotal!H25*1000</f>
        <v>705</v>
      </c>
      <c r="L25" s="6">
        <f>Education2021_plusTotal!I25*1000</f>
        <v>687</v>
      </c>
      <c r="M25" s="6">
        <f>Education2021_plusTotal!J25*1000</f>
        <v>722</v>
      </c>
      <c r="N25" s="5">
        <v>13.82</v>
      </c>
      <c r="O25" s="5">
        <v>13.79</v>
      </c>
      <c r="P25" s="5">
        <v>13.83</v>
      </c>
      <c r="Q25" s="5">
        <v>9.6430000000000007</v>
      </c>
      <c r="R25" s="5">
        <v>9.1059999999999999</v>
      </c>
      <c r="S25" s="5">
        <v>10.119999999999999</v>
      </c>
      <c r="T25" s="7">
        <f t="shared" si="2"/>
        <v>17909</v>
      </c>
      <c r="U25" s="7">
        <v>8670</v>
      </c>
      <c r="V25" s="7">
        <v>9239</v>
      </c>
      <c r="W25" s="9">
        <f t="shared" si="3"/>
        <v>9.0678481012658221</v>
      </c>
      <c r="X25" s="9">
        <f t="shared" si="4"/>
        <v>8.8020304568527923</v>
      </c>
      <c r="Y25" s="9">
        <f t="shared" si="5"/>
        <v>9.3323232323232315</v>
      </c>
      <c r="Z25" s="9">
        <f t="shared" si="6"/>
        <v>-0.53029277547043918</v>
      </c>
      <c r="AA25" s="7">
        <v>371274</v>
      </c>
      <c r="AB25" s="7">
        <v>11176</v>
      </c>
      <c r="AC25" s="10">
        <v>3.010175773148672</v>
      </c>
      <c r="AD25" s="7">
        <v>4827</v>
      </c>
      <c r="AE25" s="10">
        <v>1.3001179721714959</v>
      </c>
    </row>
    <row r="26" spans="1:31" x14ac:dyDescent="0.45">
      <c r="A26" s="2" t="s">
        <v>7</v>
      </c>
      <c r="B26" s="2" t="s">
        <v>68</v>
      </c>
      <c r="C26" s="3">
        <v>37.280945500000001</v>
      </c>
      <c r="D26" s="3">
        <v>49.592413399999998</v>
      </c>
      <c r="E26" s="8">
        <f t="shared" si="1"/>
        <v>2571000</v>
      </c>
      <c r="F26" s="8">
        <v>1286000</v>
      </c>
      <c r="G26" s="8">
        <v>1285000</v>
      </c>
      <c r="H26" s="6">
        <f>Education2021_plusTotal!E26*1000</f>
        <v>779</v>
      </c>
      <c r="I26" s="6">
        <f>Education2021_plusTotal!F26*1000</f>
        <v>712</v>
      </c>
      <c r="J26" s="6">
        <f>Education2021_plusTotal!G26*1000</f>
        <v>801</v>
      </c>
      <c r="K26" s="6">
        <f>Education2021_plusTotal!H26*1000</f>
        <v>778</v>
      </c>
      <c r="L26" s="6">
        <f>Education2021_plusTotal!I26*1000</f>
        <v>792</v>
      </c>
      <c r="M26" s="6">
        <f>Education2021_plusTotal!J26*1000</f>
        <v>765</v>
      </c>
      <c r="N26" s="5">
        <v>15.25</v>
      </c>
      <c r="O26" s="5">
        <v>15.71</v>
      </c>
      <c r="P26" s="5">
        <v>14.81</v>
      </c>
      <c r="Q26" s="5">
        <v>10.64</v>
      </c>
      <c r="R26" s="5">
        <v>10.66</v>
      </c>
      <c r="S26" s="5">
        <v>10.62</v>
      </c>
      <c r="T26" s="7">
        <f t="shared" si="2"/>
        <v>27476</v>
      </c>
      <c r="U26" s="7">
        <v>13788</v>
      </c>
      <c r="V26" s="7">
        <v>13688</v>
      </c>
      <c r="W26" s="9">
        <f t="shared" si="3"/>
        <v>10.68689225982108</v>
      </c>
      <c r="X26" s="9">
        <f t="shared" si="4"/>
        <v>10.721617418351478</v>
      </c>
      <c r="Y26" s="9">
        <f t="shared" si="5"/>
        <v>10.652140077821011</v>
      </c>
      <c r="Z26" s="9">
        <f t="shared" si="6"/>
        <v>6.9477340530466947E-2</v>
      </c>
      <c r="AA26" s="7">
        <v>369867</v>
      </c>
      <c r="AB26" s="7">
        <v>15200</v>
      </c>
      <c r="AC26" s="10">
        <v>4.1095853374321045</v>
      </c>
      <c r="AD26" s="7">
        <v>5149</v>
      </c>
      <c r="AE26" s="10">
        <v>1.3921220330551254</v>
      </c>
    </row>
    <row r="27" spans="1:31" x14ac:dyDescent="0.45">
      <c r="A27" s="2" t="s">
        <v>18</v>
      </c>
      <c r="B27" s="2" t="s">
        <v>69</v>
      </c>
      <c r="C27" s="3">
        <v>33.5818394</v>
      </c>
      <c r="D27" s="3">
        <v>48.398818599999998</v>
      </c>
      <c r="E27" s="8">
        <f t="shared" si="1"/>
        <v>1801000</v>
      </c>
      <c r="F27" s="8">
        <v>892000</v>
      </c>
      <c r="G27" s="8">
        <v>909000</v>
      </c>
      <c r="H27" s="6">
        <f>Education2021_plusTotal!E27*1000</f>
        <v>757</v>
      </c>
      <c r="I27" s="6">
        <f>Education2021_plusTotal!F27*1000</f>
        <v>682</v>
      </c>
      <c r="J27" s="6">
        <f>Education2021_plusTotal!G27*1000</f>
        <v>788</v>
      </c>
      <c r="K27" s="6">
        <f>Education2021_plusTotal!H27*1000</f>
        <v>720</v>
      </c>
      <c r="L27" s="6">
        <f>Education2021_plusTotal!I27*1000</f>
        <v>703</v>
      </c>
      <c r="M27" s="6">
        <f>Education2021_plusTotal!J27*1000</f>
        <v>734</v>
      </c>
      <c r="N27" s="5">
        <v>14.52</v>
      </c>
      <c r="O27" s="5">
        <v>14.33</v>
      </c>
      <c r="P27" s="5">
        <v>14.67</v>
      </c>
      <c r="Q27" s="5">
        <v>9.4909999999999997</v>
      </c>
      <c r="R27" s="5">
        <v>9.1509999999999998</v>
      </c>
      <c r="S27" s="5">
        <v>9.8059999999999992</v>
      </c>
      <c r="T27" s="7">
        <f t="shared" si="2"/>
        <v>19345</v>
      </c>
      <c r="U27" s="7">
        <v>9028</v>
      </c>
      <c r="V27" s="7">
        <v>10317</v>
      </c>
      <c r="W27" s="9">
        <f t="shared" si="3"/>
        <v>10.741254858411994</v>
      </c>
      <c r="X27" s="9">
        <f t="shared" si="4"/>
        <v>10.121076233183857</v>
      </c>
      <c r="Y27" s="9">
        <f t="shared" si="5"/>
        <v>11.349834983498351</v>
      </c>
      <c r="Z27" s="9">
        <f t="shared" si="6"/>
        <v>-1.2287587503144941</v>
      </c>
      <c r="AA27" s="7">
        <v>331743</v>
      </c>
      <c r="AB27" s="7">
        <v>13850</v>
      </c>
      <c r="AC27" s="10">
        <v>4.1749185363368637</v>
      </c>
      <c r="AD27" s="7">
        <v>5597</v>
      </c>
      <c r="AE27" s="10">
        <v>1.6871493897384422</v>
      </c>
    </row>
    <row r="28" spans="1:31" x14ac:dyDescent="0.45">
      <c r="A28" s="2" t="s">
        <v>20</v>
      </c>
      <c r="B28" s="2" t="s">
        <v>70</v>
      </c>
      <c r="C28" s="3">
        <v>36.226239300000003</v>
      </c>
      <c r="D28" s="3">
        <v>52.531860399999999</v>
      </c>
      <c r="E28" s="8">
        <f t="shared" si="1"/>
        <v>3391000</v>
      </c>
      <c r="F28" s="8">
        <v>1687000</v>
      </c>
      <c r="G28" s="8">
        <v>1704000</v>
      </c>
      <c r="H28" s="6">
        <f>Education2021_plusTotal!E28*1000</f>
        <v>798</v>
      </c>
      <c r="I28" s="6">
        <f>Education2021_plusTotal!F28*1000</f>
        <v>729</v>
      </c>
      <c r="J28" s="6">
        <f>Education2021_plusTotal!G28*1000</f>
        <v>822</v>
      </c>
      <c r="K28" s="6">
        <f>Education2021_plusTotal!H28*1000</f>
        <v>813</v>
      </c>
      <c r="L28" s="6">
        <f>Education2021_plusTotal!I28*1000</f>
        <v>821</v>
      </c>
      <c r="M28" s="6">
        <f>Education2021_plusTotal!J28*1000</f>
        <v>804</v>
      </c>
      <c r="N28" s="5">
        <v>15.87</v>
      </c>
      <c r="O28" s="5">
        <v>16.149999999999999</v>
      </c>
      <c r="P28" s="5">
        <v>15.59</v>
      </c>
      <c r="Q28" s="5">
        <v>11.16</v>
      </c>
      <c r="R28" s="5">
        <v>11.18</v>
      </c>
      <c r="S28" s="5">
        <v>11.14</v>
      </c>
      <c r="T28" s="7">
        <f t="shared" si="2"/>
        <v>35883</v>
      </c>
      <c r="U28" s="7">
        <v>18408</v>
      </c>
      <c r="V28" s="7">
        <v>17475</v>
      </c>
      <c r="W28" s="9">
        <f t="shared" si="3"/>
        <v>10.581834267177824</v>
      </c>
      <c r="X28" s="9">
        <f t="shared" si="4"/>
        <v>10.911677534084173</v>
      </c>
      <c r="Y28" s="9">
        <f t="shared" si="5"/>
        <v>10.255281690140846</v>
      </c>
      <c r="Z28" s="9">
        <f t="shared" si="6"/>
        <v>0.65639584394332751</v>
      </c>
      <c r="AA28" s="7">
        <v>507771</v>
      </c>
      <c r="AB28" s="7">
        <v>20961</v>
      </c>
      <c r="AC28" s="10">
        <v>4.1280419716762085</v>
      </c>
      <c r="AD28" s="7">
        <v>8066</v>
      </c>
      <c r="AE28" s="10">
        <v>1.5885113564973186</v>
      </c>
    </row>
    <row r="29" spans="1:31" x14ac:dyDescent="0.45">
      <c r="A29" s="2" t="s">
        <v>19</v>
      </c>
      <c r="B29" s="2" t="s">
        <v>71</v>
      </c>
      <c r="C29" s="3">
        <v>34.612304999999999</v>
      </c>
      <c r="D29" s="3">
        <v>49.854726599999999</v>
      </c>
      <c r="E29" s="8">
        <f t="shared" si="1"/>
        <v>1478000</v>
      </c>
      <c r="F29" s="8">
        <v>729000</v>
      </c>
      <c r="G29" s="8">
        <v>749000</v>
      </c>
      <c r="H29" s="6">
        <f>Education2021_plusTotal!E29*1000</f>
        <v>767</v>
      </c>
      <c r="I29" s="6">
        <f>Education2021_plusTotal!F29*1000</f>
        <v>694</v>
      </c>
      <c r="J29" s="6">
        <f>Education2021_plusTotal!G29*1000</f>
        <v>797</v>
      </c>
      <c r="K29" s="6">
        <f>Education2021_plusTotal!H29*1000</f>
        <v>746</v>
      </c>
      <c r="L29" s="6">
        <f>Education2021_plusTotal!I29*1000</f>
        <v>736</v>
      </c>
      <c r="M29" s="6">
        <f>Education2021_plusTotal!J29*1000</f>
        <v>755</v>
      </c>
      <c r="N29" s="5">
        <v>14.87</v>
      </c>
      <c r="O29" s="5">
        <v>14.93</v>
      </c>
      <c r="P29" s="5">
        <v>14.8</v>
      </c>
      <c r="Q29" s="5">
        <v>9.9879999999999995</v>
      </c>
      <c r="R29" s="5">
        <v>9.65</v>
      </c>
      <c r="S29" s="5">
        <v>10.31</v>
      </c>
      <c r="T29" s="7">
        <f t="shared" si="2"/>
        <v>15210</v>
      </c>
      <c r="U29" s="7">
        <v>7659</v>
      </c>
      <c r="V29" s="7">
        <v>7551</v>
      </c>
      <c r="W29" s="9">
        <f t="shared" si="3"/>
        <v>10.290933694181327</v>
      </c>
      <c r="X29" s="9">
        <f t="shared" si="4"/>
        <v>10.506172839506172</v>
      </c>
      <c r="Y29" s="9">
        <f t="shared" si="5"/>
        <v>10.081441922563418</v>
      </c>
      <c r="Z29" s="9">
        <f t="shared" si="6"/>
        <v>0.42473091694275489</v>
      </c>
      <c r="AA29" s="7">
        <v>239745</v>
      </c>
      <c r="AB29" s="7">
        <v>7843</v>
      </c>
      <c r="AC29" s="10">
        <v>3.2713925212204633</v>
      </c>
      <c r="AD29" s="7">
        <v>3773</v>
      </c>
      <c r="AE29" s="10">
        <v>1.5737554484973617</v>
      </c>
    </row>
    <row r="30" spans="1:31" x14ac:dyDescent="0.45">
      <c r="A30" s="2" t="s">
        <v>10</v>
      </c>
      <c r="B30" s="2" t="s">
        <v>72</v>
      </c>
      <c r="C30" s="3">
        <v>27.138722999999999</v>
      </c>
      <c r="D30" s="3">
        <v>55.137583399999997</v>
      </c>
      <c r="E30" s="8">
        <f t="shared" si="1"/>
        <v>1942000</v>
      </c>
      <c r="F30" s="8">
        <v>952000</v>
      </c>
      <c r="G30" s="8">
        <v>990000</v>
      </c>
      <c r="H30" s="6">
        <f>Education2021_plusTotal!E30*1000</f>
        <v>745</v>
      </c>
      <c r="I30" s="6">
        <f>Education2021_plusTotal!F30*1000</f>
        <v>674</v>
      </c>
      <c r="J30" s="6">
        <f>Education2021_plusTotal!G30*1000</f>
        <v>772</v>
      </c>
      <c r="K30" s="6">
        <f>Education2021_plusTotal!H30*1000</f>
        <v>700</v>
      </c>
      <c r="L30" s="6">
        <f>Education2021_plusTotal!I30*1000</f>
        <v>695</v>
      </c>
      <c r="M30" s="6">
        <f>Education2021_plusTotal!J30*1000</f>
        <v>704</v>
      </c>
      <c r="N30" s="5">
        <v>13.73</v>
      </c>
      <c r="O30" s="5">
        <v>13.78</v>
      </c>
      <c r="P30" s="5">
        <v>13.66</v>
      </c>
      <c r="Q30" s="5">
        <v>9.56</v>
      </c>
      <c r="R30" s="5">
        <v>9.3629999999999995</v>
      </c>
      <c r="S30" s="5">
        <v>9.73</v>
      </c>
      <c r="T30" s="7">
        <f t="shared" si="2"/>
        <v>21233</v>
      </c>
      <c r="U30" s="7">
        <v>10281</v>
      </c>
      <c r="V30" s="7">
        <v>10952</v>
      </c>
      <c r="W30" s="9">
        <f t="shared" si="3"/>
        <v>10.933573635427395</v>
      </c>
      <c r="X30" s="9">
        <f t="shared" si="4"/>
        <v>10.799369747899158</v>
      </c>
      <c r="Y30" s="9">
        <f t="shared" si="5"/>
        <v>11.062626262626262</v>
      </c>
      <c r="Z30" s="9">
        <f t="shared" si="6"/>
        <v>-0.26325651472710376</v>
      </c>
      <c r="AA30" s="7">
        <v>391248</v>
      </c>
      <c r="AB30" s="7">
        <v>13496</v>
      </c>
      <c r="AC30" s="10">
        <v>3.4494745021060815</v>
      </c>
      <c r="AD30" s="7">
        <v>5492</v>
      </c>
      <c r="AE30" s="10">
        <v>1.4037132458185089</v>
      </c>
    </row>
    <row r="31" spans="1:31" x14ac:dyDescent="0.45">
      <c r="A31" s="2" t="s">
        <v>9</v>
      </c>
      <c r="B31" s="2" t="s">
        <v>73</v>
      </c>
      <c r="C31" s="3">
        <v>34.798857499999997</v>
      </c>
      <c r="D31" s="3">
        <v>48.515022500000001</v>
      </c>
      <c r="E31" s="8">
        <f t="shared" si="1"/>
        <v>1778000</v>
      </c>
      <c r="F31" s="8">
        <v>885000</v>
      </c>
      <c r="G31" s="8">
        <v>893000</v>
      </c>
      <c r="H31" s="6">
        <f>Education2021_plusTotal!E31*1000</f>
        <v>750</v>
      </c>
      <c r="I31" s="6">
        <f>Education2021_plusTotal!F31*1000</f>
        <v>676</v>
      </c>
      <c r="J31" s="6">
        <f>Education2021_plusTotal!G31*1000</f>
        <v>781</v>
      </c>
      <c r="K31" s="6">
        <f>Education2021_plusTotal!H31*1000</f>
        <v>690</v>
      </c>
      <c r="L31" s="6">
        <f>Education2021_plusTotal!I31*1000</f>
        <v>673</v>
      </c>
      <c r="M31" s="6">
        <f>Education2021_plusTotal!J31*1000</f>
        <v>705</v>
      </c>
      <c r="N31" s="5">
        <v>14.03</v>
      </c>
      <c r="O31" s="5">
        <v>13.82</v>
      </c>
      <c r="P31" s="5">
        <v>14.19</v>
      </c>
      <c r="Q31" s="5">
        <v>9.0220000000000002</v>
      </c>
      <c r="R31" s="5">
        <v>8.6820000000000004</v>
      </c>
      <c r="S31" s="5">
        <v>9.3249999999999993</v>
      </c>
      <c r="T31" s="7">
        <f t="shared" si="2"/>
        <v>16369</v>
      </c>
      <c r="U31" s="7">
        <v>7916</v>
      </c>
      <c r="V31" s="7">
        <v>8453</v>
      </c>
      <c r="W31" s="9">
        <f t="shared" si="3"/>
        <v>9.206411698537682</v>
      </c>
      <c r="X31" s="9">
        <f t="shared" si="4"/>
        <v>8.9446327683615827</v>
      </c>
      <c r="Y31" s="9">
        <f t="shared" si="5"/>
        <v>9.4658454647256445</v>
      </c>
      <c r="Z31" s="9">
        <f t="shared" si="6"/>
        <v>-0.52121269636406176</v>
      </c>
      <c r="AA31" s="7">
        <v>294370</v>
      </c>
      <c r="AB31" s="7">
        <v>11803</v>
      </c>
      <c r="AC31" s="10">
        <v>4.0095797805482896</v>
      </c>
      <c r="AD31" s="7">
        <v>4364</v>
      </c>
      <c r="AE31" s="10">
        <v>1.4824880252743147</v>
      </c>
    </row>
    <row r="32" spans="1:31" x14ac:dyDescent="0.45">
      <c r="A32" s="2" t="s">
        <v>28</v>
      </c>
      <c r="B32" s="2" t="s">
        <v>74</v>
      </c>
      <c r="C32" s="3">
        <v>31.897423199999999</v>
      </c>
      <c r="D32" s="3">
        <v>54.356856200000003</v>
      </c>
      <c r="E32" s="8">
        <f t="shared" si="1"/>
        <v>1237000</v>
      </c>
      <c r="F32" s="8">
        <v>601000</v>
      </c>
      <c r="G32" s="8">
        <v>636000</v>
      </c>
      <c r="H32" s="6">
        <f>Education2021_plusTotal!E32*1000</f>
        <v>799</v>
      </c>
      <c r="I32" s="6">
        <f>Education2021_plusTotal!F32*1000</f>
        <v>729</v>
      </c>
      <c r="J32" s="6">
        <f>Education2021_plusTotal!G32*1000</f>
        <v>823</v>
      </c>
      <c r="K32" s="6">
        <f>Education2021_plusTotal!H32*1000</f>
        <v>793</v>
      </c>
      <c r="L32" s="6">
        <f>Education2021_plusTotal!I32*1000</f>
        <v>796</v>
      </c>
      <c r="M32" s="6">
        <f>Education2021_plusTotal!J32*1000</f>
        <v>787</v>
      </c>
      <c r="N32" s="5">
        <v>15.09</v>
      </c>
      <c r="O32" s="5">
        <v>15.29</v>
      </c>
      <c r="P32" s="5">
        <v>14.86</v>
      </c>
      <c r="Q32" s="5">
        <v>11.22</v>
      </c>
      <c r="R32" s="5">
        <v>11.15</v>
      </c>
      <c r="S32" s="5">
        <v>11.23</v>
      </c>
      <c r="T32" s="7">
        <f t="shared" si="2"/>
        <v>13978</v>
      </c>
      <c r="U32" s="7">
        <v>7135</v>
      </c>
      <c r="V32" s="7">
        <v>6843</v>
      </c>
      <c r="W32" s="9">
        <f t="shared" si="3"/>
        <v>11.299919159256264</v>
      </c>
      <c r="X32" s="9">
        <f t="shared" si="4"/>
        <v>11.871880199667222</v>
      </c>
      <c r="Y32" s="9">
        <f t="shared" si="5"/>
        <v>10.759433962264151</v>
      </c>
      <c r="Z32" s="9">
        <f t="shared" si="6"/>
        <v>1.1124462374030717</v>
      </c>
      <c r="AA32" s="7">
        <v>245497</v>
      </c>
      <c r="AB32" s="7">
        <v>7234</v>
      </c>
      <c r="AC32" s="10">
        <v>2.9466755194564498</v>
      </c>
      <c r="AD32" s="7">
        <v>3689</v>
      </c>
      <c r="AE32" s="10">
        <v>1.502666020358701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Education2021_plusTotal</vt:lpstr>
      <vt:lpstr>Education2021_without_TOtal</vt:lpstr>
      <vt:lpstr>Educatin2021_without_TOtal_Pivo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Ghafouri</dc:creator>
  <cp:lastModifiedBy>Arash Ghafouri</cp:lastModifiedBy>
  <dcterms:created xsi:type="dcterms:W3CDTF">2023-05-26T15:29:58Z</dcterms:created>
  <dcterms:modified xsi:type="dcterms:W3CDTF">2023-07-26T21:53:01Z</dcterms:modified>
</cp:coreProperties>
</file>