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romin\Downloads\"/>
    </mc:Choice>
  </mc:AlternateContent>
  <xr:revisionPtr revIDLastSave="0" documentId="13_ncr:1_{81BDDE42-7CA3-4BCC-95C9-44DCA9178149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LT 3 Dashboard" sheetId="2" state="hidden" r:id="rId1"/>
    <sheet name="SMC Journal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98" i="3" l="1"/>
  <c r="L998" i="3" s="1"/>
  <c r="H998" i="3"/>
  <c r="G998" i="3"/>
  <c r="J997" i="3"/>
  <c r="L997" i="3" s="1"/>
  <c r="H997" i="3"/>
  <c r="G997" i="3"/>
  <c r="J996" i="3"/>
  <c r="L996" i="3" s="1"/>
  <c r="H996" i="3"/>
  <c r="G996" i="3"/>
  <c r="J995" i="3"/>
  <c r="L995" i="3" s="1"/>
  <c r="H995" i="3"/>
  <c r="G995" i="3"/>
  <c r="J994" i="3"/>
  <c r="L994" i="3" s="1"/>
  <c r="H994" i="3"/>
  <c r="G994" i="3"/>
  <c r="J993" i="3"/>
  <c r="L993" i="3" s="1"/>
  <c r="H993" i="3"/>
  <c r="G993" i="3"/>
  <c r="J992" i="3"/>
  <c r="L992" i="3" s="1"/>
  <c r="H992" i="3"/>
  <c r="G992" i="3"/>
  <c r="J991" i="3"/>
  <c r="L991" i="3" s="1"/>
  <c r="H991" i="3"/>
  <c r="G991" i="3"/>
  <c r="J990" i="3"/>
  <c r="L990" i="3" s="1"/>
  <c r="H990" i="3"/>
  <c r="G990" i="3"/>
  <c r="J989" i="3"/>
  <c r="L989" i="3" s="1"/>
  <c r="H989" i="3"/>
  <c r="G989" i="3"/>
  <c r="J988" i="3"/>
  <c r="L988" i="3" s="1"/>
  <c r="H988" i="3"/>
  <c r="G988" i="3"/>
  <c r="J987" i="3"/>
  <c r="L987" i="3" s="1"/>
  <c r="H987" i="3"/>
  <c r="G987" i="3"/>
  <c r="J986" i="3"/>
  <c r="L986" i="3" s="1"/>
  <c r="H986" i="3"/>
  <c r="G986" i="3"/>
  <c r="J985" i="3"/>
  <c r="L985" i="3" s="1"/>
  <c r="H985" i="3"/>
  <c r="G985" i="3"/>
  <c r="J984" i="3"/>
  <c r="L984" i="3" s="1"/>
  <c r="H984" i="3"/>
  <c r="G984" i="3"/>
  <c r="J983" i="3"/>
  <c r="L983" i="3" s="1"/>
  <c r="H983" i="3"/>
  <c r="G983" i="3"/>
  <c r="J982" i="3"/>
  <c r="L982" i="3" s="1"/>
  <c r="H982" i="3"/>
  <c r="G982" i="3"/>
  <c r="J981" i="3"/>
  <c r="L981" i="3" s="1"/>
  <c r="H981" i="3"/>
  <c r="G981" i="3"/>
  <c r="J980" i="3"/>
  <c r="L980" i="3" s="1"/>
  <c r="H980" i="3"/>
  <c r="G980" i="3"/>
  <c r="J979" i="3"/>
  <c r="L979" i="3" s="1"/>
  <c r="H979" i="3"/>
  <c r="G979" i="3"/>
  <c r="J978" i="3"/>
  <c r="L978" i="3" s="1"/>
  <c r="H978" i="3"/>
  <c r="G978" i="3"/>
  <c r="J977" i="3"/>
  <c r="L977" i="3" s="1"/>
  <c r="H977" i="3"/>
  <c r="G977" i="3"/>
  <c r="J976" i="3"/>
  <c r="L976" i="3" s="1"/>
  <c r="H976" i="3"/>
  <c r="G976" i="3"/>
  <c r="J975" i="3"/>
  <c r="L975" i="3" s="1"/>
  <c r="H975" i="3"/>
  <c r="G975" i="3"/>
  <c r="J974" i="3"/>
  <c r="L974" i="3" s="1"/>
  <c r="H974" i="3"/>
  <c r="G974" i="3"/>
  <c r="J973" i="3"/>
  <c r="L973" i="3" s="1"/>
  <c r="H973" i="3"/>
  <c r="G973" i="3"/>
  <c r="J972" i="3"/>
  <c r="L972" i="3" s="1"/>
  <c r="H972" i="3"/>
  <c r="G972" i="3"/>
  <c r="J971" i="3"/>
  <c r="L971" i="3" s="1"/>
  <c r="H971" i="3"/>
  <c r="G971" i="3"/>
  <c r="J970" i="3"/>
  <c r="L970" i="3" s="1"/>
  <c r="H970" i="3"/>
  <c r="G970" i="3"/>
  <c r="J969" i="3"/>
  <c r="L969" i="3" s="1"/>
  <c r="H969" i="3"/>
  <c r="G969" i="3"/>
  <c r="J968" i="3"/>
  <c r="L968" i="3" s="1"/>
  <c r="H968" i="3"/>
  <c r="G968" i="3"/>
  <c r="J967" i="3"/>
  <c r="L967" i="3" s="1"/>
  <c r="H967" i="3"/>
  <c r="G967" i="3"/>
  <c r="J966" i="3"/>
  <c r="L966" i="3" s="1"/>
  <c r="H966" i="3"/>
  <c r="G966" i="3"/>
  <c r="J965" i="3"/>
  <c r="L965" i="3" s="1"/>
  <c r="H965" i="3"/>
  <c r="G965" i="3"/>
  <c r="J964" i="3"/>
  <c r="L964" i="3" s="1"/>
  <c r="H964" i="3"/>
  <c r="G964" i="3"/>
  <c r="J963" i="3"/>
  <c r="L963" i="3" s="1"/>
  <c r="H963" i="3"/>
  <c r="G963" i="3"/>
  <c r="J962" i="3"/>
  <c r="L962" i="3" s="1"/>
  <c r="H962" i="3"/>
  <c r="G962" i="3"/>
  <c r="J961" i="3"/>
  <c r="L961" i="3" s="1"/>
  <c r="H961" i="3"/>
  <c r="G961" i="3"/>
  <c r="J960" i="3"/>
  <c r="L960" i="3" s="1"/>
  <c r="H960" i="3"/>
  <c r="G960" i="3"/>
  <c r="J959" i="3"/>
  <c r="L959" i="3" s="1"/>
  <c r="H959" i="3"/>
  <c r="G959" i="3"/>
  <c r="J958" i="3"/>
  <c r="L958" i="3" s="1"/>
  <c r="H958" i="3"/>
  <c r="G958" i="3"/>
  <c r="J957" i="3"/>
  <c r="L957" i="3" s="1"/>
  <c r="H957" i="3"/>
  <c r="G957" i="3"/>
  <c r="J956" i="3"/>
  <c r="L956" i="3" s="1"/>
  <c r="H956" i="3"/>
  <c r="G956" i="3"/>
  <c r="J955" i="3"/>
  <c r="L955" i="3" s="1"/>
  <c r="H955" i="3"/>
  <c r="G955" i="3"/>
  <c r="J954" i="3"/>
  <c r="L954" i="3" s="1"/>
  <c r="H954" i="3"/>
  <c r="G954" i="3"/>
  <c r="J953" i="3"/>
  <c r="L953" i="3" s="1"/>
  <c r="H953" i="3"/>
  <c r="G953" i="3"/>
  <c r="J952" i="3"/>
  <c r="L952" i="3" s="1"/>
  <c r="H952" i="3"/>
  <c r="G952" i="3"/>
  <c r="J951" i="3"/>
  <c r="L951" i="3" s="1"/>
  <c r="H951" i="3"/>
  <c r="G951" i="3"/>
  <c r="J950" i="3"/>
  <c r="L950" i="3" s="1"/>
  <c r="H950" i="3"/>
  <c r="G950" i="3"/>
  <c r="J949" i="3"/>
  <c r="L949" i="3" s="1"/>
  <c r="H949" i="3"/>
  <c r="G949" i="3"/>
  <c r="J948" i="3"/>
  <c r="L948" i="3" s="1"/>
  <c r="H948" i="3"/>
  <c r="G948" i="3"/>
  <c r="J947" i="3"/>
  <c r="L947" i="3" s="1"/>
  <c r="H947" i="3"/>
  <c r="G947" i="3"/>
  <c r="J946" i="3"/>
  <c r="L946" i="3" s="1"/>
  <c r="H946" i="3"/>
  <c r="G946" i="3"/>
  <c r="J945" i="3"/>
  <c r="L945" i="3" s="1"/>
  <c r="H945" i="3"/>
  <c r="G945" i="3"/>
  <c r="J944" i="3"/>
  <c r="L944" i="3" s="1"/>
  <c r="H944" i="3"/>
  <c r="G944" i="3"/>
  <c r="J943" i="3"/>
  <c r="L943" i="3" s="1"/>
  <c r="H943" i="3"/>
  <c r="G943" i="3"/>
  <c r="J942" i="3"/>
  <c r="L942" i="3" s="1"/>
  <c r="H942" i="3"/>
  <c r="G942" i="3"/>
  <c r="J941" i="3"/>
  <c r="L941" i="3" s="1"/>
  <c r="H941" i="3"/>
  <c r="G941" i="3"/>
  <c r="J940" i="3"/>
  <c r="L940" i="3" s="1"/>
  <c r="H940" i="3"/>
  <c r="G940" i="3"/>
  <c r="J939" i="3"/>
  <c r="L939" i="3" s="1"/>
  <c r="H939" i="3"/>
  <c r="G939" i="3"/>
  <c r="J938" i="3"/>
  <c r="L938" i="3" s="1"/>
  <c r="H938" i="3"/>
  <c r="G938" i="3"/>
  <c r="J937" i="3"/>
  <c r="L937" i="3" s="1"/>
  <c r="H937" i="3"/>
  <c r="G937" i="3"/>
  <c r="J936" i="3"/>
  <c r="L936" i="3" s="1"/>
  <c r="H936" i="3"/>
  <c r="G936" i="3"/>
  <c r="J935" i="3"/>
  <c r="L935" i="3" s="1"/>
  <c r="H935" i="3"/>
  <c r="G935" i="3"/>
  <c r="J934" i="3"/>
  <c r="L934" i="3" s="1"/>
  <c r="H934" i="3"/>
  <c r="G934" i="3"/>
  <c r="J933" i="3"/>
  <c r="L933" i="3" s="1"/>
  <c r="H933" i="3"/>
  <c r="G933" i="3"/>
  <c r="J932" i="3"/>
  <c r="L932" i="3" s="1"/>
  <c r="H932" i="3"/>
  <c r="G932" i="3"/>
  <c r="J931" i="3"/>
  <c r="L931" i="3" s="1"/>
  <c r="H931" i="3"/>
  <c r="G931" i="3"/>
  <c r="J930" i="3"/>
  <c r="L930" i="3" s="1"/>
  <c r="H930" i="3"/>
  <c r="G930" i="3"/>
  <c r="J929" i="3"/>
  <c r="L929" i="3" s="1"/>
  <c r="H929" i="3"/>
  <c r="G929" i="3"/>
  <c r="J928" i="3"/>
  <c r="L928" i="3" s="1"/>
  <c r="H928" i="3"/>
  <c r="G928" i="3"/>
  <c r="J927" i="3"/>
  <c r="L927" i="3" s="1"/>
  <c r="H927" i="3"/>
  <c r="G927" i="3"/>
  <c r="J926" i="3"/>
  <c r="L926" i="3" s="1"/>
  <c r="H926" i="3"/>
  <c r="G926" i="3"/>
  <c r="J925" i="3"/>
  <c r="L925" i="3" s="1"/>
  <c r="H925" i="3"/>
  <c r="G925" i="3"/>
  <c r="J924" i="3"/>
  <c r="L924" i="3" s="1"/>
  <c r="H924" i="3"/>
  <c r="G924" i="3"/>
  <c r="J923" i="3"/>
  <c r="L923" i="3" s="1"/>
  <c r="H923" i="3"/>
  <c r="G923" i="3"/>
  <c r="J922" i="3"/>
  <c r="L922" i="3" s="1"/>
  <c r="H922" i="3"/>
  <c r="G922" i="3"/>
  <c r="J921" i="3"/>
  <c r="L921" i="3" s="1"/>
  <c r="H921" i="3"/>
  <c r="G921" i="3"/>
  <c r="J920" i="3"/>
  <c r="L920" i="3" s="1"/>
  <c r="H920" i="3"/>
  <c r="G920" i="3"/>
  <c r="J919" i="3"/>
  <c r="L919" i="3" s="1"/>
  <c r="H919" i="3"/>
  <c r="G919" i="3"/>
  <c r="J918" i="3"/>
  <c r="L918" i="3" s="1"/>
  <c r="H918" i="3"/>
  <c r="G918" i="3"/>
  <c r="J917" i="3"/>
  <c r="L917" i="3" s="1"/>
  <c r="H917" i="3"/>
  <c r="G917" i="3"/>
  <c r="J916" i="3"/>
  <c r="L916" i="3" s="1"/>
  <c r="H916" i="3"/>
  <c r="G916" i="3"/>
  <c r="J915" i="3"/>
  <c r="L915" i="3" s="1"/>
  <c r="H915" i="3"/>
  <c r="G915" i="3"/>
  <c r="J914" i="3"/>
  <c r="L914" i="3" s="1"/>
  <c r="H914" i="3"/>
  <c r="G914" i="3"/>
  <c r="J913" i="3"/>
  <c r="L913" i="3" s="1"/>
  <c r="H913" i="3"/>
  <c r="G913" i="3"/>
  <c r="J912" i="3"/>
  <c r="L912" i="3" s="1"/>
  <c r="H912" i="3"/>
  <c r="G912" i="3"/>
  <c r="J911" i="3"/>
  <c r="L911" i="3" s="1"/>
  <c r="H911" i="3"/>
  <c r="G911" i="3"/>
  <c r="J910" i="3"/>
  <c r="L910" i="3" s="1"/>
  <c r="H910" i="3"/>
  <c r="G910" i="3"/>
  <c r="J909" i="3"/>
  <c r="L909" i="3" s="1"/>
  <c r="H909" i="3"/>
  <c r="G909" i="3"/>
  <c r="J908" i="3"/>
  <c r="L908" i="3" s="1"/>
  <c r="H908" i="3"/>
  <c r="G908" i="3"/>
  <c r="J907" i="3"/>
  <c r="L907" i="3" s="1"/>
  <c r="H907" i="3"/>
  <c r="G907" i="3"/>
  <c r="J906" i="3"/>
  <c r="L906" i="3" s="1"/>
  <c r="H906" i="3"/>
  <c r="G906" i="3"/>
  <c r="J905" i="3"/>
  <c r="L905" i="3" s="1"/>
  <c r="H905" i="3"/>
  <c r="G905" i="3"/>
  <c r="J904" i="3"/>
  <c r="L904" i="3" s="1"/>
  <c r="H904" i="3"/>
  <c r="G904" i="3"/>
  <c r="J903" i="3"/>
  <c r="L903" i="3" s="1"/>
  <c r="H903" i="3"/>
  <c r="G903" i="3"/>
  <c r="J902" i="3"/>
  <c r="L902" i="3" s="1"/>
  <c r="H902" i="3"/>
  <c r="G902" i="3"/>
  <c r="J901" i="3"/>
  <c r="L901" i="3" s="1"/>
  <c r="H901" i="3"/>
  <c r="G901" i="3"/>
  <c r="J900" i="3"/>
  <c r="L900" i="3" s="1"/>
  <c r="H900" i="3"/>
  <c r="G900" i="3"/>
  <c r="J899" i="3"/>
  <c r="L899" i="3" s="1"/>
  <c r="H899" i="3"/>
  <c r="G899" i="3"/>
  <c r="J898" i="3"/>
  <c r="L898" i="3" s="1"/>
  <c r="H898" i="3"/>
  <c r="G898" i="3"/>
  <c r="J897" i="3"/>
  <c r="L897" i="3" s="1"/>
  <c r="H897" i="3"/>
  <c r="G897" i="3"/>
  <c r="J896" i="3"/>
  <c r="L896" i="3" s="1"/>
  <c r="H896" i="3"/>
  <c r="G896" i="3"/>
  <c r="J895" i="3"/>
  <c r="L895" i="3" s="1"/>
  <c r="H895" i="3"/>
  <c r="G895" i="3"/>
  <c r="J894" i="3"/>
  <c r="L894" i="3" s="1"/>
  <c r="H894" i="3"/>
  <c r="G894" i="3"/>
  <c r="J893" i="3"/>
  <c r="L893" i="3" s="1"/>
  <c r="H893" i="3"/>
  <c r="G893" i="3"/>
  <c r="J892" i="3"/>
  <c r="L892" i="3" s="1"/>
  <c r="H892" i="3"/>
  <c r="G892" i="3"/>
  <c r="J891" i="3"/>
  <c r="L891" i="3" s="1"/>
  <c r="H891" i="3"/>
  <c r="G891" i="3"/>
  <c r="J890" i="3"/>
  <c r="L890" i="3" s="1"/>
  <c r="H890" i="3"/>
  <c r="G890" i="3"/>
  <c r="J889" i="3"/>
  <c r="L889" i="3" s="1"/>
  <c r="H889" i="3"/>
  <c r="G889" i="3"/>
  <c r="J888" i="3"/>
  <c r="L888" i="3" s="1"/>
  <c r="H888" i="3"/>
  <c r="G888" i="3"/>
  <c r="J887" i="3"/>
  <c r="L887" i="3" s="1"/>
  <c r="H887" i="3"/>
  <c r="G887" i="3"/>
  <c r="J886" i="3"/>
  <c r="L886" i="3" s="1"/>
  <c r="H886" i="3"/>
  <c r="G886" i="3"/>
  <c r="J885" i="3"/>
  <c r="L885" i="3" s="1"/>
  <c r="H885" i="3"/>
  <c r="G885" i="3"/>
  <c r="J884" i="3"/>
  <c r="L884" i="3" s="1"/>
  <c r="H884" i="3"/>
  <c r="G884" i="3"/>
  <c r="J883" i="3"/>
  <c r="L883" i="3" s="1"/>
  <c r="H883" i="3"/>
  <c r="G883" i="3"/>
  <c r="J882" i="3"/>
  <c r="L882" i="3" s="1"/>
  <c r="H882" i="3"/>
  <c r="G882" i="3"/>
  <c r="J881" i="3"/>
  <c r="L881" i="3" s="1"/>
  <c r="H881" i="3"/>
  <c r="G881" i="3"/>
  <c r="J880" i="3"/>
  <c r="L880" i="3" s="1"/>
  <c r="H880" i="3"/>
  <c r="G880" i="3"/>
  <c r="J879" i="3"/>
  <c r="L879" i="3" s="1"/>
  <c r="H879" i="3"/>
  <c r="G879" i="3"/>
  <c r="J878" i="3"/>
  <c r="L878" i="3" s="1"/>
  <c r="H878" i="3"/>
  <c r="G878" i="3"/>
  <c r="J877" i="3"/>
  <c r="L877" i="3" s="1"/>
  <c r="H877" i="3"/>
  <c r="G877" i="3"/>
  <c r="J876" i="3"/>
  <c r="L876" i="3" s="1"/>
  <c r="H876" i="3"/>
  <c r="G876" i="3"/>
  <c r="J875" i="3"/>
  <c r="L875" i="3" s="1"/>
  <c r="H875" i="3"/>
  <c r="G875" i="3"/>
  <c r="J874" i="3"/>
  <c r="L874" i="3" s="1"/>
  <c r="H874" i="3"/>
  <c r="G874" i="3"/>
  <c r="J873" i="3"/>
  <c r="L873" i="3" s="1"/>
  <c r="H873" i="3"/>
  <c r="G873" i="3"/>
  <c r="J872" i="3"/>
  <c r="L872" i="3" s="1"/>
  <c r="H872" i="3"/>
  <c r="G872" i="3"/>
  <c r="J871" i="3"/>
  <c r="L871" i="3" s="1"/>
  <c r="H871" i="3"/>
  <c r="G871" i="3"/>
  <c r="J870" i="3"/>
  <c r="L870" i="3" s="1"/>
  <c r="H870" i="3"/>
  <c r="G870" i="3"/>
  <c r="J869" i="3"/>
  <c r="L869" i="3" s="1"/>
  <c r="H869" i="3"/>
  <c r="G869" i="3"/>
  <c r="J868" i="3"/>
  <c r="L868" i="3" s="1"/>
  <c r="H868" i="3"/>
  <c r="G868" i="3"/>
  <c r="J867" i="3"/>
  <c r="L867" i="3" s="1"/>
  <c r="H867" i="3"/>
  <c r="G867" i="3"/>
  <c r="J866" i="3"/>
  <c r="L866" i="3" s="1"/>
  <c r="H866" i="3"/>
  <c r="G866" i="3"/>
  <c r="J865" i="3"/>
  <c r="L865" i="3" s="1"/>
  <c r="H865" i="3"/>
  <c r="G865" i="3"/>
  <c r="J864" i="3"/>
  <c r="L864" i="3" s="1"/>
  <c r="H864" i="3"/>
  <c r="G864" i="3"/>
  <c r="J863" i="3"/>
  <c r="L863" i="3" s="1"/>
  <c r="H863" i="3"/>
  <c r="G863" i="3"/>
  <c r="J862" i="3"/>
  <c r="L862" i="3" s="1"/>
  <c r="H862" i="3"/>
  <c r="G862" i="3"/>
  <c r="J861" i="3"/>
  <c r="L861" i="3" s="1"/>
  <c r="H861" i="3"/>
  <c r="G861" i="3"/>
  <c r="J860" i="3"/>
  <c r="L860" i="3" s="1"/>
  <c r="H860" i="3"/>
  <c r="G860" i="3"/>
  <c r="J859" i="3"/>
  <c r="L859" i="3" s="1"/>
  <c r="H859" i="3"/>
  <c r="G859" i="3"/>
  <c r="J858" i="3"/>
  <c r="L858" i="3" s="1"/>
  <c r="H858" i="3"/>
  <c r="G858" i="3"/>
  <c r="J857" i="3"/>
  <c r="L857" i="3" s="1"/>
  <c r="H857" i="3"/>
  <c r="G857" i="3"/>
  <c r="J856" i="3"/>
  <c r="L856" i="3" s="1"/>
  <c r="H856" i="3"/>
  <c r="G856" i="3"/>
  <c r="J855" i="3"/>
  <c r="L855" i="3" s="1"/>
  <c r="H855" i="3"/>
  <c r="G855" i="3"/>
  <c r="J854" i="3"/>
  <c r="L854" i="3" s="1"/>
  <c r="H854" i="3"/>
  <c r="G854" i="3"/>
  <c r="J853" i="3"/>
  <c r="L853" i="3" s="1"/>
  <c r="H853" i="3"/>
  <c r="G853" i="3"/>
  <c r="J852" i="3"/>
  <c r="L852" i="3" s="1"/>
  <c r="H852" i="3"/>
  <c r="G852" i="3"/>
  <c r="J851" i="3"/>
  <c r="L851" i="3" s="1"/>
  <c r="H851" i="3"/>
  <c r="G851" i="3"/>
  <c r="J850" i="3"/>
  <c r="L850" i="3" s="1"/>
  <c r="H850" i="3"/>
  <c r="G850" i="3"/>
  <c r="J849" i="3"/>
  <c r="L849" i="3" s="1"/>
  <c r="H849" i="3"/>
  <c r="G849" i="3"/>
  <c r="J848" i="3"/>
  <c r="L848" i="3" s="1"/>
  <c r="H848" i="3"/>
  <c r="G848" i="3"/>
  <c r="J847" i="3"/>
  <c r="L847" i="3" s="1"/>
  <c r="H847" i="3"/>
  <c r="G847" i="3"/>
  <c r="J846" i="3"/>
  <c r="L846" i="3" s="1"/>
  <c r="H846" i="3"/>
  <c r="G846" i="3"/>
  <c r="J845" i="3"/>
  <c r="L845" i="3" s="1"/>
  <c r="H845" i="3"/>
  <c r="G845" i="3"/>
  <c r="J844" i="3"/>
  <c r="L844" i="3" s="1"/>
  <c r="H844" i="3"/>
  <c r="G844" i="3"/>
  <c r="J843" i="3"/>
  <c r="L843" i="3" s="1"/>
  <c r="H843" i="3"/>
  <c r="G843" i="3"/>
  <c r="J842" i="3"/>
  <c r="L842" i="3" s="1"/>
  <c r="H842" i="3"/>
  <c r="G842" i="3"/>
  <c r="J841" i="3"/>
  <c r="L841" i="3" s="1"/>
  <c r="H841" i="3"/>
  <c r="G841" i="3"/>
  <c r="J840" i="3"/>
  <c r="L840" i="3" s="1"/>
  <c r="H840" i="3"/>
  <c r="G840" i="3"/>
  <c r="J839" i="3"/>
  <c r="L839" i="3" s="1"/>
  <c r="H839" i="3"/>
  <c r="G839" i="3"/>
  <c r="J838" i="3"/>
  <c r="L838" i="3" s="1"/>
  <c r="H838" i="3"/>
  <c r="G838" i="3"/>
  <c r="J837" i="3"/>
  <c r="L837" i="3" s="1"/>
  <c r="H837" i="3"/>
  <c r="G837" i="3"/>
  <c r="J836" i="3"/>
  <c r="L836" i="3" s="1"/>
  <c r="H836" i="3"/>
  <c r="G836" i="3"/>
  <c r="J835" i="3"/>
  <c r="L835" i="3" s="1"/>
  <c r="H835" i="3"/>
  <c r="G835" i="3"/>
  <c r="J834" i="3"/>
  <c r="L834" i="3" s="1"/>
  <c r="H834" i="3"/>
  <c r="G834" i="3"/>
  <c r="J833" i="3"/>
  <c r="L833" i="3" s="1"/>
  <c r="H833" i="3"/>
  <c r="G833" i="3"/>
  <c r="J832" i="3"/>
  <c r="L832" i="3" s="1"/>
  <c r="H832" i="3"/>
  <c r="G832" i="3"/>
  <c r="J831" i="3"/>
  <c r="L831" i="3" s="1"/>
  <c r="H831" i="3"/>
  <c r="G831" i="3"/>
  <c r="J830" i="3"/>
  <c r="L830" i="3" s="1"/>
  <c r="H830" i="3"/>
  <c r="G830" i="3"/>
  <c r="J829" i="3"/>
  <c r="L829" i="3" s="1"/>
  <c r="H829" i="3"/>
  <c r="G829" i="3"/>
  <c r="J828" i="3"/>
  <c r="L828" i="3" s="1"/>
  <c r="H828" i="3"/>
  <c r="G828" i="3"/>
  <c r="J827" i="3"/>
  <c r="L827" i="3" s="1"/>
  <c r="H827" i="3"/>
  <c r="G827" i="3"/>
  <c r="J826" i="3"/>
  <c r="L826" i="3" s="1"/>
  <c r="H826" i="3"/>
  <c r="G826" i="3"/>
  <c r="J825" i="3"/>
  <c r="L825" i="3" s="1"/>
  <c r="H825" i="3"/>
  <c r="G825" i="3"/>
  <c r="J824" i="3"/>
  <c r="L824" i="3" s="1"/>
  <c r="H824" i="3"/>
  <c r="G824" i="3"/>
  <c r="J823" i="3"/>
  <c r="L823" i="3" s="1"/>
  <c r="H823" i="3"/>
  <c r="G823" i="3"/>
  <c r="J822" i="3"/>
  <c r="L822" i="3" s="1"/>
  <c r="H822" i="3"/>
  <c r="G822" i="3"/>
  <c r="J821" i="3"/>
  <c r="L821" i="3" s="1"/>
  <c r="H821" i="3"/>
  <c r="G821" i="3"/>
  <c r="J820" i="3"/>
  <c r="L820" i="3" s="1"/>
  <c r="H820" i="3"/>
  <c r="G820" i="3"/>
  <c r="J819" i="3"/>
  <c r="L819" i="3" s="1"/>
  <c r="H819" i="3"/>
  <c r="G819" i="3"/>
  <c r="J818" i="3"/>
  <c r="L818" i="3" s="1"/>
  <c r="H818" i="3"/>
  <c r="G818" i="3"/>
  <c r="J817" i="3"/>
  <c r="L817" i="3" s="1"/>
  <c r="H817" i="3"/>
  <c r="G817" i="3"/>
  <c r="J816" i="3"/>
  <c r="L816" i="3" s="1"/>
  <c r="H816" i="3"/>
  <c r="G816" i="3"/>
  <c r="J815" i="3"/>
  <c r="L815" i="3" s="1"/>
  <c r="H815" i="3"/>
  <c r="G815" i="3"/>
  <c r="J814" i="3"/>
  <c r="L814" i="3" s="1"/>
  <c r="H814" i="3"/>
  <c r="G814" i="3"/>
  <c r="J813" i="3"/>
  <c r="L813" i="3" s="1"/>
  <c r="H813" i="3"/>
  <c r="G813" i="3"/>
  <c r="J812" i="3"/>
  <c r="L812" i="3" s="1"/>
  <c r="H812" i="3"/>
  <c r="G812" i="3"/>
  <c r="J811" i="3"/>
  <c r="L811" i="3" s="1"/>
  <c r="H811" i="3"/>
  <c r="G811" i="3"/>
  <c r="J810" i="3"/>
  <c r="L810" i="3" s="1"/>
  <c r="H810" i="3"/>
  <c r="G810" i="3"/>
  <c r="J809" i="3"/>
  <c r="L809" i="3" s="1"/>
  <c r="H809" i="3"/>
  <c r="G809" i="3"/>
  <c r="J808" i="3"/>
  <c r="L808" i="3" s="1"/>
  <c r="H808" i="3"/>
  <c r="G808" i="3"/>
  <c r="J807" i="3"/>
  <c r="L807" i="3" s="1"/>
  <c r="H807" i="3"/>
  <c r="G807" i="3"/>
  <c r="J806" i="3"/>
  <c r="L806" i="3" s="1"/>
  <c r="H806" i="3"/>
  <c r="G806" i="3"/>
  <c r="J805" i="3"/>
  <c r="L805" i="3" s="1"/>
  <c r="H805" i="3"/>
  <c r="G805" i="3"/>
  <c r="J804" i="3"/>
  <c r="L804" i="3" s="1"/>
  <c r="H804" i="3"/>
  <c r="G804" i="3"/>
  <c r="J803" i="3"/>
  <c r="L803" i="3" s="1"/>
  <c r="H803" i="3"/>
  <c r="G803" i="3"/>
  <c r="J802" i="3"/>
  <c r="L802" i="3" s="1"/>
  <c r="H802" i="3"/>
  <c r="G802" i="3"/>
  <c r="J801" i="3"/>
  <c r="L801" i="3" s="1"/>
  <c r="H801" i="3"/>
  <c r="G801" i="3"/>
  <c r="J800" i="3"/>
  <c r="L800" i="3" s="1"/>
  <c r="H800" i="3"/>
  <c r="G800" i="3"/>
  <c r="J799" i="3"/>
  <c r="L799" i="3" s="1"/>
  <c r="H799" i="3"/>
  <c r="G799" i="3"/>
  <c r="J798" i="3"/>
  <c r="L798" i="3" s="1"/>
  <c r="H798" i="3"/>
  <c r="G798" i="3"/>
  <c r="J797" i="3"/>
  <c r="L797" i="3" s="1"/>
  <c r="H797" i="3"/>
  <c r="G797" i="3"/>
  <c r="J796" i="3"/>
  <c r="L796" i="3" s="1"/>
  <c r="H796" i="3"/>
  <c r="G796" i="3"/>
  <c r="J795" i="3"/>
  <c r="L795" i="3" s="1"/>
  <c r="H795" i="3"/>
  <c r="G795" i="3"/>
  <c r="J794" i="3"/>
  <c r="L794" i="3" s="1"/>
  <c r="H794" i="3"/>
  <c r="G794" i="3"/>
  <c r="J793" i="3"/>
  <c r="L793" i="3" s="1"/>
  <c r="H793" i="3"/>
  <c r="G793" i="3"/>
  <c r="J792" i="3"/>
  <c r="L792" i="3" s="1"/>
  <c r="H792" i="3"/>
  <c r="G792" i="3"/>
  <c r="J791" i="3"/>
  <c r="L791" i="3" s="1"/>
  <c r="H791" i="3"/>
  <c r="G791" i="3"/>
  <c r="J790" i="3"/>
  <c r="L790" i="3" s="1"/>
  <c r="H790" i="3"/>
  <c r="G790" i="3"/>
  <c r="J789" i="3"/>
  <c r="L789" i="3" s="1"/>
  <c r="H789" i="3"/>
  <c r="G789" i="3"/>
  <c r="J788" i="3"/>
  <c r="L788" i="3" s="1"/>
  <c r="H788" i="3"/>
  <c r="G788" i="3"/>
  <c r="J787" i="3"/>
  <c r="L787" i="3" s="1"/>
  <c r="H787" i="3"/>
  <c r="G787" i="3"/>
  <c r="J786" i="3"/>
  <c r="L786" i="3" s="1"/>
  <c r="H786" i="3"/>
  <c r="G786" i="3"/>
  <c r="J785" i="3"/>
  <c r="L785" i="3" s="1"/>
  <c r="H785" i="3"/>
  <c r="G785" i="3"/>
  <c r="J784" i="3"/>
  <c r="L784" i="3" s="1"/>
  <c r="H784" i="3"/>
  <c r="G784" i="3"/>
  <c r="J783" i="3"/>
  <c r="L783" i="3" s="1"/>
  <c r="H783" i="3"/>
  <c r="G783" i="3"/>
  <c r="J782" i="3"/>
  <c r="L782" i="3" s="1"/>
  <c r="H782" i="3"/>
  <c r="G782" i="3"/>
  <c r="J781" i="3"/>
  <c r="L781" i="3" s="1"/>
  <c r="H781" i="3"/>
  <c r="G781" i="3"/>
  <c r="J780" i="3"/>
  <c r="L780" i="3" s="1"/>
  <c r="H780" i="3"/>
  <c r="G780" i="3"/>
  <c r="J779" i="3"/>
  <c r="L779" i="3" s="1"/>
  <c r="H779" i="3"/>
  <c r="G779" i="3"/>
  <c r="J778" i="3"/>
  <c r="L778" i="3" s="1"/>
  <c r="H778" i="3"/>
  <c r="G778" i="3"/>
  <c r="J777" i="3"/>
  <c r="L777" i="3" s="1"/>
  <c r="H777" i="3"/>
  <c r="G777" i="3"/>
  <c r="J776" i="3"/>
  <c r="L776" i="3" s="1"/>
  <c r="H776" i="3"/>
  <c r="G776" i="3"/>
  <c r="J775" i="3"/>
  <c r="L775" i="3" s="1"/>
  <c r="H775" i="3"/>
  <c r="G775" i="3"/>
  <c r="J774" i="3"/>
  <c r="L774" i="3" s="1"/>
  <c r="H774" i="3"/>
  <c r="G774" i="3"/>
  <c r="J773" i="3"/>
  <c r="L773" i="3" s="1"/>
  <c r="H773" i="3"/>
  <c r="G773" i="3"/>
  <c r="J772" i="3"/>
  <c r="L772" i="3" s="1"/>
  <c r="H772" i="3"/>
  <c r="G772" i="3"/>
  <c r="J771" i="3"/>
  <c r="L771" i="3" s="1"/>
  <c r="H771" i="3"/>
  <c r="G771" i="3"/>
  <c r="J770" i="3"/>
  <c r="L770" i="3" s="1"/>
  <c r="H770" i="3"/>
  <c r="G770" i="3"/>
  <c r="J769" i="3"/>
  <c r="L769" i="3" s="1"/>
  <c r="H769" i="3"/>
  <c r="G769" i="3"/>
  <c r="J768" i="3"/>
  <c r="L768" i="3" s="1"/>
  <c r="H768" i="3"/>
  <c r="G768" i="3"/>
  <c r="J767" i="3"/>
  <c r="L767" i="3" s="1"/>
  <c r="H767" i="3"/>
  <c r="G767" i="3"/>
  <c r="J766" i="3"/>
  <c r="L766" i="3" s="1"/>
  <c r="H766" i="3"/>
  <c r="G766" i="3"/>
  <c r="J765" i="3"/>
  <c r="L765" i="3" s="1"/>
  <c r="H765" i="3"/>
  <c r="G765" i="3"/>
  <c r="J764" i="3"/>
  <c r="L764" i="3" s="1"/>
  <c r="H764" i="3"/>
  <c r="G764" i="3"/>
  <c r="J763" i="3"/>
  <c r="L763" i="3" s="1"/>
  <c r="H763" i="3"/>
  <c r="G763" i="3"/>
  <c r="J762" i="3"/>
  <c r="L762" i="3" s="1"/>
  <c r="H762" i="3"/>
  <c r="G762" i="3"/>
  <c r="J761" i="3"/>
  <c r="L761" i="3" s="1"/>
  <c r="H761" i="3"/>
  <c r="G761" i="3"/>
  <c r="J760" i="3"/>
  <c r="L760" i="3" s="1"/>
  <c r="H760" i="3"/>
  <c r="G760" i="3"/>
  <c r="J759" i="3"/>
  <c r="L759" i="3" s="1"/>
  <c r="H759" i="3"/>
  <c r="G759" i="3"/>
  <c r="J758" i="3"/>
  <c r="L758" i="3" s="1"/>
  <c r="H758" i="3"/>
  <c r="G758" i="3"/>
  <c r="J757" i="3"/>
  <c r="L757" i="3" s="1"/>
  <c r="H757" i="3"/>
  <c r="G757" i="3"/>
  <c r="J756" i="3"/>
  <c r="L756" i="3" s="1"/>
  <c r="H756" i="3"/>
  <c r="G756" i="3"/>
  <c r="J755" i="3"/>
  <c r="L755" i="3" s="1"/>
  <c r="H755" i="3"/>
  <c r="G755" i="3"/>
  <c r="J754" i="3"/>
  <c r="L754" i="3" s="1"/>
  <c r="H754" i="3"/>
  <c r="G754" i="3"/>
  <c r="J753" i="3"/>
  <c r="L753" i="3" s="1"/>
  <c r="H753" i="3"/>
  <c r="G753" i="3"/>
  <c r="J752" i="3"/>
  <c r="L752" i="3" s="1"/>
  <c r="H752" i="3"/>
  <c r="G752" i="3"/>
  <c r="J751" i="3"/>
  <c r="L751" i="3" s="1"/>
  <c r="H751" i="3"/>
  <c r="G751" i="3"/>
  <c r="J750" i="3"/>
  <c r="L750" i="3" s="1"/>
  <c r="H750" i="3"/>
  <c r="G750" i="3"/>
  <c r="J749" i="3"/>
  <c r="L749" i="3" s="1"/>
  <c r="H749" i="3"/>
  <c r="G749" i="3"/>
  <c r="J748" i="3"/>
  <c r="L748" i="3" s="1"/>
  <c r="H748" i="3"/>
  <c r="G748" i="3"/>
  <c r="J747" i="3"/>
  <c r="L747" i="3" s="1"/>
  <c r="H747" i="3"/>
  <c r="G747" i="3"/>
  <c r="J746" i="3"/>
  <c r="L746" i="3" s="1"/>
  <c r="H746" i="3"/>
  <c r="G746" i="3"/>
  <c r="J745" i="3"/>
  <c r="L745" i="3" s="1"/>
  <c r="H745" i="3"/>
  <c r="G745" i="3"/>
  <c r="J744" i="3"/>
  <c r="L744" i="3" s="1"/>
  <c r="H744" i="3"/>
  <c r="G744" i="3"/>
  <c r="J743" i="3"/>
  <c r="L743" i="3" s="1"/>
  <c r="H743" i="3"/>
  <c r="G743" i="3"/>
  <c r="J742" i="3"/>
  <c r="L742" i="3" s="1"/>
  <c r="H742" i="3"/>
  <c r="G742" i="3"/>
  <c r="J741" i="3"/>
  <c r="L741" i="3" s="1"/>
  <c r="H741" i="3"/>
  <c r="G741" i="3"/>
  <c r="J740" i="3"/>
  <c r="L740" i="3" s="1"/>
  <c r="H740" i="3"/>
  <c r="G740" i="3"/>
  <c r="J739" i="3"/>
  <c r="L739" i="3" s="1"/>
  <c r="H739" i="3"/>
  <c r="G739" i="3"/>
  <c r="J738" i="3"/>
  <c r="L738" i="3" s="1"/>
  <c r="H738" i="3"/>
  <c r="G738" i="3"/>
  <c r="J737" i="3"/>
  <c r="L737" i="3" s="1"/>
  <c r="H737" i="3"/>
  <c r="G737" i="3"/>
  <c r="J736" i="3"/>
  <c r="L736" i="3" s="1"/>
  <c r="H736" i="3"/>
  <c r="G736" i="3"/>
  <c r="J735" i="3"/>
  <c r="L735" i="3" s="1"/>
  <c r="H735" i="3"/>
  <c r="G735" i="3"/>
  <c r="J734" i="3"/>
  <c r="L734" i="3" s="1"/>
  <c r="H734" i="3"/>
  <c r="G734" i="3"/>
  <c r="J733" i="3"/>
  <c r="L733" i="3" s="1"/>
  <c r="H733" i="3"/>
  <c r="G733" i="3"/>
  <c r="J732" i="3"/>
  <c r="L732" i="3" s="1"/>
  <c r="H732" i="3"/>
  <c r="G732" i="3"/>
  <c r="J731" i="3"/>
  <c r="L731" i="3" s="1"/>
  <c r="H731" i="3"/>
  <c r="G731" i="3"/>
  <c r="J730" i="3"/>
  <c r="L730" i="3" s="1"/>
  <c r="H730" i="3"/>
  <c r="G730" i="3"/>
  <c r="J729" i="3"/>
  <c r="L729" i="3" s="1"/>
  <c r="H729" i="3"/>
  <c r="G729" i="3"/>
  <c r="J728" i="3"/>
  <c r="L728" i="3" s="1"/>
  <c r="H728" i="3"/>
  <c r="G728" i="3"/>
  <c r="J727" i="3"/>
  <c r="L727" i="3" s="1"/>
  <c r="H727" i="3"/>
  <c r="G727" i="3"/>
  <c r="J726" i="3"/>
  <c r="L726" i="3" s="1"/>
  <c r="H726" i="3"/>
  <c r="G726" i="3"/>
  <c r="J725" i="3"/>
  <c r="L725" i="3" s="1"/>
  <c r="H725" i="3"/>
  <c r="G725" i="3"/>
  <c r="J724" i="3"/>
  <c r="L724" i="3" s="1"/>
  <c r="H724" i="3"/>
  <c r="G724" i="3"/>
  <c r="J723" i="3"/>
  <c r="L723" i="3" s="1"/>
  <c r="H723" i="3"/>
  <c r="G723" i="3"/>
  <c r="J722" i="3"/>
  <c r="L722" i="3" s="1"/>
  <c r="H722" i="3"/>
  <c r="G722" i="3"/>
  <c r="J721" i="3"/>
  <c r="L721" i="3" s="1"/>
  <c r="H721" i="3"/>
  <c r="G721" i="3"/>
  <c r="J720" i="3"/>
  <c r="L720" i="3" s="1"/>
  <c r="H720" i="3"/>
  <c r="G720" i="3"/>
  <c r="J719" i="3"/>
  <c r="L719" i="3" s="1"/>
  <c r="H719" i="3"/>
  <c r="G719" i="3"/>
  <c r="J718" i="3"/>
  <c r="L718" i="3" s="1"/>
  <c r="H718" i="3"/>
  <c r="G718" i="3"/>
  <c r="J717" i="3"/>
  <c r="L717" i="3" s="1"/>
  <c r="H717" i="3"/>
  <c r="G717" i="3"/>
  <c r="J716" i="3"/>
  <c r="L716" i="3" s="1"/>
  <c r="H716" i="3"/>
  <c r="G716" i="3"/>
  <c r="J715" i="3"/>
  <c r="L715" i="3" s="1"/>
  <c r="H715" i="3"/>
  <c r="G715" i="3"/>
  <c r="J714" i="3"/>
  <c r="L714" i="3" s="1"/>
  <c r="H714" i="3"/>
  <c r="G714" i="3"/>
  <c r="J713" i="3"/>
  <c r="L713" i="3" s="1"/>
  <c r="H713" i="3"/>
  <c r="G713" i="3"/>
  <c r="J712" i="3"/>
  <c r="L712" i="3" s="1"/>
  <c r="H712" i="3"/>
  <c r="G712" i="3"/>
  <c r="J711" i="3"/>
  <c r="L711" i="3" s="1"/>
  <c r="H711" i="3"/>
  <c r="G711" i="3"/>
  <c r="J710" i="3"/>
  <c r="L710" i="3" s="1"/>
  <c r="H710" i="3"/>
  <c r="G710" i="3"/>
  <c r="J709" i="3"/>
  <c r="L709" i="3" s="1"/>
  <c r="H709" i="3"/>
  <c r="G709" i="3"/>
  <c r="J708" i="3"/>
  <c r="L708" i="3" s="1"/>
  <c r="H708" i="3"/>
  <c r="G708" i="3"/>
  <c r="J707" i="3"/>
  <c r="L707" i="3" s="1"/>
  <c r="H707" i="3"/>
  <c r="G707" i="3"/>
  <c r="J706" i="3"/>
  <c r="L706" i="3" s="1"/>
  <c r="H706" i="3"/>
  <c r="G706" i="3"/>
  <c r="J705" i="3"/>
  <c r="L705" i="3" s="1"/>
  <c r="H705" i="3"/>
  <c r="G705" i="3"/>
  <c r="J704" i="3"/>
  <c r="L704" i="3" s="1"/>
  <c r="H704" i="3"/>
  <c r="G704" i="3"/>
  <c r="J703" i="3"/>
  <c r="L703" i="3" s="1"/>
  <c r="H703" i="3"/>
  <c r="G703" i="3"/>
  <c r="J702" i="3"/>
  <c r="L702" i="3" s="1"/>
  <c r="H702" i="3"/>
  <c r="G702" i="3"/>
  <c r="J701" i="3"/>
  <c r="L701" i="3" s="1"/>
  <c r="H701" i="3"/>
  <c r="G701" i="3"/>
  <c r="J700" i="3"/>
  <c r="L700" i="3" s="1"/>
  <c r="H700" i="3"/>
  <c r="G700" i="3"/>
  <c r="J699" i="3"/>
  <c r="L699" i="3" s="1"/>
  <c r="H699" i="3"/>
  <c r="G699" i="3"/>
  <c r="J698" i="3"/>
  <c r="L698" i="3" s="1"/>
  <c r="H698" i="3"/>
  <c r="G698" i="3"/>
  <c r="J697" i="3"/>
  <c r="L697" i="3" s="1"/>
  <c r="H697" i="3"/>
  <c r="G697" i="3"/>
  <c r="J696" i="3"/>
  <c r="L696" i="3" s="1"/>
  <c r="H696" i="3"/>
  <c r="G696" i="3"/>
  <c r="J695" i="3"/>
  <c r="L695" i="3" s="1"/>
  <c r="H695" i="3"/>
  <c r="G695" i="3"/>
  <c r="J694" i="3"/>
  <c r="L694" i="3" s="1"/>
  <c r="H694" i="3"/>
  <c r="G694" i="3"/>
  <c r="J693" i="3"/>
  <c r="L693" i="3" s="1"/>
  <c r="H693" i="3"/>
  <c r="G693" i="3"/>
  <c r="J692" i="3"/>
  <c r="L692" i="3" s="1"/>
  <c r="H692" i="3"/>
  <c r="G692" i="3"/>
  <c r="J691" i="3"/>
  <c r="L691" i="3" s="1"/>
  <c r="H691" i="3"/>
  <c r="G691" i="3"/>
  <c r="J690" i="3"/>
  <c r="L690" i="3" s="1"/>
  <c r="H690" i="3"/>
  <c r="G690" i="3"/>
  <c r="J689" i="3"/>
  <c r="L689" i="3" s="1"/>
  <c r="H689" i="3"/>
  <c r="G689" i="3"/>
  <c r="J688" i="3"/>
  <c r="L688" i="3" s="1"/>
  <c r="H688" i="3"/>
  <c r="G688" i="3"/>
  <c r="J687" i="3"/>
  <c r="L687" i="3" s="1"/>
  <c r="H687" i="3"/>
  <c r="G687" i="3"/>
  <c r="J686" i="3"/>
  <c r="L686" i="3" s="1"/>
  <c r="H686" i="3"/>
  <c r="G686" i="3"/>
  <c r="J685" i="3"/>
  <c r="L685" i="3" s="1"/>
  <c r="H685" i="3"/>
  <c r="G685" i="3"/>
  <c r="J684" i="3"/>
  <c r="L684" i="3" s="1"/>
  <c r="H684" i="3"/>
  <c r="G684" i="3"/>
  <c r="J683" i="3"/>
  <c r="L683" i="3" s="1"/>
  <c r="H683" i="3"/>
  <c r="G683" i="3"/>
  <c r="J682" i="3"/>
  <c r="L682" i="3" s="1"/>
  <c r="H682" i="3"/>
  <c r="G682" i="3"/>
  <c r="J681" i="3"/>
  <c r="L681" i="3" s="1"/>
  <c r="H681" i="3"/>
  <c r="G681" i="3"/>
  <c r="J680" i="3"/>
  <c r="L680" i="3" s="1"/>
  <c r="H680" i="3"/>
  <c r="G680" i="3"/>
  <c r="J679" i="3"/>
  <c r="L679" i="3" s="1"/>
  <c r="H679" i="3"/>
  <c r="G679" i="3"/>
  <c r="J678" i="3"/>
  <c r="L678" i="3" s="1"/>
  <c r="H678" i="3"/>
  <c r="G678" i="3"/>
  <c r="J677" i="3"/>
  <c r="L677" i="3" s="1"/>
  <c r="H677" i="3"/>
  <c r="G677" i="3"/>
  <c r="J676" i="3"/>
  <c r="L676" i="3" s="1"/>
  <c r="H676" i="3"/>
  <c r="G676" i="3"/>
  <c r="J675" i="3"/>
  <c r="L675" i="3" s="1"/>
  <c r="H675" i="3"/>
  <c r="G675" i="3"/>
  <c r="J674" i="3"/>
  <c r="L674" i="3" s="1"/>
  <c r="H674" i="3"/>
  <c r="G674" i="3"/>
  <c r="J673" i="3"/>
  <c r="L673" i="3" s="1"/>
  <c r="H673" i="3"/>
  <c r="G673" i="3"/>
  <c r="J672" i="3"/>
  <c r="L672" i="3" s="1"/>
  <c r="H672" i="3"/>
  <c r="G672" i="3"/>
  <c r="J671" i="3"/>
  <c r="L671" i="3" s="1"/>
  <c r="H671" i="3"/>
  <c r="G671" i="3"/>
  <c r="J670" i="3"/>
  <c r="L670" i="3" s="1"/>
  <c r="H670" i="3"/>
  <c r="G670" i="3"/>
  <c r="J669" i="3"/>
  <c r="L669" i="3" s="1"/>
  <c r="H669" i="3"/>
  <c r="G669" i="3"/>
  <c r="J668" i="3"/>
  <c r="L668" i="3" s="1"/>
  <c r="H668" i="3"/>
  <c r="G668" i="3"/>
  <c r="J667" i="3"/>
  <c r="L667" i="3" s="1"/>
  <c r="H667" i="3"/>
  <c r="G667" i="3"/>
  <c r="J666" i="3"/>
  <c r="L666" i="3" s="1"/>
  <c r="H666" i="3"/>
  <c r="G666" i="3"/>
  <c r="J665" i="3"/>
  <c r="L665" i="3" s="1"/>
  <c r="H665" i="3"/>
  <c r="G665" i="3"/>
  <c r="J664" i="3"/>
  <c r="L664" i="3" s="1"/>
  <c r="H664" i="3"/>
  <c r="G664" i="3"/>
  <c r="J663" i="3"/>
  <c r="L663" i="3" s="1"/>
  <c r="H663" i="3"/>
  <c r="G663" i="3"/>
  <c r="J662" i="3"/>
  <c r="L662" i="3" s="1"/>
  <c r="H662" i="3"/>
  <c r="G662" i="3"/>
  <c r="J661" i="3"/>
  <c r="L661" i="3" s="1"/>
  <c r="H661" i="3"/>
  <c r="G661" i="3"/>
  <c r="J660" i="3"/>
  <c r="L660" i="3" s="1"/>
  <c r="H660" i="3"/>
  <c r="G660" i="3"/>
  <c r="J659" i="3"/>
  <c r="L659" i="3" s="1"/>
  <c r="H659" i="3"/>
  <c r="G659" i="3"/>
  <c r="J658" i="3"/>
  <c r="L658" i="3" s="1"/>
  <c r="H658" i="3"/>
  <c r="G658" i="3"/>
  <c r="J657" i="3"/>
  <c r="L657" i="3" s="1"/>
  <c r="H657" i="3"/>
  <c r="G657" i="3"/>
  <c r="J656" i="3"/>
  <c r="L656" i="3" s="1"/>
  <c r="H656" i="3"/>
  <c r="G656" i="3"/>
  <c r="J655" i="3"/>
  <c r="L655" i="3" s="1"/>
  <c r="H655" i="3"/>
  <c r="G655" i="3"/>
  <c r="J654" i="3"/>
  <c r="L654" i="3" s="1"/>
  <c r="H654" i="3"/>
  <c r="G654" i="3"/>
  <c r="J653" i="3"/>
  <c r="L653" i="3" s="1"/>
  <c r="H653" i="3"/>
  <c r="G653" i="3"/>
  <c r="J652" i="3"/>
  <c r="L652" i="3" s="1"/>
  <c r="H652" i="3"/>
  <c r="G652" i="3"/>
  <c r="J651" i="3"/>
  <c r="L651" i="3" s="1"/>
  <c r="H651" i="3"/>
  <c r="G651" i="3"/>
  <c r="J650" i="3"/>
  <c r="L650" i="3" s="1"/>
  <c r="H650" i="3"/>
  <c r="G650" i="3"/>
  <c r="J649" i="3"/>
  <c r="L649" i="3" s="1"/>
  <c r="H649" i="3"/>
  <c r="G649" i="3"/>
  <c r="J648" i="3"/>
  <c r="L648" i="3" s="1"/>
  <c r="H648" i="3"/>
  <c r="G648" i="3"/>
  <c r="J647" i="3"/>
  <c r="L647" i="3" s="1"/>
  <c r="H647" i="3"/>
  <c r="G647" i="3"/>
  <c r="J646" i="3"/>
  <c r="L646" i="3" s="1"/>
  <c r="H646" i="3"/>
  <c r="G646" i="3"/>
  <c r="J645" i="3"/>
  <c r="L645" i="3" s="1"/>
  <c r="H645" i="3"/>
  <c r="G645" i="3"/>
  <c r="J644" i="3"/>
  <c r="L644" i="3" s="1"/>
  <c r="H644" i="3"/>
  <c r="G644" i="3"/>
  <c r="J643" i="3"/>
  <c r="L643" i="3" s="1"/>
  <c r="H643" i="3"/>
  <c r="G643" i="3"/>
  <c r="J642" i="3"/>
  <c r="L642" i="3" s="1"/>
  <c r="H642" i="3"/>
  <c r="G642" i="3"/>
  <c r="J641" i="3"/>
  <c r="L641" i="3" s="1"/>
  <c r="H641" i="3"/>
  <c r="G641" i="3"/>
  <c r="J640" i="3"/>
  <c r="L640" i="3" s="1"/>
  <c r="H640" i="3"/>
  <c r="G640" i="3"/>
  <c r="J639" i="3"/>
  <c r="L639" i="3" s="1"/>
  <c r="H639" i="3"/>
  <c r="G639" i="3"/>
  <c r="J638" i="3"/>
  <c r="L638" i="3" s="1"/>
  <c r="H638" i="3"/>
  <c r="G638" i="3"/>
  <c r="J637" i="3"/>
  <c r="L637" i="3" s="1"/>
  <c r="H637" i="3"/>
  <c r="G637" i="3"/>
  <c r="J636" i="3"/>
  <c r="L636" i="3" s="1"/>
  <c r="H636" i="3"/>
  <c r="G636" i="3"/>
  <c r="J635" i="3"/>
  <c r="L635" i="3" s="1"/>
  <c r="H635" i="3"/>
  <c r="G635" i="3"/>
  <c r="J634" i="3"/>
  <c r="L634" i="3" s="1"/>
  <c r="H634" i="3"/>
  <c r="G634" i="3"/>
  <c r="J633" i="3"/>
  <c r="L633" i="3" s="1"/>
  <c r="H633" i="3"/>
  <c r="G633" i="3"/>
  <c r="J632" i="3"/>
  <c r="L632" i="3" s="1"/>
  <c r="H632" i="3"/>
  <c r="G632" i="3"/>
  <c r="J631" i="3"/>
  <c r="L631" i="3" s="1"/>
  <c r="H631" i="3"/>
  <c r="G631" i="3"/>
  <c r="J630" i="3"/>
  <c r="L630" i="3" s="1"/>
  <c r="H630" i="3"/>
  <c r="G630" i="3"/>
  <c r="J629" i="3"/>
  <c r="L629" i="3" s="1"/>
  <c r="H629" i="3"/>
  <c r="G629" i="3"/>
  <c r="J628" i="3"/>
  <c r="L628" i="3" s="1"/>
  <c r="H628" i="3"/>
  <c r="G628" i="3"/>
  <c r="J627" i="3"/>
  <c r="L627" i="3" s="1"/>
  <c r="H627" i="3"/>
  <c r="G627" i="3"/>
  <c r="J626" i="3"/>
  <c r="L626" i="3" s="1"/>
  <c r="H626" i="3"/>
  <c r="G626" i="3"/>
  <c r="J625" i="3"/>
  <c r="L625" i="3" s="1"/>
  <c r="H625" i="3"/>
  <c r="G625" i="3"/>
  <c r="J624" i="3"/>
  <c r="L624" i="3" s="1"/>
  <c r="H624" i="3"/>
  <c r="G624" i="3"/>
  <c r="J623" i="3"/>
  <c r="L623" i="3" s="1"/>
  <c r="H623" i="3"/>
  <c r="G623" i="3"/>
  <c r="J622" i="3"/>
  <c r="L622" i="3" s="1"/>
  <c r="H622" i="3"/>
  <c r="G622" i="3"/>
  <c r="J621" i="3"/>
  <c r="L621" i="3" s="1"/>
  <c r="H621" i="3"/>
  <c r="G621" i="3"/>
  <c r="J620" i="3"/>
  <c r="L620" i="3" s="1"/>
  <c r="H620" i="3"/>
  <c r="G620" i="3"/>
  <c r="J619" i="3"/>
  <c r="L619" i="3" s="1"/>
  <c r="H619" i="3"/>
  <c r="G619" i="3"/>
  <c r="J618" i="3"/>
  <c r="L618" i="3" s="1"/>
  <c r="H618" i="3"/>
  <c r="G618" i="3"/>
  <c r="J617" i="3"/>
  <c r="L617" i="3" s="1"/>
  <c r="H617" i="3"/>
  <c r="G617" i="3"/>
  <c r="J616" i="3"/>
  <c r="L616" i="3" s="1"/>
  <c r="H616" i="3"/>
  <c r="G616" i="3"/>
  <c r="J615" i="3"/>
  <c r="L615" i="3" s="1"/>
  <c r="H615" i="3"/>
  <c r="G615" i="3"/>
  <c r="J614" i="3"/>
  <c r="L614" i="3" s="1"/>
  <c r="H614" i="3"/>
  <c r="G614" i="3"/>
  <c r="J613" i="3"/>
  <c r="L613" i="3" s="1"/>
  <c r="H613" i="3"/>
  <c r="G613" i="3"/>
  <c r="J612" i="3"/>
  <c r="L612" i="3" s="1"/>
  <c r="H612" i="3"/>
  <c r="G612" i="3"/>
  <c r="J611" i="3"/>
  <c r="L611" i="3" s="1"/>
  <c r="H611" i="3"/>
  <c r="G611" i="3"/>
  <c r="J610" i="3"/>
  <c r="L610" i="3" s="1"/>
  <c r="H610" i="3"/>
  <c r="G610" i="3"/>
  <c r="J609" i="3"/>
  <c r="L609" i="3" s="1"/>
  <c r="H609" i="3"/>
  <c r="G609" i="3"/>
  <c r="J608" i="3"/>
  <c r="L608" i="3" s="1"/>
  <c r="H608" i="3"/>
  <c r="G608" i="3"/>
  <c r="J607" i="3"/>
  <c r="L607" i="3" s="1"/>
  <c r="H607" i="3"/>
  <c r="G607" i="3"/>
  <c r="J606" i="3"/>
  <c r="L606" i="3" s="1"/>
  <c r="H606" i="3"/>
  <c r="G606" i="3"/>
  <c r="J605" i="3"/>
  <c r="L605" i="3" s="1"/>
  <c r="H605" i="3"/>
  <c r="G605" i="3"/>
  <c r="J604" i="3"/>
  <c r="L604" i="3" s="1"/>
  <c r="H604" i="3"/>
  <c r="G604" i="3"/>
  <c r="J603" i="3"/>
  <c r="L603" i="3" s="1"/>
  <c r="H603" i="3"/>
  <c r="G603" i="3"/>
  <c r="J602" i="3"/>
  <c r="L602" i="3" s="1"/>
  <c r="H602" i="3"/>
  <c r="G602" i="3"/>
  <c r="J601" i="3"/>
  <c r="L601" i="3" s="1"/>
  <c r="H601" i="3"/>
  <c r="G601" i="3"/>
  <c r="J600" i="3"/>
  <c r="L600" i="3" s="1"/>
  <c r="H600" i="3"/>
  <c r="G600" i="3"/>
  <c r="J599" i="3"/>
  <c r="L599" i="3" s="1"/>
  <c r="H599" i="3"/>
  <c r="G599" i="3"/>
  <c r="J598" i="3"/>
  <c r="L598" i="3" s="1"/>
  <c r="H598" i="3"/>
  <c r="G598" i="3"/>
  <c r="J597" i="3"/>
  <c r="L597" i="3" s="1"/>
  <c r="H597" i="3"/>
  <c r="G597" i="3"/>
  <c r="J596" i="3"/>
  <c r="L596" i="3" s="1"/>
  <c r="H596" i="3"/>
  <c r="G596" i="3"/>
  <c r="J595" i="3"/>
  <c r="L595" i="3" s="1"/>
  <c r="H595" i="3"/>
  <c r="G595" i="3"/>
  <c r="J594" i="3"/>
  <c r="L594" i="3" s="1"/>
  <c r="H594" i="3"/>
  <c r="G594" i="3"/>
  <c r="J593" i="3"/>
  <c r="L593" i="3" s="1"/>
  <c r="H593" i="3"/>
  <c r="G593" i="3"/>
  <c r="J592" i="3"/>
  <c r="L592" i="3" s="1"/>
  <c r="H592" i="3"/>
  <c r="G592" i="3"/>
  <c r="J591" i="3"/>
  <c r="L591" i="3" s="1"/>
  <c r="H591" i="3"/>
  <c r="G591" i="3"/>
  <c r="J590" i="3"/>
  <c r="L590" i="3" s="1"/>
  <c r="H590" i="3"/>
  <c r="G590" i="3"/>
  <c r="J589" i="3"/>
  <c r="L589" i="3" s="1"/>
  <c r="H589" i="3"/>
  <c r="G589" i="3"/>
  <c r="J588" i="3"/>
  <c r="L588" i="3" s="1"/>
  <c r="H588" i="3"/>
  <c r="G588" i="3"/>
  <c r="J587" i="3"/>
  <c r="L587" i="3" s="1"/>
  <c r="H587" i="3"/>
  <c r="G587" i="3"/>
  <c r="J586" i="3"/>
  <c r="L586" i="3" s="1"/>
  <c r="H586" i="3"/>
  <c r="G586" i="3"/>
  <c r="J585" i="3"/>
  <c r="L585" i="3" s="1"/>
  <c r="H585" i="3"/>
  <c r="G585" i="3"/>
  <c r="J584" i="3"/>
  <c r="L584" i="3" s="1"/>
  <c r="H584" i="3"/>
  <c r="G584" i="3"/>
  <c r="J583" i="3"/>
  <c r="L583" i="3" s="1"/>
  <c r="H583" i="3"/>
  <c r="G583" i="3"/>
  <c r="J582" i="3"/>
  <c r="L582" i="3" s="1"/>
  <c r="H582" i="3"/>
  <c r="G582" i="3"/>
  <c r="J581" i="3"/>
  <c r="L581" i="3" s="1"/>
  <c r="H581" i="3"/>
  <c r="G581" i="3"/>
  <c r="J580" i="3"/>
  <c r="L580" i="3" s="1"/>
  <c r="H580" i="3"/>
  <c r="G580" i="3"/>
  <c r="J579" i="3"/>
  <c r="L579" i="3" s="1"/>
  <c r="H579" i="3"/>
  <c r="G579" i="3"/>
  <c r="J578" i="3"/>
  <c r="L578" i="3" s="1"/>
  <c r="H578" i="3"/>
  <c r="G578" i="3"/>
  <c r="J577" i="3"/>
  <c r="L577" i="3" s="1"/>
  <c r="H577" i="3"/>
  <c r="G577" i="3"/>
  <c r="J576" i="3"/>
  <c r="L576" i="3" s="1"/>
  <c r="H576" i="3"/>
  <c r="G576" i="3"/>
  <c r="J575" i="3"/>
  <c r="L575" i="3" s="1"/>
  <c r="H575" i="3"/>
  <c r="G575" i="3"/>
  <c r="J574" i="3"/>
  <c r="L574" i="3" s="1"/>
  <c r="H574" i="3"/>
  <c r="G574" i="3"/>
  <c r="J573" i="3"/>
  <c r="L573" i="3" s="1"/>
  <c r="H573" i="3"/>
  <c r="G573" i="3"/>
  <c r="J572" i="3"/>
  <c r="L572" i="3" s="1"/>
  <c r="H572" i="3"/>
  <c r="G572" i="3"/>
  <c r="J571" i="3"/>
  <c r="L571" i="3" s="1"/>
  <c r="H571" i="3"/>
  <c r="G571" i="3"/>
  <c r="J570" i="3"/>
  <c r="L570" i="3" s="1"/>
  <c r="H570" i="3"/>
  <c r="G570" i="3"/>
  <c r="J569" i="3"/>
  <c r="L569" i="3" s="1"/>
  <c r="H569" i="3"/>
  <c r="G569" i="3"/>
  <c r="J568" i="3"/>
  <c r="L568" i="3" s="1"/>
  <c r="H568" i="3"/>
  <c r="G568" i="3"/>
  <c r="J567" i="3"/>
  <c r="L567" i="3" s="1"/>
  <c r="H567" i="3"/>
  <c r="G567" i="3"/>
  <c r="J566" i="3"/>
  <c r="L566" i="3" s="1"/>
  <c r="H566" i="3"/>
  <c r="G566" i="3"/>
  <c r="J565" i="3"/>
  <c r="L565" i="3" s="1"/>
  <c r="H565" i="3"/>
  <c r="G565" i="3"/>
  <c r="J564" i="3"/>
  <c r="L564" i="3" s="1"/>
  <c r="H564" i="3"/>
  <c r="G564" i="3"/>
  <c r="J563" i="3"/>
  <c r="L563" i="3" s="1"/>
  <c r="H563" i="3"/>
  <c r="G563" i="3"/>
  <c r="J562" i="3"/>
  <c r="L562" i="3" s="1"/>
  <c r="H562" i="3"/>
  <c r="G562" i="3"/>
  <c r="J561" i="3"/>
  <c r="L561" i="3" s="1"/>
  <c r="H561" i="3"/>
  <c r="G561" i="3"/>
  <c r="J560" i="3"/>
  <c r="L560" i="3" s="1"/>
  <c r="H560" i="3"/>
  <c r="G560" i="3"/>
  <c r="J559" i="3"/>
  <c r="L559" i="3" s="1"/>
  <c r="H559" i="3"/>
  <c r="G559" i="3"/>
  <c r="J558" i="3"/>
  <c r="L558" i="3" s="1"/>
  <c r="H558" i="3"/>
  <c r="G558" i="3"/>
  <c r="J557" i="3"/>
  <c r="L557" i="3" s="1"/>
  <c r="H557" i="3"/>
  <c r="G557" i="3"/>
  <c r="J556" i="3"/>
  <c r="L556" i="3" s="1"/>
  <c r="H556" i="3"/>
  <c r="G556" i="3"/>
  <c r="J555" i="3"/>
  <c r="L555" i="3" s="1"/>
  <c r="H555" i="3"/>
  <c r="G555" i="3"/>
  <c r="J554" i="3"/>
  <c r="L554" i="3" s="1"/>
  <c r="H554" i="3"/>
  <c r="G554" i="3"/>
  <c r="J553" i="3"/>
  <c r="L553" i="3" s="1"/>
  <c r="H553" i="3"/>
  <c r="G553" i="3"/>
  <c r="J552" i="3"/>
  <c r="L552" i="3" s="1"/>
  <c r="H552" i="3"/>
  <c r="G552" i="3"/>
  <c r="J551" i="3"/>
  <c r="L551" i="3" s="1"/>
  <c r="H551" i="3"/>
  <c r="G551" i="3"/>
  <c r="J550" i="3"/>
  <c r="L550" i="3" s="1"/>
  <c r="H550" i="3"/>
  <c r="G550" i="3"/>
  <c r="J549" i="3"/>
  <c r="L549" i="3" s="1"/>
  <c r="H549" i="3"/>
  <c r="G549" i="3"/>
  <c r="J548" i="3"/>
  <c r="L548" i="3" s="1"/>
  <c r="H548" i="3"/>
  <c r="G548" i="3"/>
  <c r="J547" i="3"/>
  <c r="L547" i="3" s="1"/>
  <c r="H547" i="3"/>
  <c r="G547" i="3"/>
  <c r="J546" i="3"/>
  <c r="L546" i="3" s="1"/>
  <c r="H546" i="3"/>
  <c r="G546" i="3"/>
  <c r="J545" i="3"/>
  <c r="L545" i="3" s="1"/>
  <c r="H545" i="3"/>
  <c r="G545" i="3"/>
  <c r="J544" i="3"/>
  <c r="L544" i="3" s="1"/>
  <c r="H544" i="3"/>
  <c r="G544" i="3"/>
  <c r="J543" i="3"/>
  <c r="L543" i="3" s="1"/>
  <c r="H543" i="3"/>
  <c r="G543" i="3"/>
  <c r="J542" i="3"/>
  <c r="L542" i="3" s="1"/>
  <c r="H542" i="3"/>
  <c r="G542" i="3"/>
  <c r="J541" i="3"/>
  <c r="L541" i="3" s="1"/>
  <c r="H541" i="3"/>
  <c r="G541" i="3"/>
  <c r="J540" i="3"/>
  <c r="L540" i="3" s="1"/>
  <c r="H540" i="3"/>
  <c r="G540" i="3"/>
  <c r="J539" i="3"/>
  <c r="L539" i="3" s="1"/>
  <c r="H539" i="3"/>
  <c r="G539" i="3"/>
  <c r="J538" i="3"/>
  <c r="L538" i="3" s="1"/>
  <c r="H538" i="3"/>
  <c r="G538" i="3"/>
  <c r="J537" i="3"/>
  <c r="L537" i="3" s="1"/>
  <c r="H537" i="3"/>
  <c r="G537" i="3"/>
  <c r="J536" i="3"/>
  <c r="L536" i="3" s="1"/>
  <c r="H536" i="3"/>
  <c r="G536" i="3"/>
  <c r="J535" i="3"/>
  <c r="L535" i="3" s="1"/>
  <c r="H535" i="3"/>
  <c r="G535" i="3"/>
  <c r="J534" i="3"/>
  <c r="L534" i="3" s="1"/>
  <c r="H534" i="3"/>
  <c r="G534" i="3"/>
  <c r="J533" i="3"/>
  <c r="L533" i="3" s="1"/>
  <c r="H533" i="3"/>
  <c r="G533" i="3"/>
  <c r="J532" i="3"/>
  <c r="L532" i="3" s="1"/>
  <c r="H532" i="3"/>
  <c r="G532" i="3"/>
  <c r="J531" i="3"/>
  <c r="L531" i="3" s="1"/>
  <c r="H531" i="3"/>
  <c r="G531" i="3"/>
  <c r="J530" i="3"/>
  <c r="L530" i="3" s="1"/>
  <c r="H530" i="3"/>
  <c r="G530" i="3"/>
  <c r="J529" i="3"/>
  <c r="L529" i="3" s="1"/>
  <c r="H529" i="3"/>
  <c r="G529" i="3"/>
  <c r="J528" i="3"/>
  <c r="L528" i="3" s="1"/>
  <c r="H528" i="3"/>
  <c r="G528" i="3"/>
  <c r="H527" i="3"/>
  <c r="G527" i="3"/>
  <c r="I527" i="3" s="1"/>
  <c r="H526" i="3"/>
  <c r="G526" i="3"/>
  <c r="I526" i="3" s="1"/>
  <c r="H525" i="3"/>
  <c r="G525" i="3"/>
  <c r="I525" i="3" s="1"/>
  <c r="H524" i="3"/>
  <c r="G524" i="3"/>
  <c r="I524" i="3" s="1"/>
  <c r="H523" i="3"/>
  <c r="G523" i="3"/>
  <c r="I523" i="3" s="1"/>
  <c r="H522" i="3"/>
  <c r="G522" i="3"/>
  <c r="I522" i="3" s="1"/>
  <c r="I521" i="3"/>
  <c r="H521" i="3"/>
  <c r="G521" i="3"/>
  <c r="H520" i="3"/>
  <c r="G520" i="3"/>
  <c r="I520" i="3" s="1"/>
  <c r="H519" i="3"/>
  <c r="G519" i="3"/>
  <c r="I519" i="3" s="1"/>
  <c r="H518" i="3"/>
  <c r="G518" i="3"/>
  <c r="I518" i="3" s="1"/>
  <c r="H517" i="3"/>
  <c r="G517" i="3"/>
  <c r="I517" i="3" s="1"/>
  <c r="H516" i="3"/>
  <c r="G516" i="3"/>
  <c r="I516" i="3" s="1"/>
  <c r="H515" i="3"/>
  <c r="G515" i="3"/>
  <c r="I515" i="3" s="1"/>
  <c r="I514" i="3"/>
  <c r="H514" i="3"/>
  <c r="G514" i="3"/>
  <c r="I513" i="3"/>
  <c r="H513" i="3"/>
  <c r="G513" i="3"/>
  <c r="H512" i="3"/>
  <c r="G512" i="3"/>
  <c r="I512" i="3" s="1"/>
  <c r="H511" i="3"/>
  <c r="G511" i="3"/>
  <c r="I511" i="3" s="1"/>
  <c r="H510" i="3"/>
  <c r="G510" i="3"/>
  <c r="I510" i="3" s="1"/>
  <c r="H509" i="3"/>
  <c r="G509" i="3"/>
  <c r="I509" i="3" s="1"/>
  <c r="H508" i="3"/>
  <c r="G508" i="3"/>
  <c r="I508" i="3" s="1"/>
  <c r="H507" i="3"/>
  <c r="G507" i="3"/>
  <c r="I507" i="3" s="1"/>
  <c r="H506" i="3"/>
  <c r="G506" i="3"/>
  <c r="I506" i="3" s="1"/>
  <c r="H505" i="3"/>
  <c r="G505" i="3"/>
  <c r="I505" i="3" s="1"/>
  <c r="H504" i="3"/>
  <c r="G504" i="3"/>
  <c r="I504" i="3" s="1"/>
  <c r="H503" i="3"/>
  <c r="G503" i="3"/>
  <c r="I503" i="3" s="1"/>
  <c r="H502" i="3"/>
  <c r="G502" i="3"/>
  <c r="I502" i="3" s="1"/>
  <c r="I501" i="3"/>
  <c r="J501" i="3" s="1"/>
  <c r="L501" i="3" s="1"/>
  <c r="H501" i="3"/>
  <c r="G501" i="3"/>
  <c r="H500" i="3"/>
  <c r="G500" i="3"/>
  <c r="I500" i="3" s="1"/>
  <c r="H499" i="3"/>
  <c r="G499" i="3"/>
  <c r="I499" i="3" s="1"/>
  <c r="H498" i="3"/>
  <c r="G498" i="3"/>
  <c r="I498" i="3" s="1"/>
  <c r="H497" i="3"/>
  <c r="G497" i="3"/>
  <c r="I497" i="3" s="1"/>
  <c r="H496" i="3"/>
  <c r="G496" i="3"/>
  <c r="I496" i="3" s="1"/>
  <c r="H495" i="3"/>
  <c r="G495" i="3"/>
  <c r="I495" i="3" s="1"/>
  <c r="H494" i="3"/>
  <c r="G494" i="3"/>
  <c r="I494" i="3" s="1"/>
  <c r="J494" i="3" s="1"/>
  <c r="L494" i="3" s="1"/>
  <c r="H493" i="3"/>
  <c r="G493" i="3"/>
  <c r="I493" i="3" s="1"/>
  <c r="H492" i="3"/>
  <c r="G492" i="3"/>
  <c r="I492" i="3" s="1"/>
  <c r="H491" i="3"/>
  <c r="G491" i="3"/>
  <c r="I491" i="3" s="1"/>
  <c r="H490" i="3"/>
  <c r="G490" i="3"/>
  <c r="I490" i="3" s="1"/>
  <c r="H489" i="3"/>
  <c r="G489" i="3"/>
  <c r="I489" i="3" s="1"/>
  <c r="I488" i="3"/>
  <c r="H488" i="3"/>
  <c r="G488" i="3"/>
  <c r="H487" i="3"/>
  <c r="G487" i="3"/>
  <c r="I487" i="3" s="1"/>
  <c r="H486" i="3"/>
  <c r="G486" i="3"/>
  <c r="I486" i="3" s="1"/>
  <c r="H485" i="3"/>
  <c r="G485" i="3"/>
  <c r="I485" i="3" s="1"/>
  <c r="H484" i="3"/>
  <c r="G484" i="3"/>
  <c r="I484" i="3" s="1"/>
  <c r="H483" i="3"/>
  <c r="G483" i="3"/>
  <c r="I483" i="3" s="1"/>
  <c r="H482" i="3"/>
  <c r="G482" i="3"/>
  <c r="I482" i="3" s="1"/>
  <c r="I481" i="3"/>
  <c r="H481" i="3"/>
  <c r="G481" i="3"/>
  <c r="H480" i="3"/>
  <c r="G480" i="3"/>
  <c r="I480" i="3" s="1"/>
  <c r="H479" i="3"/>
  <c r="G479" i="3"/>
  <c r="I479" i="3" s="1"/>
  <c r="H478" i="3"/>
  <c r="G478" i="3"/>
  <c r="I478" i="3" s="1"/>
  <c r="H477" i="3"/>
  <c r="G477" i="3"/>
  <c r="I477" i="3" s="1"/>
  <c r="I476" i="3"/>
  <c r="H476" i="3"/>
  <c r="G476" i="3"/>
  <c r="H475" i="3"/>
  <c r="G475" i="3"/>
  <c r="I475" i="3" s="1"/>
  <c r="I474" i="3"/>
  <c r="H474" i="3"/>
  <c r="G474" i="3"/>
  <c r="I473" i="3"/>
  <c r="H473" i="3"/>
  <c r="G473" i="3"/>
  <c r="H472" i="3"/>
  <c r="G472" i="3"/>
  <c r="I472" i="3" s="1"/>
  <c r="H471" i="3"/>
  <c r="G471" i="3"/>
  <c r="I471" i="3" s="1"/>
  <c r="I470" i="3"/>
  <c r="H470" i="3"/>
  <c r="G470" i="3"/>
  <c r="I469" i="3"/>
  <c r="H469" i="3"/>
  <c r="G469" i="3"/>
  <c r="H468" i="3"/>
  <c r="G468" i="3"/>
  <c r="I468" i="3" s="1"/>
  <c r="H467" i="3"/>
  <c r="G467" i="3"/>
  <c r="I467" i="3" s="1"/>
  <c r="H466" i="3"/>
  <c r="G466" i="3"/>
  <c r="I466" i="3" s="1"/>
  <c r="I465" i="3"/>
  <c r="H465" i="3"/>
  <c r="G465" i="3"/>
  <c r="I464" i="3"/>
  <c r="H464" i="3"/>
  <c r="G464" i="3"/>
  <c r="H463" i="3"/>
  <c r="G463" i="3"/>
  <c r="I463" i="3" s="1"/>
  <c r="H462" i="3"/>
  <c r="G462" i="3"/>
  <c r="I462" i="3" s="1"/>
  <c r="H461" i="3"/>
  <c r="G461" i="3"/>
  <c r="I461" i="3" s="1"/>
  <c r="H460" i="3"/>
  <c r="G460" i="3"/>
  <c r="I460" i="3" s="1"/>
  <c r="H459" i="3"/>
  <c r="G459" i="3"/>
  <c r="I459" i="3" s="1"/>
  <c r="I458" i="3"/>
  <c r="H458" i="3"/>
  <c r="G458" i="3"/>
  <c r="I457" i="3"/>
  <c r="H457" i="3"/>
  <c r="G457" i="3"/>
  <c r="H456" i="3"/>
  <c r="G456" i="3"/>
  <c r="I456" i="3" s="1"/>
  <c r="H455" i="3"/>
  <c r="G455" i="3"/>
  <c r="I455" i="3" s="1"/>
  <c r="H454" i="3"/>
  <c r="G454" i="3"/>
  <c r="I454" i="3" s="1"/>
  <c r="H453" i="3"/>
  <c r="G453" i="3"/>
  <c r="I453" i="3" s="1"/>
  <c r="H452" i="3"/>
  <c r="G452" i="3"/>
  <c r="I452" i="3" s="1"/>
  <c r="I451" i="3"/>
  <c r="H451" i="3"/>
  <c r="G451" i="3"/>
  <c r="I450" i="3"/>
  <c r="H450" i="3"/>
  <c r="G450" i="3"/>
  <c r="I449" i="3"/>
  <c r="H449" i="3"/>
  <c r="G449" i="3"/>
  <c r="H448" i="3"/>
  <c r="G448" i="3"/>
  <c r="I448" i="3" s="1"/>
  <c r="H447" i="3"/>
  <c r="G447" i="3"/>
  <c r="I447" i="3" s="1"/>
  <c r="H446" i="3"/>
  <c r="G446" i="3"/>
  <c r="I446" i="3" s="1"/>
  <c r="I445" i="3"/>
  <c r="H445" i="3"/>
  <c r="G445" i="3"/>
  <c r="H444" i="3"/>
  <c r="G444" i="3"/>
  <c r="I444" i="3" s="1"/>
  <c r="H443" i="3"/>
  <c r="G443" i="3"/>
  <c r="I443" i="3" s="1"/>
  <c r="H442" i="3"/>
  <c r="G442" i="3"/>
  <c r="I442" i="3" s="1"/>
  <c r="H441" i="3"/>
  <c r="G441" i="3"/>
  <c r="I441" i="3" s="1"/>
  <c r="H440" i="3"/>
  <c r="G440" i="3"/>
  <c r="I440" i="3" s="1"/>
  <c r="H439" i="3"/>
  <c r="G439" i="3"/>
  <c r="I439" i="3" s="1"/>
  <c r="I438" i="3"/>
  <c r="H438" i="3"/>
  <c r="G438" i="3"/>
  <c r="H437" i="3"/>
  <c r="G437" i="3"/>
  <c r="I437" i="3" s="1"/>
  <c r="H436" i="3"/>
  <c r="G436" i="3"/>
  <c r="I436" i="3" s="1"/>
  <c r="I435" i="3"/>
  <c r="H435" i="3"/>
  <c r="G435" i="3"/>
  <c r="H434" i="3"/>
  <c r="G434" i="3"/>
  <c r="I434" i="3" s="1"/>
  <c r="H433" i="3"/>
  <c r="G433" i="3"/>
  <c r="I433" i="3" s="1"/>
  <c r="H432" i="3"/>
  <c r="G432" i="3"/>
  <c r="I432" i="3" s="1"/>
  <c r="H431" i="3"/>
  <c r="G431" i="3"/>
  <c r="I431" i="3" s="1"/>
  <c r="I430" i="3"/>
  <c r="J430" i="3" s="1"/>
  <c r="L430" i="3" s="1"/>
  <c r="H430" i="3"/>
  <c r="G430" i="3"/>
  <c r="H429" i="3"/>
  <c r="G429" i="3"/>
  <c r="I429" i="3" s="1"/>
  <c r="I428" i="3"/>
  <c r="H428" i="3"/>
  <c r="G428" i="3"/>
  <c r="H427" i="3"/>
  <c r="G427" i="3"/>
  <c r="I427" i="3" s="1"/>
  <c r="H426" i="3"/>
  <c r="G426" i="3"/>
  <c r="I426" i="3" s="1"/>
  <c r="I425" i="3"/>
  <c r="H425" i="3"/>
  <c r="G425" i="3"/>
  <c r="H424" i="3"/>
  <c r="G424" i="3"/>
  <c r="I424" i="3" s="1"/>
  <c r="J424" i="3" s="1"/>
  <c r="L424" i="3" s="1"/>
  <c r="H423" i="3"/>
  <c r="G423" i="3"/>
  <c r="I423" i="3" s="1"/>
  <c r="H422" i="3"/>
  <c r="G422" i="3"/>
  <c r="I422" i="3" s="1"/>
  <c r="I421" i="3"/>
  <c r="H421" i="3"/>
  <c r="G421" i="3"/>
  <c r="H420" i="3"/>
  <c r="G420" i="3"/>
  <c r="I420" i="3" s="1"/>
  <c r="H419" i="3"/>
  <c r="G419" i="3"/>
  <c r="I419" i="3" s="1"/>
  <c r="I418" i="3"/>
  <c r="H418" i="3"/>
  <c r="G418" i="3"/>
  <c r="I417" i="3"/>
  <c r="H417" i="3"/>
  <c r="G417" i="3"/>
  <c r="H416" i="3"/>
  <c r="G416" i="3"/>
  <c r="I416" i="3" s="1"/>
  <c r="H415" i="3"/>
  <c r="G415" i="3"/>
  <c r="I415" i="3" s="1"/>
  <c r="H414" i="3"/>
  <c r="G414" i="3"/>
  <c r="I414" i="3" s="1"/>
  <c r="H413" i="3"/>
  <c r="G413" i="3"/>
  <c r="I413" i="3" s="1"/>
  <c r="I412" i="3"/>
  <c r="H412" i="3"/>
  <c r="G412" i="3"/>
  <c r="H411" i="3"/>
  <c r="G411" i="3"/>
  <c r="I411" i="3" s="1"/>
  <c r="H410" i="3"/>
  <c r="G410" i="3"/>
  <c r="I410" i="3" s="1"/>
  <c r="J410" i="3" s="1"/>
  <c r="L410" i="3" s="1"/>
  <c r="I409" i="3"/>
  <c r="H409" i="3"/>
  <c r="G409" i="3"/>
  <c r="H408" i="3"/>
  <c r="G408" i="3"/>
  <c r="I408" i="3" s="1"/>
  <c r="H407" i="3"/>
  <c r="G407" i="3"/>
  <c r="I407" i="3" s="1"/>
  <c r="H406" i="3"/>
  <c r="G406" i="3"/>
  <c r="I406" i="3" s="1"/>
  <c r="I405" i="3"/>
  <c r="H405" i="3"/>
  <c r="G405" i="3"/>
  <c r="I404" i="3"/>
  <c r="H404" i="3"/>
  <c r="G404" i="3"/>
  <c r="H403" i="3"/>
  <c r="G403" i="3"/>
  <c r="I403" i="3" s="1"/>
  <c r="H402" i="3"/>
  <c r="G402" i="3"/>
  <c r="I402" i="3" s="1"/>
  <c r="H401" i="3"/>
  <c r="G401" i="3"/>
  <c r="I401" i="3" s="1"/>
  <c r="H400" i="3"/>
  <c r="G400" i="3"/>
  <c r="I400" i="3" s="1"/>
  <c r="H399" i="3"/>
  <c r="G399" i="3"/>
  <c r="I399" i="3" s="1"/>
  <c r="H398" i="3"/>
  <c r="G398" i="3"/>
  <c r="I398" i="3" s="1"/>
  <c r="H397" i="3"/>
  <c r="G397" i="3"/>
  <c r="I397" i="3" s="1"/>
  <c r="H396" i="3"/>
  <c r="G396" i="3"/>
  <c r="I396" i="3" s="1"/>
  <c r="H395" i="3"/>
  <c r="G395" i="3"/>
  <c r="I395" i="3" s="1"/>
  <c r="H394" i="3"/>
  <c r="G394" i="3"/>
  <c r="I394" i="3" s="1"/>
  <c r="H393" i="3"/>
  <c r="G393" i="3"/>
  <c r="I393" i="3" s="1"/>
  <c r="H392" i="3"/>
  <c r="G392" i="3"/>
  <c r="I392" i="3" s="1"/>
  <c r="H391" i="3"/>
  <c r="G391" i="3"/>
  <c r="I391" i="3" s="1"/>
  <c r="H390" i="3"/>
  <c r="G390" i="3"/>
  <c r="I390" i="3" s="1"/>
  <c r="H389" i="3"/>
  <c r="G389" i="3"/>
  <c r="I389" i="3" s="1"/>
  <c r="H388" i="3"/>
  <c r="G388" i="3"/>
  <c r="I388" i="3" s="1"/>
  <c r="I387" i="3"/>
  <c r="J387" i="3" s="1"/>
  <c r="L387" i="3" s="1"/>
  <c r="H387" i="3"/>
  <c r="G387" i="3"/>
  <c r="H386" i="3"/>
  <c r="G386" i="3"/>
  <c r="I386" i="3" s="1"/>
  <c r="H385" i="3"/>
  <c r="G385" i="3"/>
  <c r="I385" i="3" s="1"/>
  <c r="H384" i="3"/>
  <c r="G384" i="3"/>
  <c r="I384" i="3" s="1"/>
  <c r="H383" i="3"/>
  <c r="G383" i="3"/>
  <c r="I383" i="3" s="1"/>
  <c r="H382" i="3"/>
  <c r="G382" i="3"/>
  <c r="I382" i="3" s="1"/>
  <c r="H381" i="3"/>
  <c r="G381" i="3"/>
  <c r="I381" i="3" s="1"/>
  <c r="H380" i="3"/>
  <c r="G380" i="3"/>
  <c r="I380" i="3" s="1"/>
  <c r="H379" i="3"/>
  <c r="G379" i="3"/>
  <c r="I379" i="3" s="1"/>
  <c r="H378" i="3"/>
  <c r="G378" i="3"/>
  <c r="I378" i="3" s="1"/>
  <c r="H377" i="3"/>
  <c r="G377" i="3"/>
  <c r="I377" i="3" s="1"/>
  <c r="I376" i="3"/>
  <c r="H376" i="3"/>
  <c r="G376" i="3"/>
  <c r="H375" i="3"/>
  <c r="G375" i="3"/>
  <c r="I375" i="3" s="1"/>
  <c r="H374" i="3"/>
  <c r="G374" i="3"/>
  <c r="I374" i="3" s="1"/>
  <c r="H373" i="3"/>
  <c r="G373" i="3"/>
  <c r="I373" i="3" s="1"/>
  <c r="H372" i="3"/>
  <c r="G372" i="3"/>
  <c r="I372" i="3" s="1"/>
  <c r="H371" i="3"/>
  <c r="G371" i="3"/>
  <c r="I371" i="3" s="1"/>
  <c r="H370" i="3"/>
  <c r="G370" i="3"/>
  <c r="I370" i="3" s="1"/>
  <c r="H369" i="3"/>
  <c r="G369" i="3"/>
  <c r="I369" i="3" s="1"/>
  <c r="H368" i="3"/>
  <c r="G368" i="3"/>
  <c r="I368" i="3" s="1"/>
  <c r="H367" i="3"/>
  <c r="G367" i="3"/>
  <c r="I367" i="3" s="1"/>
  <c r="H366" i="3"/>
  <c r="G366" i="3"/>
  <c r="I366" i="3" s="1"/>
  <c r="I365" i="3"/>
  <c r="H365" i="3"/>
  <c r="G365" i="3"/>
  <c r="H364" i="3"/>
  <c r="G364" i="3"/>
  <c r="I364" i="3" s="1"/>
  <c r="H363" i="3"/>
  <c r="G363" i="3"/>
  <c r="I363" i="3" s="1"/>
  <c r="H362" i="3"/>
  <c r="G362" i="3"/>
  <c r="I362" i="3" s="1"/>
  <c r="H361" i="3"/>
  <c r="G361" i="3"/>
  <c r="I361" i="3" s="1"/>
  <c r="H360" i="3"/>
  <c r="G360" i="3"/>
  <c r="I360" i="3" s="1"/>
  <c r="H359" i="3"/>
  <c r="G359" i="3"/>
  <c r="I359" i="3" s="1"/>
  <c r="H358" i="3"/>
  <c r="G358" i="3"/>
  <c r="I358" i="3" s="1"/>
  <c r="H357" i="3"/>
  <c r="G357" i="3"/>
  <c r="I357" i="3" s="1"/>
  <c r="J357" i="3" s="1"/>
  <c r="L357" i="3" s="1"/>
  <c r="I356" i="3"/>
  <c r="H356" i="3"/>
  <c r="G356" i="3"/>
  <c r="H355" i="3"/>
  <c r="G355" i="3"/>
  <c r="I355" i="3" s="1"/>
  <c r="H354" i="3"/>
  <c r="G354" i="3"/>
  <c r="I354" i="3" s="1"/>
  <c r="I353" i="3"/>
  <c r="H353" i="3"/>
  <c r="G353" i="3"/>
  <c r="H352" i="3"/>
  <c r="G352" i="3"/>
  <c r="I352" i="3" s="1"/>
  <c r="H351" i="3"/>
  <c r="G351" i="3"/>
  <c r="I351" i="3" s="1"/>
  <c r="I350" i="3"/>
  <c r="H350" i="3"/>
  <c r="G350" i="3"/>
  <c r="H349" i="3"/>
  <c r="G349" i="3"/>
  <c r="I349" i="3" s="1"/>
  <c r="H348" i="3"/>
  <c r="G348" i="3"/>
  <c r="I348" i="3" s="1"/>
  <c r="H347" i="3"/>
  <c r="G347" i="3"/>
  <c r="I347" i="3" s="1"/>
  <c r="H346" i="3"/>
  <c r="G346" i="3"/>
  <c r="I346" i="3" s="1"/>
  <c r="I345" i="3"/>
  <c r="H345" i="3"/>
  <c r="G345" i="3"/>
  <c r="I344" i="3"/>
  <c r="H344" i="3"/>
  <c r="G344" i="3"/>
  <c r="H343" i="3"/>
  <c r="G343" i="3"/>
  <c r="I343" i="3" s="1"/>
  <c r="H342" i="3"/>
  <c r="G342" i="3"/>
  <c r="I342" i="3" s="1"/>
  <c r="H341" i="3"/>
  <c r="G341" i="3"/>
  <c r="I341" i="3" s="1"/>
  <c r="H340" i="3"/>
  <c r="G340" i="3"/>
  <c r="I340" i="3" s="1"/>
  <c r="I339" i="3"/>
  <c r="H339" i="3"/>
  <c r="G339" i="3"/>
  <c r="I338" i="3"/>
  <c r="H338" i="3"/>
  <c r="G338" i="3"/>
  <c r="H337" i="3"/>
  <c r="G337" i="3"/>
  <c r="I337" i="3" s="1"/>
  <c r="H336" i="3"/>
  <c r="G336" i="3"/>
  <c r="I336" i="3" s="1"/>
  <c r="H335" i="3"/>
  <c r="G335" i="3"/>
  <c r="I335" i="3" s="1"/>
  <c r="H334" i="3"/>
  <c r="G334" i="3"/>
  <c r="I334" i="3" s="1"/>
  <c r="H333" i="3"/>
  <c r="G333" i="3"/>
  <c r="I333" i="3" s="1"/>
  <c r="H332" i="3"/>
  <c r="G332" i="3"/>
  <c r="I332" i="3" s="1"/>
  <c r="H331" i="3"/>
  <c r="G331" i="3"/>
  <c r="I331" i="3" s="1"/>
  <c r="H330" i="3"/>
  <c r="G330" i="3"/>
  <c r="I330" i="3" s="1"/>
  <c r="H329" i="3"/>
  <c r="G329" i="3"/>
  <c r="I329" i="3" s="1"/>
  <c r="H328" i="3"/>
  <c r="G328" i="3"/>
  <c r="I328" i="3" s="1"/>
  <c r="I327" i="3"/>
  <c r="H327" i="3"/>
  <c r="G327" i="3"/>
  <c r="I326" i="3"/>
  <c r="H326" i="3"/>
  <c r="G326" i="3"/>
  <c r="H325" i="3"/>
  <c r="G325" i="3"/>
  <c r="I325" i="3" s="1"/>
  <c r="H324" i="3"/>
  <c r="G324" i="3"/>
  <c r="I324" i="3" s="1"/>
  <c r="H323" i="3"/>
  <c r="G323" i="3"/>
  <c r="I323" i="3" s="1"/>
  <c r="H322" i="3"/>
  <c r="G322" i="3"/>
  <c r="I322" i="3" s="1"/>
  <c r="H321" i="3"/>
  <c r="G321" i="3"/>
  <c r="I321" i="3" s="1"/>
  <c r="H320" i="3"/>
  <c r="G320" i="3"/>
  <c r="I320" i="3" s="1"/>
  <c r="H319" i="3"/>
  <c r="G319" i="3"/>
  <c r="I319" i="3" s="1"/>
  <c r="H318" i="3"/>
  <c r="G318" i="3"/>
  <c r="I318" i="3" s="1"/>
  <c r="H317" i="3"/>
  <c r="G317" i="3"/>
  <c r="I317" i="3" s="1"/>
  <c r="H316" i="3"/>
  <c r="G316" i="3"/>
  <c r="I316" i="3" s="1"/>
  <c r="I315" i="3"/>
  <c r="H315" i="3"/>
  <c r="G315" i="3"/>
  <c r="H314" i="3"/>
  <c r="G314" i="3"/>
  <c r="I314" i="3" s="1"/>
  <c r="J314" i="3" s="1"/>
  <c r="L314" i="3" s="1"/>
  <c r="H313" i="3"/>
  <c r="G313" i="3"/>
  <c r="I313" i="3" s="1"/>
  <c r="H312" i="3"/>
  <c r="G312" i="3"/>
  <c r="I312" i="3" s="1"/>
  <c r="H311" i="3"/>
  <c r="G311" i="3"/>
  <c r="I311" i="3" s="1"/>
  <c r="I310" i="3"/>
  <c r="H310" i="3"/>
  <c r="G310" i="3"/>
  <c r="H309" i="3"/>
  <c r="G309" i="3"/>
  <c r="I309" i="3" s="1"/>
  <c r="J309" i="3" s="1"/>
  <c r="L309" i="3" s="1"/>
  <c r="H308" i="3"/>
  <c r="G308" i="3"/>
  <c r="I308" i="3" s="1"/>
  <c r="H307" i="3"/>
  <c r="G307" i="3"/>
  <c r="I307" i="3" s="1"/>
  <c r="H306" i="3"/>
  <c r="G306" i="3"/>
  <c r="I306" i="3" s="1"/>
  <c r="H305" i="3"/>
  <c r="G305" i="3"/>
  <c r="I305" i="3" s="1"/>
  <c r="H304" i="3"/>
  <c r="G304" i="3"/>
  <c r="I304" i="3" s="1"/>
  <c r="H303" i="3"/>
  <c r="G303" i="3"/>
  <c r="I303" i="3" s="1"/>
  <c r="H302" i="3"/>
  <c r="G302" i="3"/>
  <c r="I302" i="3" s="1"/>
  <c r="H301" i="3"/>
  <c r="G301" i="3"/>
  <c r="I301" i="3" s="1"/>
  <c r="H300" i="3"/>
  <c r="G300" i="3"/>
  <c r="I300" i="3" s="1"/>
  <c r="H299" i="3"/>
  <c r="G299" i="3"/>
  <c r="I299" i="3" s="1"/>
  <c r="I298" i="3"/>
  <c r="J298" i="3" s="1"/>
  <c r="L298" i="3" s="1"/>
  <c r="H298" i="3"/>
  <c r="G298" i="3"/>
  <c r="I297" i="3"/>
  <c r="H297" i="3"/>
  <c r="G297" i="3"/>
  <c r="H296" i="3"/>
  <c r="G296" i="3"/>
  <c r="I296" i="3" s="1"/>
  <c r="H295" i="3"/>
  <c r="G295" i="3"/>
  <c r="I295" i="3" s="1"/>
  <c r="I294" i="3"/>
  <c r="H294" i="3"/>
  <c r="G294" i="3"/>
  <c r="H293" i="3"/>
  <c r="G293" i="3"/>
  <c r="I293" i="3" s="1"/>
  <c r="H292" i="3"/>
  <c r="G292" i="3"/>
  <c r="I292" i="3" s="1"/>
  <c r="I291" i="3"/>
  <c r="H291" i="3"/>
  <c r="G291" i="3"/>
  <c r="H290" i="3"/>
  <c r="G290" i="3"/>
  <c r="I290" i="3" s="1"/>
  <c r="H289" i="3"/>
  <c r="G289" i="3"/>
  <c r="I289" i="3" s="1"/>
  <c r="H288" i="3"/>
  <c r="G288" i="3"/>
  <c r="I288" i="3" s="1"/>
  <c r="H287" i="3"/>
  <c r="G287" i="3"/>
  <c r="I287" i="3" s="1"/>
  <c r="H286" i="3"/>
  <c r="G286" i="3"/>
  <c r="I286" i="3" s="1"/>
  <c r="H285" i="3"/>
  <c r="G285" i="3"/>
  <c r="I285" i="3" s="1"/>
  <c r="I284" i="3"/>
  <c r="H284" i="3"/>
  <c r="G284" i="3"/>
  <c r="H283" i="3"/>
  <c r="G283" i="3"/>
  <c r="I283" i="3" s="1"/>
  <c r="H282" i="3"/>
  <c r="G282" i="3"/>
  <c r="I282" i="3" s="1"/>
  <c r="I281" i="3"/>
  <c r="H281" i="3"/>
  <c r="G281" i="3"/>
  <c r="I280" i="3"/>
  <c r="H280" i="3"/>
  <c r="G280" i="3"/>
  <c r="H279" i="3"/>
  <c r="G279" i="3"/>
  <c r="I279" i="3" s="1"/>
  <c r="H278" i="3"/>
  <c r="G278" i="3"/>
  <c r="I278" i="3" s="1"/>
  <c r="H277" i="3"/>
  <c r="G277" i="3"/>
  <c r="I277" i="3" s="1"/>
  <c r="H276" i="3"/>
  <c r="G276" i="3"/>
  <c r="I276" i="3" s="1"/>
  <c r="I275" i="3"/>
  <c r="H275" i="3"/>
  <c r="G275" i="3"/>
  <c r="H274" i="3"/>
  <c r="G274" i="3"/>
  <c r="I274" i="3" s="1"/>
  <c r="H273" i="3"/>
  <c r="G273" i="3"/>
  <c r="I273" i="3" s="1"/>
  <c r="I272" i="3"/>
  <c r="H272" i="3"/>
  <c r="G272" i="3"/>
  <c r="H271" i="3"/>
  <c r="G271" i="3"/>
  <c r="I271" i="3" s="1"/>
  <c r="H270" i="3"/>
  <c r="G270" i="3"/>
  <c r="I270" i="3" s="1"/>
  <c r="H269" i="3"/>
  <c r="G269" i="3"/>
  <c r="I269" i="3" s="1"/>
  <c r="H268" i="3"/>
  <c r="G268" i="3"/>
  <c r="I268" i="3" s="1"/>
  <c r="H267" i="3"/>
  <c r="G267" i="3"/>
  <c r="I267" i="3" s="1"/>
  <c r="I266" i="3"/>
  <c r="H266" i="3"/>
  <c r="G266" i="3"/>
  <c r="H265" i="3"/>
  <c r="G265" i="3"/>
  <c r="I265" i="3" s="1"/>
  <c r="H264" i="3"/>
  <c r="G264" i="3"/>
  <c r="I264" i="3" s="1"/>
  <c r="I263" i="3"/>
  <c r="J263" i="3" s="1"/>
  <c r="L263" i="3" s="1"/>
  <c r="H263" i="3"/>
  <c r="G263" i="3"/>
  <c r="H262" i="3"/>
  <c r="G262" i="3"/>
  <c r="I262" i="3" s="1"/>
  <c r="H261" i="3"/>
  <c r="G261" i="3"/>
  <c r="I261" i="3" s="1"/>
  <c r="H260" i="3"/>
  <c r="G260" i="3"/>
  <c r="I260" i="3" s="1"/>
  <c r="H259" i="3"/>
  <c r="G259" i="3"/>
  <c r="I259" i="3" s="1"/>
  <c r="H258" i="3"/>
  <c r="G258" i="3"/>
  <c r="I258" i="3" s="1"/>
  <c r="I257" i="3"/>
  <c r="H257" i="3"/>
  <c r="G257" i="3"/>
  <c r="H256" i="3"/>
  <c r="G256" i="3"/>
  <c r="I256" i="3" s="1"/>
  <c r="H255" i="3"/>
  <c r="G255" i="3"/>
  <c r="I255" i="3" s="1"/>
  <c r="I254" i="3"/>
  <c r="H254" i="3"/>
  <c r="G254" i="3"/>
  <c r="H253" i="3"/>
  <c r="G253" i="3"/>
  <c r="I253" i="3" s="1"/>
  <c r="H252" i="3"/>
  <c r="G252" i="3"/>
  <c r="I252" i="3" s="1"/>
  <c r="H251" i="3"/>
  <c r="G251" i="3"/>
  <c r="I251" i="3" s="1"/>
  <c r="I250" i="3"/>
  <c r="H250" i="3"/>
  <c r="G250" i="3"/>
  <c r="I249" i="3"/>
  <c r="J249" i="3" s="1"/>
  <c r="L249" i="3" s="1"/>
  <c r="H249" i="3"/>
  <c r="G249" i="3"/>
  <c r="H248" i="3"/>
  <c r="G248" i="3"/>
  <c r="I248" i="3" s="1"/>
  <c r="H247" i="3"/>
  <c r="G247" i="3"/>
  <c r="I247" i="3" s="1"/>
  <c r="H246" i="3"/>
  <c r="G246" i="3"/>
  <c r="I246" i="3" s="1"/>
  <c r="H245" i="3"/>
  <c r="G245" i="3"/>
  <c r="I245" i="3" s="1"/>
  <c r="I244" i="3"/>
  <c r="J244" i="3" s="1"/>
  <c r="L244" i="3" s="1"/>
  <c r="H244" i="3"/>
  <c r="G244" i="3"/>
  <c r="H243" i="3"/>
  <c r="G243" i="3"/>
  <c r="I243" i="3" s="1"/>
  <c r="J243" i="3" s="1"/>
  <c r="L243" i="3" s="1"/>
  <c r="H242" i="3"/>
  <c r="G242" i="3"/>
  <c r="I242" i="3" s="1"/>
  <c r="H241" i="3"/>
  <c r="G241" i="3"/>
  <c r="I241" i="3" s="1"/>
  <c r="H240" i="3"/>
  <c r="G240" i="3"/>
  <c r="I240" i="3" s="1"/>
  <c r="H239" i="3"/>
  <c r="G239" i="3"/>
  <c r="I239" i="3" s="1"/>
  <c r="H238" i="3"/>
  <c r="G238" i="3"/>
  <c r="I238" i="3" s="1"/>
  <c r="H237" i="3"/>
  <c r="G237" i="3"/>
  <c r="I237" i="3" s="1"/>
  <c r="J237" i="3" s="1"/>
  <c r="L237" i="3" s="1"/>
  <c r="H236" i="3"/>
  <c r="G236" i="3"/>
  <c r="I236" i="3" s="1"/>
  <c r="H235" i="3"/>
  <c r="G235" i="3"/>
  <c r="I235" i="3" s="1"/>
  <c r="J235" i="3" s="1"/>
  <c r="L235" i="3" s="1"/>
  <c r="H234" i="3"/>
  <c r="G234" i="3"/>
  <c r="I234" i="3" s="1"/>
  <c r="H233" i="3"/>
  <c r="G233" i="3"/>
  <c r="I233" i="3" s="1"/>
  <c r="H232" i="3"/>
  <c r="G232" i="3"/>
  <c r="I232" i="3" s="1"/>
  <c r="H231" i="3"/>
  <c r="G231" i="3"/>
  <c r="I231" i="3" s="1"/>
  <c r="J231" i="3" s="1"/>
  <c r="L231" i="3" s="1"/>
  <c r="H230" i="3"/>
  <c r="G230" i="3"/>
  <c r="I230" i="3" s="1"/>
  <c r="H229" i="3"/>
  <c r="G229" i="3"/>
  <c r="I229" i="3" s="1"/>
  <c r="J229" i="3" s="1"/>
  <c r="L229" i="3" s="1"/>
  <c r="H228" i="3"/>
  <c r="G228" i="3"/>
  <c r="I228" i="3" s="1"/>
  <c r="I227" i="3"/>
  <c r="H227" i="3"/>
  <c r="G227" i="3"/>
  <c r="I226" i="3"/>
  <c r="H226" i="3"/>
  <c r="G226" i="3"/>
  <c r="H225" i="3"/>
  <c r="G225" i="3"/>
  <c r="I225" i="3" s="1"/>
  <c r="H224" i="3"/>
  <c r="G224" i="3"/>
  <c r="I224" i="3" s="1"/>
  <c r="J224" i="3" s="1"/>
  <c r="L224" i="3" s="1"/>
  <c r="H223" i="3"/>
  <c r="G223" i="3"/>
  <c r="I223" i="3" s="1"/>
  <c r="H222" i="3"/>
  <c r="G222" i="3"/>
  <c r="I222" i="3" s="1"/>
  <c r="I221" i="3"/>
  <c r="H221" i="3"/>
  <c r="G221" i="3"/>
  <c r="H220" i="3"/>
  <c r="G220" i="3"/>
  <c r="I220" i="3" s="1"/>
  <c r="J220" i="3" s="1"/>
  <c r="L220" i="3" s="1"/>
  <c r="H219" i="3"/>
  <c r="G219" i="3"/>
  <c r="I219" i="3" s="1"/>
  <c r="I218" i="3"/>
  <c r="H218" i="3"/>
  <c r="G218" i="3"/>
  <c r="I217" i="3"/>
  <c r="H217" i="3"/>
  <c r="G217" i="3"/>
  <c r="H216" i="3"/>
  <c r="G216" i="3"/>
  <c r="I216" i="3" s="1"/>
  <c r="H215" i="3"/>
  <c r="G215" i="3"/>
  <c r="I215" i="3" s="1"/>
  <c r="H214" i="3"/>
  <c r="G214" i="3"/>
  <c r="I214" i="3" s="1"/>
  <c r="H213" i="3"/>
  <c r="G213" i="3"/>
  <c r="I213" i="3" s="1"/>
  <c r="J213" i="3" s="1"/>
  <c r="L213" i="3" s="1"/>
  <c r="H212" i="3"/>
  <c r="G212" i="3"/>
  <c r="I212" i="3" s="1"/>
  <c r="H211" i="3"/>
  <c r="G211" i="3"/>
  <c r="I211" i="3" s="1"/>
  <c r="I210" i="3"/>
  <c r="H210" i="3"/>
  <c r="G210" i="3"/>
  <c r="I209" i="3"/>
  <c r="H209" i="3"/>
  <c r="G209" i="3"/>
  <c r="H208" i="3"/>
  <c r="G208" i="3"/>
  <c r="I208" i="3" s="1"/>
  <c r="H207" i="3"/>
  <c r="G207" i="3"/>
  <c r="I207" i="3" s="1"/>
  <c r="H206" i="3"/>
  <c r="G206" i="3"/>
  <c r="I206" i="3" s="1"/>
  <c r="J206" i="3" s="1"/>
  <c r="L206" i="3" s="1"/>
  <c r="H205" i="3"/>
  <c r="G205" i="3"/>
  <c r="I205" i="3" s="1"/>
  <c r="I204" i="3"/>
  <c r="H204" i="3"/>
  <c r="G204" i="3"/>
  <c r="H203" i="3"/>
  <c r="G203" i="3"/>
  <c r="I203" i="3" s="1"/>
  <c r="J203" i="3" s="1"/>
  <c r="L203" i="3" s="1"/>
  <c r="H202" i="3"/>
  <c r="G202" i="3"/>
  <c r="I202" i="3" s="1"/>
  <c r="H201" i="3"/>
  <c r="G201" i="3"/>
  <c r="I201" i="3" s="1"/>
  <c r="H200" i="3"/>
  <c r="G200" i="3"/>
  <c r="I200" i="3" s="1"/>
  <c r="H199" i="3"/>
  <c r="G199" i="3"/>
  <c r="I199" i="3" s="1"/>
  <c r="H198" i="3"/>
  <c r="G198" i="3"/>
  <c r="I198" i="3" s="1"/>
  <c r="H197" i="3"/>
  <c r="G197" i="3"/>
  <c r="I197" i="3" s="1"/>
  <c r="I196" i="3"/>
  <c r="H196" i="3"/>
  <c r="G196" i="3"/>
  <c r="H195" i="3"/>
  <c r="G195" i="3"/>
  <c r="I195" i="3" s="1"/>
  <c r="H194" i="3"/>
  <c r="G194" i="3"/>
  <c r="I194" i="3" s="1"/>
  <c r="H193" i="3"/>
  <c r="G193" i="3"/>
  <c r="I193" i="3" s="1"/>
  <c r="H192" i="3"/>
  <c r="G192" i="3"/>
  <c r="I192" i="3" s="1"/>
  <c r="H191" i="3"/>
  <c r="G191" i="3"/>
  <c r="I191" i="3" s="1"/>
  <c r="I190" i="3"/>
  <c r="H190" i="3"/>
  <c r="G190" i="3"/>
  <c r="H189" i="3"/>
  <c r="G189" i="3"/>
  <c r="I189" i="3" s="1"/>
  <c r="H188" i="3"/>
  <c r="G188" i="3"/>
  <c r="I188" i="3" s="1"/>
  <c r="J188" i="3" s="1"/>
  <c r="L188" i="3" s="1"/>
  <c r="I187" i="3"/>
  <c r="H187" i="3"/>
  <c r="G187" i="3"/>
  <c r="I186" i="3"/>
  <c r="J186" i="3" s="1"/>
  <c r="L186" i="3" s="1"/>
  <c r="H186" i="3"/>
  <c r="G186" i="3"/>
  <c r="H185" i="3"/>
  <c r="G185" i="3"/>
  <c r="I185" i="3" s="1"/>
  <c r="H184" i="3"/>
  <c r="G184" i="3"/>
  <c r="I184" i="3" s="1"/>
  <c r="H183" i="3"/>
  <c r="G183" i="3"/>
  <c r="I183" i="3" s="1"/>
  <c r="H182" i="3"/>
  <c r="G182" i="3"/>
  <c r="I182" i="3" s="1"/>
  <c r="H181" i="3"/>
  <c r="G181" i="3"/>
  <c r="I181" i="3" s="1"/>
  <c r="J181" i="3" s="1"/>
  <c r="L181" i="3" s="1"/>
  <c r="H180" i="3"/>
  <c r="G180" i="3"/>
  <c r="I180" i="3" s="1"/>
  <c r="H179" i="3"/>
  <c r="G179" i="3"/>
  <c r="I179" i="3" s="1"/>
  <c r="J179" i="3" s="1"/>
  <c r="L179" i="3" s="1"/>
  <c r="I178" i="3"/>
  <c r="H178" i="3"/>
  <c r="G178" i="3"/>
  <c r="H177" i="3"/>
  <c r="G177" i="3"/>
  <c r="I177" i="3" s="1"/>
  <c r="J177" i="3" s="1"/>
  <c r="L177" i="3" s="1"/>
  <c r="H176" i="3"/>
  <c r="G176" i="3"/>
  <c r="I176" i="3" s="1"/>
  <c r="H175" i="3"/>
  <c r="G175" i="3"/>
  <c r="I175" i="3" s="1"/>
  <c r="H174" i="3"/>
  <c r="G174" i="3"/>
  <c r="I174" i="3" s="1"/>
  <c r="I173" i="3"/>
  <c r="J173" i="3" s="1"/>
  <c r="L173" i="3" s="1"/>
  <c r="H173" i="3"/>
  <c r="G173" i="3"/>
  <c r="H172" i="3"/>
  <c r="G172" i="3"/>
  <c r="I172" i="3" s="1"/>
  <c r="J172" i="3" s="1"/>
  <c r="L172" i="3" s="1"/>
  <c r="H171" i="3"/>
  <c r="G171" i="3"/>
  <c r="I171" i="3" s="1"/>
  <c r="H170" i="3"/>
  <c r="G170" i="3"/>
  <c r="I170" i="3" s="1"/>
  <c r="J170" i="3" s="1"/>
  <c r="L170" i="3" s="1"/>
  <c r="H169" i="3"/>
  <c r="G169" i="3"/>
  <c r="I169" i="3" s="1"/>
  <c r="I168" i="3"/>
  <c r="H168" i="3"/>
  <c r="G168" i="3"/>
  <c r="H167" i="3"/>
  <c r="G167" i="3"/>
  <c r="I167" i="3" s="1"/>
  <c r="H166" i="3"/>
  <c r="G166" i="3"/>
  <c r="I166" i="3" s="1"/>
  <c r="H165" i="3"/>
  <c r="G165" i="3"/>
  <c r="I165" i="3" s="1"/>
  <c r="H164" i="3"/>
  <c r="G164" i="3"/>
  <c r="I164" i="3" s="1"/>
  <c r="H163" i="3"/>
  <c r="G163" i="3"/>
  <c r="I163" i="3" s="1"/>
  <c r="H162" i="3"/>
  <c r="G162" i="3"/>
  <c r="I162" i="3" s="1"/>
  <c r="J162" i="3" s="1"/>
  <c r="L162" i="3" s="1"/>
  <c r="I161" i="3"/>
  <c r="H161" i="3"/>
  <c r="G161" i="3"/>
  <c r="H160" i="3"/>
  <c r="G160" i="3"/>
  <c r="I160" i="3" s="1"/>
  <c r="H159" i="3"/>
  <c r="G159" i="3"/>
  <c r="I159" i="3" s="1"/>
  <c r="H158" i="3"/>
  <c r="G158" i="3"/>
  <c r="I158" i="3" s="1"/>
  <c r="H157" i="3"/>
  <c r="G157" i="3"/>
  <c r="I157" i="3" s="1"/>
  <c r="J157" i="3" s="1"/>
  <c r="L157" i="3" s="1"/>
  <c r="I156" i="3"/>
  <c r="H156" i="3"/>
  <c r="G156" i="3"/>
  <c r="H155" i="3"/>
  <c r="G155" i="3"/>
  <c r="I155" i="3" s="1"/>
  <c r="J155" i="3" s="1"/>
  <c r="L155" i="3" s="1"/>
  <c r="H154" i="3"/>
  <c r="G154" i="3"/>
  <c r="I154" i="3" s="1"/>
  <c r="H153" i="3"/>
  <c r="G153" i="3"/>
  <c r="I153" i="3" s="1"/>
  <c r="H152" i="3"/>
  <c r="G152" i="3"/>
  <c r="I152" i="3" s="1"/>
  <c r="I151" i="3"/>
  <c r="J151" i="3" s="1"/>
  <c r="L151" i="3" s="1"/>
  <c r="H151" i="3"/>
  <c r="G151" i="3"/>
  <c r="H150" i="3"/>
  <c r="G150" i="3"/>
  <c r="I150" i="3" s="1"/>
  <c r="J150" i="3" s="1"/>
  <c r="L150" i="3" s="1"/>
  <c r="H149" i="3"/>
  <c r="G149" i="3"/>
  <c r="I149" i="3" s="1"/>
  <c r="I148" i="3"/>
  <c r="H148" i="3"/>
  <c r="G148" i="3"/>
  <c r="I147" i="3"/>
  <c r="H147" i="3"/>
  <c r="G147" i="3"/>
  <c r="H146" i="3"/>
  <c r="G146" i="3"/>
  <c r="I146" i="3" s="1"/>
  <c r="I145" i="3"/>
  <c r="H145" i="3"/>
  <c r="G145" i="3"/>
  <c r="H144" i="3"/>
  <c r="G144" i="3"/>
  <c r="I144" i="3" s="1"/>
  <c r="H143" i="3"/>
  <c r="G143" i="3"/>
  <c r="I143" i="3" s="1"/>
  <c r="H142" i="3"/>
  <c r="G142" i="3"/>
  <c r="I142" i="3" s="1"/>
  <c r="H141" i="3"/>
  <c r="G141" i="3"/>
  <c r="I141" i="3" s="1"/>
  <c r="J141" i="3" s="1"/>
  <c r="L141" i="3" s="1"/>
  <c r="H140" i="3"/>
  <c r="G140" i="3"/>
  <c r="I140" i="3" s="1"/>
  <c r="H139" i="3"/>
  <c r="G139" i="3"/>
  <c r="I139" i="3" s="1"/>
  <c r="H138" i="3"/>
  <c r="G138" i="3"/>
  <c r="I138" i="3" s="1"/>
  <c r="H137" i="3"/>
  <c r="G137" i="3"/>
  <c r="I137" i="3" s="1"/>
  <c r="I136" i="3"/>
  <c r="H136" i="3"/>
  <c r="G136" i="3"/>
  <c r="H135" i="3"/>
  <c r="G135" i="3"/>
  <c r="I135" i="3" s="1"/>
  <c r="H134" i="3"/>
  <c r="G134" i="3"/>
  <c r="I134" i="3" s="1"/>
  <c r="J134" i="3" s="1"/>
  <c r="L134" i="3" s="1"/>
  <c r="H133" i="3"/>
  <c r="G133" i="3"/>
  <c r="I133" i="3" s="1"/>
  <c r="H132" i="3"/>
  <c r="G132" i="3"/>
  <c r="I132" i="3" s="1"/>
  <c r="J132" i="3" s="1"/>
  <c r="L132" i="3" s="1"/>
  <c r="I131" i="3"/>
  <c r="H131" i="3"/>
  <c r="G131" i="3"/>
  <c r="H130" i="3"/>
  <c r="G130" i="3"/>
  <c r="I130" i="3" s="1"/>
  <c r="I129" i="3"/>
  <c r="H129" i="3"/>
  <c r="G129" i="3"/>
  <c r="I128" i="3"/>
  <c r="H128" i="3"/>
  <c r="G128" i="3"/>
  <c r="H127" i="3"/>
  <c r="G127" i="3"/>
  <c r="I127" i="3" s="1"/>
  <c r="J127" i="3" s="1"/>
  <c r="L127" i="3" s="1"/>
  <c r="H126" i="3"/>
  <c r="G126" i="3"/>
  <c r="I126" i="3" s="1"/>
  <c r="I125" i="3"/>
  <c r="J125" i="3" s="1"/>
  <c r="L125" i="3" s="1"/>
  <c r="H125" i="3"/>
  <c r="G125" i="3"/>
  <c r="H124" i="3"/>
  <c r="G124" i="3"/>
  <c r="I124" i="3" s="1"/>
  <c r="J124" i="3" s="1"/>
  <c r="L124" i="3" s="1"/>
  <c r="H123" i="3"/>
  <c r="G123" i="3"/>
  <c r="I123" i="3" s="1"/>
  <c r="H122" i="3"/>
  <c r="G122" i="3"/>
  <c r="I122" i="3" s="1"/>
  <c r="J122" i="3" s="1"/>
  <c r="L122" i="3" s="1"/>
  <c r="H121" i="3"/>
  <c r="G121" i="3"/>
  <c r="I121" i="3" s="1"/>
  <c r="I120" i="3"/>
  <c r="H120" i="3"/>
  <c r="G120" i="3"/>
  <c r="H119" i="3"/>
  <c r="G119" i="3"/>
  <c r="I119" i="3" s="1"/>
  <c r="H118" i="3"/>
  <c r="G118" i="3"/>
  <c r="I118" i="3" s="1"/>
  <c r="H117" i="3"/>
  <c r="G117" i="3"/>
  <c r="I117" i="3" s="1"/>
  <c r="H116" i="3"/>
  <c r="G116" i="3"/>
  <c r="I116" i="3" s="1"/>
  <c r="H115" i="3"/>
  <c r="G115" i="3"/>
  <c r="I115" i="3" s="1"/>
  <c r="H114" i="3"/>
  <c r="G114" i="3"/>
  <c r="I114" i="3" s="1"/>
  <c r="H113" i="3"/>
  <c r="G113" i="3"/>
  <c r="I113" i="3" s="1"/>
  <c r="H112" i="3"/>
  <c r="G112" i="3"/>
  <c r="I112" i="3" s="1"/>
  <c r="J112" i="3" s="1"/>
  <c r="L112" i="3" s="1"/>
  <c r="H111" i="3"/>
  <c r="G111" i="3"/>
  <c r="I111" i="3" s="1"/>
  <c r="H110" i="3"/>
  <c r="G110" i="3"/>
  <c r="I110" i="3" s="1"/>
  <c r="I109" i="3"/>
  <c r="H109" i="3"/>
  <c r="G109" i="3"/>
  <c r="H108" i="3"/>
  <c r="G108" i="3"/>
  <c r="I108" i="3" s="1"/>
  <c r="I107" i="3"/>
  <c r="H107" i="3"/>
  <c r="G107" i="3"/>
  <c r="I106" i="3"/>
  <c r="H106" i="3"/>
  <c r="G106" i="3"/>
  <c r="H105" i="3"/>
  <c r="G105" i="3"/>
  <c r="I105" i="3" s="1"/>
  <c r="I104" i="3"/>
  <c r="H104" i="3"/>
  <c r="G104" i="3"/>
  <c r="I103" i="3"/>
  <c r="H103" i="3"/>
  <c r="G103" i="3"/>
  <c r="H102" i="3"/>
  <c r="G102" i="3"/>
  <c r="I102" i="3" s="1"/>
  <c r="H101" i="3"/>
  <c r="G101" i="3"/>
  <c r="I101" i="3" s="1"/>
  <c r="J101" i="3" s="1"/>
  <c r="L101" i="3" s="1"/>
  <c r="H100" i="3"/>
  <c r="G100" i="3"/>
  <c r="I100" i="3" s="1"/>
  <c r="H99" i="3"/>
  <c r="G99" i="3"/>
  <c r="I99" i="3" s="1"/>
  <c r="J99" i="3" s="1"/>
  <c r="L99" i="3" s="1"/>
  <c r="I98" i="3"/>
  <c r="J98" i="3" s="1"/>
  <c r="L98" i="3" s="1"/>
  <c r="H98" i="3"/>
  <c r="G98" i="3"/>
  <c r="I97" i="3"/>
  <c r="H97" i="3"/>
  <c r="G97" i="3"/>
  <c r="H96" i="3"/>
  <c r="G96" i="3"/>
  <c r="I96" i="3" s="1"/>
  <c r="J96" i="3" s="1"/>
  <c r="L96" i="3" s="1"/>
  <c r="I95" i="3"/>
  <c r="H95" i="3"/>
  <c r="G95" i="3"/>
  <c r="H94" i="3"/>
  <c r="G94" i="3"/>
  <c r="I94" i="3" s="1"/>
  <c r="H93" i="3"/>
  <c r="G93" i="3"/>
  <c r="I93" i="3" s="1"/>
  <c r="H92" i="3"/>
  <c r="G92" i="3"/>
  <c r="I92" i="3" s="1"/>
  <c r="J92" i="3" s="1"/>
  <c r="L92" i="3" s="1"/>
  <c r="H91" i="3"/>
  <c r="G91" i="3"/>
  <c r="I91" i="3" s="1"/>
  <c r="H90" i="3"/>
  <c r="G90" i="3"/>
  <c r="I90" i="3" s="1"/>
  <c r="H89" i="3"/>
  <c r="G89" i="3"/>
  <c r="I89" i="3" s="1"/>
  <c r="I88" i="3"/>
  <c r="J88" i="3" s="1"/>
  <c r="L88" i="3" s="1"/>
  <c r="H88" i="3"/>
  <c r="G88" i="3"/>
  <c r="H87" i="3"/>
  <c r="G87" i="3"/>
  <c r="I87" i="3" s="1"/>
  <c r="J87" i="3" s="1"/>
  <c r="L87" i="3" s="1"/>
  <c r="H86" i="3"/>
  <c r="G86" i="3"/>
  <c r="I86" i="3" s="1"/>
  <c r="I85" i="3"/>
  <c r="H85" i="3"/>
  <c r="G85" i="3"/>
  <c r="H84" i="3"/>
  <c r="G84" i="3"/>
  <c r="I84" i="3" s="1"/>
  <c r="H83" i="3"/>
  <c r="G83" i="3"/>
  <c r="I83" i="3" s="1"/>
  <c r="I82" i="3"/>
  <c r="H82" i="3"/>
  <c r="G82" i="3"/>
  <c r="I81" i="3"/>
  <c r="H81" i="3"/>
  <c r="G81" i="3"/>
  <c r="H80" i="3"/>
  <c r="G80" i="3"/>
  <c r="I80" i="3" s="1"/>
  <c r="H79" i="3"/>
  <c r="G79" i="3"/>
  <c r="I79" i="3" s="1"/>
  <c r="H78" i="3"/>
  <c r="G78" i="3"/>
  <c r="I78" i="3" s="1"/>
  <c r="J78" i="3" s="1"/>
  <c r="L78" i="3" s="1"/>
  <c r="H77" i="3"/>
  <c r="G77" i="3"/>
  <c r="I77" i="3" s="1"/>
  <c r="I76" i="3"/>
  <c r="J76" i="3" s="1"/>
  <c r="L76" i="3" s="1"/>
  <c r="H76" i="3"/>
  <c r="G76" i="3"/>
  <c r="H75" i="3"/>
  <c r="G75" i="3"/>
  <c r="I75" i="3" s="1"/>
  <c r="J75" i="3" s="1"/>
  <c r="L75" i="3" s="1"/>
  <c r="H74" i="3"/>
  <c r="G74" i="3"/>
  <c r="I74" i="3" s="1"/>
  <c r="H73" i="3"/>
  <c r="G73" i="3"/>
  <c r="I73" i="3" s="1"/>
  <c r="J73" i="3" s="1"/>
  <c r="L73" i="3" s="1"/>
  <c r="H72" i="3"/>
  <c r="G72" i="3"/>
  <c r="I72" i="3" s="1"/>
  <c r="H71" i="3"/>
  <c r="G71" i="3"/>
  <c r="I71" i="3" s="1"/>
  <c r="J71" i="3" s="1"/>
  <c r="L71" i="3" s="1"/>
  <c r="H70" i="3"/>
  <c r="G70" i="3"/>
  <c r="I70" i="3" s="1"/>
  <c r="H69" i="3"/>
  <c r="G69" i="3"/>
  <c r="I69" i="3" s="1"/>
  <c r="J69" i="3" s="1"/>
  <c r="L69" i="3" s="1"/>
  <c r="H68" i="3"/>
  <c r="G68" i="3"/>
  <c r="I68" i="3" s="1"/>
  <c r="H67" i="3"/>
  <c r="G67" i="3"/>
  <c r="I67" i="3" s="1"/>
  <c r="J67" i="3" s="1"/>
  <c r="L67" i="3" s="1"/>
  <c r="I66" i="3"/>
  <c r="H66" i="3"/>
  <c r="G66" i="3"/>
  <c r="H65" i="3"/>
  <c r="G65" i="3"/>
  <c r="I65" i="3" s="1"/>
  <c r="H64" i="3"/>
  <c r="G64" i="3"/>
  <c r="I64" i="3" s="1"/>
  <c r="H63" i="3"/>
  <c r="G63" i="3"/>
  <c r="I63" i="3" s="1"/>
  <c r="J63" i="3" s="1"/>
  <c r="L63" i="3" s="1"/>
  <c r="H62" i="3"/>
  <c r="G62" i="3"/>
  <c r="I62" i="3" s="1"/>
  <c r="I61" i="3"/>
  <c r="J61" i="3" s="1"/>
  <c r="L61" i="3" s="1"/>
  <c r="H61" i="3"/>
  <c r="G61" i="3"/>
  <c r="H60" i="3"/>
  <c r="G60" i="3"/>
  <c r="I60" i="3" s="1"/>
  <c r="J60" i="3" s="1"/>
  <c r="L60" i="3" s="1"/>
  <c r="H59" i="3"/>
  <c r="G59" i="3"/>
  <c r="I59" i="3" s="1"/>
  <c r="J59" i="3" s="1"/>
  <c r="L59" i="3" s="1"/>
  <c r="I58" i="3"/>
  <c r="H58" i="3"/>
  <c r="G58" i="3"/>
  <c r="H57" i="3"/>
  <c r="G57" i="3"/>
  <c r="I57" i="3" s="1"/>
  <c r="J57" i="3" s="1"/>
  <c r="L57" i="3" s="1"/>
  <c r="I56" i="3"/>
  <c r="J56" i="3" s="1"/>
  <c r="L56" i="3" s="1"/>
  <c r="H56" i="3"/>
  <c r="G56" i="3"/>
  <c r="H55" i="3"/>
  <c r="G55" i="3"/>
  <c r="I55" i="3" s="1"/>
  <c r="J55" i="3" s="1"/>
  <c r="L55" i="3" s="1"/>
  <c r="H54" i="3"/>
  <c r="G54" i="3"/>
  <c r="I54" i="3" s="1"/>
  <c r="I53" i="3"/>
  <c r="H53" i="3"/>
  <c r="G53" i="3"/>
  <c r="I52" i="3"/>
  <c r="J52" i="3" s="1"/>
  <c r="L52" i="3" s="1"/>
  <c r="H52" i="3"/>
  <c r="G52" i="3"/>
  <c r="H51" i="3"/>
  <c r="G51" i="3"/>
  <c r="I51" i="3" s="1"/>
  <c r="H50" i="3"/>
  <c r="G50" i="3"/>
  <c r="I50" i="3" s="1"/>
  <c r="J50" i="3" s="1"/>
  <c r="L50" i="3" s="1"/>
  <c r="H49" i="3"/>
  <c r="G49" i="3"/>
  <c r="I49" i="3" s="1"/>
  <c r="H48" i="3"/>
  <c r="G48" i="3"/>
  <c r="I48" i="3" s="1"/>
  <c r="J48" i="3" s="1"/>
  <c r="L48" i="3" s="1"/>
  <c r="H47" i="3"/>
  <c r="G47" i="3"/>
  <c r="I47" i="3" s="1"/>
  <c r="H46" i="3"/>
  <c r="G46" i="3"/>
  <c r="I46" i="3" s="1"/>
  <c r="J46" i="3" s="1"/>
  <c r="L46" i="3" s="1"/>
  <c r="I45" i="3"/>
  <c r="H45" i="3"/>
  <c r="G45" i="3"/>
  <c r="H44" i="3"/>
  <c r="G44" i="3"/>
  <c r="I44" i="3" s="1"/>
  <c r="I43" i="3"/>
  <c r="H43" i="3"/>
  <c r="G43" i="3"/>
  <c r="I42" i="3"/>
  <c r="J42" i="3" s="1"/>
  <c r="L42" i="3" s="1"/>
  <c r="H42" i="3"/>
  <c r="G42" i="3"/>
  <c r="H41" i="3"/>
  <c r="G41" i="3"/>
  <c r="I41" i="3" s="1"/>
  <c r="I40" i="3"/>
  <c r="H40" i="3"/>
  <c r="G40" i="3"/>
  <c r="H39" i="3"/>
  <c r="G39" i="3"/>
  <c r="I39" i="3" s="1"/>
  <c r="J39" i="3" s="1"/>
  <c r="L39" i="3" s="1"/>
  <c r="H38" i="3"/>
  <c r="G38" i="3"/>
  <c r="I38" i="3" s="1"/>
  <c r="J38" i="3" s="1"/>
  <c r="L38" i="3" s="1"/>
  <c r="H37" i="3"/>
  <c r="G37" i="3"/>
  <c r="I37" i="3" s="1"/>
  <c r="H36" i="3"/>
  <c r="G36" i="3"/>
  <c r="I36" i="3" s="1"/>
  <c r="J36" i="3" s="1"/>
  <c r="L36" i="3" s="1"/>
  <c r="H35" i="3"/>
  <c r="G35" i="3"/>
  <c r="I35" i="3" s="1"/>
  <c r="J35" i="3" s="1"/>
  <c r="L35" i="3" s="1"/>
  <c r="H34" i="3"/>
  <c r="G34" i="3"/>
  <c r="I34" i="3" s="1"/>
  <c r="J34" i="3" s="1"/>
  <c r="L34" i="3" s="1"/>
  <c r="H33" i="3"/>
  <c r="G33" i="3"/>
  <c r="I33" i="3" s="1"/>
  <c r="J33" i="3" s="1"/>
  <c r="L33" i="3" s="1"/>
  <c r="H32" i="3"/>
  <c r="G32" i="3"/>
  <c r="I32" i="3" s="1"/>
  <c r="J32" i="3" s="1"/>
  <c r="L32" i="3" s="1"/>
  <c r="H31" i="3"/>
  <c r="G31" i="3"/>
  <c r="I31" i="3" s="1"/>
  <c r="I30" i="3"/>
  <c r="J30" i="3" s="1"/>
  <c r="L30" i="3" s="1"/>
  <c r="H30" i="3"/>
  <c r="G30" i="3"/>
  <c r="I29" i="3"/>
  <c r="J29" i="3" s="1"/>
  <c r="L29" i="3" s="1"/>
  <c r="H29" i="3"/>
  <c r="G29" i="3"/>
  <c r="H28" i="3"/>
  <c r="G28" i="3"/>
  <c r="I28" i="3" s="1"/>
  <c r="J28" i="3" s="1"/>
  <c r="L28" i="3" s="1"/>
  <c r="H27" i="3"/>
  <c r="G27" i="3"/>
  <c r="I27" i="3" s="1"/>
  <c r="J27" i="3" s="1"/>
  <c r="L27" i="3" s="1"/>
  <c r="H26" i="3"/>
  <c r="G26" i="3"/>
  <c r="I26" i="3" s="1"/>
  <c r="J26" i="3" s="1"/>
  <c r="L26" i="3" s="1"/>
  <c r="H25" i="3"/>
  <c r="G25" i="3"/>
  <c r="I25" i="3" s="1"/>
  <c r="J25" i="3" s="1"/>
  <c r="L25" i="3" s="1"/>
  <c r="I24" i="3"/>
  <c r="H24" i="3"/>
  <c r="G24" i="3"/>
  <c r="H23" i="3"/>
  <c r="G23" i="3"/>
  <c r="I23" i="3" s="1"/>
  <c r="J23" i="3" s="1"/>
  <c r="L23" i="3" s="1"/>
  <c r="H22" i="3"/>
  <c r="G22" i="3"/>
  <c r="I22" i="3" s="1"/>
  <c r="H21" i="3"/>
  <c r="G21" i="3"/>
  <c r="I21" i="3" s="1"/>
  <c r="H20" i="3"/>
  <c r="G20" i="3"/>
  <c r="I20" i="3" s="1"/>
  <c r="H19" i="3"/>
  <c r="G19" i="3"/>
  <c r="I19" i="3" s="1"/>
  <c r="J19" i="3" s="1"/>
  <c r="L19" i="3" s="1"/>
  <c r="H18" i="3"/>
  <c r="G18" i="3"/>
  <c r="I18" i="3" s="1"/>
  <c r="J18" i="3" s="1"/>
  <c r="L18" i="3" s="1"/>
  <c r="H17" i="3"/>
  <c r="G17" i="3"/>
  <c r="I17" i="3" s="1"/>
  <c r="J17" i="3" s="1"/>
  <c r="L17" i="3" s="1"/>
  <c r="H16" i="3"/>
  <c r="G16" i="3"/>
  <c r="I16" i="3" s="1"/>
  <c r="I15" i="3"/>
  <c r="J15" i="3" s="1"/>
  <c r="L15" i="3" s="1"/>
  <c r="H15" i="3"/>
  <c r="G15" i="3"/>
  <c r="H14" i="3"/>
  <c r="G14" i="3"/>
  <c r="I14" i="3" s="1"/>
  <c r="J14" i="3" s="1"/>
  <c r="L14" i="3" s="1"/>
  <c r="H13" i="3"/>
  <c r="G13" i="3"/>
  <c r="I13" i="3" s="1"/>
  <c r="J13" i="3" s="1"/>
  <c r="L13" i="3" s="1"/>
  <c r="H12" i="3"/>
  <c r="G12" i="3"/>
  <c r="I12" i="3" s="1"/>
  <c r="J12" i="3" s="1"/>
  <c r="L12" i="3" s="1"/>
  <c r="H11" i="3"/>
  <c r="G11" i="3"/>
  <c r="I11" i="3" s="1"/>
  <c r="J11" i="3" s="1"/>
  <c r="L11" i="3" s="1"/>
  <c r="I10" i="3"/>
  <c r="H10" i="3"/>
  <c r="G10" i="3"/>
  <c r="H9" i="3"/>
  <c r="G9" i="3"/>
  <c r="I9" i="3" s="1"/>
  <c r="J9" i="3" s="1"/>
  <c r="L9" i="3" s="1"/>
  <c r="H8" i="3"/>
  <c r="G8" i="3"/>
  <c r="I8" i="3" s="1"/>
  <c r="J8" i="3" s="1"/>
  <c r="L8" i="3" s="1"/>
  <c r="H7" i="3"/>
  <c r="G7" i="3"/>
  <c r="I7" i="3" s="1"/>
  <c r="J7" i="3" s="1"/>
  <c r="L7" i="3" s="1"/>
  <c r="H6" i="3"/>
  <c r="G6" i="3"/>
  <c r="I6" i="3" s="1"/>
  <c r="H5" i="3"/>
  <c r="G5" i="3"/>
  <c r="I5" i="3" s="1"/>
  <c r="M3" i="3"/>
  <c r="L3" i="3"/>
  <c r="K3" i="3"/>
  <c r="F22" i="2"/>
  <c r="D20" i="2"/>
  <c r="A20" i="2"/>
  <c r="T19" i="2"/>
  <c r="P19" i="2"/>
  <c r="N19" i="2"/>
  <c r="L19" i="2"/>
  <c r="H19" i="2"/>
  <c r="F19" i="2"/>
  <c r="D18" i="2"/>
  <c r="C18" i="2"/>
  <c r="B18" i="2"/>
  <c r="T17" i="2"/>
  <c r="S17" i="2"/>
  <c r="R17" i="2"/>
  <c r="S19" i="2" s="1"/>
  <c r="P17" i="2"/>
  <c r="O17" i="2"/>
  <c r="N17" i="2"/>
  <c r="O19" i="2" s="1"/>
  <c r="L17" i="2"/>
  <c r="K17" i="2"/>
  <c r="J17" i="2"/>
  <c r="K19" i="2" s="1"/>
  <c r="H17" i="2"/>
  <c r="G17" i="2"/>
  <c r="F17" i="2"/>
  <c r="G19" i="2" s="1"/>
  <c r="B11" i="2" a="1"/>
  <c r="B11" i="2" s="1"/>
  <c r="C9" i="2" a="1"/>
  <c r="C9" i="2" s="1"/>
  <c r="B9" i="2" a="1"/>
  <c r="B9" i="2" s="1"/>
  <c r="C7" i="2"/>
  <c r="B7" i="2"/>
  <c r="A7" i="2"/>
  <c r="A3" i="2"/>
  <c r="J5" i="3" l="1"/>
  <c r="L5" i="3" s="1"/>
  <c r="I3" i="3"/>
  <c r="J6" i="3"/>
  <c r="J264" i="3"/>
  <c r="L264" i="3" s="1"/>
  <c r="J299" i="3"/>
  <c r="L299" i="3" s="1"/>
  <c r="J307" i="3"/>
  <c r="L307" i="3" s="1"/>
  <c r="J322" i="3"/>
  <c r="L322" i="3" s="1"/>
  <c r="J329" i="3"/>
  <c r="L329" i="3" s="1"/>
  <c r="J350" i="3"/>
  <c r="L350" i="3" s="1"/>
  <c r="J373" i="3"/>
  <c r="L373" i="3" s="1"/>
  <c r="J417" i="3"/>
  <c r="L417" i="3" s="1"/>
  <c r="J445" i="3"/>
  <c r="L445" i="3" s="1"/>
  <c r="J459" i="3"/>
  <c r="L459" i="3" s="1"/>
  <c r="J64" i="3"/>
  <c r="L64" i="3" s="1"/>
  <c r="J79" i="3"/>
  <c r="L79" i="3" s="1"/>
  <c r="J85" i="3"/>
  <c r="L85" i="3" s="1"/>
  <c r="J93" i="3"/>
  <c r="L93" i="3" s="1"/>
  <c r="J113" i="3"/>
  <c r="L113" i="3" s="1"/>
  <c r="J142" i="3"/>
  <c r="L142" i="3" s="1"/>
  <c r="J148" i="3"/>
  <c r="L148" i="3" s="1"/>
  <c r="J163" i="3"/>
  <c r="L163" i="3" s="1"/>
  <c r="J192" i="3"/>
  <c r="L192" i="3" s="1"/>
  <c r="J207" i="3"/>
  <c r="L207" i="3" s="1"/>
  <c r="J214" i="3"/>
  <c r="L214" i="3" s="1"/>
  <c r="J227" i="3"/>
  <c r="L227" i="3" s="1"/>
  <c r="J279" i="3"/>
  <c r="L279" i="3" s="1"/>
  <c r="J293" i="3"/>
  <c r="L293" i="3" s="1"/>
  <c r="J351" i="3"/>
  <c r="L351" i="3" s="1"/>
  <c r="J381" i="3"/>
  <c r="L381" i="3" s="1"/>
  <c r="J438" i="3"/>
  <c r="L438" i="3" s="1"/>
  <c r="J446" i="3"/>
  <c r="L446" i="3" s="1"/>
  <c r="J480" i="3"/>
  <c r="L480" i="3" s="1"/>
  <c r="J37" i="3"/>
  <c r="L37" i="3" s="1"/>
  <c r="J43" i="3"/>
  <c r="L43" i="3" s="1"/>
  <c r="J51" i="3"/>
  <c r="L51" i="3" s="1"/>
  <c r="J72" i="3"/>
  <c r="L72" i="3" s="1"/>
  <c r="J86" i="3"/>
  <c r="L86" i="3" s="1"/>
  <c r="J100" i="3"/>
  <c r="L100" i="3" s="1"/>
  <c r="J106" i="3"/>
  <c r="L106" i="3" s="1"/>
  <c r="J121" i="3"/>
  <c r="L121" i="3" s="1"/>
  <c r="J135" i="3"/>
  <c r="L135" i="3" s="1"/>
  <c r="J149" i="3"/>
  <c r="L149" i="3" s="1"/>
  <c r="J200" i="3"/>
  <c r="L200" i="3" s="1"/>
  <c r="J236" i="3"/>
  <c r="L236" i="3" s="1"/>
  <c r="J250" i="3"/>
  <c r="L250" i="3" s="1"/>
  <c r="J257" i="3"/>
  <c r="L257" i="3" s="1"/>
  <c r="J265" i="3"/>
  <c r="L265" i="3" s="1"/>
  <c r="J300" i="3"/>
  <c r="L300" i="3" s="1"/>
  <c r="J308" i="3"/>
  <c r="L308" i="3" s="1"/>
  <c r="J330" i="3"/>
  <c r="L330" i="3" s="1"/>
  <c r="J366" i="3"/>
  <c r="L366" i="3" s="1"/>
  <c r="J397" i="3"/>
  <c r="L397" i="3" s="1"/>
  <c r="J404" i="3"/>
  <c r="L404" i="3" s="1"/>
  <c r="J518" i="3"/>
  <c r="L518" i="3" s="1"/>
  <c r="J44" i="3"/>
  <c r="L44" i="3" s="1"/>
  <c r="J65" i="3"/>
  <c r="L65" i="3" s="1"/>
  <c r="J80" i="3"/>
  <c r="L80" i="3" s="1"/>
  <c r="J94" i="3"/>
  <c r="L94" i="3" s="1"/>
  <c r="J114" i="3"/>
  <c r="L114" i="3" s="1"/>
  <c r="J128" i="3"/>
  <c r="L128" i="3" s="1"/>
  <c r="J143" i="3"/>
  <c r="L143" i="3" s="1"/>
  <c r="J156" i="3"/>
  <c r="L156" i="3" s="1"/>
  <c r="J164" i="3"/>
  <c r="L164" i="3" s="1"/>
  <c r="J193" i="3"/>
  <c r="L193" i="3" s="1"/>
  <c r="J208" i="3"/>
  <c r="L208" i="3" s="1"/>
  <c r="J215" i="3"/>
  <c r="L215" i="3" s="1"/>
  <c r="J221" i="3"/>
  <c r="L221" i="3" s="1"/>
  <c r="J258" i="3"/>
  <c r="L258" i="3" s="1"/>
  <c r="J272" i="3"/>
  <c r="L272" i="3" s="1"/>
  <c r="J359" i="3"/>
  <c r="L359" i="3" s="1"/>
  <c r="J382" i="3"/>
  <c r="L382" i="3" s="1"/>
  <c r="J496" i="3"/>
  <c r="L496" i="3" s="1"/>
  <c r="J526" i="3"/>
  <c r="L526" i="3" s="1"/>
  <c r="J287" i="3"/>
  <c r="L287" i="3" s="1"/>
  <c r="J316" i="3"/>
  <c r="L316" i="3" s="1"/>
  <c r="J324" i="3"/>
  <c r="L324" i="3" s="1"/>
  <c r="J338" i="3"/>
  <c r="L338" i="3" s="1"/>
  <c r="J375" i="3"/>
  <c r="L375" i="3" s="1"/>
  <c r="J390" i="3"/>
  <c r="L390" i="3" s="1"/>
  <c r="J398" i="3"/>
  <c r="L398" i="3" s="1"/>
  <c r="J419" i="3"/>
  <c r="L419" i="3" s="1"/>
  <c r="J440" i="3"/>
  <c r="L440" i="3" s="1"/>
  <c r="J454" i="3"/>
  <c r="L454" i="3" s="1"/>
  <c r="J461" i="3"/>
  <c r="L461" i="3" s="1"/>
  <c r="J488" i="3"/>
  <c r="L488" i="3" s="1"/>
  <c r="J504" i="3"/>
  <c r="L504" i="3" s="1"/>
  <c r="J21" i="3"/>
  <c r="L21" i="3" s="1"/>
  <c r="J58" i="3"/>
  <c r="L58" i="3" s="1"/>
  <c r="J107" i="3"/>
  <c r="L107" i="3" s="1"/>
  <c r="J115" i="3"/>
  <c r="L115" i="3" s="1"/>
  <c r="J144" i="3"/>
  <c r="L144" i="3" s="1"/>
  <c r="J165" i="3"/>
  <c r="L165" i="3" s="1"/>
  <c r="J194" i="3"/>
  <c r="L194" i="3" s="1"/>
  <c r="J245" i="3"/>
  <c r="L245" i="3" s="1"/>
  <c r="J252" i="3"/>
  <c r="L252" i="3" s="1"/>
  <c r="J259" i="3"/>
  <c r="L259" i="3" s="1"/>
  <c r="J280" i="3"/>
  <c r="L280" i="3" s="1"/>
  <c r="J345" i="3"/>
  <c r="L345" i="3" s="1"/>
  <c r="J360" i="3"/>
  <c r="L360" i="3" s="1"/>
  <c r="J412" i="3"/>
  <c r="L412" i="3" s="1"/>
  <c r="J102" i="3"/>
  <c r="L102" i="3" s="1"/>
  <c r="J108" i="3"/>
  <c r="L108" i="3" s="1"/>
  <c r="J136" i="3"/>
  <c r="L136" i="3" s="1"/>
  <c r="J158" i="3"/>
  <c r="L158" i="3" s="1"/>
  <c r="J180" i="3"/>
  <c r="L180" i="3" s="1"/>
  <c r="J202" i="3"/>
  <c r="L202" i="3" s="1"/>
  <c r="J230" i="3"/>
  <c r="L230" i="3" s="1"/>
  <c r="J238" i="3"/>
  <c r="L238" i="3" s="1"/>
  <c r="J266" i="3"/>
  <c r="L266" i="3" s="1"/>
  <c r="J274" i="3"/>
  <c r="L274" i="3" s="1"/>
  <c r="J295" i="3"/>
  <c r="L295" i="3" s="1"/>
  <c r="J302" i="3"/>
  <c r="L302" i="3" s="1"/>
  <c r="J317" i="3"/>
  <c r="L317" i="3" s="1"/>
  <c r="J325" i="3"/>
  <c r="L325" i="3" s="1"/>
  <c r="J332" i="3"/>
  <c r="L332" i="3" s="1"/>
  <c r="J346" i="3"/>
  <c r="L346" i="3" s="1"/>
  <c r="J391" i="3"/>
  <c r="L391" i="3" s="1"/>
  <c r="J406" i="3"/>
  <c r="L406" i="3" s="1"/>
  <c r="J427" i="3"/>
  <c r="L427" i="3" s="1"/>
  <c r="J455" i="3"/>
  <c r="L455" i="3" s="1"/>
  <c r="J74" i="3"/>
  <c r="L74" i="3" s="1"/>
  <c r="J123" i="3"/>
  <c r="L123" i="3" s="1"/>
  <c r="J22" i="3"/>
  <c r="L22" i="3" s="1"/>
  <c r="J24" i="3"/>
  <c r="L24" i="3" s="1"/>
  <c r="J45" i="3"/>
  <c r="L45" i="3" s="1"/>
  <c r="J66" i="3"/>
  <c r="L66" i="3" s="1"/>
  <c r="J95" i="3"/>
  <c r="L95" i="3" s="1"/>
  <c r="J116" i="3"/>
  <c r="L116" i="3" s="1"/>
  <c r="J130" i="3"/>
  <c r="L130" i="3" s="1"/>
  <c r="J137" i="3"/>
  <c r="L137" i="3" s="1"/>
  <c r="J187" i="3"/>
  <c r="L187" i="3" s="1"/>
  <c r="J195" i="3"/>
  <c r="L195" i="3" s="1"/>
  <c r="J209" i="3"/>
  <c r="L209" i="3" s="1"/>
  <c r="J246" i="3"/>
  <c r="L246" i="3" s="1"/>
  <c r="J260" i="3"/>
  <c r="L260" i="3" s="1"/>
  <c r="J267" i="3"/>
  <c r="L267" i="3" s="1"/>
  <c r="J339" i="3"/>
  <c r="L339" i="3" s="1"/>
  <c r="J361" i="3"/>
  <c r="L361" i="3" s="1"/>
  <c r="J384" i="3"/>
  <c r="L384" i="3" s="1"/>
  <c r="J490" i="3"/>
  <c r="L490" i="3" s="1"/>
  <c r="J289" i="3"/>
  <c r="L289" i="3" s="1"/>
  <c r="J310" i="3"/>
  <c r="L310" i="3" s="1"/>
  <c r="J318" i="3"/>
  <c r="L318" i="3" s="1"/>
  <c r="J347" i="3"/>
  <c r="L347" i="3" s="1"/>
  <c r="J354" i="3"/>
  <c r="L354" i="3" s="1"/>
  <c r="J369" i="3"/>
  <c r="L369" i="3" s="1"/>
  <c r="J392" i="3"/>
  <c r="L392" i="3" s="1"/>
  <c r="J442" i="3"/>
  <c r="L442" i="3" s="1"/>
  <c r="J456" i="3"/>
  <c r="L456" i="3" s="1"/>
  <c r="J469" i="3"/>
  <c r="L469" i="3" s="1"/>
  <c r="J53" i="3"/>
  <c r="L53" i="3" s="1"/>
  <c r="J89" i="3"/>
  <c r="L89" i="3" s="1"/>
  <c r="J117" i="3"/>
  <c r="L117" i="3" s="1"/>
  <c r="J138" i="3"/>
  <c r="L138" i="3" s="1"/>
  <c r="J145" i="3"/>
  <c r="L145" i="3" s="1"/>
  <c r="J152" i="3"/>
  <c r="L152" i="3" s="1"/>
  <c r="J167" i="3"/>
  <c r="L167" i="3" s="1"/>
  <c r="J174" i="3"/>
  <c r="L174" i="3" s="1"/>
  <c r="J217" i="3"/>
  <c r="L217" i="3" s="1"/>
  <c r="J247" i="3"/>
  <c r="L247" i="3" s="1"/>
  <c r="J268" i="3"/>
  <c r="L268" i="3" s="1"/>
  <c r="J282" i="3"/>
  <c r="L282" i="3" s="1"/>
  <c r="J31" i="3"/>
  <c r="L31" i="3" s="1"/>
  <c r="J40" i="3"/>
  <c r="L40" i="3" s="1"/>
  <c r="J47" i="3"/>
  <c r="L47" i="3" s="1"/>
  <c r="J54" i="3"/>
  <c r="L54" i="3" s="1"/>
  <c r="J68" i="3"/>
  <c r="L68" i="3" s="1"/>
  <c r="J82" i="3"/>
  <c r="L82" i="3" s="1"/>
  <c r="J103" i="3"/>
  <c r="L103" i="3" s="1"/>
  <c r="J146" i="3"/>
  <c r="L146" i="3" s="1"/>
  <c r="J160" i="3"/>
  <c r="L160" i="3" s="1"/>
  <c r="J182" i="3"/>
  <c r="L182" i="3" s="1"/>
  <c r="J189" i="3"/>
  <c r="L189" i="3" s="1"/>
  <c r="J225" i="3"/>
  <c r="L225" i="3" s="1"/>
  <c r="J232" i="3"/>
  <c r="L232" i="3" s="1"/>
  <c r="J275" i="3"/>
  <c r="L275" i="3" s="1"/>
  <c r="J304" i="3"/>
  <c r="L304" i="3" s="1"/>
  <c r="J326" i="3"/>
  <c r="L326" i="3" s="1"/>
  <c r="J334" i="3"/>
  <c r="L334" i="3" s="1"/>
  <c r="J393" i="3"/>
  <c r="L393" i="3" s="1"/>
  <c r="J408" i="3"/>
  <c r="L408" i="3" s="1"/>
  <c r="J428" i="3"/>
  <c r="L428" i="3" s="1"/>
  <c r="J476" i="3"/>
  <c r="L476" i="3" s="1"/>
  <c r="J484" i="3"/>
  <c r="L484" i="3" s="1"/>
  <c r="J10" i="3"/>
  <c r="L10" i="3" s="1"/>
  <c r="J20" i="3"/>
  <c r="L20" i="3" s="1"/>
  <c r="J41" i="3"/>
  <c r="L41" i="3" s="1"/>
  <c r="J83" i="3"/>
  <c r="L83" i="3" s="1"/>
  <c r="J90" i="3"/>
  <c r="L90" i="3" s="1"/>
  <c r="J110" i="3"/>
  <c r="L110" i="3" s="1"/>
  <c r="J118" i="3"/>
  <c r="L118" i="3" s="1"/>
  <c r="J131" i="3"/>
  <c r="L131" i="3" s="1"/>
  <c r="J153" i="3"/>
  <c r="L153" i="3" s="1"/>
  <c r="J175" i="3"/>
  <c r="L175" i="3" s="1"/>
  <c r="J196" i="3"/>
  <c r="L196" i="3" s="1"/>
  <c r="J211" i="3"/>
  <c r="L211" i="3" s="1"/>
  <c r="J248" i="3"/>
  <c r="L248" i="3" s="1"/>
  <c r="J254" i="3"/>
  <c r="L254" i="3" s="1"/>
  <c r="J262" i="3"/>
  <c r="L262" i="3" s="1"/>
  <c r="J276" i="3"/>
  <c r="L276" i="3" s="1"/>
  <c r="J283" i="3"/>
  <c r="L283" i="3" s="1"/>
  <c r="J312" i="3"/>
  <c r="L312" i="3" s="1"/>
  <c r="J386" i="3"/>
  <c r="L386" i="3" s="1"/>
  <c r="J422" i="3"/>
  <c r="L422" i="3" s="1"/>
  <c r="J429" i="3"/>
  <c r="L429" i="3" s="1"/>
  <c r="J436" i="3"/>
  <c r="L436" i="3" s="1"/>
  <c r="J492" i="3"/>
  <c r="L492" i="3" s="1"/>
  <c r="J500" i="3"/>
  <c r="L500" i="3" s="1"/>
  <c r="J183" i="3"/>
  <c r="L183" i="3" s="1"/>
  <c r="J218" i="3"/>
  <c r="L218" i="3" s="1"/>
  <c r="J241" i="3"/>
  <c r="L241" i="3" s="1"/>
  <c r="J297" i="3"/>
  <c r="L297" i="3" s="1"/>
  <c r="J305" i="3"/>
  <c r="L305" i="3" s="1"/>
  <c r="J320" i="3"/>
  <c r="L320" i="3" s="1"/>
  <c r="J342" i="3"/>
  <c r="L342" i="3" s="1"/>
  <c r="J349" i="3"/>
  <c r="L349" i="3" s="1"/>
  <c r="J371" i="3"/>
  <c r="L371" i="3" s="1"/>
  <c r="J402" i="3"/>
  <c r="L402" i="3" s="1"/>
  <c r="J416" i="3"/>
  <c r="L416" i="3" s="1"/>
  <c r="J444" i="3"/>
  <c r="L444" i="3" s="1"/>
  <c r="J471" i="3"/>
  <c r="L471" i="3" s="1"/>
  <c r="J515" i="3"/>
  <c r="L515" i="3" s="1"/>
  <c r="J62" i="3"/>
  <c r="L62" i="3" s="1"/>
  <c r="J77" i="3"/>
  <c r="L77" i="3" s="1"/>
  <c r="J84" i="3"/>
  <c r="L84" i="3" s="1"/>
  <c r="J91" i="3"/>
  <c r="L91" i="3" s="1"/>
  <c r="J104" i="3"/>
  <c r="L104" i="3" s="1"/>
  <c r="J111" i="3"/>
  <c r="L111" i="3" s="1"/>
  <c r="J119" i="3"/>
  <c r="L119" i="3" s="1"/>
  <c r="J140" i="3"/>
  <c r="L140" i="3" s="1"/>
  <c r="J154" i="3"/>
  <c r="L154" i="3" s="1"/>
  <c r="J168" i="3"/>
  <c r="L168" i="3" s="1"/>
  <c r="J176" i="3"/>
  <c r="L176" i="3" s="1"/>
  <c r="J205" i="3"/>
  <c r="L205" i="3" s="1"/>
  <c r="J212" i="3"/>
  <c r="L212" i="3" s="1"/>
  <c r="J219" i="3"/>
  <c r="L219" i="3" s="1"/>
  <c r="J270" i="3"/>
  <c r="L270" i="3" s="1"/>
  <c r="J277" i="3"/>
  <c r="L277" i="3" s="1"/>
  <c r="J364" i="3"/>
  <c r="L364" i="3" s="1"/>
  <c r="J379" i="3"/>
  <c r="L379" i="3" s="1"/>
  <c r="J437" i="3"/>
  <c r="L437" i="3" s="1"/>
  <c r="J523" i="3"/>
  <c r="L523" i="3" s="1"/>
  <c r="J49" i="3"/>
  <c r="L49" i="3" s="1"/>
  <c r="J70" i="3"/>
  <c r="L70" i="3" s="1"/>
  <c r="J105" i="3"/>
  <c r="L105" i="3" s="1"/>
  <c r="J133" i="3"/>
  <c r="L133" i="3" s="1"/>
  <c r="J147" i="3"/>
  <c r="L147" i="3" s="1"/>
  <c r="J161" i="3"/>
  <c r="L161" i="3" s="1"/>
  <c r="J184" i="3"/>
  <c r="L184" i="3" s="1"/>
  <c r="J190" i="3"/>
  <c r="L190" i="3" s="1"/>
  <c r="J198" i="3"/>
  <c r="L198" i="3" s="1"/>
  <c r="J234" i="3"/>
  <c r="L234" i="3" s="1"/>
  <c r="J242" i="3"/>
  <c r="L242" i="3" s="1"/>
  <c r="J256" i="3"/>
  <c r="L256" i="3" s="1"/>
  <c r="J291" i="3"/>
  <c r="L291" i="3" s="1"/>
  <c r="J306" i="3"/>
  <c r="L306" i="3" s="1"/>
  <c r="J321" i="3"/>
  <c r="L321" i="3" s="1"/>
  <c r="J328" i="3"/>
  <c r="L328" i="3" s="1"/>
  <c r="J336" i="3"/>
  <c r="L336" i="3" s="1"/>
  <c r="J343" i="3"/>
  <c r="L343" i="3" s="1"/>
  <c r="J372" i="3"/>
  <c r="L372" i="3" s="1"/>
  <c r="J395" i="3"/>
  <c r="L395" i="3" s="1"/>
  <c r="J405" i="3"/>
  <c r="L405" i="3" s="1"/>
  <c r="A9" i="2"/>
  <c r="N3" i="3"/>
  <c r="C20" i="2"/>
  <c r="J16" i="3"/>
  <c r="L16" i="3" s="1"/>
  <c r="A11" i="2"/>
  <c r="B20" i="2"/>
  <c r="J210" i="3"/>
  <c r="L210" i="3" s="1"/>
  <c r="J228" i="3"/>
  <c r="L228" i="3" s="1"/>
  <c r="J239" i="3"/>
  <c r="L239" i="3" s="1"/>
  <c r="J261" i="3"/>
  <c r="L261" i="3" s="1"/>
  <c r="J368" i="3"/>
  <c r="L368" i="3" s="1"/>
  <c r="J394" i="3"/>
  <c r="L394" i="3" s="1"/>
  <c r="J399" i="3"/>
  <c r="L399" i="3" s="1"/>
  <c r="J421" i="3"/>
  <c r="L421" i="3" s="1"/>
  <c r="J450" i="3"/>
  <c r="L450" i="3" s="1"/>
  <c r="J470" i="3"/>
  <c r="L470" i="3" s="1"/>
  <c r="J486" i="3"/>
  <c r="L486" i="3" s="1"/>
  <c r="J491" i="3"/>
  <c r="L491" i="3" s="1"/>
  <c r="J512" i="3"/>
  <c r="L512" i="3" s="1"/>
  <c r="J517" i="3"/>
  <c r="L517" i="3" s="1"/>
  <c r="J522" i="3"/>
  <c r="L522" i="3" s="1"/>
  <c r="J311" i="3"/>
  <c r="L311" i="3" s="1"/>
  <c r="J355" i="3"/>
  <c r="L355" i="3" s="1"/>
  <c r="J377" i="3"/>
  <c r="L377" i="3" s="1"/>
  <c r="J451" i="3"/>
  <c r="L451" i="3" s="1"/>
  <c r="J462" i="3"/>
  <c r="L462" i="3" s="1"/>
  <c r="J481" i="3"/>
  <c r="L481" i="3" s="1"/>
  <c r="J507" i="3"/>
  <c r="L507" i="3" s="1"/>
  <c r="C3" i="2"/>
  <c r="J19" i="2"/>
  <c r="J303" i="3"/>
  <c r="L303" i="3" s="1"/>
  <c r="J413" i="3"/>
  <c r="L413" i="3" s="1"/>
  <c r="J467" i="3"/>
  <c r="L467" i="3" s="1"/>
  <c r="J482" i="3"/>
  <c r="L482" i="3" s="1"/>
  <c r="J129" i="3"/>
  <c r="L129" i="3" s="1"/>
  <c r="J169" i="3"/>
  <c r="L169" i="3" s="1"/>
  <c r="J204" i="3"/>
  <c r="L204" i="3" s="1"/>
  <c r="J233" i="3"/>
  <c r="L233" i="3" s="1"/>
  <c r="J251" i="3"/>
  <c r="L251" i="3" s="1"/>
  <c r="J315" i="3"/>
  <c r="L315" i="3" s="1"/>
  <c r="J327" i="3"/>
  <c r="L327" i="3" s="1"/>
  <c r="J335" i="3"/>
  <c r="L335" i="3" s="1"/>
  <c r="J396" i="3"/>
  <c r="L396" i="3" s="1"/>
  <c r="J400" i="3"/>
  <c r="L400" i="3" s="1"/>
  <c r="J414" i="3"/>
  <c r="L414" i="3" s="1"/>
  <c r="J418" i="3"/>
  <c r="L418" i="3" s="1"/>
  <c r="J423" i="3"/>
  <c r="L423" i="3" s="1"/>
  <c r="J432" i="3"/>
  <c r="L432" i="3" s="1"/>
  <c r="J497" i="3"/>
  <c r="L497" i="3" s="1"/>
  <c r="J508" i="3"/>
  <c r="L508" i="3" s="1"/>
  <c r="J109" i="3"/>
  <c r="L109" i="3" s="1"/>
  <c r="J139" i="3"/>
  <c r="L139" i="3" s="1"/>
  <c r="J159" i="3"/>
  <c r="L159" i="3" s="1"/>
  <c r="J166" i="3"/>
  <c r="L166" i="3" s="1"/>
  <c r="J197" i="3"/>
  <c r="L197" i="3" s="1"/>
  <c r="J240" i="3"/>
  <c r="L240" i="3" s="1"/>
  <c r="J255" i="3"/>
  <c r="L255" i="3" s="1"/>
  <c r="J269" i="3"/>
  <c r="L269" i="3" s="1"/>
  <c r="J273" i="3"/>
  <c r="L273" i="3" s="1"/>
  <c r="J284" i="3"/>
  <c r="L284" i="3" s="1"/>
  <c r="J288" i="3"/>
  <c r="L288" i="3" s="1"/>
  <c r="J292" i="3"/>
  <c r="L292" i="3" s="1"/>
  <c r="J296" i="3"/>
  <c r="L296" i="3" s="1"/>
  <c r="J319" i="3"/>
  <c r="L319" i="3" s="1"/>
  <c r="J323" i="3"/>
  <c r="L323" i="3" s="1"/>
  <c r="J331" i="3"/>
  <c r="L331" i="3" s="1"/>
  <c r="J356" i="3"/>
  <c r="L356" i="3" s="1"/>
  <c r="J365" i="3"/>
  <c r="L365" i="3" s="1"/>
  <c r="J374" i="3"/>
  <c r="L374" i="3" s="1"/>
  <c r="J378" i="3"/>
  <c r="L378" i="3" s="1"/>
  <c r="J409" i="3"/>
  <c r="L409" i="3" s="1"/>
  <c r="J447" i="3"/>
  <c r="L447" i="3" s="1"/>
  <c r="J452" i="3"/>
  <c r="L452" i="3" s="1"/>
  <c r="J457" i="3"/>
  <c r="L457" i="3" s="1"/>
  <c r="J468" i="3"/>
  <c r="L468" i="3" s="1"/>
  <c r="J477" i="3"/>
  <c r="L477" i="3" s="1"/>
  <c r="J493" i="3"/>
  <c r="L493" i="3" s="1"/>
  <c r="J498" i="3"/>
  <c r="L498" i="3" s="1"/>
  <c r="J126" i="3"/>
  <c r="L126" i="3" s="1"/>
  <c r="J222" i="3"/>
  <c r="L222" i="3" s="1"/>
  <c r="J226" i="3"/>
  <c r="L226" i="3" s="1"/>
  <c r="J340" i="3"/>
  <c r="L340" i="3" s="1"/>
  <c r="J344" i="3"/>
  <c r="L344" i="3" s="1"/>
  <c r="J352" i="3"/>
  <c r="L352" i="3" s="1"/>
  <c r="J383" i="3"/>
  <c r="L383" i="3" s="1"/>
  <c r="J448" i="3"/>
  <c r="L448" i="3" s="1"/>
  <c r="J463" i="3"/>
  <c r="L463" i="3" s="1"/>
  <c r="J503" i="3"/>
  <c r="L503" i="3" s="1"/>
  <c r="J509" i="3"/>
  <c r="L509" i="3" s="1"/>
  <c r="J519" i="3"/>
  <c r="L519" i="3" s="1"/>
  <c r="J525" i="3"/>
  <c r="L525" i="3" s="1"/>
  <c r="J201" i="3"/>
  <c r="L201" i="3" s="1"/>
  <c r="J348" i="3"/>
  <c r="L348" i="3" s="1"/>
  <c r="J388" i="3"/>
  <c r="L388" i="3" s="1"/>
  <c r="J433" i="3"/>
  <c r="L433" i="3" s="1"/>
  <c r="J499" i="3"/>
  <c r="L499" i="3" s="1"/>
  <c r="J495" i="3"/>
  <c r="L495" i="3" s="1"/>
  <c r="J441" i="3"/>
  <c r="L441" i="3" s="1"/>
  <c r="J502" i="3"/>
  <c r="L502" i="3" s="1"/>
  <c r="J487" i="3"/>
  <c r="L487" i="3" s="1"/>
  <c r="J521" i="3"/>
  <c r="L521" i="3" s="1"/>
  <c r="J425" i="3"/>
  <c r="L425" i="3" s="1"/>
  <c r="J513" i="3"/>
  <c r="L513" i="3" s="1"/>
  <c r="J505" i="3"/>
  <c r="L505" i="3" s="1"/>
  <c r="J516" i="3"/>
  <c r="L516" i="3" s="1"/>
  <c r="J524" i="3"/>
  <c r="L524" i="3" s="1"/>
  <c r="J520" i="3"/>
  <c r="L520" i="3" s="1"/>
  <c r="J439" i="3"/>
  <c r="L439" i="3" s="1"/>
  <c r="J431" i="3"/>
  <c r="L431" i="3" s="1"/>
  <c r="J401" i="3"/>
  <c r="L401" i="3" s="1"/>
  <c r="J443" i="3"/>
  <c r="L443" i="3" s="1"/>
  <c r="J453" i="3"/>
  <c r="L453" i="3" s="1"/>
  <c r="J483" i="3"/>
  <c r="L483" i="3" s="1"/>
  <c r="R19" i="2"/>
  <c r="J120" i="3"/>
  <c r="L120" i="3" s="1"/>
  <c r="J216" i="3"/>
  <c r="L216" i="3" s="1"/>
  <c r="J278" i="3"/>
  <c r="L278" i="3" s="1"/>
  <c r="J285" i="3"/>
  <c r="L285" i="3" s="1"/>
  <c r="J337" i="3"/>
  <c r="L337" i="3" s="1"/>
  <c r="J362" i="3"/>
  <c r="L362" i="3" s="1"/>
  <c r="J464" i="3"/>
  <c r="L464" i="3" s="1"/>
  <c r="J473" i="3"/>
  <c r="L473" i="3" s="1"/>
  <c r="J478" i="3"/>
  <c r="L478" i="3" s="1"/>
  <c r="J97" i="3"/>
  <c r="L97" i="3" s="1"/>
  <c r="J191" i="3"/>
  <c r="L191" i="3" s="1"/>
  <c r="J223" i="3"/>
  <c r="L223" i="3" s="1"/>
  <c r="J271" i="3"/>
  <c r="L271" i="3" s="1"/>
  <c r="J301" i="3"/>
  <c r="L301" i="3" s="1"/>
  <c r="J341" i="3"/>
  <c r="L341" i="3" s="1"/>
  <c r="J353" i="3"/>
  <c r="L353" i="3" s="1"/>
  <c r="J411" i="3"/>
  <c r="L411" i="3" s="1"/>
  <c r="J420" i="3"/>
  <c r="L420" i="3" s="1"/>
  <c r="J479" i="3"/>
  <c r="L479" i="3" s="1"/>
  <c r="J313" i="3"/>
  <c r="L313" i="3" s="1"/>
  <c r="J363" i="3"/>
  <c r="L363" i="3" s="1"/>
  <c r="J367" i="3"/>
  <c r="L367" i="3" s="1"/>
  <c r="J449" i="3"/>
  <c r="L449" i="3" s="1"/>
  <c r="J489" i="3"/>
  <c r="L489" i="3" s="1"/>
  <c r="J389" i="3"/>
  <c r="L389" i="3" s="1"/>
  <c r="J403" i="3"/>
  <c r="L403" i="3" s="1"/>
  <c r="J474" i="3"/>
  <c r="L474" i="3" s="1"/>
  <c r="J81" i="3"/>
  <c r="L81" i="3" s="1"/>
  <c r="J171" i="3"/>
  <c r="L171" i="3" s="1"/>
  <c r="J178" i="3"/>
  <c r="L178" i="3" s="1"/>
  <c r="J185" i="3"/>
  <c r="L185" i="3" s="1"/>
  <c r="J199" i="3"/>
  <c r="L199" i="3" s="1"/>
  <c r="J253" i="3"/>
  <c r="L253" i="3" s="1"/>
  <c r="J286" i="3"/>
  <c r="L286" i="3" s="1"/>
  <c r="J290" i="3"/>
  <c r="L290" i="3" s="1"/>
  <c r="J294" i="3"/>
  <c r="L294" i="3" s="1"/>
  <c r="J333" i="3"/>
  <c r="L333" i="3" s="1"/>
  <c r="J358" i="3"/>
  <c r="L358" i="3" s="1"/>
  <c r="J376" i="3"/>
  <c r="L376" i="3" s="1"/>
  <c r="J380" i="3"/>
  <c r="L380" i="3" s="1"/>
  <c r="J385" i="3"/>
  <c r="L385" i="3" s="1"/>
  <c r="J407" i="3"/>
  <c r="L407" i="3" s="1"/>
  <c r="J426" i="3"/>
  <c r="L426" i="3" s="1"/>
  <c r="J435" i="3"/>
  <c r="L435" i="3" s="1"/>
  <c r="J460" i="3"/>
  <c r="L460" i="3" s="1"/>
  <c r="J465" i="3"/>
  <c r="L465" i="3" s="1"/>
  <c r="J475" i="3"/>
  <c r="L475" i="3" s="1"/>
  <c r="J485" i="3"/>
  <c r="L485" i="3" s="1"/>
  <c r="J511" i="3"/>
  <c r="L511" i="3" s="1"/>
  <c r="J527" i="3"/>
  <c r="L527" i="3" s="1"/>
  <c r="J281" i="3"/>
  <c r="L281" i="3" s="1"/>
  <c r="J458" i="3"/>
  <c r="L458" i="3" s="1"/>
  <c r="J466" i="3"/>
  <c r="L466" i="3" s="1"/>
  <c r="J370" i="3"/>
  <c r="L370" i="3" s="1"/>
  <c r="J506" i="3"/>
  <c r="L506" i="3" s="1"/>
  <c r="J415" i="3"/>
  <c r="L415" i="3" s="1"/>
  <c r="J510" i="3"/>
  <c r="L510" i="3" s="1"/>
  <c r="J434" i="3"/>
  <c r="L434" i="3" s="1"/>
  <c r="J472" i="3"/>
  <c r="L472" i="3" s="1"/>
  <c r="J514" i="3"/>
  <c r="L514" i="3" s="1"/>
  <c r="L6" i="3" l="1"/>
  <c r="D3" i="3"/>
  <c r="A5" i="2" s="1"/>
  <c r="C5" i="2" l="1"/>
  <c r="G3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8" authorId="0" shapeId="0" xr:uid="{00000000-0006-0000-0100-000001000000}">
      <text>
        <r>
          <rPr>
            <sz val="10"/>
            <color rgb="FF000000"/>
            <rFont val="Arial"/>
            <scheme val="minor"/>
          </rPr>
          <t>BIGGEST WIN STREAK</t>
        </r>
      </text>
    </comment>
    <comment ref="C8" authorId="0" shapeId="0" xr:uid="{00000000-0006-0000-0100-000002000000}">
      <text>
        <r>
          <rPr>
            <sz val="10"/>
            <color rgb="FF000000"/>
            <rFont val="Arial"/>
            <scheme val="minor"/>
          </rPr>
          <t>BIGGEST LOSING STREAK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4" authorId="0" shapeId="0" xr:uid="{00000000-0006-0000-0200-000003000000}">
      <text>
        <r>
          <rPr>
            <sz val="10"/>
            <color rgb="FF000000"/>
            <rFont val="Arial"/>
            <scheme val="minor"/>
          </rPr>
          <t>"L" - LONG
"S" - SHORT</t>
        </r>
      </text>
    </comment>
    <comment ref="E4" authorId="0" shapeId="0" xr:uid="{00000000-0006-0000-0200-000004000000}">
      <text>
        <r>
          <rPr>
            <sz val="10"/>
            <color rgb="FF000000"/>
            <rFont val="Arial"/>
            <scheme val="minor"/>
          </rPr>
          <t>STOP LOSS IN PIPS/POINTS</t>
        </r>
      </text>
    </comment>
    <comment ref="F4" authorId="0" shapeId="0" xr:uid="{00000000-0006-0000-0200-000005000000}">
      <text>
        <r>
          <rPr>
            <sz val="10"/>
            <color rgb="FF000000"/>
            <rFont val="Arial"/>
            <scheme val="minor"/>
          </rPr>
          <t>"W" - WIN
"L" - LOSS
"BE" - BREAKEVEN</t>
        </r>
      </text>
    </comment>
    <comment ref="G4" authorId="0" shapeId="0" xr:uid="{00000000-0006-0000-0200-000006000000}">
      <text>
        <r>
          <rPr>
            <sz val="10"/>
            <color rgb="FF000000"/>
            <rFont val="Arial"/>
            <scheme val="minor"/>
          </rPr>
          <t xml:space="preserve">SET YOUR REWARD/RISK RATIO IN CELL (P2!!)
</t>
        </r>
      </text>
    </comment>
    <comment ref="H4" authorId="0" shapeId="0" xr:uid="{00000000-0006-0000-0200-000007000000}">
      <text>
        <r>
          <rPr>
            <sz val="10"/>
            <color rgb="FF000000"/>
            <rFont val="Arial"/>
            <scheme val="minor"/>
          </rPr>
          <t>SET YOUR RISK % PER TRADE IN CELL (P4!!)</t>
        </r>
      </text>
    </comment>
  </commentList>
</comments>
</file>

<file path=xl/sharedStrings.xml><?xml version="1.0" encoding="utf-8"?>
<sst xmlns="http://schemas.openxmlformats.org/spreadsheetml/2006/main" count="90" uniqueCount="41">
  <si>
    <t>Starting Balance</t>
  </si>
  <si>
    <t>WIN %</t>
  </si>
  <si>
    <t>Acccount Total</t>
  </si>
  <si>
    <t>% GAIN</t>
  </si>
  <si>
    <t>W</t>
  </si>
  <si>
    <t>L</t>
  </si>
  <si>
    <t>BE</t>
  </si>
  <si>
    <t>TRADES</t>
  </si>
  <si>
    <t>W'S</t>
  </si>
  <si>
    <t>L'S</t>
  </si>
  <si>
    <t>PIPS/PTS</t>
  </si>
  <si>
    <t>Current Streak</t>
  </si>
  <si>
    <t>Stat Breakdown (Date Specific)</t>
  </si>
  <si>
    <t>PAIR</t>
  </si>
  <si>
    <t>DATE</t>
  </si>
  <si>
    <t xml:space="preserve"> LONDON OVERALL</t>
  </si>
  <si>
    <t>MIXED OVERALL</t>
  </si>
  <si>
    <t>NY OVERALL</t>
  </si>
  <si>
    <t>ASIAN OVERALL</t>
  </si>
  <si>
    <t>ALL</t>
  </si>
  <si>
    <t># T</t>
  </si>
  <si>
    <t>SESS</t>
  </si>
  <si>
    <t>L/S</t>
  </si>
  <si>
    <t>SL</t>
  </si>
  <si>
    <t>W/L/BE</t>
  </si>
  <si>
    <t>RISK,%</t>
  </si>
  <si>
    <t>RESULT ($)</t>
  </si>
  <si>
    <t>TV PIC</t>
  </si>
  <si>
    <t>LT 3 OVERALL</t>
  </si>
  <si>
    <t>STRAT</t>
  </si>
  <si>
    <t>H-E</t>
  </si>
  <si>
    <t>RR</t>
  </si>
  <si>
    <t>($)</t>
  </si>
  <si>
    <t>Account Total</t>
  </si>
  <si>
    <t>Gain (%)</t>
  </si>
  <si>
    <t>Win Rate</t>
  </si>
  <si>
    <t>Trades</t>
  </si>
  <si>
    <t>RISK</t>
  </si>
  <si>
    <t>TP</t>
  </si>
  <si>
    <t>0</t>
  </si>
  <si>
    <t>0.5%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</si>
</sst>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]#,##0.00"/>
    <numFmt numFmtId="165" formatCode="m&quot;/&quot;d&quot;/&quot;yy"/>
  </numFmts>
  <fonts count="16" x14ac:knownFonts="1">
    <font>
      <sz val="10"/>
      <color rgb="FF000000"/>
      <name val="Arial"/>
      <scheme val="minor"/>
    </font>
    <font>
      <b/>
      <sz val="12"/>
      <color theme="1"/>
      <name val="Arial"/>
    </font>
    <font>
      <sz val="10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2"/>
      <color theme="1"/>
      <name val="Arial"/>
      <scheme val="minor"/>
    </font>
    <font>
      <b/>
      <sz val="10"/>
      <color theme="1"/>
      <name val="Arial"/>
    </font>
    <font>
      <b/>
      <sz val="14"/>
      <color theme="1"/>
      <name val="Arial"/>
      <scheme val="minor"/>
    </font>
    <font>
      <u/>
      <sz val="10"/>
      <color rgb="FF1155CC"/>
      <name val="Arial"/>
    </font>
    <font>
      <u/>
      <sz val="10"/>
      <color rgb="FF1155CC"/>
      <name val="Arial"/>
    </font>
    <font>
      <b/>
      <sz val="14"/>
      <color theme="1"/>
      <name val="Arial"/>
      <family val="2"/>
      <charset val="238"/>
      <scheme val="major"/>
    </font>
    <font>
      <sz val="10"/>
      <name val="Arial"/>
      <family val="2"/>
      <charset val="238"/>
      <scheme val="major"/>
    </font>
    <font>
      <b/>
      <sz val="12"/>
      <color theme="0"/>
      <name val="Arial"/>
      <family val="2"/>
      <charset val="238"/>
      <scheme val="minor"/>
    </font>
    <font>
      <b/>
      <sz val="10"/>
      <color theme="2" tint="-0.14999847407452621"/>
      <name val="Arial"/>
      <family val="2"/>
      <charset val="238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A64D79"/>
        <bgColor rgb="FFA64D79"/>
      </patternFill>
    </fill>
    <fill>
      <patternFill patternType="solid">
        <fgColor rgb="FF999999"/>
        <bgColor rgb="FF999999"/>
      </patternFill>
    </fill>
    <fill>
      <patternFill patternType="solid">
        <fgColor rgb="FF00FF00"/>
        <bgColor rgb="FF00FF00"/>
      </patternFill>
    </fill>
    <fill>
      <patternFill patternType="solid">
        <fgColor rgb="FFC27BA0"/>
        <bgColor rgb="FFC27BA0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6AA84F"/>
        <bgColor rgb="FF6AA84F"/>
      </patternFill>
    </fill>
    <fill>
      <patternFill patternType="solid">
        <fgColor rgb="FFBF9000"/>
        <bgColor rgb="FFBF9000"/>
      </patternFill>
    </fill>
    <fill>
      <patternFill patternType="solid">
        <fgColor rgb="FFE06666"/>
        <bgColor rgb="FFE06666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00FFCC"/>
        <bgColor rgb="FFC27BA0"/>
      </patternFill>
    </fill>
    <fill>
      <patternFill patternType="solid">
        <fgColor rgb="FF00FFCC"/>
        <bgColor indexed="64"/>
      </patternFill>
    </fill>
    <fill>
      <patternFill patternType="solid">
        <fgColor theme="2" tint="-0.34998626667073579"/>
        <bgColor rgb="FFD5A6BD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3"/>
        <bgColor rgb="FFC27BA0"/>
      </patternFill>
    </fill>
    <fill>
      <patternFill patternType="solid">
        <fgColor theme="2" tint="-0.14999847407452621"/>
        <bgColor rgb="FFEAD1DC"/>
      </patternFill>
    </fill>
    <fill>
      <patternFill patternType="solid">
        <fgColor theme="2" tint="-0.14999847407452621"/>
        <bgColor rgb="FF999999"/>
      </patternFill>
    </fill>
    <fill>
      <patternFill patternType="solid">
        <fgColor theme="2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0" borderId="0" xfId="0" applyFont="1" applyAlignment="1">
      <alignment horizontal="center"/>
    </xf>
    <xf numFmtId="0" fontId="5" fillId="4" borderId="4" xfId="0" applyFont="1" applyFill="1" applyBorder="1" applyAlignment="1">
      <alignment horizontal="center"/>
    </xf>
    <xf numFmtId="10" fontId="6" fillId="0" borderId="4" xfId="0" applyNumberFormat="1" applyFont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1" fontId="6" fillId="0" borderId="4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6" fillId="12" borderId="4" xfId="0" applyFont="1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10" fontId="6" fillId="12" borderId="4" xfId="0" applyNumberFormat="1" applyFont="1" applyFill="1" applyBorder="1" applyAlignment="1">
      <alignment horizontal="center"/>
    </xf>
    <xf numFmtId="1" fontId="0" fillId="12" borderId="4" xfId="0" applyNumberFormat="1" applyFill="1" applyBorder="1" applyAlignment="1">
      <alignment horizontal="center"/>
    </xf>
    <xf numFmtId="10" fontId="0" fillId="12" borderId="4" xfId="0" applyNumberFormat="1" applyFill="1" applyBorder="1" applyAlignment="1">
      <alignment horizontal="center"/>
    </xf>
    <xf numFmtId="0" fontId="4" fillId="7" borderId="4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65" fontId="3" fillId="0" borderId="0" xfId="0" applyNumberFormat="1" applyFont="1" applyAlignment="1">
      <alignment horizontal="center"/>
    </xf>
    <xf numFmtId="0" fontId="3" fillId="0" borderId="0" xfId="0" applyFont="1"/>
    <xf numFmtId="0" fontId="4" fillId="3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3" fillId="0" borderId="11" xfId="0" applyFont="1" applyBorder="1"/>
    <xf numFmtId="0" fontId="3" fillId="0" borderId="15" xfId="0" applyFont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10" fontId="3" fillId="0" borderId="15" xfId="0" applyNumberFormat="1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165" fontId="6" fillId="0" borderId="0" xfId="0" applyNumberFormat="1" applyFont="1" applyAlignment="1">
      <alignment horizontal="center"/>
    </xf>
    <xf numFmtId="10" fontId="3" fillId="0" borderId="0" xfId="0" applyNumberFormat="1" applyFont="1" applyAlignment="1">
      <alignment horizontal="center"/>
    </xf>
    <xf numFmtId="164" fontId="0" fillId="12" borderId="0" xfId="0" applyNumberFormat="1" applyFill="1" applyAlignment="1">
      <alignment horizontal="center"/>
    </xf>
    <xf numFmtId="0" fontId="3" fillId="15" borderId="4" xfId="0" applyFont="1" applyFill="1" applyBorder="1" applyAlignment="1">
      <alignment horizontal="center" vertical="center"/>
    </xf>
    <xf numFmtId="0" fontId="4" fillId="18" borderId="4" xfId="0" applyFont="1" applyFill="1" applyBorder="1" applyAlignment="1">
      <alignment horizontal="center" vertical="center"/>
    </xf>
    <xf numFmtId="0" fontId="4" fillId="19" borderId="4" xfId="0" applyFont="1" applyFill="1" applyBorder="1" applyAlignment="1">
      <alignment horizontal="center" vertical="center" wrapText="1"/>
    </xf>
    <xf numFmtId="0" fontId="15" fillId="18" borderId="4" xfId="0" applyFont="1" applyFill="1" applyBorder="1" applyAlignment="1">
      <alignment horizontal="center" vertical="center"/>
    </xf>
    <xf numFmtId="0" fontId="15" fillId="19" borderId="4" xfId="0" applyFont="1" applyFill="1" applyBorder="1" applyAlignment="1">
      <alignment horizontal="center" vertical="center"/>
    </xf>
    <xf numFmtId="0" fontId="14" fillId="17" borderId="16" xfId="0" applyFont="1" applyFill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10" fontId="3" fillId="0" borderId="16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0" fillId="0" borderId="17" xfId="0" applyBorder="1"/>
    <xf numFmtId="0" fontId="3" fillId="0" borderId="1" xfId="0" applyFont="1" applyBorder="1" applyAlignment="1">
      <alignment horizontal="center"/>
    </xf>
    <xf numFmtId="0" fontId="2" fillId="0" borderId="3" xfId="0" applyFont="1" applyBorder="1"/>
    <xf numFmtId="0" fontId="8" fillId="10" borderId="1" xfId="0" applyFont="1" applyFill="1" applyBorder="1" applyAlignment="1">
      <alignment horizontal="center"/>
    </xf>
    <xf numFmtId="0" fontId="2" fillId="0" borderId="2" xfId="0" applyFont="1" applyBorder="1"/>
    <xf numFmtId="0" fontId="8" fillId="11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12" fillId="13" borderId="5" xfId="0" applyFont="1" applyFill="1" applyBorder="1" applyAlignment="1">
      <alignment horizontal="center" vertical="center"/>
    </xf>
    <xf numFmtId="0" fontId="13" fillId="14" borderId="6" xfId="0" applyFont="1" applyFill="1" applyBorder="1"/>
    <xf numFmtId="0" fontId="13" fillId="14" borderId="7" xfId="0" applyFont="1" applyFill="1" applyBorder="1"/>
    <xf numFmtId="0" fontId="13" fillId="14" borderId="10" xfId="0" applyFont="1" applyFill="1" applyBorder="1"/>
    <xf numFmtId="0" fontId="13" fillId="14" borderId="11" xfId="0" applyFont="1" applyFill="1" applyBorder="1"/>
    <xf numFmtId="0" fontId="13" fillId="14" borderId="12" xfId="0" applyFont="1" applyFill="1" applyBorder="1"/>
    <xf numFmtId="0" fontId="9" fillId="13" borderId="5" xfId="0" applyFont="1" applyFill="1" applyBorder="1" applyAlignment="1">
      <alignment horizontal="center" vertical="center"/>
    </xf>
    <xf numFmtId="0" fontId="2" fillId="14" borderId="6" xfId="0" applyFont="1" applyFill="1" applyBorder="1"/>
    <xf numFmtId="0" fontId="2" fillId="14" borderId="7" xfId="0" applyFont="1" applyFill="1" applyBorder="1"/>
    <xf numFmtId="0" fontId="2" fillId="14" borderId="10" xfId="0" applyFont="1" applyFill="1" applyBorder="1"/>
    <xf numFmtId="0" fontId="2" fillId="14" borderId="11" xfId="0" applyFont="1" applyFill="1" applyBorder="1"/>
    <xf numFmtId="0" fontId="2" fillId="14" borderId="12" xfId="0" applyFont="1" applyFill="1" applyBorder="1"/>
    <xf numFmtId="0" fontId="9" fillId="13" borderId="5" xfId="0" applyFont="1" applyFill="1" applyBorder="1" applyAlignment="1">
      <alignment horizontal="center" vertical="center" wrapText="1"/>
    </xf>
    <xf numFmtId="0" fontId="9" fillId="13" borderId="8" xfId="0" applyFont="1" applyFill="1" applyBorder="1" applyAlignment="1">
      <alignment horizontal="center" vertical="center"/>
    </xf>
    <xf numFmtId="0" fontId="2" fillId="14" borderId="13" xfId="0" applyFont="1" applyFill="1" applyBorder="1"/>
    <xf numFmtId="164" fontId="3" fillId="15" borderId="1" xfId="0" applyNumberFormat="1" applyFont="1" applyFill="1" applyBorder="1" applyAlignment="1">
      <alignment horizontal="center" vertical="center"/>
    </xf>
    <xf numFmtId="0" fontId="2" fillId="16" borderId="2" xfId="0" applyFont="1" applyFill="1" applyBorder="1"/>
    <xf numFmtId="0" fontId="2" fillId="16" borderId="3" xfId="0" applyFont="1" applyFill="1" applyBorder="1"/>
    <xf numFmtId="10" fontId="3" fillId="15" borderId="1" xfId="0" applyNumberFormat="1" applyFont="1" applyFill="1" applyBorder="1" applyAlignment="1">
      <alignment horizontal="center" vertical="center"/>
    </xf>
    <xf numFmtId="0" fontId="4" fillId="19" borderId="1" xfId="0" applyFont="1" applyFill="1" applyBorder="1" applyAlignment="1">
      <alignment horizontal="center" vertical="center"/>
    </xf>
    <xf numFmtId="0" fontId="2" fillId="20" borderId="3" xfId="0" applyFont="1" applyFill="1" applyBorder="1"/>
    <xf numFmtId="10" fontId="3" fillId="0" borderId="9" xfId="0" applyNumberFormat="1" applyFont="1" applyBorder="1" applyAlignment="1">
      <alignment horizontal="center"/>
    </xf>
    <xf numFmtId="0" fontId="2" fillId="0" borderId="14" xfId="0" applyFont="1" applyBorder="1"/>
    <xf numFmtId="164" fontId="0" fillId="12" borderId="9" xfId="0" applyNumberFormat="1" applyFill="1" applyBorder="1" applyAlignment="1">
      <alignment horizontal="center"/>
    </xf>
    <xf numFmtId="0" fontId="0" fillId="0" borderId="0" xfId="0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3" fillId="15" borderId="1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1000"/>
  <sheetViews>
    <sheetView workbookViewId="0"/>
  </sheetViews>
  <sheetFormatPr defaultColWidth="12.5703125" defaultRowHeight="15.75" customHeight="1" x14ac:dyDescent="0.2"/>
  <cols>
    <col min="1" max="27" width="8.28515625" customWidth="1"/>
  </cols>
  <sheetData>
    <row r="1" spans="1:20" ht="15.75" customHeight="1" x14ac:dyDescent="0.25">
      <c r="A1" s="50" t="s">
        <v>28</v>
      </c>
      <c r="B1" s="48"/>
      <c r="C1" s="46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x14ac:dyDescent="0.2">
      <c r="A2" s="51" t="s">
        <v>0</v>
      </c>
      <c r="B2" s="46"/>
      <c r="C2" s="2" t="s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x14ac:dyDescent="0.2">
      <c r="A3" s="52">
        <f>'SMC Journal'!$A$3</f>
        <v>100000</v>
      </c>
      <c r="B3" s="46"/>
      <c r="C3" s="3" t="e">
        <f>A7/(A7+B7)</f>
        <v>#DIV/0!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x14ac:dyDescent="0.2">
      <c r="A4" s="51" t="s">
        <v>2</v>
      </c>
      <c r="B4" s="46"/>
      <c r="C4" s="2" t="s">
        <v>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2.75" x14ac:dyDescent="0.2">
      <c r="A5" s="52">
        <f ca="1">'SMC Journal'!$D$3</f>
        <v>100000</v>
      </c>
      <c r="B5" s="46"/>
      <c r="C5" s="3">
        <f ca="1">SUM('SMC Journal'!$L$5:$L1000)</f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2.75" x14ac:dyDescent="0.2">
      <c r="A6" s="4" t="s">
        <v>4</v>
      </c>
      <c r="B6" s="4" t="s">
        <v>5</v>
      </c>
      <c r="C6" s="4" t="s">
        <v>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2.75" x14ac:dyDescent="0.2">
      <c r="A7" s="5">
        <f>COUNTIF('SMC Journal'!$F$5:$F1000,"W")</f>
        <v>0</v>
      </c>
      <c r="B7" s="5">
        <f>COUNTIF('SMC Journal'!$F$5:$F1000,"L")</f>
        <v>0</v>
      </c>
      <c r="C7" s="5">
        <f>COUNTIF('SMC Journal'!$F$5:$F1000,"BE")</f>
        <v>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2.75" x14ac:dyDescent="0.2">
      <c r="A8" s="6" t="s">
        <v>7</v>
      </c>
      <c r="B8" s="6" t="s">
        <v>8</v>
      </c>
      <c r="C8" s="6" t="s">
        <v>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2.75" x14ac:dyDescent="0.2">
      <c r="A9" s="5">
        <f>SUM(A7:C7)</f>
        <v>0</v>
      </c>
      <c r="B9" s="7">
        <f t="array" ref="B9">MAX(FREQUENCY(IF('SMC Journal'!$F$5:$F1000="W",COLUMN('SMC Journal'!$F$5:$F1000)),IF('SMC Journal'!$F$5:$F1000="L",COLUMN('SMC Journal'!$F$5:$F1000))))</f>
        <v>0</v>
      </c>
      <c r="C9" s="7">
        <f t="array" ref="C9">MAX(FREQUENCY(IF('SMC Journal'!$F$5:$F1000="L",COLUMN('SMC Journal'!$F$5:$F1000)),IF('SMC Journal'!$F$5:$F1000="W",COLUMN('SMC Journal'!$F$5:$F1000))))</f>
        <v>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2.75" x14ac:dyDescent="0.2">
      <c r="A10" s="8" t="s">
        <v>10</v>
      </c>
      <c r="B10" s="53" t="s">
        <v>11</v>
      </c>
      <c r="C10" s="46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2.75" x14ac:dyDescent="0.2">
      <c r="A11" s="9">
        <f ca="1">SUM('SMC Journal'!$I$5:$I1000)</f>
        <v>0</v>
      </c>
      <c r="B11" s="45" t="e">
        <f t="array" ref="B11">LOOKUP(2,1/('SMC Journal'!$F$5:$F1000&lt;&gt;"")/('SMC Journal'!$F$5:$F1000&lt;&gt;"X"),'SMC Journal'!$F$5:$F1000)&amp;LOOKUP(99,FREQUENCY(IF('SMC Journal'!$F$5:$F1000=LOOKUP(2,1/('SMC Journal'!$F$5:$F1000&lt;&gt;"")/('SMC Journal'!$F$5:$F1000&lt;&gt;"X"),'SMC Journal'!$F$5:$F1000),COLUMN('SMC Journal'!$F$5:$F1000)),IF('SMC Journal'!$F$5:$F1000=IF(LOOKUP(2,1/('SMC Journal'!$F$5:$F1000&lt;&gt;"")/('SMC Journal'!$F$5:$F1000&lt;&gt;"X"),'SMC Journal'!$F$5:$F1000)="W","L","W"),COLUMN('SMC Journal'!$F$5:$F1000))))</f>
        <v>#N/A</v>
      </c>
      <c r="C11" s="4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2.75" x14ac:dyDescent="0.2">
      <c r="A12" s="1"/>
      <c r="B12" s="1"/>
      <c r="C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2.75" x14ac:dyDescent="0.2">
      <c r="A13" s="1"/>
      <c r="B13" s="1"/>
      <c r="C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">
      <c r="A14" s="54" t="s">
        <v>12</v>
      </c>
      <c r="B14" s="48"/>
      <c r="C14" s="48"/>
      <c r="D14" s="46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20"/>
      <c r="S14" s="20"/>
    </row>
    <row r="15" spans="1:20" ht="12.75" x14ac:dyDescent="0.2">
      <c r="A15" s="51" t="s">
        <v>13</v>
      </c>
      <c r="B15" s="46"/>
      <c r="C15" s="51" t="s">
        <v>14</v>
      </c>
      <c r="D15" s="46"/>
      <c r="F15" s="55" t="s">
        <v>15</v>
      </c>
      <c r="G15" s="48"/>
      <c r="H15" s="46"/>
      <c r="I15" s="1"/>
      <c r="J15" s="56" t="s">
        <v>16</v>
      </c>
      <c r="K15" s="48"/>
      <c r="L15" s="46"/>
      <c r="M15" s="1"/>
      <c r="N15" s="47" t="s">
        <v>17</v>
      </c>
      <c r="O15" s="48"/>
      <c r="P15" s="46"/>
      <c r="Q15" s="1"/>
      <c r="R15" s="49" t="s">
        <v>18</v>
      </c>
      <c r="S15" s="48"/>
      <c r="T15" s="46"/>
    </row>
    <row r="16" spans="1:20" ht="12.75" x14ac:dyDescent="0.2">
      <c r="A16" s="45" t="s">
        <v>19</v>
      </c>
      <c r="B16" s="46"/>
      <c r="C16" s="10">
        <v>44445</v>
      </c>
      <c r="D16" s="10">
        <v>44475</v>
      </c>
      <c r="F16" s="11" t="s">
        <v>4</v>
      </c>
      <c r="G16" s="11" t="s">
        <v>5</v>
      </c>
      <c r="H16" s="11" t="s">
        <v>6</v>
      </c>
      <c r="I16" s="1"/>
      <c r="J16" s="11" t="s">
        <v>4</v>
      </c>
      <c r="K16" s="11" t="s">
        <v>5</v>
      </c>
      <c r="L16" s="11" t="s">
        <v>6</v>
      </c>
      <c r="M16" s="1"/>
      <c r="N16" s="11" t="s">
        <v>4</v>
      </c>
      <c r="O16" s="11" t="s">
        <v>5</v>
      </c>
      <c r="P16" s="11" t="s">
        <v>6</v>
      </c>
      <c r="Q16" s="1"/>
      <c r="R16" s="11" t="s">
        <v>4</v>
      </c>
      <c r="S16" s="11" t="s">
        <v>5</v>
      </c>
      <c r="T16" s="11" t="s">
        <v>6</v>
      </c>
    </row>
    <row r="17" spans="1:20" ht="12.75" x14ac:dyDescent="0.2">
      <c r="A17" s="21" t="s">
        <v>29</v>
      </c>
      <c r="B17" s="4" t="s">
        <v>4</v>
      </c>
      <c r="C17" s="4" t="s">
        <v>5</v>
      </c>
      <c r="D17" s="4" t="s">
        <v>6</v>
      </c>
      <c r="F17" s="12">
        <f>COUNTIFS($G$22:$G1000, "L", $K$22:$K1000,"W")</f>
        <v>0</v>
      </c>
      <c r="G17" s="12">
        <f>COUNTIFS($G$22:$G1000, "L", $K$22:$K1000,"L")</f>
        <v>0</v>
      </c>
      <c r="H17" s="12">
        <f>COUNTIFS($G$22:$G1000, "L", $K$22:$K1000,"BE")</f>
        <v>0</v>
      </c>
      <c r="I17" s="1"/>
      <c r="J17" s="12">
        <f>COUNTIFS($G$22:$G1000, "M", $K$22:$K1000,"W")</f>
        <v>0</v>
      </c>
      <c r="K17" s="12">
        <f>COUNTIFS($G$22:$G1000, "M", $K$22:$K1000,"L")</f>
        <v>0</v>
      </c>
      <c r="L17" s="12">
        <f>COUNTIFS($G$22:$G1000, "M", $K$22:$K1000,"BE")</f>
        <v>0</v>
      </c>
      <c r="M17" s="1"/>
      <c r="N17" s="12">
        <f>COUNTIFS($G$22:$G1000, "N", $K$22:$K1000,"W")</f>
        <v>0</v>
      </c>
      <c r="O17" s="12">
        <f>COUNTIFS($G$22:$G1000, "N", $K$22:$K1000,"L")</f>
        <v>0</v>
      </c>
      <c r="P17" s="12">
        <f>COUNTIFS($G$22:$G1000, "N", $K$22:$K1000,"BE")</f>
        <v>0</v>
      </c>
      <c r="Q17" s="1"/>
      <c r="R17" s="12">
        <f>COUNTIFS($G$22:$G1000, "A", $K$22:$K1000,"W")</f>
        <v>0</v>
      </c>
      <c r="S17" s="12">
        <f>COUNTIFS($G$22:$G1000, "A", $K$22:$K1000,"L")</f>
        <v>0</v>
      </c>
      <c r="T17" s="12">
        <f>COUNTIFS($G$22:$G1000, "A", $K$22:$K1000,"BE")</f>
        <v>0</v>
      </c>
    </row>
    <row r="18" spans="1:20" ht="12.75" x14ac:dyDescent="0.2">
      <c r="A18" s="7" t="s">
        <v>30</v>
      </c>
      <c r="B18" s="13">
        <f>IFERROR(IF($A$16="ALL",COUNTIFS('SMC Journal'!$F$5:$F1000,"W",'SMC Journal'!$C$5:$C1000,"&gt;="&amp;$C$16,'SMC Journal'!$C$5:$C1000,"&lt;="&amp;$D$16),COUNTIFS('SMC Journal'!$A$5:$A1000,$A$16,'SMC Journal'!$F$5:$F1000,"W",'SMC Journal'!$C$5:$C1000,"&gt;="&amp;$C$16,'SMC Journal'!$C$5:$C1000,"&lt;="&amp;$D$16)),"")</f>
        <v>0</v>
      </c>
      <c r="C18" s="13">
        <f>IFERROR(IF($A$16="ALL",COUNTIFS('SMC Journal'!$F$5:$F1000,"L",'SMC Journal'!$C$5:$C1000,"&gt;="&amp;$C$16,'SMC Journal'!$C$5:$C1000,"&lt;="&amp;$D$16),COUNTIFS('SMC Journal'!$A$5:$A1000,$A$16,'SMC Journal'!$F$5:$F1000,"L",'SMC Journal'!$C$5:$C1000,"&gt;="&amp;$C$16,'SMC Journal'!$C$5:$C1000,"&lt;="&amp;$D$16)),"")</f>
        <v>0</v>
      </c>
      <c r="D18" s="13">
        <f>IFERROR(IF($A$16="ALL",COUNTIFS('SMC Journal'!$F$5:$F1000,"BE",'SMC Journal'!$C$5:$C1000,"&gt;="&amp;$C$16,'SMC Journal'!$C$5:$C1000,"&lt;="&amp;$D$16),COUNTIFS('SMC Journal'!$A$5:$A1000,$A$16,'SMC Journal'!$F$5:$F1000,"BE",'SMC Journal'!$C$5:$C1000,"&gt;="&amp;$C$16,'SMC Journal'!$C$5:$C1000,"&lt;="&amp;$D$16)),"")</f>
        <v>0</v>
      </c>
      <c r="F18" s="11" t="s">
        <v>20</v>
      </c>
      <c r="G18" s="11" t="s">
        <v>1</v>
      </c>
      <c r="H18" s="11" t="s">
        <v>3</v>
      </c>
      <c r="I18" s="1"/>
      <c r="J18" s="11" t="s">
        <v>20</v>
      </c>
      <c r="K18" s="11" t="s">
        <v>1</v>
      </c>
      <c r="L18" s="11" t="s">
        <v>3</v>
      </c>
      <c r="M18" s="1"/>
      <c r="N18" s="11" t="s">
        <v>20</v>
      </c>
      <c r="O18" s="11" t="s">
        <v>1</v>
      </c>
      <c r="P18" s="11" t="s">
        <v>3</v>
      </c>
      <c r="Q18" s="1"/>
      <c r="R18" s="11" t="s">
        <v>20</v>
      </c>
      <c r="S18" s="11" t="s">
        <v>1</v>
      </c>
      <c r="T18" s="11" t="s">
        <v>3</v>
      </c>
    </row>
    <row r="19" spans="1:20" ht="12.75" x14ac:dyDescent="0.2">
      <c r="A19" s="8" t="s">
        <v>10</v>
      </c>
      <c r="B19" s="8" t="s">
        <v>7</v>
      </c>
      <c r="C19" s="2" t="s">
        <v>1</v>
      </c>
      <c r="D19" s="2" t="s">
        <v>3</v>
      </c>
      <c r="F19" s="5">
        <f>SUM(F17:H17)</f>
        <v>0</v>
      </c>
      <c r="G19" s="3" t="str">
        <f>IFERROR(F17/(F17+G17),"")</f>
        <v/>
      </c>
      <c r="H19" s="14">
        <f>SUMIFS($P$22:$P1000, $G$22:$G1000, "L")</f>
        <v>0</v>
      </c>
      <c r="I19" s="1"/>
      <c r="J19" s="5">
        <f>SUM(J17:L17)</f>
        <v>0</v>
      </c>
      <c r="K19" s="3" t="str">
        <f>IFERROR(J17/(J17+K17),"")</f>
        <v/>
      </c>
      <c r="L19" s="14">
        <f>SUMIFS($P$22:$P1000, $G$22:$G1000, "M")</f>
        <v>0</v>
      </c>
      <c r="M19" s="1"/>
      <c r="N19" s="5">
        <f>SUM(N17:P17)</f>
        <v>0</v>
      </c>
      <c r="O19" s="3" t="str">
        <f>IFERROR(N17/(N17+O17),"")</f>
        <v/>
      </c>
      <c r="P19" s="14">
        <f>SUMIFS($P$22:$P1000, $G$22:$G1000, "N")</f>
        <v>0</v>
      </c>
      <c r="Q19" s="1"/>
      <c r="R19" s="5">
        <f>SUM(R17:T17)</f>
        <v>0</v>
      </c>
      <c r="S19" s="3" t="str">
        <f>IFERROR(R17/(R17+S17),"")</f>
        <v/>
      </c>
      <c r="T19" s="14">
        <f>SUMIFS($P$22:$P1000, $G$22:$G1000, "A")</f>
        <v>0</v>
      </c>
    </row>
    <row r="20" spans="1:20" ht="12.75" x14ac:dyDescent="0.2">
      <c r="A20" s="15">
        <f>IFERROR(IF($A$16="ALL",SUMIFS('SMC Journal'!$I$5:$I1000,'SMC Journal'!$C$5:$C1000,"&gt;="&amp;$C$16,'SMC Journal'!$C$5:$C1000,"&lt;="&amp;$D$16),SUMIFS('SMC Journal'!$I$5:$I1000,'SMC Journal'!$A$5:$A1000,$A$16,'SMC Journal'!$C$5:$C1000,"&gt;="&amp;$C$16,'SMC Journal'!$C$5:$C1000,"&lt;="&amp;$D$16)),"")</f>
        <v>0</v>
      </c>
      <c r="B20" s="5">
        <f>SUM(B18:D18)</f>
        <v>0</v>
      </c>
      <c r="C20" s="3" t="str">
        <f>IFERROR($B$18/($B$18+$C$18),"")</f>
        <v/>
      </c>
      <c r="D20" s="16">
        <f>IFERROR(IF($A$16="ALL",SUMIFS('SMC Journal'!$L$5:$L1000,'SMC Journal'!$C$5:$C1000,"&gt;="&amp;$C$16,'SMC Journal'!$C$5:$C1000,"&lt;="&amp;$D$16),SUMIFS('SMC Journal'!$L$5:$L1000,'SMC Journal'!$A$5:$A1000,$A$16,'SMC Journal'!$C$5:$C1000,"&gt;="&amp;$C$16,'SMC Journal'!$C$5:$C1000,"&lt;="&amp;$D$16)),"")</f>
        <v>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2.75" x14ac:dyDescent="0.2">
      <c r="F21" s="17" t="s">
        <v>13</v>
      </c>
      <c r="G21" s="17" t="s">
        <v>21</v>
      </c>
      <c r="H21" s="18" t="s">
        <v>14</v>
      </c>
      <c r="I21" s="17" t="s">
        <v>22</v>
      </c>
      <c r="J21" s="17" t="s">
        <v>23</v>
      </c>
      <c r="K21" s="17" t="s">
        <v>24</v>
      </c>
      <c r="L21" s="17" t="s">
        <v>31</v>
      </c>
      <c r="M21" s="17" t="s">
        <v>25</v>
      </c>
      <c r="N21" s="18" t="s">
        <v>10</v>
      </c>
      <c r="O21" s="22" t="s">
        <v>32</v>
      </c>
      <c r="Q21" s="22" t="s">
        <v>3</v>
      </c>
      <c r="S21" s="17" t="s">
        <v>27</v>
      </c>
    </row>
    <row r="22" spans="1:20" ht="12.75" x14ac:dyDescent="0.2">
      <c r="F22" s="1" t="str">
        <f ca="1">IFERROR(__xludf.DUMMYFUNCTION("IF($A$16=""ALL"",FILTER('Journal 1 (SET TP)'!$A$5:$O1000,'Journal 1 (SET TP)'!$C$5:$C1000 &gt;= $C$16,'Journal 1 (SET TP)'!$C$5:$C1000 &lt;= $D$16), FILTER('Journal 1 (SET TP)'!$A$5:$O1000,'Journal 1 (SET TP)'!$C$5:$C1000 &gt;= $C$16,'Journal 1 (SET TP)'!$C$5:$C10"&amp;"00 &lt;= $D$16))"),"#N/A")</f>
        <v>#N/A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2.75" x14ac:dyDescent="0.2">
      <c r="A23" s="1"/>
      <c r="B23" s="1"/>
      <c r="C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2.75" x14ac:dyDescent="0.2">
      <c r="A24" s="1"/>
      <c r="B24" s="1"/>
      <c r="C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2.75" x14ac:dyDescent="0.2">
      <c r="A25" s="1"/>
      <c r="B25" s="1"/>
      <c r="C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2.75" x14ac:dyDescent="0.2">
      <c r="A26" s="1"/>
      <c r="B26" s="1"/>
      <c r="C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2.75" x14ac:dyDescent="0.2">
      <c r="A27" s="1"/>
      <c r="B27" s="1"/>
      <c r="C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2.75" x14ac:dyDescent="0.2">
      <c r="A28" s="1"/>
      <c r="B28" s="1"/>
      <c r="C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2.75" x14ac:dyDescent="0.2">
      <c r="A29" s="1"/>
      <c r="B29" s="1"/>
      <c r="C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2.75" x14ac:dyDescent="0.2">
      <c r="A30" s="1"/>
      <c r="B30" s="1"/>
      <c r="C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2.75" x14ac:dyDescent="0.2">
      <c r="A31" s="1"/>
      <c r="B31" s="1"/>
      <c r="C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2.75" x14ac:dyDescent="0.2">
      <c r="A32" s="1"/>
      <c r="B32" s="1"/>
      <c r="C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2.75" x14ac:dyDescent="0.2">
      <c r="A33" s="1"/>
      <c r="B33" s="1"/>
      <c r="C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2.75" x14ac:dyDescent="0.2">
      <c r="A34" s="1"/>
      <c r="B34" s="1"/>
      <c r="C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2.75" x14ac:dyDescent="0.2">
      <c r="A35" s="1"/>
      <c r="B35" s="1"/>
      <c r="C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2.75" x14ac:dyDescent="0.2">
      <c r="A36" s="1"/>
      <c r="B36" s="1"/>
      <c r="C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2.75" x14ac:dyDescent="0.2">
      <c r="A37" s="1"/>
      <c r="B37" s="1"/>
      <c r="C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2.75" x14ac:dyDescent="0.2">
      <c r="A38" s="1"/>
      <c r="B38" s="1"/>
      <c r="C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2.75" x14ac:dyDescent="0.2">
      <c r="A39" s="1"/>
      <c r="B39" s="1"/>
      <c r="C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2.75" x14ac:dyDescent="0.2">
      <c r="A40" s="1"/>
      <c r="B40" s="1"/>
      <c r="C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2.75" x14ac:dyDescent="0.2">
      <c r="A41" s="1"/>
      <c r="B41" s="1"/>
      <c r="C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2.75" x14ac:dyDescent="0.2">
      <c r="A42" s="1"/>
      <c r="B42" s="1"/>
      <c r="C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2.75" x14ac:dyDescent="0.2">
      <c r="A43" s="1"/>
      <c r="B43" s="1"/>
      <c r="C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2.75" x14ac:dyDescent="0.2">
      <c r="A44" s="1"/>
      <c r="B44" s="1"/>
      <c r="C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2.75" x14ac:dyDescent="0.2">
      <c r="A45" s="1"/>
      <c r="B45" s="1"/>
      <c r="C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2.75" x14ac:dyDescent="0.2">
      <c r="A46" s="1"/>
      <c r="B46" s="1"/>
      <c r="C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2.75" x14ac:dyDescent="0.2">
      <c r="A47" s="1"/>
      <c r="B47" s="1"/>
      <c r="C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2.75" x14ac:dyDescent="0.2">
      <c r="A48" s="1"/>
      <c r="B48" s="1"/>
      <c r="C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2.75" x14ac:dyDescent="0.2">
      <c r="A49" s="1"/>
      <c r="B49" s="1"/>
      <c r="C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2.75" x14ac:dyDescent="0.2">
      <c r="A50" s="1"/>
      <c r="B50" s="1"/>
      <c r="C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2.75" x14ac:dyDescent="0.2">
      <c r="A51" s="1"/>
      <c r="B51" s="1"/>
      <c r="C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2.75" x14ac:dyDescent="0.2">
      <c r="A52" s="1"/>
      <c r="B52" s="1"/>
      <c r="C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2.75" x14ac:dyDescent="0.2">
      <c r="A53" s="1"/>
      <c r="B53" s="1"/>
      <c r="C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2.75" x14ac:dyDescent="0.2">
      <c r="A54" s="1"/>
      <c r="B54" s="1"/>
      <c r="C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2.75" x14ac:dyDescent="0.2">
      <c r="A55" s="1"/>
      <c r="B55" s="1"/>
      <c r="C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2.75" x14ac:dyDescent="0.2">
      <c r="A56" s="1"/>
      <c r="B56" s="1"/>
      <c r="C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2.75" x14ac:dyDescent="0.2">
      <c r="A57" s="1"/>
      <c r="B57" s="1"/>
      <c r="C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2.75" x14ac:dyDescent="0.2">
      <c r="A58" s="1"/>
      <c r="B58" s="1"/>
      <c r="C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2.75" x14ac:dyDescent="0.2">
      <c r="A59" s="1"/>
      <c r="B59" s="1"/>
      <c r="C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2.75" x14ac:dyDescent="0.2">
      <c r="A60" s="1"/>
      <c r="B60" s="1"/>
      <c r="C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2.75" x14ac:dyDescent="0.2">
      <c r="A61" s="1"/>
      <c r="B61" s="1"/>
      <c r="C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2.75" x14ac:dyDescent="0.2">
      <c r="A62" s="1"/>
      <c r="B62" s="1"/>
      <c r="C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2.75" x14ac:dyDescent="0.2">
      <c r="A63" s="1"/>
      <c r="B63" s="1"/>
      <c r="C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2.75" x14ac:dyDescent="0.2">
      <c r="A64" s="1"/>
      <c r="B64" s="1"/>
      <c r="C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2.75" x14ac:dyDescent="0.2">
      <c r="A65" s="1"/>
      <c r="B65" s="1"/>
      <c r="C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2.75" x14ac:dyDescent="0.2">
      <c r="A66" s="1"/>
      <c r="B66" s="1"/>
      <c r="C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2.75" x14ac:dyDescent="0.2">
      <c r="A67" s="1"/>
      <c r="B67" s="1"/>
      <c r="C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2.75" x14ac:dyDescent="0.2">
      <c r="A68" s="1"/>
      <c r="B68" s="1"/>
      <c r="C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2.75" x14ac:dyDescent="0.2">
      <c r="A69" s="1"/>
      <c r="B69" s="1"/>
      <c r="C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2.75" x14ac:dyDescent="0.2">
      <c r="A70" s="1"/>
      <c r="B70" s="1"/>
      <c r="C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2.75" x14ac:dyDescent="0.2">
      <c r="A71" s="1"/>
      <c r="B71" s="1"/>
      <c r="C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2.75" x14ac:dyDescent="0.2">
      <c r="A72" s="1"/>
      <c r="B72" s="1"/>
      <c r="C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2.75" x14ac:dyDescent="0.2">
      <c r="A73" s="1"/>
      <c r="B73" s="1"/>
      <c r="C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2.75" x14ac:dyDescent="0.2">
      <c r="A74" s="1"/>
      <c r="B74" s="1"/>
      <c r="C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2.75" x14ac:dyDescent="0.2">
      <c r="A75" s="1"/>
      <c r="B75" s="1"/>
      <c r="C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2.75" x14ac:dyDescent="0.2">
      <c r="A76" s="1"/>
      <c r="B76" s="1"/>
      <c r="C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2.75" x14ac:dyDescent="0.2">
      <c r="A77" s="1"/>
      <c r="B77" s="1"/>
      <c r="C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2.75" x14ac:dyDescent="0.2">
      <c r="A78" s="1"/>
      <c r="B78" s="1"/>
      <c r="C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2.75" x14ac:dyDescent="0.2">
      <c r="A79" s="1"/>
      <c r="B79" s="1"/>
      <c r="C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2.75" x14ac:dyDescent="0.2">
      <c r="A80" s="1"/>
      <c r="B80" s="1"/>
      <c r="C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2.75" x14ac:dyDescent="0.2">
      <c r="A81" s="1"/>
      <c r="B81" s="1"/>
      <c r="C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2.75" x14ac:dyDescent="0.2">
      <c r="A82" s="1"/>
      <c r="B82" s="1"/>
      <c r="C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2.75" x14ac:dyDescent="0.2">
      <c r="A83" s="1"/>
      <c r="B83" s="1"/>
      <c r="C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2.75" x14ac:dyDescent="0.2">
      <c r="A84" s="1"/>
      <c r="B84" s="1"/>
      <c r="C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2.75" x14ac:dyDescent="0.2">
      <c r="A85" s="1"/>
      <c r="B85" s="1"/>
      <c r="C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2.75" x14ac:dyDescent="0.2">
      <c r="A86" s="1"/>
      <c r="B86" s="1"/>
      <c r="C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2.75" x14ac:dyDescent="0.2">
      <c r="A87" s="1"/>
      <c r="B87" s="1"/>
      <c r="C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2.75" x14ac:dyDescent="0.2">
      <c r="A88" s="1"/>
      <c r="B88" s="1"/>
      <c r="C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2.75" x14ac:dyDescent="0.2">
      <c r="A89" s="1"/>
      <c r="B89" s="1"/>
      <c r="C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2.75" x14ac:dyDescent="0.2">
      <c r="A90" s="1"/>
      <c r="B90" s="1"/>
      <c r="C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2.75" x14ac:dyDescent="0.2">
      <c r="A91" s="1"/>
      <c r="B91" s="1"/>
      <c r="C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2.75" x14ac:dyDescent="0.2">
      <c r="A92" s="1"/>
      <c r="B92" s="1"/>
      <c r="C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2.75" x14ac:dyDescent="0.2">
      <c r="A93" s="1"/>
      <c r="B93" s="1"/>
      <c r="C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2.75" x14ac:dyDescent="0.2">
      <c r="A94" s="1"/>
      <c r="B94" s="1"/>
      <c r="C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2.75" x14ac:dyDescent="0.2">
      <c r="A95" s="1"/>
      <c r="B95" s="1"/>
      <c r="C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2.75" x14ac:dyDescent="0.2">
      <c r="A96" s="1"/>
      <c r="B96" s="1"/>
      <c r="C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2.75" x14ac:dyDescent="0.2">
      <c r="A97" s="1"/>
      <c r="B97" s="1"/>
      <c r="C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2.75" x14ac:dyDescent="0.2">
      <c r="A98" s="1"/>
      <c r="B98" s="1"/>
      <c r="C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2.75" x14ac:dyDescent="0.2">
      <c r="A99" s="1"/>
      <c r="B99" s="1"/>
      <c r="C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12.75" x14ac:dyDescent="0.2">
      <c r="A100" s="1"/>
      <c r="B100" s="1"/>
      <c r="C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12.75" x14ac:dyDescent="0.2">
      <c r="A101" s="1"/>
      <c r="B101" s="1"/>
      <c r="C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2.75" x14ac:dyDescent="0.2">
      <c r="A102" s="1"/>
      <c r="B102" s="1"/>
      <c r="C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12.75" x14ac:dyDescent="0.2">
      <c r="A103" s="1"/>
      <c r="B103" s="1"/>
      <c r="C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12.75" x14ac:dyDescent="0.2">
      <c r="A104" s="1"/>
      <c r="B104" s="1"/>
      <c r="C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2.75" x14ac:dyDescent="0.2">
      <c r="A105" s="1"/>
      <c r="B105" s="1"/>
      <c r="C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12.75" x14ac:dyDescent="0.2">
      <c r="A106" s="1"/>
      <c r="B106" s="1"/>
      <c r="C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12.75" x14ac:dyDescent="0.2">
      <c r="A107" s="1"/>
      <c r="B107" s="1"/>
      <c r="C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12.75" x14ac:dyDescent="0.2">
      <c r="A108" s="1"/>
      <c r="B108" s="1"/>
      <c r="C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12.75" x14ac:dyDescent="0.2">
      <c r="A109" s="1"/>
      <c r="B109" s="1"/>
      <c r="C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12.75" x14ac:dyDescent="0.2">
      <c r="A110" s="1"/>
      <c r="B110" s="1"/>
      <c r="C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12.75" x14ac:dyDescent="0.2">
      <c r="A111" s="1"/>
      <c r="B111" s="1"/>
      <c r="C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12.75" x14ac:dyDescent="0.2">
      <c r="A112" s="1"/>
      <c r="B112" s="1"/>
      <c r="C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12.75" x14ac:dyDescent="0.2">
      <c r="A113" s="1"/>
      <c r="B113" s="1"/>
      <c r="C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12.75" x14ac:dyDescent="0.2">
      <c r="A114" s="1"/>
      <c r="B114" s="1"/>
      <c r="C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12.75" x14ac:dyDescent="0.2">
      <c r="A115" s="1"/>
      <c r="B115" s="1"/>
      <c r="C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12.75" x14ac:dyDescent="0.2">
      <c r="A116" s="1"/>
      <c r="B116" s="1"/>
      <c r="C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12.75" x14ac:dyDescent="0.2">
      <c r="A117" s="1"/>
      <c r="B117" s="1"/>
      <c r="C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12.75" x14ac:dyDescent="0.2">
      <c r="A118" s="1"/>
      <c r="B118" s="1"/>
      <c r="C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12.75" x14ac:dyDescent="0.2">
      <c r="A119" s="1"/>
      <c r="B119" s="1"/>
      <c r="C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12.75" x14ac:dyDescent="0.2">
      <c r="A120" s="1"/>
      <c r="B120" s="1"/>
      <c r="C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12.75" x14ac:dyDescent="0.2">
      <c r="A121" s="1"/>
      <c r="B121" s="1"/>
      <c r="C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12.75" x14ac:dyDescent="0.2">
      <c r="A122" s="1"/>
      <c r="B122" s="1"/>
      <c r="C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12.75" x14ac:dyDescent="0.2">
      <c r="A123" s="1"/>
      <c r="B123" s="1"/>
      <c r="C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12.75" x14ac:dyDescent="0.2">
      <c r="A124" s="1"/>
      <c r="B124" s="1"/>
      <c r="C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12.75" x14ac:dyDescent="0.2">
      <c r="A125" s="1"/>
      <c r="B125" s="1"/>
      <c r="C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12.75" x14ac:dyDescent="0.2">
      <c r="A126" s="1"/>
      <c r="B126" s="1"/>
      <c r="C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12.75" x14ac:dyDescent="0.2">
      <c r="A127" s="1"/>
      <c r="B127" s="1"/>
      <c r="C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12.75" x14ac:dyDescent="0.2">
      <c r="A128" s="1"/>
      <c r="B128" s="1"/>
      <c r="C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12.75" x14ac:dyDescent="0.2">
      <c r="A129" s="1"/>
      <c r="B129" s="1"/>
      <c r="C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12.75" x14ac:dyDescent="0.2">
      <c r="A130" s="1"/>
      <c r="B130" s="1"/>
      <c r="C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12.75" x14ac:dyDescent="0.2">
      <c r="A131" s="1"/>
      <c r="B131" s="1"/>
      <c r="C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12.75" x14ac:dyDescent="0.2">
      <c r="A132" s="1"/>
      <c r="B132" s="1"/>
      <c r="C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12.75" x14ac:dyDescent="0.2">
      <c r="A133" s="1"/>
      <c r="B133" s="1"/>
      <c r="C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12.75" x14ac:dyDescent="0.2">
      <c r="A134" s="1"/>
      <c r="B134" s="1"/>
      <c r="C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12.75" x14ac:dyDescent="0.2">
      <c r="A135" s="1"/>
      <c r="B135" s="1"/>
      <c r="C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12.75" x14ac:dyDescent="0.2">
      <c r="A136" s="1"/>
      <c r="B136" s="1"/>
      <c r="C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12.75" x14ac:dyDescent="0.2">
      <c r="A137" s="1"/>
      <c r="B137" s="1"/>
      <c r="C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12.75" x14ac:dyDescent="0.2">
      <c r="A138" s="1"/>
      <c r="B138" s="1"/>
      <c r="C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12.75" x14ac:dyDescent="0.2">
      <c r="A139" s="1"/>
      <c r="B139" s="1"/>
      <c r="C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12.75" x14ac:dyDescent="0.2">
      <c r="A140" s="1"/>
      <c r="B140" s="1"/>
      <c r="C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12.75" x14ac:dyDescent="0.2">
      <c r="A141" s="1"/>
      <c r="B141" s="1"/>
      <c r="C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12.75" x14ac:dyDescent="0.2">
      <c r="A142" s="1"/>
      <c r="B142" s="1"/>
      <c r="C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12.75" x14ac:dyDescent="0.2">
      <c r="A143" s="1"/>
      <c r="B143" s="1"/>
      <c r="C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12.75" x14ac:dyDescent="0.2">
      <c r="A144" s="1"/>
      <c r="B144" s="1"/>
      <c r="C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12.75" x14ac:dyDescent="0.2">
      <c r="A145" s="1"/>
      <c r="B145" s="1"/>
      <c r="C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12.75" x14ac:dyDescent="0.2">
      <c r="A146" s="1"/>
      <c r="B146" s="1"/>
      <c r="C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12.75" x14ac:dyDescent="0.2">
      <c r="A147" s="1"/>
      <c r="B147" s="1"/>
      <c r="C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12.75" x14ac:dyDescent="0.2">
      <c r="A148" s="1"/>
      <c r="B148" s="1"/>
      <c r="C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ht="12.75" x14ac:dyDescent="0.2">
      <c r="A149" s="1"/>
      <c r="B149" s="1"/>
      <c r="C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12.75" x14ac:dyDescent="0.2">
      <c r="A150" s="1"/>
      <c r="B150" s="1"/>
      <c r="C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12.75" x14ac:dyDescent="0.2">
      <c r="A151" s="1"/>
      <c r="B151" s="1"/>
      <c r="C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ht="12.75" x14ac:dyDescent="0.2">
      <c r="A152" s="1"/>
      <c r="B152" s="1"/>
      <c r="C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ht="12.75" x14ac:dyDescent="0.2">
      <c r="A153" s="1"/>
      <c r="B153" s="1"/>
      <c r="C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12.75" x14ac:dyDescent="0.2">
      <c r="A154" s="1"/>
      <c r="B154" s="1"/>
      <c r="C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12.75" x14ac:dyDescent="0.2">
      <c r="A155" s="1"/>
      <c r="B155" s="1"/>
      <c r="C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12.75" x14ac:dyDescent="0.2">
      <c r="A156" s="1"/>
      <c r="B156" s="1"/>
      <c r="C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ht="12.75" x14ac:dyDescent="0.2">
      <c r="A157" s="1"/>
      <c r="B157" s="1"/>
      <c r="C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12.75" x14ac:dyDescent="0.2">
      <c r="A158" s="1"/>
      <c r="B158" s="1"/>
      <c r="C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ht="12.75" x14ac:dyDescent="0.2">
      <c r="A159" s="1"/>
      <c r="B159" s="1"/>
      <c r="C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12.75" x14ac:dyDescent="0.2">
      <c r="A160" s="1"/>
      <c r="B160" s="1"/>
      <c r="C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ht="12.75" x14ac:dyDescent="0.2">
      <c r="A161" s="1"/>
      <c r="B161" s="1"/>
      <c r="C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ht="12.75" x14ac:dyDescent="0.2">
      <c r="A162" s="1"/>
      <c r="B162" s="1"/>
      <c r="C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ht="12.75" x14ac:dyDescent="0.2">
      <c r="A163" s="1"/>
      <c r="B163" s="1"/>
      <c r="C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ht="12.75" x14ac:dyDescent="0.2">
      <c r="A164" s="1"/>
      <c r="B164" s="1"/>
      <c r="C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ht="12.75" x14ac:dyDescent="0.2">
      <c r="A165" s="1"/>
      <c r="B165" s="1"/>
      <c r="C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ht="12.75" x14ac:dyDescent="0.2">
      <c r="A166" s="1"/>
      <c r="B166" s="1"/>
      <c r="C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ht="12.75" x14ac:dyDescent="0.2">
      <c r="A167" s="1"/>
      <c r="B167" s="1"/>
      <c r="C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ht="12.75" x14ac:dyDescent="0.2">
      <c r="A168" s="1"/>
      <c r="B168" s="1"/>
      <c r="C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ht="12.75" x14ac:dyDescent="0.2">
      <c r="A169" s="1"/>
      <c r="B169" s="1"/>
      <c r="C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12.75" x14ac:dyDescent="0.2">
      <c r="A170" s="1"/>
      <c r="B170" s="1"/>
      <c r="C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ht="12.75" x14ac:dyDescent="0.2">
      <c r="A171" s="1"/>
      <c r="B171" s="1"/>
      <c r="C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ht="12.75" x14ac:dyDescent="0.2">
      <c r="A172" s="1"/>
      <c r="B172" s="1"/>
      <c r="C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12.75" x14ac:dyDescent="0.2">
      <c r="A173" s="1"/>
      <c r="B173" s="1"/>
      <c r="C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12.75" x14ac:dyDescent="0.2">
      <c r="A174" s="1"/>
      <c r="B174" s="1"/>
      <c r="C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ht="12.75" x14ac:dyDescent="0.2">
      <c r="A175" s="1"/>
      <c r="B175" s="1"/>
      <c r="C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ht="12.75" x14ac:dyDescent="0.2">
      <c r="A176" s="1"/>
      <c r="B176" s="1"/>
      <c r="C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ht="12.75" x14ac:dyDescent="0.2">
      <c r="A177" s="1"/>
      <c r="B177" s="1"/>
      <c r="C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12.75" x14ac:dyDescent="0.2">
      <c r="A178" s="1"/>
      <c r="B178" s="1"/>
      <c r="C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ht="12.75" x14ac:dyDescent="0.2">
      <c r="A179" s="1"/>
      <c r="B179" s="1"/>
      <c r="C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ht="12.75" x14ac:dyDescent="0.2">
      <c r="A180" s="1"/>
      <c r="B180" s="1"/>
      <c r="C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ht="12.75" x14ac:dyDescent="0.2">
      <c r="A181" s="1"/>
      <c r="B181" s="1"/>
      <c r="C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ht="12.75" x14ac:dyDescent="0.2">
      <c r="A182" s="1"/>
      <c r="B182" s="1"/>
      <c r="C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12.75" x14ac:dyDescent="0.2">
      <c r="A183" s="1"/>
      <c r="B183" s="1"/>
      <c r="C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ht="12.75" x14ac:dyDescent="0.2">
      <c r="A184" s="1"/>
      <c r="B184" s="1"/>
      <c r="C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ht="12.75" x14ac:dyDescent="0.2">
      <c r="A185" s="1"/>
      <c r="B185" s="1"/>
      <c r="C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ht="12.75" x14ac:dyDescent="0.2">
      <c r="A186" s="1"/>
      <c r="B186" s="1"/>
      <c r="C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ht="12.75" x14ac:dyDescent="0.2">
      <c r="A187" s="1"/>
      <c r="B187" s="1"/>
      <c r="C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ht="12.75" x14ac:dyDescent="0.2">
      <c r="A188" s="1"/>
      <c r="B188" s="1"/>
      <c r="C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ht="12.75" x14ac:dyDescent="0.2">
      <c r="A189" s="1"/>
      <c r="B189" s="1"/>
      <c r="C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ht="12.75" x14ac:dyDescent="0.2">
      <c r="A190" s="1"/>
      <c r="B190" s="1"/>
      <c r="C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ht="12.75" x14ac:dyDescent="0.2">
      <c r="A191" s="1"/>
      <c r="B191" s="1"/>
      <c r="C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12.75" x14ac:dyDescent="0.2">
      <c r="A192" s="1"/>
      <c r="B192" s="1"/>
      <c r="C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ht="12.75" x14ac:dyDescent="0.2">
      <c r="A193" s="1"/>
      <c r="B193" s="1"/>
      <c r="C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12.75" x14ac:dyDescent="0.2">
      <c r="A194" s="1"/>
      <c r="B194" s="1"/>
      <c r="C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ht="12.75" x14ac:dyDescent="0.2">
      <c r="A195" s="1"/>
      <c r="B195" s="1"/>
      <c r="C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ht="12.75" x14ac:dyDescent="0.2">
      <c r="A196" s="1"/>
      <c r="B196" s="1"/>
      <c r="C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ht="12.75" x14ac:dyDescent="0.2">
      <c r="A197" s="1"/>
      <c r="B197" s="1"/>
      <c r="C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ht="12.75" x14ac:dyDescent="0.2">
      <c r="A198" s="1"/>
      <c r="B198" s="1"/>
      <c r="C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ht="12.75" x14ac:dyDescent="0.2">
      <c r="A199" s="1"/>
      <c r="B199" s="1"/>
      <c r="C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ht="12.75" x14ac:dyDescent="0.2">
      <c r="A200" s="1"/>
      <c r="B200" s="1"/>
      <c r="C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12.75" x14ac:dyDescent="0.2">
      <c r="A201" s="1"/>
      <c r="B201" s="1"/>
      <c r="C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ht="12.75" x14ac:dyDescent="0.2">
      <c r="A202" s="1"/>
      <c r="B202" s="1"/>
      <c r="C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ht="12.75" x14ac:dyDescent="0.2">
      <c r="A203" s="1"/>
      <c r="B203" s="1"/>
      <c r="C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ht="12.75" x14ac:dyDescent="0.2">
      <c r="A204" s="1"/>
      <c r="B204" s="1"/>
      <c r="C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ht="12.75" x14ac:dyDescent="0.2">
      <c r="A205" s="1"/>
      <c r="B205" s="1"/>
      <c r="C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ht="12.75" x14ac:dyDescent="0.2">
      <c r="A206" s="1"/>
      <c r="B206" s="1"/>
      <c r="C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ht="12.75" x14ac:dyDescent="0.2">
      <c r="A207" s="1"/>
      <c r="B207" s="1"/>
      <c r="C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ht="12.75" x14ac:dyDescent="0.2">
      <c r="A208" s="1"/>
      <c r="B208" s="1"/>
      <c r="C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ht="12.75" x14ac:dyDescent="0.2">
      <c r="A209" s="1"/>
      <c r="B209" s="1"/>
      <c r="C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ht="12.75" x14ac:dyDescent="0.2">
      <c r="A210" s="1"/>
      <c r="B210" s="1"/>
      <c r="C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12.75" x14ac:dyDescent="0.2">
      <c r="A211" s="1"/>
      <c r="B211" s="1"/>
      <c r="C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ht="12.75" x14ac:dyDescent="0.2">
      <c r="A212" s="1"/>
      <c r="B212" s="1"/>
      <c r="C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ht="12.75" x14ac:dyDescent="0.2">
      <c r="A213" s="1"/>
      <c r="B213" s="1"/>
      <c r="C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ht="12.75" x14ac:dyDescent="0.2">
      <c r="A214" s="1"/>
      <c r="B214" s="1"/>
      <c r="C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ht="12.75" x14ac:dyDescent="0.2">
      <c r="A215" s="1"/>
      <c r="B215" s="1"/>
      <c r="C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ht="12.75" x14ac:dyDescent="0.2">
      <c r="A216" s="1"/>
      <c r="B216" s="1"/>
      <c r="C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ht="12.75" x14ac:dyDescent="0.2">
      <c r="A217" s="1"/>
      <c r="B217" s="1"/>
      <c r="C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ht="12.75" x14ac:dyDescent="0.2">
      <c r="A218" s="1"/>
      <c r="B218" s="1"/>
      <c r="C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ht="12.75" x14ac:dyDescent="0.2">
      <c r="A219" s="1"/>
      <c r="B219" s="1"/>
      <c r="C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ht="12.75" x14ac:dyDescent="0.2">
      <c r="A220" s="1"/>
      <c r="B220" s="1"/>
      <c r="C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ht="12.75" x14ac:dyDescent="0.2">
      <c r="A221" s="1"/>
      <c r="B221" s="1"/>
      <c r="C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ht="12.75" x14ac:dyDescent="0.2">
      <c r="A222" s="1"/>
      <c r="B222" s="1"/>
      <c r="C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ht="12.75" x14ac:dyDescent="0.2">
      <c r="A223" s="1"/>
      <c r="B223" s="1"/>
      <c r="C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ht="12.75" x14ac:dyDescent="0.2">
      <c r="A224" s="1"/>
      <c r="B224" s="1"/>
      <c r="C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ht="12.75" x14ac:dyDescent="0.2">
      <c r="A225" s="1"/>
      <c r="B225" s="1"/>
      <c r="C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ht="12.75" x14ac:dyDescent="0.2">
      <c r="A226" s="1"/>
      <c r="B226" s="1"/>
      <c r="C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ht="12.75" x14ac:dyDescent="0.2">
      <c r="A227" s="1"/>
      <c r="B227" s="1"/>
      <c r="C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ht="12.75" x14ac:dyDescent="0.2">
      <c r="A228" s="1"/>
      <c r="B228" s="1"/>
      <c r="C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ht="12.75" x14ac:dyDescent="0.2">
      <c r="A229" s="1"/>
      <c r="B229" s="1"/>
      <c r="C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ht="12.75" x14ac:dyDescent="0.2">
      <c r="A230" s="1"/>
      <c r="B230" s="1"/>
      <c r="C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ht="12.75" x14ac:dyDescent="0.2">
      <c r="A231" s="1"/>
      <c r="B231" s="1"/>
      <c r="C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ht="12.75" x14ac:dyDescent="0.2">
      <c r="A232" s="1"/>
      <c r="B232" s="1"/>
      <c r="C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ht="12.75" x14ac:dyDescent="0.2">
      <c r="A233" s="1"/>
      <c r="B233" s="1"/>
      <c r="C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ht="12.75" x14ac:dyDescent="0.2">
      <c r="A234" s="1"/>
      <c r="B234" s="1"/>
      <c r="C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ht="12.75" x14ac:dyDescent="0.2">
      <c r="A235" s="1"/>
      <c r="B235" s="1"/>
      <c r="C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ht="12.75" x14ac:dyDescent="0.2">
      <c r="A236" s="1"/>
      <c r="B236" s="1"/>
      <c r="C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ht="12.75" x14ac:dyDescent="0.2">
      <c r="A237" s="1"/>
      <c r="B237" s="1"/>
      <c r="C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ht="12.75" x14ac:dyDescent="0.2">
      <c r="A238" s="1"/>
      <c r="B238" s="1"/>
      <c r="C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ht="12.75" x14ac:dyDescent="0.2">
      <c r="A239" s="1"/>
      <c r="B239" s="1"/>
      <c r="C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ht="12.75" x14ac:dyDescent="0.2">
      <c r="A240" s="1"/>
      <c r="B240" s="1"/>
      <c r="C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ht="12.75" x14ac:dyDescent="0.2">
      <c r="A241" s="1"/>
      <c r="B241" s="1"/>
      <c r="C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ht="12.75" x14ac:dyDescent="0.2">
      <c r="A242" s="1"/>
      <c r="B242" s="1"/>
      <c r="C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ht="12.75" x14ac:dyDescent="0.2">
      <c r="A243" s="1"/>
      <c r="B243" s="1"/>
      <c r="C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ht="12.75" x14ac:dyDescent="0.2">
      <c r="A244" s="1"/>
      <c r="B244" s="1"/>
      <c r="C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ht="12.75" x14ac:dyDescent="0.2">
      <c r="A245" s="1"/>
      <c r="B245" s="1"/>
      <c r="C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ht="12.75" x14ac:dyDescent="0.2">
      <c r="A246" s="1"/>
      <c r="B246" s="1"/>
      <c r="C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ht="12.75" x14ac:dyDescent="0.2">
      <c r="A247" s="1"/>
      <c r="B247" s="1"/>
      <c r="C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ht="12.75" x14ac:dyDescent="0.2">
      <c r="A248" s="1"/>
      <c r="B248" s="1"/>
      <c r="C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ht="12.75" x14ac:dyDescent="0.2">
      <c r="A249" s="1"/>
      <c r="B249" s="1"/>
      <c r="C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ht="12.75" x14ac:dyDescent="0.2">
      <c r="A250" s="1"/>
      <c r="B250" s="1"/>
      <c r="C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ht="12.75" x14ac:dyDescent="0.2">
      <c r="A251" s="1"/>
      <c r="B251" s="1"/>
      <c r="C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ht="12.75" x14ac:dyDescent="0.2">
      <c r="A252" s="1"/>
      <c r="B252" s="1"/>
      <c r="C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ht="12.75" x14ac:dyDescent="0.2">
      <c r="A253" s="1"/>
      <c r="B253" s="1"/>
      <c r="C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ht="12.75" x14ac:dyDescent="0.2">
      <c r="A254" s="1"/>
      <c r="B254" s="1"/>
      <c r="C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ht="12.75" x14ac:dyDescent="0.2">
      <c r="A255" s="1"/>
      <c r="B255" s="1"/>
      <c r="C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ht="12.75" x14ac:dyDescent="0.2">
      <c r="A256" s="1"/>
      <c r="B256" s="1"/>
      <c r="C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ht="12.75" x14ac:dyDescent="0.2">
      <c r="A257" s="1"/>
      <c r="B257" s="1"/>
      <c r="C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ht="12.75" x14ac:dyDescent="0.2">
      <c r="A258" s="1"/>
      <c r="B258" s="1"/>
      <c r="C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ht="12.75" x14ac:dyDescent="0.2">
      <c r="A259" s="1"/>
      <c r="B259" s="1"/>
      <c r="C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ht="12.75" x14ac:dyDescent="0.2">
      <c r="A260" s="1"/>
      <c r="B260" s="1"/>
      <c r="C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ht="12.75" x14ac:dyDescent="0.2">
      <c r="A261" s="1"/>
      <c r="B261" s="1"/>
      <c r="C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ht="12.75" x14ac:dyDescent="0.2">
      <c r="A262" s="1"/>
      <c r="B262" s="1"/>
      <c r="C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ht="12.75" x14ac:dyDescent="0.2">
      <c r="A263" s="1"/>
      <c r="B263" s="1"/>
      <c r="C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ht="12.75" x14ac:dyDescent="0.2">
      <c r="A264" s="1"/>
      <c r="B264" s="1"/>
      <c r="C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ht="12.75" x14ac:dyDescent="0.2">
      <c r="A265" s="1"/>
      <c r="B265" s="1"/>
      <c r="C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ht="12.75" x14ac:dyDescent="0.2">
      <c r="A266" s="1"/>
      <c r="B266" s="1"/>
      <c r="C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ht="12.75" x14ac:dyDescent="0.2">
      <c r="A267" s="1"/>
      <c r="B267" s="1"/>
      <c r="C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ht="12.75" x14ac:dyDescent="0.2">
      <c r="A268" s="1"/>
      <c r="B268" s="1"/>
      <c r="C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ht="12.75" x14ac:dyDescent="0.2">
      <c r="A269" s="1"/>
      <c r="B269" s="1"/>
      <c r="C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ht="12.75" x14ac:dyDescent="0.2">
      <c r="A270" s="1"/>
      <c r="B270" s="1"/>
      <c r="C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ht="12.75" x14ac:dyDescent="0.2">
      <c r="A271" s="1"/>
      <c r="B271" s="1"/>
      <c r="C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ht="12.75" x14ac:dyDescent="0.2">
      <c r="A272" s="1"/>
      <c r="B272" s="1"/>
      <c r="C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ht="12.75" x14ac:dyDescent="0.2">
      <c r="A273" s="1"/>
      <c r="B273" s="1"/>
      <c r="C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ht="12.75" x14ac:dyDescent="0.2">
      <c r="A274" s="1"/>
      <c r="B274" s="1"/>
      <c r="C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12.75" x14ac:dyDescent="0.2">
      <c r="A275" s="1"/>
      <c r="B275" s="1"/>
      <c r="C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ht="12.75" x14ac:dyDescent="0.2">
      <c r="A276" s="1"/>
      <c r="B276" s="1"/>
      <c r="C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ht="12.75" x14ac:dyDescent="0.2">
      <c r="A277" s="1"/>
      <c r="B277" s="1"/>
      <c r="C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ht="12.75" x14ac:dyDescent="0.2">
      <c r="A278" s="1"/>
      <c r="B278" s="1"/>
      <c r="C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2.75" x14ac:dyDescent="0.2">
      <c r="A279" s="1"/>
      <c r="B279" s="1"/>
      <c r="C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2.75" x14ac:dyDescent="0.2">
      <c r="A280" s="1"/>
      <c r="B280" s="1"/>
      <c r="C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2.75" x14ac:dyDescent="0.2">
      <c r="A281" s="1"/>
      <c r="B281" s="1"/>
      <c r="C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2.75" x14ac:dyDescent="0.2">
      <c r="A282" s="1"/>
      <c r="B282" s="1"/>
      <c r="C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12.75" x14ac:dyDescent="0.2">
      <c r="A283" s="1"/>
      <c r="B283" s="1"/>
      <c r="C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2.75" x14ac:dyDescent="0.2">
      <c r="A284" s="1"/>
      <c r="B284" s="1"/>
      <c r="C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2.75" x14ac:dyDescent="0.2">
      <c r="A285" s="1"/>
      <c r="B285" s="1"/>
      <c r="C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2.75" x14ac:dyDescent="0.2">
      <c r="A286" s="1"/>
      <c r="B286" s="1"/>
      <c r="C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2.75" x14ac:dyDescent="0.2">
      <c r="A287" s="1"/>
      <c r="B287" s="1"/>
      <c r="C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12.75" x14ac:dyDescent="0.2">
      <c r="A288" s="1"/>
      <c r="B288" s="1"/>
      <c r="C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ht="12.75" x14ac:dyDescent="0.2">
      <c r="A289" s="1"/>
      <c r="B289" s="1"/>
      <c r="C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2.75" x14ac:dyDescent="0.2">
      <c r="A290" s="1"/>
      <c r="B290" s="1"/>
      <c r="C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2.75" x14ac:dyDescent="0.2">
      <c r="A291" s="1"/>
      <c r="B291" s="1"/>
      <c r="C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12.75" x14ac:dyDescent="0.2">
      <c r="A292" s="1"/>
      <c r="B292" s="1"/>
      <c r="C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12.75" x14ac:dyDescent="0.2">
      <c r="A293" s="1"/>
      <c r="B293" s="1"/>
      <c r="C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12.75" x14ac:dyDescent="0.2">
      <c r="A294" s="1"/>
      <c r="B294" s="1"/>
      <c r="C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2.75" x14ac:dyDescent="0.2">
      <c r="A295" s="1"/>
      <c r="B295" s="1"/>
      <c r="C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12.75" x14ac:dyDescent="0.2">
      <c r="A296" s="1"/>
      <c r="B296" s="1"/>
      <c r="C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12.75" x14ac:dyDescent="0.2">
      <c r="A297" s="1"/>
      <c r="B297" s="1"/>
      <c r="C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2.75" x14ac:dyDescent="0.2">
      <c r="A298" s="1"/>
      <c r="B298" s="1"/>
      <c r="C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2.75" x14ac:dyDescent="0.2">
      <c r="A299" s="1"/>
      <c r="B299" s="1"/>
      <c r="C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2.75" x14ac:dyDescent="0.2">
      <c r="A300" s="1"/>
      <c r="B300" s="1"/>
      <c r="C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2.75" x14ac:dyDescent="0.2">
      <c r="A301" s="1"/>
      <c r="B301" s="1"/>
      <c r="C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12.75" x14ac:dyDescent="0.2">
      <c r="A302" s="1"/>
      <c r="B302" s="1"/>
      <c r="C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2.75" x14ac:dyDescent="0.2">
      <c r="A303" s="1"/>
      <c r="B303" s="1"/>
      <c r="C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12.75" x14ac:dyDescent="0.2">
      <c r="A304" s="1"/>
      <c r="B304" s="1"/>
      <c r="C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2.75" x14ac:dyDescent="0.2">
      <c r="A305" s="1"/>
      <c r="B305" s="1"/>
      <c r="C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2.75" x14ac:dyDescent="0.2">
      <c r="A306" s="1"/>
      <c r="B306" s="1"/>
      <c r="C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2.75" x14ac:dyDescent="0.2">
      <c r="A307" s="1"/>
      <c r="B307" s="1"/>
      <c r="C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12.75" x14ac:dyDescent="0.2">
      <c r="A308" s="1"/>
      <c r="B308" s="1"/>
      <c r="C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12.75" x14ac:dyDescent="0.2">
      <c r="A309" s="1"/>
      <c r="B309" s="1"/>
      <c r="C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2.75" x14ac:dyDescent="0.2">
      <c r="A310" s="1"/>
      <c r="B310" s="1"/>
      <c r="C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12.75" x14ac:dyDescent="0.2">
      <c r="A311" s="1"/>
      <c r="B311" s="1"/>
      <c r="C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12.75" x14ac:dyDescent="0.2">
      <c r="A312" s="1"/>
      <c r="B312" s="1"/>
      <c r="C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12.75" x14ac:dyDescent="0.2">
      <c r="A313" s="1"/>
      <c r="B313" s="1"/>
      <c r="C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12.75" x14ac:dyDescent="0.2">
      <c r="A314" s="1"/>
      <c r="B314" s="1"/>
      <c r="C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12.75" x14ac:dyDescent="0.2">
      <c r="A315" s="1"/>
      <c r="B315" s="1"/>
      <c r="C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12.75" x14ac:dyDescent="0.2">
      <c r="A316" s="1"/>
      <c r="B316" s="1"/>
      <c r="C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ht="12.75" x14ac:dyDescent="0.2">
      <c r="A317" s="1"/>
      <c r="B317" s="1"/>
      <c r="C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12.75" x14ac:dyDescent="0.2">
      <c r="A318" s="1"/>
      <c r="B318" s="1"/>
      <c r="C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12.75" x14ac:dyDescent="0.2">
      <c r="A319" s="1"/>
      <c r="B319" s="1"/>
      <c r="C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12.75" x14ac:dyDescent="0.2">
      <c r="A320" s="1"/>
      <c r="B320" s="1"/>
      <c r="C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2.75" x14ac:dyDescent="0.2">
      <c r="A321" s="1"/>
      <c r="B321" s="1"/>
      <c r="C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ht="12.75" x14ac:dyDescent="0.2">
      <c r="A322" s="1"/>
      <c r="B322" s="1"/>
      <c r="C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12.75" x14ac:dyDescent="0.2">
      <c r="A323" s="1"/>
      <c r="B323" s="1"/>
      <c r="C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ht="12.75" x14ac:dyDescent="0.2">
      <c r="A324" s="1"/>
      <c r="B324" s="1"/>
      <c r="C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2.75" x14ac:dyDescent="0.2">
      <c r="A325" s="1"/>
      <c r="B325" s="1"/>
      <c r="C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12.75" x14ac:dyDescent="0.2">
      <c r="A326" s="1"/>
      <c r="B326" s="1"/>
      <c r="C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ht="12.75" x14ac:dyDescent="0.2">
      <c r="A327" s="1"/>
      <c r="B327" s="1"/>
      <c r="C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2.75" x14ac:dyDescent="0.2">
      <c r="A328" s="1"/>
      <c r="B328" s="1"/>
      <c r="C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12.75" x14ac:dyDescent="0.2">
      <c r="A329" s="1"/>
      <c r="B329" s="1"/>
      <c r="C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2.75" x14ac:dyDescent="0.2">
      <c r="A330" s="1"/>
      <c r="B330" s="1"/>
      <c r="C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2.75" x14ac:dyDescent="0.2">
      <c r="A331" s="1"/>
      <c r="B331" s="1"/>
      <c r="C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ht="12.75" x14ac:dyDescent="0.2">
      <c r="A332" s="1"/>
      <c r="B332" s="1"/>
      <c r="C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ht="12.75" x14ac:dyDescent="0.2">
      <c r="A333" s="1"/>
      <c r="B333" s="1"/>
      <c r="C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ht="12.75" x14ac:dyDescent="0.2">
      <c r="A334" s="1"/>
      <c r="B334" s="1"/>
      <c r="C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2.75" x14ac:dyDescent="0.2">
      <c r="A335" s="1"/>
      <c r="B335" s="1"/>
      <c r="C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2.75" x14ac:dyDescent="0.2">
      <c r="A336" s="1"/>
      <c r="B336" s="1"/>
      <c r="C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ht="12.75" x14ac:dyDescent="0.2">
      <c r="A337" s="1"/>
      <c r="B337" s="1"/>
      <c r="C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ht="12.75" x14ac:dyDescent="0.2">
      <c r="A338" s="1"/>
      <c r="B338" s="1"/>
      <c r="C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12.75" x14ac:dyDescent="0.2">
      <c r="A339" s="1"/>
      <c r="B339" s="1"/>
      <c r="C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ht="12.75" x14ac:dyDescent="0.2">
      <c r="A340" s="1"/>
      <c r="B340" s="1"/>
      <c r="C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ht="12.75" x14ac:dyDescent="0.2">
      <c r="A341" s="1"/>
      <c r="B341" s="1"/>
      <c r="C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ht="12.75" x14ac:dyDescent="0.2">
      <c r="A342" s="1"/>
      <c r="B342" s="1"/>
      <c r="C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ht="12.75" x14ac:dyDescent="0.2">
      <c r="A343" s="1"/>
      <c r="B343" s="1"/>
      <c r="C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ht="12.75" x14ac:dyDescent="0.2">
      <c r="A344" s="1"/>
      <c r="B344" s="1"/>
      <c r="C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ht="12.75" x14ac:dyDescent="0.2">
      <c r="A345" s="1"/>
      <c r="B345" s="1"/>
      <c r="C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ht="12.75" x14ac:dyDescent="0.2">
      <c r="A346" s="1"/>
      <c r="B346" s="1"/>
      <c r="C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ht="12.75" x14ac:dyDescent="0.2">
      <c r="A347" s="1"/>
      <c r="B347" s="1"/>
      <c r="C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ht="12.75" x14ac:dyDescent="0.2">
      <c r="A348" s="1"/>
      <c r="B348" s="1"/>
      <c r="C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ht="12.75" x14ac:dyDescent="0.2">
      <c r="A349" s="1"/>
      <c r="B349" s="1"/>
      <c r="C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ht="12.75" x14ac:dyDescent="0.2">
      <c r="A350" s="1"/>
      <c r="B350" s="1"/>
      <c r="C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ht="12.75" x14ac:dyDescent="0.2">
      <c r="A351" s="1"/>
      <c r="B351" s="1"/>
      <c r="C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ht="12.75" x14ac:dyDescent="0.2">
      <c r="A352" s="1"/>
      <c r="B352" s="1"/>
      <c r="C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ht="12.75" x14ac:dyDescent="0.2">
      <c r="A353" s="1"/>
      <c r="B353" s="1"/>
      <c r="C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ht="12.75" x14ac:dyDescent="0.2">
      <c r="A354" s="1"/>
      <c r="B354" s="1"/>
      <c r="C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ht="12.75" x14ac:dyDescent="0.2">
      <c r="A355" s="1"/>
      <c r="B355" s="1"/>
      <c r="C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ht="12.75" x14ac:dyDescent="0.2">
      <c r="A356" s="1"/>
      <c r="B356" s="1"/>
      <c r="C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ht="12.75" x14ac:dyDescent="0.2">
      <c r="A357" s="1"/>
      <c r="B357" s="1"/>
      <c r="C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ht="12.75" x14ac:dyDescent="0.2">
      <c r="A358" s="1"/>
      <c r="B358" s="1"/>
      <c r="C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ht="12.75" x14ac:dyDescent="0.2">
      <c r="A359" s="1"/>
      <c r="B359" s="1"/>
      <c r="C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ht="12.75" x14ac:dyDescent="0.2">
      <c r="A360" s="1"/>
      <c r="B360" s="1"/>
      <c r="C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ht="12.75" x14ac:dyDescent="0.2">
      <c r="A361" s="1"/>
      <c r="B361" s="1"/>
      <c r="C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ht="12.75" x14ac:dyDescent="0.2">
      <c r="A362" s="1"/>
      <c r="B362" s="1"/>
      <c r="C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ht="12.75" x14ac:dyDescent="0.2">
      <c r="A363" s="1"/>
      <c r="B363" s="1"/>
      <c r="C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ht="12.75" x14ac:dyDescent="0.2">
      <c r="A364" s="1"/>
      <c r="B364" s="1"/>
      <c r="C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ht="12.75" x14ac:dyDescent="0.2">
      <c r="A365" s="1"/>
      <c r="B365" s="1"/>
      <c r="C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ht="12.75" x14ac:dyDescent="0.2">
      <c r="A366" s="1"/>
      <c r="B366" s="1"/>
      <c r="C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ht="12.75" x14ac:dyDescent="0.2">
      <c r="A367" s="1"/>
      <c r="B367" s="1"/>
      <c r="C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ht="12.75" x14ac:dyDescent="0.2">
      <c r="A368" s="1"/>
      <c r="B368" s="1"/>
      <c r="C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ht="12.75" x14ac:dyDescent="0.2">
      <c r="A369" s="1"/>
      <c r="B369" s="1"/>
      <c r="C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ht="12.75" x14ac:dyDescent="0.2">
      <c r="A370" s="1"/>
      <c r="B370" s="1"/>
      <c r="C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ht="12.75" x14ac:dyDescent="0.2">
      <c r="A371" s="1"/>
      <c r="B371" s="1"/>
      <c r="C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ht="12.75" x14ac:dyDescent="0.2">
      <c r="A372" s="1"/>
      <c r="B372" s="1"/>
      <c r="C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ht="12.75" x14ac:dyDescent="0.2">
      <c r="A373" s="1"/>
      <c r="B373" s="1"/>
      <c r="C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ht="12.75" x14ac:dyDescent="0.2">
      <c r="A374" s="1"/>
      <c r="B374" s="1"/>
      <c r="C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ht="12.75" x14ac:dyDescent="0.2">
      <c r="A375" s="1"/>
      <c r="B375" s="1"/>
      <c r="C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ht="12.75" x14ac:dyDescent="0.2">
      <c r="A376" s="1"/>
      <c r="B376" s="1"/>
      <c r="C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ht="12.75" x14ac:dyDescent="0.2">
      <c r="A377" s="1"/>
      <c r="B377" s="1"/>
      <c r="C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ht="12.75" x14ac:dyDescent="0.2">
      <c r="A378" s="1"/>
      <c r="B378" s="1"/>
      <c r="C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ht="12.75" x14ac:dyDescent="0.2">
      <c r="A379" s="1"/>
      <c r="B379" s="1"/>
      <c r="C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ht="12.75" x14ac:dyDescent="0.2">
      <c r="A380" s="1"/>
      <c r="B380" s="1"/>
      <c r="C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ht="12.75" x14ac:dyDescent="0.2">
      <c r="A381" s="1"/>
      <c r="B381" s="1"/>
      <c r="C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ht="12.75" x14ac:dyDescent="0.2">
      <c r="A382" s="1"/>
      <c r="B382" s="1"/>
      <c r="C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ht="12.75" x14ac:dyDescent="0.2">
      <c r="A383" s="1"/>
      <c r="B383" s="1"/>
      <c r="C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ht="12.75" x14ac:dyDescent="0.2">
      <c r="A384" s="1"/>
      <c r="B384" s="1"/>
      <c r="C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ht="12.75" x14ac:dyDescent="0.2">
      <c r="A385" s="1"/>
      <c r="B385" s="1"/>
      <c r="C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ht="12.75" x14ac:dyDescent="0.2">
      <c r="A386" s="1"/>
      <c r="B386" s="1"/>
      <c r="C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ht="12.75" x14ac:dyDescent="0.2">
      <c r="A387" s="1"/>
      <c r="B387" s="1"/>
      <c r="C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ht="12.75" x14ac:dyDescent="0.2">
      <c r="A388" s="1"/>
      <c r="B388" s="1"/>
      <c r="C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ht="12.75" x14ac:dyDescent="0.2">
      <c r="A389" s="1"/>
      <c r="B389" s="1"/>
      <c r="C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ht="12.75" x14ac:dyDescent="0.2">
      <c r="A390" s="1"/>
      <c r="B390" s="1"/>
      <c r="C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ht="12.75" x14ac:dyDescent="0.2">
      <c r="A391" s="1"/>
      <c r="B391" s="1"/>
      <c r="C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ht="12.75" x14ac:dyDescent="0.2">
      <c r="A392" s="1"/>
      <c r="B392" s="1"/>
      <c r="C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ht="12.75" x14ac:dyDescent="0.2">
      <c r="A393" s="1"/>
      <c r="B393" s="1"/>
      <c r="C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ht="12.75" x14ac:dyDescent="0.2">
      <c r="A394" s="1"/>
      <c r="B394" s="1"/>
      <c r="C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ht="12.75" x14ac:dyDescent="0.2">
      <c r="A395" s="1"/>
      <c r="B395" s="1"/>
      <c r="C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ht="12.75" x14ac:dyDescent="0.2">
      <c r="A396" s="1"/>
      <c r="B396" s="1"/>
      <c r="C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ht="12.75" x14ac:dyDescent="0.2">
      <c r="A397" s="1"/>
      <c r="B397" s="1"/>
      <c r="C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ht="12.75" x14ac:dyDescent="0.2">
      <c r="A398" s="1"/>
      <c r="B398" s="1"/>
      <c r="C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ht="12.75" x14ac:dyDescent="0.2">
      <c r="A399" s="1"/>
      <c r="B399" s="1"/>
      <c r="C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ht="12.75" x14ac:dyDescent="0.2">
      <c r="A400" s="1"/>
      <c r="B400" s="1"/>
      <c r="C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ht="12.75" x14ac:dyDescent="0.2">
      <c r="A401" s="1"/>
      <c r="B401" s="1"/>
      <c r="C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ht="12.75" x14ac:dyDescent="0.2">
      <c r="A402" s="1"/>
      <c r="B402" s="1"/>
      <c r="C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ht="12.75" x14ac:dyDescent="0.2">
      <c r="A403" s="1"/>
      <c r="B403" s="1"/>
      <c r="C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ht="12.75" x14ac:dyDescent="0.2">
      <c r="A404" s="1"/>
      <c r="B404" s="1"/>
      <c r="C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ht="12.75" x14ac:dyDescent="0.2">
      <c r="A405" s="1"/>
      <c r="B405" s="1"/>
      <c r="C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ht="12.75" x14ac:dyDescent="0.2">
      <c r="A406" s="1"/>
      <c r="B406" s="1"/>
      <c r="C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ht="12.75" x14ac:dyDescent="0.2">
      <c r="A407" s="1"/>
      <c r="B407" s="1"/>
      <c r="C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ht="12.75" x14ac:dyDescent="0.2">
      <c r="A408" s="1"/>
      <c r="B408" s="1"/>
      <c r="C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ht="12.75" x14ac:dyDescent="0.2">
      <c r="A409" s="1"/>
      <c r="B409" s="1"/>
      <c r="C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ht="12.75" x14ac:dyDescent="0.2">
      <c r="A410" s="1"/>
      <c r="B410" s="1"/>
      <c r="C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ht="12.75" x14ac:dyDescent="0.2">
      <c r="A411" s="1"/>
      <c r="B411" s="1"/>
      <c r="C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2.75" x14ac:dyDescent="0.2">
      <c r="A412" s="1"/>
      <c r="B412" s="1"/>
      <c r="C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ht="12.75" x14ac:dyDescent="0.2">
      <c r="A413" s="1"/>
      <c r="B413" s="1"/>
      <c r="C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ht="12.75" x14ac:dyDescent="0.2">
      <c r="A414" s="1"/>
      <c r="B414" s="1"/>
      <c r="C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ht="12.75" x14ac:dyDescent="0.2">
      <c r="A415" s="1"/>
      <c r="B415" s="1"/>
      <c r="C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ht="12.75" x14ac:dyDescent="0.2">
      <c r="A416" s="1"/>
      <c r="B416" s="1"/>
      <c r="C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ht="12.75" x14ac:dyDescent="0.2">
      <c r="A417" s="1"/>
      <c r="B417" s="1"/>
      <c r="C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ht="12.75" x14ac:dyDescent="0.2">
      <c r="A418" s="1"/>
      <c r="B418" s="1"/>
      <c r="C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ht="12.75" x14ac:dyDescent="0.2">
      <c r="A419" s="1"/>
      <c r="B419" s="1"/>
      <c r="C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ht="12.75" x14ac:dyDescent="0.2">
      <c r="A420" s="1"/>
      <c r="B420" s="1"/>
      <c r="C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ht="12.75" x14ac:dyDescent="0.2">
      <c r="A421" s="1"/>
      <c r="B421" s="1"/>
      <c r="C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ht="12.75" x14ac:dyDescent="0.2">
      <c r="A422" s="1"/>
      <c r="B422" s="1"/>
      <c r="C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ht="12.75" x14ac:dyDescent="0.2">
      <c r="A423" s="1"/>
      <c r="B423" s="1"/>
      <c r="C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ht="12.75" x14ac:dyDescent="0.2">
      <c r="A424" s="1"/>
      <c r="B424" s="1"/>
      <c r="C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ht="12.75" x14ac:dyDescent="0.2">
      <c r="A425" s="1"/>
      <c r="B425" s="1"/>
      <c r="C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ht="12.75" x14ac:dyDescent="0.2">
      <c r="A426" s="1"/>
      <c r="B426" s="1"/>
      <c r="C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ht="12.75" x14ac:dyDescent="0.2">
      <c r="A427" s="1"/>
      <c r="B427" s="1"/>
      <c r="C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ht="12.75" x14ac:dyDescent="0.2">
      <c r="A428" s="1"/>
      <c r="B428" s="1"/>
      <c r="C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ht="12.75" x14ac:dyDescent="0.2">
      <c r="A429" s="1"/>
      <c r="B429" s="1"/>
      <c r="C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ht="12.75" x14ac:dyDescent="0.2">
      <c r="A430" s="1"/>
      <c r="B430" s="1"/>
      <c r="C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ht="12.75" x14ac:dyDescent="0.2">
      <c r="A431" s="1"/>
      <c r="B431" s="1"/>
      <c r="C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ht="12.75" x14ac:dyDescent="0.2">
      <c r="A432" s="1"/>
      <c r="B432" s="1"/>
      <c r="C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ht="12.75" x14ac:dyDescent="0.2">
      <c r="A433" s="1"/>
      <c r="B433" s="1"/>
      <c r="C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ht="12.75" x14ac:dyDescent="0.2">
      <c r="A434" s="1"/>
      <c r="B434" s="1"/>
      <c r="C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ht="12.75" x14ac:dyDescent="0.2">
      <c r="A435" s="1"/>
      <c r="B435" s="1"/>
      <c r="C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ht="12.75" x14ac:dyDescent="0.2">
      <c r="A436" s="1"/>
      <c r="B436" s="1"/>
      <c r="C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ht="12.75" x14ac:dyDescent="0.2">
      <c r="A437" s="1"/>
      <c r="B437" s="1"/>
      <c r="C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ht="12.75" x14ac:dyDescent="0.2">
      <c r="A438" s="1"/>
      <c r="B438" s="1"/>
      <c r="C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ht="12.75" x14ac:dyDescent="0.2">
      <c r="A439" s="1"/>
      <c r="B439" s="1"/>
      <c r="C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ht="12.75" x14ac:dyDescent="0.2">
      <c r="A440" s="1"/>
      <c r="B440" s="1"/>
      <c r="C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ht="12.75" x14ac:dyDescent="0.2">
      <c r="A441" s="1"/>
      <c r="B441" s="1"/>
      <c r="C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ht="12.75" x14ac:dyDescent="0.2">
      <c r="A442" s="1"/>
      <c r="B442" s="1"/>
      <c r="C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ht="12.75" x14ac:dyDescent="0.2">
      <c r="A443" s="1"/>
      <c r="B443" s="1"/>
      <c r="C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ht="12.75" x14ac:dyDescent="0.2">
      <c r="A444" s="1"/>
      <c r="B444" s="1"/>
      <c r="C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ht="12.75" x14ac:dyDescent="0.2">
      <c r="A445" s="1"/>
      <c r="B445" s="1"/>
      <c r="C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ht="12.75" x14ac:dyDescent="0.2">
      <c r="A446" s="1"/>
      <c r="B446" s="1"/>
      <c r="C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ht="12.75" x14ac:dyDescent="0.2">
      <c r="A447" s="1"/>
      <c r="B447" s="1"/>
      <c r="C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ht="12.75" x14ac:dyDescent="0.2">
      <c r="A448" s="1"/>
      <c r="B448" s="1"/>
      <c r="C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ht="12.75" x14ac:dyDescent="0.2">
      <c r="A449" s="1"/>
      <c r="B449" s="1"/>
      <c r="C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ht="12.75" x14ac:dyDescent="0.2">
      <c r="A450" s="1"/>
      <c r="B450" s="1"/>
      <c r="C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ht="12.75" x14ac:dyDescent="0.2">
      <c r="A451" s="1"/>
      <c r="B451" s="1"/>
      <c r="C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ht="12.75" x14ac:dyDescent="0.2">
      <c r="A452" s="1"/>
      <c r="B452" s="1"/>
      <c r="C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ht="12.75" x14ac:dyDescent="0.2">
      <c r="A453" s="1"/>
      <c r="B453" s="1"/>
      <c r="C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ht="12.75" x14ac:dyDescent="0.2">
      <c r="A454" s="1"/>
      <c r="B454" s="1"/>
      <c r="C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ht="12.75" x14ac:dyDescent="0.2">
      <c r="A455" s="1"/>
      <c r="B455" s="1"/>
      <c r="C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ht="12.75" x14ac:dyDescent="0.2">
      <c r="A456" s="1"/>
      <c r="B456" s="1"/>
      <c r="C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ht="12.75" x14ac:dyDescent="0.2">
      <c r="A457" s="1"/>
      <c r="B457" s="1"/>
      <c r="C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ht="12.75" x14ac:dyDescent="0.2">
      <c r="A458" s="1"/>
      <c r="B458" s="1"/>
      <c r="C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ht="12.75" x14ac:dyDescent="0.2">
      <c r="A459" s="1"/>
      <c r="B459" s="1"/>
      <c r="C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ht="12.75" x14ac:dyDescent="0.2">
      <c r="A460" s="1"/>
      <c r="B460" s="1"/>
      <c r="C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ht="12.75" x14ac:dyDescent="0.2">
      <c r="A461" s="1"/>
      <c r="B461" s="1"/>
      <c r="C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ht="12.75" x14ac:dyDescent="0.2">
      <c r="A462" s="1"/>
      <c r="B462" s="1"/>
      <c r="C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ht="12.75" x14ac:dyDescent="0.2">
      <c r="A463" s="1"/>
      <c r="B463" s="1"/>
      <c r="C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ht="12.75" x14ac:dyDescent="0.2">
      <c r="A464" s="1"/>
      <c r="B464" s="1"/>
      <c r="C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ht="12.75" x14ac:dyDescent="0.2">
      <c r="A465" s="1"/>
      <c r="B465" s="1"/>
      <c r="C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ht="12.75" x14ac:dyDescent="0.2">
      <c r="A466" s="1"/>
      <c r="B466" s="1"/>
      <c r="C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ht="12.75" x14ac:dyDescent="0.2">
      <c r="A467" s="1"/>
      <c r="B467" s="1"/>
      <c r="C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ht="12.75" x14ac:dyDescent="0.2">
      <c r="A468" s="1"/>
      <c r="B468" s="1"/>
      <c r="C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ht="12.75" x14ac:dyDescent="0.2">
      <c r="A469" s="1"/>
      <c r="B469" s="1"/>
      <c r="C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ht="12.75" x14ac:dyDescent="0.2">
      <c r="A470" s="1"/>
      <c r="B470" s="1"/>
      <c r="C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ht="12.75" x14ac:dyDescent="0.2">
      <c r="A471" s="1"/>
      <c r="B471" s="1"/>
      <c r="C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ht="12.75" x14ac:dyDescent="0.2">
      <c r="A472" s="1"/>
      <c r="B472" s="1"/>
      <c r="C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ht="12.75" x14ac:dyDescent="0.2">
      <c r="A473" s="1"/>
      <c r="B473" s="1"/>
      <c r="C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ht="12.75" x14ac:dyDescent="0.2">
      <c r="A474" s="1"/>
      <c r="B474" s="1"/>
      <c r="C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ht="12.75" x14ac:dyDescent="0.2">
      <c r="A475" s="1"/>
      <c r="B475" s="1"/>
      <c r="C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ht="12.75" x14ac:dyDescent="0.2">
      <c r="A476" s="1"/>
      <c r="B476" s="1"/>
      <c r="C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ht="12.75" x14ac:dyDescent="0.2">
      <c r="A477" s="1"/>
      <c r="B477" s="1"/>
      <c r="C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ht="12.75" x14ac:dyDescent="0.2">
      <c r="A478" s="1"/>
      <c r="B478" s="1"/>
      <c r="C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ht="12.75" x14ac:dyDescent="0.2">
      <c r="A479" s="1"/>
      <c r="B479" s="1"/>
      <c r="C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ht="12.75" x14ac:dyDescent="0.2">
      <c r="A480" s="1"/>
      <c r="B480" s="1"/>
      <c r="C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ht="12.75" x14ac:dyDescent="0.2">
      <c r="A481" s="1"/>
      <c r="B481" s="1"/>
      <c r="C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ht="12.75" x14ac:dyDescent="0.2">
      <c r="A482" s="1"/>
      <c r="B482" s="1"/>
      <c r="C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ht="12.75" x14ac:dyDescent="0.2">
      <c r="A483" s="1"/>
      <c r="B483" s="1"/>
      <c r="C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ht="12.75" x14ac:dyDescent="0.2">
      <c r="A484" s="1"/>
      <c r="B484" s="1"/>
      <c r="C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ht="12.75" x14ac:dyDescent="0.2">
      <c r="A485" s="1"/>
      <c r="B485" s="1"/>
      <c r="C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ht="12.75" x14ac:dyDescent="0.2">
      <c r="A486" s="1"/>
      <c r="B486" s="1"/>
      <c r="C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ht="12.75" x14ac:dyDescent="0.2">
      <c r="A487" s="1"/>
      <c r="B487" s="1"/>
      <c r="C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ht="12.75" x14ac:dyDescent="0.2">
      <c r="A488" s="1"/>
      <c r="B488" s="1"/>
      <c r="C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ht="12.75" x14ac:dyDescent="0.2">
      <c r="A489" s="1"/>
      <c r="B489" s="1"/>
      <c r="C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ht="12.75" x14ac:dyDescent="0.2">
      <c r="A490" s="1"/>
      <c r="B490" s="1"/>
      <c r="C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ht="12.75" x14ac:dyDescent="0.2">
      <c r="A491" s="1"/>
      <c r="B491" s="1"/>
      <c r="C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ht="12.75" x14ac:dyDescent="0.2">
      <c r="A492" s="1"/>
      <c r="B492" s="1"/>
      <c r="C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ht="12.75" x14ac:dyDescent="0.2">
      <c r="A493" s="1"/>
      <c r="B493" s="1"/>
      <c r="C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ht="12.75" x14ac:dyDescent="0.2">
      <c r="A494" s="1"/>
      <c r="B494" s="1"/>
      <c r="C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ht="12.75" x14ac:dyDescent="0.2">
      <c r="A495" s="1"/>
      <c r="B495" s="1"/>
      <c r="C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ht="12.75" x14ac:dyDescent="0.2">
      <c r="A496" s="1"/>
      <c r="B496" s="1"/>
      <c r="C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ht="12.75" x14ac:dyDescent="0.2">
      <c r="A497" s="1"/>
      <c r="B497" s="1"/>
      <c r="C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ht="12.75" x14ac:dyDescent="0.2">
      <c r="A498" s="1"/>
      <c r="B498" s="1"/>
      <c r="C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ht="12.75" x14ac:dyDescent="0.2">
      <c r="A499" s="1"/>
      <c r="B499" s="1"/>
      <c r="C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ht="12.75" x14ac:dyDescent="0.2">
      <c r="A500" s="1"/>
      <c r="B500" s="1"/>
      <c r="C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ht="12.75" x14ac:dyDescent="0.2">
      <c r="A501" s="1"/>
      <c r="B501" s="1"/>
      <c r="C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 ht="12.75" x14ac:dyDescent="0.2">
      <c r="A502" s="1"/>
      <c r="B502" s="1"/>
      <c r="C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ht="12.75" x14ac:dyDescent="0.2">
      <c r="A503" s="1"/>
      <c r="B503" s="1"/>
      <c r="C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ht="12.75" x14ac:dyDescent="0.2">
      <c r="A504" s="1"/>
      <c r="B504" s="1"/>
      <c r="C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ht="12.75" x14ac:dyDescent="0.2">
      <c r="A505" s="1"/>
      <c r="B505" s="1"/>
      <c r="C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 ht="12.75" x14ac:dyDescent="0.2">
      <c r="A506" s="1"/>
      <c r="B506" s="1"/>
      <c r="C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ht="12.75" x14ac:dyDescent="0.2">
      <c r="A507" s="1"/>
      <c r="B507" s="1"/>
      <c r="C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ht="12.75" x14ac:dyDescent="0.2">
      <c r="A508" s="1"/>
      <c r="B508" s="1"/>
      <c r="C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ht="12.75" x14ac:dyDescent="0.2">
      <c r="A509" s="1"/>
      <c r="B509" s="1"/>
      <c r="C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 ht="12.75" x14ac:dyDescent="0.2">
      <c r="A510" s="1"/>
      <c r="B510" s="1"/>
      <c r="C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ht="12.75" x14ac:dyDescent="0.2">
      <c r="A511" s="1"/>
      <c r="B511" s="1"/>
      <c r="C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 ht="12.75" x14ac:dyDescent="0.2">
      <c r="A512" s="1"/>
      <c r="B512" s="1"/>
      <c r="C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 ht="12.75" x14ac:dyDescent="0.2">
      <c r="A513" s="1"/>
      <c r="B513" s="1"/>
      <c r="C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 ht="12.75" x14ac:dyDescent="0.2">
      <c r="A514" s="1"/>
      <c r="B514" s="1"/>
      <c r="C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ht="12.75" x14ac:dyDescent="0.2">
      <c r="A515" s="1"/>
      <c r="B515" s="1"/>
      <c r="C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ht="12.75" x14ac:dyDescent="0.2">
      <c r="A516" s="1"/>
      <c r="B516" s="1"/>
      <c r="C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 ht="12.75" x14ac:dyDescent="0.2">
      <c r="A517" s="1"/>
      <c r="B517" s="1"/>
      <c r="C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 ht="12.75" x14ac:dyDescent="0.2">
      <c r="A518" s="1"/>
      <c r="B518" s="1"/>
      <c r="C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ht="12.75" x14ac:dyDescent="0.2">
      <c r="A519" s="1"/>
      <c r="B519" s="1"/>
      <c r="C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 ht="12.75" x14ac:dyDescent="0.2">
      <c r="A520" s="1"/>
      <c r="B520" s="1"/>
      <c r="C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 ht="12.75" x14ac:dyDescent="0.2">
      <c r="A521" s="1"/>
      <c r="B521" s="1"/>
      <c r="C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 ht="12.75" x14ac:dyDescent="0.2">
      <c r="A522" s="1"/>
      <c r="B522" s="1"/>
      <c r="C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ht="12.75" x14ac:dyDescent="0.2">
      <c r="A523" s="1"/>
      <c r="B523" s="1"/>
      <c r="C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 ht="12.75" x14ac:dyDescent="0.2">
      <c r="A524" s="1"/>
      <c r="B524" s="1"/>
      <c r="C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 ht="12.75" x14ac:dyDescent="0.2">
      <c r="A525" s="1"/>
      <c r="B525" s="1"/>
      <c r="C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 ht="12.75" x14ac:dyDescent="0.2">
      <c r="A526" s="1"/>
      <c r="B526" s="1"/>
      <c r="C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ht="12.75" x14ac:dyDescent="0.2">
      <c r="A527" s="1"/>
      <c r="B527" s="1"/>
      <c r="C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 ht="12.75" x14ac:dyDescent="0.2">
      <c r="A528" s="1"/>
      <c r="B528" s="1"/>
      <c r="C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 ht="12.75" x14ac:dyDescent="0.2">
      <c r="A529" s="1"/>
      <c r="B529" s="1"/>
      <c r="C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 ht="12.75" x14ac:dyDescent="0.2">
      <c r="A530" s="1"/>
      <c r="B530" s="1"/>
      <c r="C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ht="12.75" x14ac:dyDescent="0.2">
      <c r="A531" s="1"/>
      <c r="B531" s="1"/>
      <c r="C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 ht="12.75" x14ac:dyDescent="0.2">
      <c r="A532" s="1"/>
      <c r="B532" s="1"/>
      <c r="C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 ht="12.75" x14ac:dyDescent="0.2">
      <c r="A533" s="1"/>
      <c r="B533" s="1"/>
      <c r="C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 ht="12.75" x14ac:dyDescent="0.2">
      <c r="A534" s="1"/>
      <c r="B534" s="1"/>
      <c r="C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ht="12.75" x14ac:dyDescent="0.2">
      <c r="A535" s="1"/>
      <c r="B535" s="1"/>
      <c r="C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 ht="12.75" x14ac:dyDescent="0.2">
      <c r="A536" s="1"/>
      <c r="B536" s="1"/>
      <c r="C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 ht="12.75" x14ac:dyDescent="0.2">
      <c r="A537" s="1"/>
      <c r="B537" s="1"/>
      <c r="C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 ht="12.75" x14ac:dyDescent="0.2">
      <c r="A538" s="1"/>
      <c r="B538" s="1"/>
      <c r="C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ht="12.75" x14ac:dyDescent="0.2">
      <c r="A539" s="1"/>
      <c r="B539" s="1"/>
      <c r="C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 ht="12.75" x14ac:dyDescent="0.2">
      <c r="A540" s="1"/>
      <c r="B540" s="1"/>
      <c r="C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 ht="12.75" x14ac:dyDescent="0.2">
      <c r="A541" s="1"/>
      <c r="B541" s="1"/>
      <c r="C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 ht="12.75" x14ac:dyDescent="0.2">
      <c r="A542" s="1"/>
      <c r="B542" s="1"/>
      <c r="C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ht="12.75" x14ac:dyDescent="0.2">
      <c r="A543" s="1"/>
      <c r="B543" s="1"/>
      <c r="C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 ht="12.75" x14ac:dyDescent="0.2">
      <c r="A544" s="1"/>
      <c r="B544" s="1"/>
      <c r="C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 ht="12.75" x14ac:dyDescent="0.2">
      <c r="A545" s="1"/>
      <c r="B545" s="1"/>
      <c r="C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 ht="12.75" x14ac:dyDescent="0.2">
      <c r="A546" s="1"/>
      <c r="B546" s="1"/>
      <c r="C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ht="12.75" x14ac:dyDescent="0.2">
      <c r="A547" s="1"/>
      <c r="B547" s="1"/>
      <c r="C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 ht="12.75" x14ac:dyDescent="0.2">
      <c r="A548" s="1"/>
      <c r="B548" s="1"/>
      <c r="C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ht="12.75" x14ac:dyDescent="0.2">
      <c r="A549" s="1"/>
      <c r="B549" s="1"/>
      <c r="C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 ht="12.75" x14ac:dyDescent="0.2">
      <c r="A550" s="1"/>
      <c r="B550" s="1"/>
      <c r="C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 ht="12.75" x14ac:dyDescent="0.2">
      <c r="A551" s="1"/>
      <c r="B551" s="1"/>
      <c r="C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 ht="12.75" x14ac:dyDescent="0.2">
      <c r="A552" s="1"/>
      <c r="B552" s="1"/>
      <c r="C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ht="12.75" x14ac:dyDescent="0.2">
      <c r="A553" s="1"/>
      <c r="B553" s="1"/>
      <c r="C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ht="12.75" x14ac:dyDescent="0.2">
      <c r="A554" s="1"/>
      <c r="B554" s="1"/>
      <c r="C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ht="12.75" x14ac:dyDescent="0.2">
      <c r="A555" s="1"/>
      <c r="B555" s="1"/>
      <c r="C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 ht="12.75" x14ac:dyDescent="0.2">
      <c r="A556" s="1"/>
      <c r="B556" s="1"/>
      <c r="C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ht="12.75" x14ac:dyDescent="0.2">
      <c r="A557" s="1"/>
      <c r="B557" s="1"/>
      <c r="C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 ht="12.75" x14ac:dyDescent="0.2">
      <c r="A558" s="1"/>
      <c r="B558" s="1"/>
      <c r="C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 ht="12.75" x14ac:dyDescent="0.2">
      <c r="A559" s="1"/>
      <c r="B559" s="1"/>
      <c r="C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 ht="12.75" x14ac:dyDescent="0.2">
      <c r="A560" s="1"/>
      <c r="B560" s="1"/>
      <c r="C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 ht="12.75" x14ac:dyDescent="0.2">
      <c r="A561" s="1"/>
      <c r="B561" s="1"/>
      <c r="C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 ht="12.75" x14ac:dyDescent="0.2">
      <c r="A562" s="1"/>
      <c r="B562" s="1"/>
      <c r="C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 ht="12.75" x14ac:dyDescent="0.2">
      <c r="A563" s="1"/>
      <c r="B563" s="1"/>
      <c r="C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 ht="12.75" x14ac:dyDescent="0.2">
      <c r="A564" s="1"/>
      <c r="B564" s="1"/>
      <c r="C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ht="12.75" x14ac:dyDescent="0.2">
      <c r="A565" s="1"/>
      <c r="B565" s="1"/>
      <c r="C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 ht="12.75" x14ac:dyDescent="0.2">
      <c r="A566" s="1"/>
      <c r="B566" s="1"/>
      <c r="C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 ht="12.75" x14ac:dyDescent="0.2">
      <c r="A567" s="1"/>
      <c r="B567" s="1"/>
      <c r="C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 ht="12.75" x14ac:dyDescent="0.2">
      <c r="A568" s="1"/>
      <c r="B568" s="1"/>
      <c r="C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ht="12.75" x14ac:dyDescent="0.2">
      <c r="A569" s="1"/>
      <c r="B569" s="1"/>
      <c r="C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ht="12.75" x14ac:dyDescent="0.2">
      <c r="A570" s="1"/>
      <c r="B570" s="1"/>
      <c r="C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 ht="12.75" x14ac:dyDescent="0.2">
      <c r="A571" s="1"/>
      <c r="B571" s="1"/>
      <c r="C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 ht="12.75" x14ac:dyDescent="0.2">
      <c r="A572" s="1"/>
      <c r="B572" s="1"/>
      <c r="C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ht="12.75" x14ac:dyDescent="0.2">
      <c r="A573" s="1"/>
      <c r="B573" s="1"/>
      <c r="C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 ht="12.75" x14ac:dyDescent="0.2">
      <c r="A574" s="1"/>
      <c r="B574" s="1"/>
      <c r="C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ht="12.75" x14ac:dyDescent="0.2">
      <c r="A575" s="1"/>
      <c r="B575" s="1"/>
      <c r="C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ht="12.75" x14ac:dyDescent="0.2">
      <c r="A576" s="1"/>
      <c r="B576" s="1"/>
      <c r="C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ht="12.75" x14ac:dyDescent="0.2">
      <c r="A577" s="1"/>
      <c r="B577" s="1"/>
      <c r="C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 ht="12.75" x14ac:dyDescent="0.2">
      <c r="A578" s="1"/>
      <c r="B578" s="1"/>
      <c r="C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 ht="12.75" x14ac:dyDescent="0.2">
      <c r="A579" s="1"/>
      <c r="B579" s="1"/>
      <c r="C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ht="12.75" x14ac:dyDescent="0.2">
      <c r="A580" s="1"/>
      <c r="B580" s="1"/>
      <c r="C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ht="12.75" x14ac:dyDescent="0.2">
      <c r="A581" s="1"/>
      <c r="B581" s="1"/>
      <c r="C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ht="12.75" x14ac:dyDescent="0.2">
      <c r="A582" s="1"/>
      <c r="B582" s="1"/>
      <c r="C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 ht="12.75" x14ac:dyDescent="0.2">
      <c r="A583" s="1"/>
      <c r="B583" s="1"/>
      <c r="C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ht="12.75" x14ac:dyDescent="0.2">
      <c r="A584" s="1"/>
      <c r="B584" s="1"/>
      <c r="C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ht="12.75" x14ac:dyDescent="0.2">
      <c r="A585" s="1"/>
      <c r="B585" s="1"/>
      <c r="C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ht="12.75" x14ac:dyDescent="0.2">
      <c r="A586" s="1"/>
      <c r="B586" s="1"/>
      <c r="C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ht="12.75" x14ac:dyDescent="0.2">
      <c r="A587" s="1"/>
      <c r="B587" s="1"/>
      <c r="C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ht="12.75" x14ac:dyDescent="0.2">
      <c r="A588" s="1"/>
      <c r="B588" s="1"/>
      <c r="C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ht="12.75" x14ac:dyDescent="0.2">
      <c r="A589" s="1"/>
      <c r="B589" s="1"/>
      <c r="C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 ht="12.75" x14ac:dyDescent="0.2">
      <c r="A590" s="1"/>
      <c r="B590" s="1"/>
      <c r="C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ht="12.75" x14ac:dyDescent="0.2">
      <c r="A591" s="1"/>
      <c r="B591" s="1"/>
      <c r="C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 ht="12.75" x14ac:dyDescent="0.2">
      <c r="A592" s="1"/>
      <c r="B592" s="1"/>
      <c r="C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 ht="12.75" x14ac:dyDescent="0.2">
      <c r="A593" s="1"/>
      <c r="B593" s="1"/>
      <c r="C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 ht="12.75" x14ac:dyDescent="0.2">
      <c r="A594" s="1"/>
      <c r="B594" s="1"/>
      <c r="C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ht="12.75" x14ac:dyDescent="0.2">
      <c r="A595" s="1"/>
      <c r="B595" s="1"/>
      <c r="C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 ht="12.75" x14ac:dyDescent="0.2">
      <c r="A596" s="1"/>
      <c r="B596" s="1"/>
      <c r="C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 ht="12.75" x14ac:dyDescent="0.2">
      <c r="A597" s="1"/>
      <c r="B597" s="1"/>
      <c r="C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 ht="12.75" x14ac:dyDescent="0.2">
      <c r="A598" s="1"/>
      <c r="B598" s="1"/>
      <c r="C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ht="12.75" x14ac:dyDescent="0.2">
      <c r="A599" s="1"/>
      <c r="B599" s="1"/>
      <c r="C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 ht="12.75" x14ac:dyDescent="0.2">
      <c r="A600" s="1"/>
      <c r="B600" s="1"/>
      <c r="C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 ht="12.75" x14ac:dyDescent="0.2">
      <c r="A601" s="1"/>
      <c r="B601" s="1"/>
      <c r="C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 ht="12.75" x14ac:dyDescent="0.2">
      <c r="A602" s="1"/>
      <c r="B602" s="1"/>
      <c r="C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 ht="12.75" x14ac:dyDescent="0.2">
      <c r="A603" s="1"/>
      <c r="B603" s="1"/>
      <c r="C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 ht="12.75" x14ac:dyDescent="0.2">
      <c r="A604" s="1"/>
      <c r="B604" s="1"/>
      <c r="C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 ht="12.75" x14ac:dyDescent="0.2">
      <c r="A605" s="1"/>
      <c r="B605" s="1"/>
      <c r="C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 ht="12.75" x14ac:dyDescent="0.2">
      <c r="A606" s="1"/>
      <c r="B606" s="1"/>
      <c r="C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 ht="12.75" x14ac:dyDescent="0.2">
      <c r="A607" s="1"/>
      <c r="B607" s="1"/>
      <c r="C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 ht="12.75" x14ac:dyDescent="0.2">
      <c r="A608" s="1"/>
      <c r="B608" s="1"/>
      <c r="C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 ht="12.75" x14ac:dyDescent="0.2">
      <c r="A609" s="1"/>
      <c r="B609" s="1"/>
      <c r="C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 ht="12.75" x14ac:dyDescent="0.2">
      <c r="A610" s="1"/>
      <c r="B610" s="1"/>
      <c r="C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 ht="12.75" x14ac:dyDescent="0.2">
      <c r="A611" s="1"/>
      <c r="B611" s="1"/>
      <c r="C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 ht="12.75" x14ac:dyDescent="0.2">
      <c r="A612" s="1"/>
      <c r="B612" s="1"/>
      <c r="C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 ht="12.75" x14ac:dyDescent="0.2">
      <c r="A613" s="1"/>
      <c r="B613" s="1"/>
      <c r="C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 ht="12.75" x14ac:dyDescent="0.2">
      <c r="A614" s="1"/>
      <c r="B614" s="1"/>
      <c r="C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ht="12.75" x14ac:dyDescent="0.2">
      <c r="A615" s="1"/>
      <c r="B615" s="1"/>
      <c r="C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 ht="12.75" x14ac:dyDescent="0.2">
      <c r="A616" s="1"/>
      <c r="B616" s="1"/>
      <c r="C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 ht="12.75" x14ac:dyDescent="0.2">
      <c r="A617" s="1"/>
      <c r="B617" s="1"/>
      <c r="C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 ht="12.75" x14ac:dyDescent="0.2">
      <c r="A618" s="1"/>
      <c r="B618" s="1"/>
      <c r="C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 ht="12.75" x14ac:dyDescent="0.2">
      <c r="A619" s="1"/>
      <c r="B619" s="1"/>
      <c r="C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 ht="12.75" x14ac:dyDescent="0.2">
      <c r="A620" s="1"/>
      <c r="B620" s="1"/>
      <c r="C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 ht="12.75" x14ac:dyDescent="0.2">
      <c r="A621" s="1"/>
      <c r="B621" s="1"/>
      <c r="C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 ht="12.75" x14ac:dyDescent="0.2">
      <c r="A622" s="1"/>
      <c r="B622" s="1"/>
      <c r="C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 ht="12.75" x14ac:dyDescent="0.2">
      <c r="A623" s="1"/>
      <c r="B623" s="1"/>
      <c r="C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 ht="12.75" x14ac:dyDescent="0.2">
      <c r="A624" s="1"/>
      <c r="B624" s="1"/>
      <c r="C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 ht="12.75" x14ac:dyDescent="0.2">
      <c r="A625" s="1"/>
      <c r="B625" s="1"/>
      <c r="C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 ht="12.75" x14ac:dyDescent="0.2">
      <c r="A626" s="1"/>
      <c r="B626" s="1"/>
      <c r="C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 ht="12.75" x14ac:dyDescent="0.2">
      <c r="A627" s="1"/>
      <c r="B627" s="1"/>
      <c r="C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 ht="12.75" x14ac:dyDescent="0.2">
      <c r="A628" s="1"/>
      <c r="B628" s="1"/>
      <c r="C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 ht="12.75" x14ac:dyDescent="0.2">
      <c r="A629" s="1"/>
      <c r="B629" s="1"/>
      <c r="C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 ht="12.75" x14ac:dyDescent="0.2">
      <c r="A630" s="1"/>
      <c r="B630" s="1"/>
      <c r="C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 ht="12.75" x14ac:dyDescent="0.2">
      <c r="A631" s="1"/>
      <c r="B631" s="1"/>
      <c r="C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 ht="12.75" x14ac:dyDescent="0.2">
      <c r="A632" s="1"/>
      <c r="B632" s="1"/>
      <c r="C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 ht="12.75" x14ac:dyDescent="0.2">
      <c r="A633" s="1"/>
      <c r="B633" s="1"/>
      <c r="C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 ht="12.75" x14ac:dyDescent="0.2">
      <c r="A634" s="1"/>
      <c r="B634" s="1"/>
      <c r="C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 ht="12.75" x14ac:dyDescent="0.2">
      <c r="A635" s="1"/>
      <c r="B635" s="1"/>
      <c r="C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 ht="12.75" x14ac:dyDescent="0.2">
      <c r="A636" s="1"/>
      <c r="B636" s="1"/>
      <c r="C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 ht="12.75" x14ac:dyDescent="0.2">
      <c r="A637" s="1"/>
      <c r="B637" s="1"/>
      <c r="C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 ht="12.75" x14ac:dyDescent="0.2">
      <c r="A638" s="1"/>
      <c r="B638" s="1"/>
      <c r="C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 ht="12.75" x14ac:dyDescent="0.2">
      <c r="A639" s="1"/>
      <c r="B639" s="1"/>
      <c r="C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 ht="12.75" x14ac:dyDescent="0.2">
      <c r="A640" s="1"/>
      <c r="B640" s="1"/>
      <c r="C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ht="12.75" x14ac:dyDescent="0.2">
      <c r="A641" s="1"/>
      <c r="B641" s="1"/>
      <c r="C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 ht="12.75" x14ac:dyDescent="0.2">
      <c r="A642" s="1"/>
      <c r="B642" s="1"/>
      <c r="C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 ht="12.75" x14ac:dyDescent="0.2">
      <c r="A643" s="1"/>
      <c r="B643" s="1"/>
      <c r="C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 ht="12.75" x14ac:dyDescent="0.2">
      <c r="A644" s="1"/>
      <c r="B644" s="1"/>
      <c r="C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 ht="12.75" x14ac:dyDescent="0.2">
      <c r="A645" s="1"/>
      <c r="B645" s="1"/>
      <c r="C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 ht="12.75" x14ac:dyDescent="0.2">
      <c r="A646" s="1"/>
      <c r="B646" s="1"/>
      <c r="C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 ht="12.75" x14ac:dyDescent="0.2">
      <c r="A647" s="1"/>
      <c r="B647" s="1"/>
      <c r="C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 ht="12.75" x14ac:dyDescent="0.2">
      <c r="A648" s="1"/>
      <c r="B648" s="1"/>
      <c r="C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 ht="12.75" x14ac:dyDescent="0.2">
      <c r="A649" s="1"/>
      <c r="B649" s="1"/>
      <c r="C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 ht="12.75" x14ac:dyDescent="0.2">
      <c r="A650" s="1"/>
      <c r="B650" s="1"/>
      <c r="C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 ht="12.75" x14ac:dyDescent="0.2">
      <c r="A651" s="1"/>
      <c r="B651" s="1"/>
      <c r="C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 ht="12.75" x14ac:dyDescent="0.2">
      <c r="A652" s="1"/>
      <c r="B652" s="1"/>
      <c r="C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 ht="12.75" x14ac:dyDescent="0.2">
      <c r="A653" s="1"/>
      <c r="B653" s="1"/>
      <c r="C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 ht="12.75" x14ac:dyDescent="0.2">
      <c r="A654" s="1"/>
      <c r="B654" s="1"/>
      <c r="C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 ht="12.75" x14ac:dyDescent="0.2">
      <c r="A655" s="1"/>
      <c r="B655" s="1"/>
      <c r="C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 ht="12.75" x14ac:dyDescent="0.2">
      <c r="A656" s="1"/>
      <c r="B656" s="1"/>
      <c r="C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ht="12.75" x14ac:dyDescent="0.2">
      <c r="A657" s="1"/>
      <c r="B657" s="1"/>
      <c r="C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 ht="12.75" x14ac:dyDescent="0.2">
      <c r="A658" s="1"/>
      <c r="B658" s="1"/>
      <c r="C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 ht="12.75" x14ac:dyDescent="0.2">
      <c r="A659" s="1"/>
      <c r="B659" s="1"/>
      <c r="C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 ht="12.75" x14ac:dyDescent="0.2">
      <c r="A660" s="1"/>
      <c r="B660" s="1"/>
      <c r="C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 ht="12.75" x14ac:dyDescent="0.2">
      <c r="A661" s="1"/>
      <c r="B661" s="1"/>
      <c r="C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ht="12.75" x14ac:dyDescent="0.2">
      <c r="A662" s="1"/>
      <c r="B662" s="1"/>
      <c r="C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 ht="12.75" x14ac:dyDescent="0.2">
      <c r="A663" s="1"/>
      <c r="B663" s="1"/>
      <c r="C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 ht="12.75" x14ac:dyDescent="0.2">
      <c r="A664" s="1"/>
      <c r="B664" s="1"/>
      <c r="C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 ht="12.75" x14ac:dyDescent="0.2">
      <c r="A665" s="1"/>
      <c r="B665" s="1"/>
      <c r="C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 ht="12.75" x14ac:dyDescent="0.2">
      <c r="A666" s="1"/>
      <c r="B666" s="1"/>
      <c r="C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 ht="12.75" x14ac:dyDescent="0.2">
      <c r="A667" s="1"/>
      <c r="B667" s="1"/>
      <c r="C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 ht="12.75" x14ac:dyDescent="0.2">
      <c r="A668" s="1"/>
      <c r="B668" s="1"/>
      <c r="C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 ht="12.75" x14ac:dyDescent="0.2">
      <c r="A669" s="1"/>
      <c r="B669" s="1"/>
      <c r="C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 ht="12.75" x14ac:dyDescent="0.2">
      <c r="A670" s="1"/>
      <c r="B670" s="1"/>
      <c r="C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 ht="12.75" x14ac:dyDescent="0.2">
      <c r="A671" s="1"/>
      <c r="B671" s="1"/>
      <c r="C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 ht="12.75" x14ac:dyDescent="0.2">
      <c r="A672" s="1"/>
      <c r="B672" s="1"/>
      <c r="C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 ht="12.75" x14ac:dyDescent="0.2">
      <c r="A673" s="1"/>
      <c r="B673" s="1"/>
      <c r="C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 ht="12.75" x14ac:dyDescent="0.2">
      <c r="A674" s="1"/>
      <c r="B674" s="1"/>
      <c r="C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 ht="12.75" x14ac:dyDescent="0.2">
      <c r="A675" s="1"/>
      <c r="B675" s="1"/>
      <c r="C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 ht="12.75" x14ac:dyDescent="0.2">
      <c r="A676" s="1"/>
      <c r="B676" s="1"/>
      <c r="C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 ht="12.75" x14ac:dyDescent="0.2">
      <c r="A677" s="1"/>
      <c r="B677" s="1"/>
      <c r="C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 ht="12.75" x14ac:dyDescent="0.2">
      <c r="A678" s="1"/>
      <c r="B678" s="1"/>
      <c r="C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 ht="12.75" x14ac:dyDescent="0.2">
      <c r="A679" s="1"/>
      <c r="B679" s="1"/>
      <c r="C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 ht="12.75" x14ac:dyDescent="0.2">
      <c r="A680" s="1"/>
      <c r="B680" s="1"/>
      <c r="C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 ht="12.75" x14ac:dyDescent="0.2">
      <c r="A681" s="1"/>
      <c r="B681" s="1"/>
      <c r="C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 ht="12.75" x14ac:dyDescent="0.2">
      <c r="A682" s="1"/>
      <c r="B682" s="1"/>
      <c r="C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 ht="12.75" x14ac:dyDescent="0.2">
      <c r="A683" s="1"/>
      <c r="B683" s="1"/>
      <c r="C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 ht="12.75" x14ac:dyDescent="0.2">
      <c r="A684" s="1"/>
      <c r="B684" s="1"/>
      <c r="C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 ht="12.75" x14ac:dyDescent="0.2">
      <c r="A685" s="1"/>
      <c r="B685" s="1"/>
      <c r="C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 ht="12.75" x14ac:dyDescent="0.2">
      <c r="A686" s="1"/>
      <c r="B686" s="1"/>
      <c r="C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 ht="12.75" x14ac:dyDescent="0.2">
      <c r="A687" s="1"/>
      <c r="B687" s="1"/>
      <c r="C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 ht="12.75" x14ac:dyDescent="0.2">
      <c r="A688" s="1"/>
      <c r="B688" s="1"/>
      <c r="C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 ht="12.75" x14ac:dyDescent="0.2">
      <c r="A689" s="1"/>
      <c r="B689" s="1"/>
      <c r="C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 ht="12.75" x14ac:dyDescent="0.2">
      <c r="A690" s="1"/>
      <c r="B690" s="1"/>
      <c r="C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 ht="12.75" x14ac:dyDescent="0.2">
      <c r="A691" s="1"/>
      <c r="B691" s="1"/>
      <c r="C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 ht="12.75" x14ac:dyDescent="0.2">
      <c r="A692" s="1"/>
      <c r="B692" s="1"/>
      <c r="C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 ht="12.75" x14ac:dyDescent="0.2">
      <c r="A693" s="1"/>
      <c r="B693" s="1"/>
      <c r="C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 ht="12.75" x14ac:dyDescent="0.2">
      <c r="A694" s="1"/>
      <c r="B694" s="1"/>
      <c r="C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 ht="12.75" x14ac:dyDescent="0.2">
      <c r="A695" s="1"/>
      <c r="B695" s="1"/>
      <c r="C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 ht="12.75" x14ac:dyDescent="0.2">
      <c r="A696" s="1"/>
      <c r="B696" s="1"/>
      <c r="C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 ht="12.75" x14ac:dyDescent="0.2">
      <c r="A697" s="1"/>
      <c r="B697" s="1"/>
      <c r="C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 ht="12.75" x14ac:dyDescent="0.2">
      <c r="A698" s="1"/>
      <c r="B698" s="1"/>
      <c r="C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 ht="12.75" x14ac:dyDescent="0.2">
      <c r="A699" s="1"/>
      <c r="B699" s="1"/>
      <c r="C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 ht="12.75" x14ac:dyDescent="0.2">
      <c r="A700" s="1"/>
      <c r="B700" s="1"/>
      <c r="C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 ht="12.75" x14ac:dyDescent="0.2">
      <c r="A701" s="1"/>
      <c r="B701" s="1"/>
      <c r="C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 ht="12.75" x14ac:dyDescent="0.2">
      <c r="A702" s="1"/>
      <c r="B702" s="1"/>
      <c r="C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 ht="12.75" x14ac:dyDescent="0.2">
      <c r="A703" s="1"/>
      <c r="B703" s="1"/>
      <c r="C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 ht="12.75" x14ac:dyDescent="0.2">
      <c r="A704" s="1"/>
      <c r="B704" s="1"/>
      <c r="C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 ht="12.75" x14ac:dyDescent="0.2">
      <c r="A705" s="1"/>
      <c r="B705" s="1"/>
      <c r="C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 ht="12.75" x14ac:dyDescent="0.2">
      <c r="A706" s="1"/>
      <c r="B706" s="1"/>
      <c r="C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 ht="12.75" x14ac:dyDescent="0.2">
      <c r="A707" s="1"/>
      <c r="B707" s="1"/>
      <c r="C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 ht="12.75" x14ac:dyDescent="0.2">
      <c r="A708" s="1"/>
      <c r="B708" s="1"/>
      <c r="C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 ht="12.75" x14ac:dyDescent="0.2">
      <c r="A709" s="1"/>
      <c r="B709" s="1"/>
      <c r="C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 ht="12.75" x14ac:dyDescent="0.2">
      <c r="A710" s="1"/>
      <c r="B710" s="1"/>
      <c r="C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 ht="12.75" x14ac:dyDescent="0.2">
      <c r="A711" s="1"/>
      <c r="B711" s="1"/>
      <c r="C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 ht="12.75" x14ac:dyDescent="0.2">
      <c r="A712" s="1"/>
      <c r="B712" s="1"/>
      <c r="C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 ht="12.75" x14ac:dyDescent="0.2">
      <c r="A713" s="1"/>
      <c r="B713" s="1"/>
      <c r="C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 ht="12.75" x14ac:dyDescent="0.2">
      <c r="A714" s="1"/>
      <c r="B714" s="1"/>
      <c r="C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 ht="12.75" x14ac:dyDescent="0.2">
      <c r="A715" s="1"/>
      <c r="B715" s="1"/>
      <c r="C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 ht="12.75" x14ac:dyDescent="0.2">
      <c r="A716" s="1"/>
      <c r="B716" s="1"/>
      <c r="C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 ht="12.75" x14ac:dyDescent="0.2">
      <c r="A717" s="1"/>
      <c r="B717" s="1"/>
      <c r="C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 ht="12.75" x14ac:dyDescent="0.2">
      <c r="A718" s="1"/>
      <c r="B718" s="1"/>
      <c r="C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 ht="12.75" x14ac:dyDescent="0.2">
      <c r="A719" s="1"/>
      <c r="B719" s="1"/>
      <c r="C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 ht="12.75" x14ac:dyDescent="0.2">
      <c r="A720" s="1"/>
      <c r="B720" s="1"/>
      <c r="C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 ht="12.75" x14ac:dyDescent="0.2">
      <c r="A721" s="1"/>
      <c r="B721" s="1"/>
      <c r="C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ht="12.75" x14ac:dyDescent="0.2">
      <c r="A722" s="1"/>
      <c r="B722" s="1"/>
      <c r="C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 ht="12.75" x14ac:dyDescent="0.2">
      <c r="A723" s="1"/>
      <c r="B723" s="1"/>
      <c r="C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 ht="12.75" x14ac:dyDescent="0.2">
      <c r="A724" s="1"/>
      <c r="B724" s="1"/>
      <c r="C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 ht="12.75" x14ac:dyDescent="0.2">
      <c r="A725" s="1"/>
      <c r="B725" s="1"/>
      <c r="C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ht="12.75" x14ac:dyDescent="0.2">
      <c r="A726" s="1"/>
      <c r="B726" s="1"/>
      <c r="C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 ht="12.75" x14ac:dyDescent="0.2">
      <c r="A727" s="1"/>
      <c r="B727" s="1"/>
      <c r="C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 ht="12.75" x14ac:dyDescent="0.2">
      <c r="A728" s="1"/>
      <c r="B728" s="1"/>
      <c r="C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 ht="12.75" x14ac:dyDescent="0.2">
      <c r="A729" s="1"/>
      <c r="B729" s="1"/>
      <c r="C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ht="12.75" x14ac:dyDescent="0.2">
      <c r="A730" s="1"/>
      <c r="B730" s="1"/>
      <c r="C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 ht="12.75" x14ac:dyDescent="0.2">
      <c r="A731" s="1"/>
      <c r="B731" s="1"/>
      <c r="C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 ht="12.75" x14ac:dyDescent="0.2">
      <c r="A732" s="1"/>
      <c r="B732" s="1"/>
      <c r="C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 ht="12.75" x14ac:dyDescent="0.2">
      <c r="A733" s="1"/>
      <c r="B733" s="1"/>
      <c r="C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ht="12.75" x14ac:dyDescent="0.2">
      <c r="A734" s="1"/>
      <c r="B734" s="1"/>
      <c r="C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ht="12.75" x14ac:dyDescent="0.2">
      <c r="A735" s="1"/>
      <c r="B735" s="1"/>
      <c r="C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 ht="12.75" x14ac:dyDescent="0.2">
      <c r="A736" s="1"/>
      <c r="B736" s="1"/>
      <c r="C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 ht="12.75" x14ac:dyDescent="0.2">
      <c r="A737" s="1"/>
      <c r="B737" s="1"/>
      <c r="C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 ht="12.75" x14ac:dyDescent="0.2">
      <c r="A738" s="1"/>
      <c r="B738" s="1"/>
      <c r="C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ht="12.75" x14ac:dyDescent="0.2">
      <c r="A739" s="1"/>
      <c r="B739" s="1"/>
      <c r="C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 ht="12.75" x14ac:dyDescent="0.2">
      <c r="A740" s="1"/>
      <c r="B740" s="1"/>
      <c r="C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 ht="12.75" x14ac:dyDescent="0.2">
      <c r="A741" s="1"/>
      <c r="B741" s="1"/>
      <c r="C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 ht="12.75" x14ac:dyDescent="0.2">
      <c r="A742" s="1"/>
      <c r="B742" s="1"/>
      <c r="C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 ht="12.75" x14ac:dyDescent="0.2">
      <c r="A743" s="1"/>
      <c r="B743" s="1"/>
      <c r="C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 ht="12.75" x14ac:dyDescent="0.2">
      <c r="A744" s="1"/>
      <c r="B744" s="1"/>
      <c r="C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 ht="12.75" x14ac:dyDescent="0.2">
      <c r="A745" s="1"/>
      <c r="B745" s="1"/>
      <c r="C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 ht="12.75" x14ac:dyDescent="0.2">
      <c r="A746" s="1"/>
      <c r="B746" s="1"/>
      <c r="C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 ht="12.75" x14ac:dyDescent="0.2">
      <c r="A747" s="1"/>
      <c r="B747" s="1"/>
      <c r="C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 ht="12.75" x14ac:dyDescent="0.2">
      <c r="A748" s="1"/>
      <c r="B748" s="1"/>
      <c r="C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 ht="12.75" x14ac:dyDescent="0.2">
      <c r="A749" s="1"/>
      <c r="B749" s="1"/>
      <c r="C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 ht="12.75" x14ac:dyDescent="0.2">
      <c r="A750" s="1"/>
      <c r="B750" s="1"/>
      <c r="C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 ht="12.75" x14ac:dyDescent="0.2">
      <c r="A751" s="1"/>
      <c r="B751" s="1"/>
      <c r="C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 ht="12.75" x14ac:dyDescent="0.2">
      <c r="A752" s="1"/>
      <c r="B752" s="1"/>
      <c r="C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 ht="12.75" x14ac:dyDescent="0.2">
      <c r="A753" s="1"/>
      <c r="B753" s="1"/>
      <c r="C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 ht="12.75" x14ac:dyDescent="0.2">
      <c r="A754" s="1"/>
      <c r="B754" s="1"/>
      <c r="C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 ht="12.75" x14ac:dyDescent="0.2">
      <c r="A755" s="1"/>
      <c r="B755" s="1"/>
      <c r="C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 ht="12.75" x14ac:dyDescent="0.2">
      <c r="A756" s="1"/>
      <c r="B756" s="1"/>
      <c r="C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 ht="12.75" x14ac:dyDescent="0.2">
      <c r="A757" s="1"/>
      <c r="B757" s="1"/>
      <c r="C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 ht="12.75" x14ac:dyDescent="0.2">
      <c r="A758" s="1"/>
      <c r="B758" s="1"/>
      <c r="C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 ht="12.75" x14ac:dyDescent="0.2">
      <c r="A759" s="1"/>
      <c r="B759" s="1"/>
      <c r="C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 ht="12.75" x14ac:dyDescent="0.2">
      <c r="A760" s="1"/>
      <c r="B760" s="1"/>
      <c r="C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 ht="12.75" x14ac:dyDescent="0.2">
      <c r="A761" s="1"/>
      <c r="B761" s="1"/>
      <c r="C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 ht="12.75" x14ac:dyDescent="0.2">
      <c r="A762" s="1"/>
      <c r="B762" s="1"/>
      <c r="C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 ht="12.75" x14ac:dyDescent="0.2">
      <c r="A763" s="1"/>
      <c r="B763" s="1"/>
      <c r="C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 ht="12.75" x14ac:dyDescent="0.2">
      <c r="A764" s="1"/>
      <c r="B764" s="1"/>
      <c r="C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 ht="12.75" x14ac:dyDescent="0.2">
      <c r="A765" s="1"/>
      <c r="B765" s="1"/>
      <c r="C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ht="12.75" x14ac:dyDescent="0.2">
      <c r="A766" s="1"/>
      <c r="B766" s="1"/>
      <c r="C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 ht="12.75" x14ac:dyDescent="0.2">
      <c r="A767" s="1"/>
      <c r="B767" s="1"/>
      <c r="C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 ht="12.75" x14ac:dyDescent="0.2">
      <c r="A768" s="1"/>
      <c r="B768" s="1"/>
      <c r="C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 ht="12.75" x14ac:dyDescent="0.2">
      <c r="A769" s="1"/>
      <c r="B769" s="1"/>
      <c r="C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 ht="12.75" x14ac:dyDescent="0.2">
      <c r="A770" s="1"/>
      <c r="B770" s="1"/>
      <c r="C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ht="12.75" x14ac:dyDescent="0.2">
      <c r="A771" s="1"/>
      <c r="B771" s="1"/>
      <c r="C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 ht="12.75" x14ac:dyDescent="0.2">
      <c r="A772" s="1"/>
      <c r="B772" s="1"/>
      <c r="C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 ht="12.75" x14ac:dyDescent="0.2">
      <c r="A773" s="1"/>
      <c r="B773" s="1"/>
      <c r="C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 ht="12.75" x14ac:dyDescent="0.2">
      <c r="A774" s="1"/>
      <c r="B774" s="1"/>
      <c r="C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ht="12.75" x14ac:dyDescent="0.2">
      <c r="A775" s="1"/>
      <c r="B775" s="1"/>
      <c r="C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 ht="12.75" x14ac:dyDescent="0.2">
      <c r="A776" s="1"/>
      <c r="B776" s="1"/>
      <c r="C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 ht="12.75" x14ac:dyDescent="0.2">
      <c r="A777" s="1"/>
      <c r="B777" s="1"/>
      <c r="C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 ht="12.75" x14ac:dyDescent="0.2">
      <c r="A778" s="1"/>
      <c r="B778" s="1"/>
      <c r="C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ht="12.75" x14ac:dyDescent="0.2">
      <c r="A779" s="1"/>
      <c r="B779" s="1"/>
      <c r="C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 ht="12.75" x14ac:dyDescent="0.2">
      <c r="A780" s="1"/>
      <c r="B780" s="1"/>
      <c r="C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 ht="12.75" x14ac:dyDescent="0.2">
      <c r="A781" s="1"/>
      <c r="B781" s="1"/>
      <c r="C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 ht="12.75" x14ac:dyDescent="0.2">
      <c r="A782" s="1"/>
      <c r="B782" s="1"/>
      <c r="C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ht="12.75" x14ac:dyDescent="0.2">
      <c r="A783" s="1"/>
      <c r="B783" s="1"/>
      <c r="C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 ht="12.75" x14ac:dyDescent="0.2">
      <c r="A784" s="1"/>
      <c r="B784" s="1"/>
      <c r="C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 ht="12.75" x14ac:dyDescent="0.2">
      <c r="A785" s="1"/>
      <c r="B785" s="1"/>
      <c r="C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 ht="12.75" x14ac:dyDescent="0.2">
      <c r="A786" s="1"/>
      <c r="B786" s="1"/>
      <c r="C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 ht="12.75" x14ac:dyDescent="0.2">
      <c r="A787" s="1"/>
      <c r="B787" s="1"/>
      <c r="C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ht="12.75" x14ac:dyDescent="0.2">
      <c r="A788" s="1"/>
      <c r="B788" s="1"/>
      <c r="C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 ht="12.75" x14ac:dyDescent="0.2">
      <c r="A789" s="1"/>
      <c r="B789" s="1"/>
      <c r="C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 ht="12.75" x14ac:dyDescent="0.2">
      <c r="A790" s="1"/>
      <c r="B790" s="1"/>
      <c r="C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 ht="12.75" x14ac:dyDescent="0.2">
      <c r="A791" s="1"/>
      <c r="B791" s="1"/>
      <c r="C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 ht="12.75" x14ac:dyDescent="0.2">
      <c r="A792" s="1"/>
      <c r="B792" s="1"/>
      <c r="C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ht="12.75" x14ac:dyDescent="0.2">
      <c r="A793" s="1"/>
      <c r="B793" s="1"/>
      <c r="C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 ht="12.75" x14ac:dyDescent="0.2">
      <c r="A794" s="1"/>
      <c r="B794" s="1"/>
      <c r="C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 ht="12.75" x14ac:dyDescent="0.2">
      <c r="A795" s="1"/>
      <c r="B795" s="1"/>
      <c r="C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 ht="12.75" x14ac:dyDescent="0.2">
      <c r="A796" s="1"/>
      <c r="B796" s="1"/>
      <c r="C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ht="12.75" x14ac:dyDescent="0.2">
      <c r="A797" s="1"/>
      <c r="B797" s="1"/>
      <c r="C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 ht="12.75" x14ac:dyDescent="0.2">
      <c r="A798" s="1"/>
      <c r="B798" s="1"/>
      <c r="C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 ht="12.75" x14ac:dyDescent="0.2">
      <c r="A799" s="1"/>
      <c r="B799" s="1"/>
      <c r="C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 ht="12.75" x14ac:dyDescent="0.2">
      <c r="A800" s="1"/>
      <c r="B800" s="1"/>
      <c r="C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ht="12.75" x14ac:dyDescent="0.2">
      <c r="A801" s="1"/>
      <c r="B801" s="1"/>
      <c r="C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 ht="12.75" x14ac:dyDescent="0.2">
      <c r="A802" s="1"/>
      <c r="B802" s="1"/>
      <c r="C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 ht="12.75" x14ac:dyDescent="0.2">
      <c r="A803" s="1"/>
      <c r="B803" s="1"/>
      <c r="C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 ht="12.75" x14ac:dyDescent="0.2">
      <c r="A804" s="1"/>
      <c r="B804" s="1"/>
      <c r="C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ht="12.75" x14ac:dyDescent="0.2">
      <c r="A805" s="1"/>
      <c r="B805" s="1"/>
      <c r="C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 ht="12.75" x14ac:dyDescent="0.2">
      <c r="A806" s="1"/>
      <c r="B806" s="1"/>
      <c r="C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 ht="12.75" x14ac:dyDescent="0.2">
      <c r="A807" s="1"/>
      <c r="B807" s="1"/>
      <c r="C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 ht="12.75" x14ac:dyDescent="0.2">
      <c r="A808" s="1"/>
      <c r="B808" s="1"/>
      <c r="C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ht="12.75" x14ac:dyDescent="0.2">
      <c r="A809" s="1"/>
      <c r="B809" s="1"/>
      <c r="C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 ht="12.75" x14ac:dyDescent="0.2">
      <c r="A810" s="1"/>
      <c r="B810" s="1"/>
      <c r="C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 ht="12.75" x14ac:dyDescent="0.2">
      <c r="A811" s="1"/>
      <c r="B811" s="1"/>
      <c r="C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 ht="12.75" x14ac:dyDescent="0.2">
      <c r="A812" s="1"/>
      <c r="B812" s="1"/>
      <c r="C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 ht="12.75" x14ac:dyDescent="0.2">
      <c r="A813" s="1"/>
      <c r="B813" s="1"/>
      <c r="C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 ht="12.75" x14ac:dyDescent="0.2">
      <c r="A814" s="1"/>
      <c r="B814" s="1"/>
      <c r="C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 ht="12.75" x14ac:dyDescent="0.2">
      <c r="A815" s="1"/>
      <c r="B815" s="1"/>
      <c r="C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 ht="12.75" x14ac:dyDescent="0.2">
      <c r="A816" s="1"/>
      <c r="B816" s="1"/>
      <c r="C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 ht="12.75" x14ac:dyDescent="0.2">
      <c r="A817" s="1"/>
      <c r="B817" s="1"/>
      <c r="C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 ht="12.75" x14ac:dyDescent="0.2">
      <c r="A818" s="1"/>
      <c r="B818" s="1"/>
      <c r="C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 ht="12.75" x14ac:dyDescent="0.2">
      <c r="A819" s="1"/>
      <c r="B819" s="1"/>
      <c r="C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 ht="12.75" x14ac:dyDescent="0.2">
      <c r="A820" s="1"/>
      <c r="B820" s="1"/>
      <c r="C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ht="12.75" x14ac:dyDescent="0.2">
      <c r="A821" s="1"/>
      <c r="B821" s="1"/>
      <c r="C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 ht="12.75" x14ac:dyDescent="0.2">
      <c r="A822" s="1"/>
      <c r="B822" s="1"/>
      <c r="C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 ht="12.75" x14ac:dyDescent="0.2">
      <c r="A823" s="1"/>
      <c r="B823" s="1"/>
      <c r="C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 ht="12.75" x14ac:dyDescent="0.2">
      <c r="A824" s="1"/>
      <c r="B824" s="1"/>
      <c r="C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ht="12.75" x14ac:dyDescent="0.2">
      <c r="A825" s="1"/>
      <c r="B825" s="1"/>
      <c r="C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 ht="12.75" x14ac:dyDescent="0.2">
      <c r="A826" s="1"/>
      <c r="B826" s="1"/>
      <c r="C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 ht="12.75" x14ac:dyDescent="0.2">
      <c r="A827" s="1"/>
      <c r="B827" s="1"/>
      <c r="C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 ht="12.75" x14ac:dyDescent="0.2">
      <c r="A828" s="1"/>
      <c r="B828" s="1"/>
      <c r="C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 ht="12.75" x14ac:dyDescent="0.2">
      <c r="A829" s="1"/>
      <c r="B829" s="1"/>
      <c r="C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 ht="12.75" x14ac:dyDescent="0.2">
      <c r="A830" s="1"/>
      <c r="B830" s="1"/>
      <c r="C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 ht="12.75" x14ac:dyDescent="0.2">
      <c r="A831" s="1"/>
      <c r="B831" s="1"/>
      <c r="C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 ht="12.75" x14ac:dyDescent="0.2">
      <c r="A832" s="1"/>
      <c r="B832" s="1"/>
      <c r="C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 ht="12.75" x14ac:dyDescent="0.2">
      <c r="A833" s="1"/>
      <c r="B833" s="1"/>
      <c r="C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 ht="12.75" x14ac:dyDescent="0.2">
      <c r="A834" s="1"/>
      <c r="B834" s="1"/>
      <c r="C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 ht="12.75" x14ac:dyDescent="0.2">
      <c r="A835" s="1"/>
      <c r="B835" s="1"/>
      <c r="C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 ht="12.75" x14ac:dyDescent="0.2">
      <c r="A836" s="1"/>
      <c r="B836" s="1"/>
      <c r="C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 ht="12.75" x14ac:dyDescent="0.2">
      <c r="A837" s="1"/>
      <c r="B837" s="1"/>
      <c r="C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 ht="12.75" x14ac:dyDescent="0.2">
      <c r="A838" s="1"/>
      <c r="B838" s="1"/>
      <c r="C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 ht="12.75" x14ac:dyDescent="0.2">
      <c r="A839" s="1"/>
      <c r="B839" s="1"/>
      <c r="C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 ht="12.75" x14ac:dyDescent="0.2">
      <c r="A840" s="1"/>
      <c r="B840" s="1"/>
      <c r="C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 ht="12.75" x14ac:dyDescent="0.2">
      <c r="A841" s="1"/>
      <c r="B841" s="1"/>
      <c r="C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 ht="12.75" x14ac:dyDescent="0.2">
      <c r="A842" s="1"/>
      <c r="B842" s="1"/>
      <c r="C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 ht="12.75" x14ac:dyDescent="0.2">
      <c r="A843" s="1"/>
      <c r="B843" s="1"/>
      <c r="C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 ht="12.75" x14ac:dyDescent="0.2">
      <c r="A844" s="1"/>
      <c r="B844" s="1"/>
      <c r="C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 ht="12.75" x14ac:dyDescent="0.2">
      <c r="A845" s="1"/>
      <c r="B845" s="1"/>
      <c r="C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 ht="12.75" x14ac:dyDescent="0.2">
      <c r="A846" s="1"/>
      <c r="B846" s="1"/>
      <c r="C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 ht="12.75" x14ac:dyDescent="0.2">
      <c r="A847" s="1"/>
      <c r="B847" s="1"/>
      <c r="C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 ht="12.75" x14ac:dyDescent="0.2">
      <c r="A848" s="1"/>
      <c r="B848" s="1"/>
      <c r="C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 ht="12.75" x14ac:dyDescent="0.2">
      <c r="A849" s="1"/>
      <c r="B849" s="1"/>
      <c r="C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 ht="12.75" x14ac:dyDescent="0.2">
      <c r="A850" s="1"/>
      <c r="B850" s="1"/>
      <c r="C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ht="12.75" x14ac:dyDescent="0.2">
      <c r="A851" s="1"/>
      <c r="B851" s="1"/>
      <c r="C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 ht="12.75" x14ac:dyDescent="0.2">
      <c r="A852" s="1"/>
      <c r="B852" s="1"/>
      <c r="C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 ht="12.75" x14ac:dyDescent="0.2">
      <c r="A853" s="1"/>
      <c r="B853" s="1"/>
      <c r="C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 ht="12.75" x14ac:dyDescent="0.2">
      <c r="A854" s="1"/>
      <c r="B854" s="1"/>
      <c r="C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 ht="12.75" x14ac:dyDescent="0.2">
      <c r="A855" s="1"/>
      <c r="B855" s="1"/>
      <c r="C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 ht="12.75" x14ac:dyDescent="0.2">
      <c r="A856" s="1"/>
      <c r="B856" s="1"/>
      <c r="C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 ht="12.75" x14ac:dyDescent="0.2">
      <c r="A857" s="1"/>
      <c r="B857" s="1"/>
      <c r="C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 ht="12.75" x14ac:dyDescent="0.2">
      <c r="A858" s="1"/>
      <c r="B858" s="1"/>
      <c r="C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 ht="12.75" x14ac:dyDescent="0.2">
      <c r="A859" s="1"/>
      <c r="B859" s="1"/>
      <c r="C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 ht="12.75" x14ac:dyDescent="0.2">
      <c r="A860" s="1"/>
      <c r="B860" s="1"/>
      <c r="C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 ht="12.75" x14ac:dyDescent="0.2">
      <c r="A861" s="1"/>
      <c r="B861" s="1"/>
      <c r="C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 ht="12.75" x14ac:dyDescent="0.2">
      <c r="A862" s="1"/>
      <c r="B862" s="1"/>
      <c r="C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 ht="12.75" x14ac:dyDescent="0.2">
      <c r="A863" s="1"/>
      <c r="B863" s="1"/>
      <c r="C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 ht="12.75" x14ac:dyDescent="0.2">
      <c r="A864" s="1"/>
      <c r="B864" s="1"/>
      <c r="C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 ht="12.75" x14ac:dyDescent="0.2">
      <c r="A865" s="1"/>
      <c r="B865" s="1"/>
      <c r="C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 ht="12.75" x14ac:dyDescent="0.2">
      <c r="A866" s="1"/>
      <c r="B866" s="1"/>
      <c r="C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 ht="12.75" x14ac:dyDescent="0.2">
      <c r="A867" s="1"/>
      <c r="B867" s="1"/>
      <c r="C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 ht="12.75" x14ac:dyDescent="0.2">
      <c r="A868" s="1"/>
      <c r="B868" s="1"/>
      <c r="C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 ht="12.75" x14ac:dyDescent="0.2">
      <c r="A869" s="1"/>
      <c r="B869" s="1"/>
      <c r="C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 ht="12.75" x14ac:dyDescent="0.2">
      <c r="A870" s="1"/>
      <c r="B870" s="1"/>
      <c r="C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 ht="12.75" x14ac:dyDescent="0.2">
      <c r="A871" s="1"/>
      <c r="B871" s="1"/>
      <c r="C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 ht="12.75" x14ac:dyDescent="0.2">
      <c r="A872" s="1"/>
      <c r="B872" s="1"/>
      <c r="C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 ht="12.75" x14ac:dyDescent="0.2">
      <c r="A873" s="1"/>
      <c r="B873" s="1"/>
      <c r="C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 ht="12.75" x14ac:dyDescent="0.2">
      <c r="A874" s="1"/>
      <c r="B874" s="1"/>
      <c r="C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 ht="12.75" x14ac:dyDescent="0.2">
      <c r="A875" s="1"/>
      <c r="B875" s="1"/>
      <c r="C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 ht="12.75" x14ac:dyDescent="0.2">
      <c r="A876" s="1"/>
      <c r="B876" s="1"/>
      <c r="C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 ht="12.75" x14ac:dyDescent="0.2">
      <c r="A877" s="1"/>
      <c r="B877" s="1"/>
      <c r="C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 ht="12.75" x14ac:dyDescent="0.2">
      <c r="A878" s="1"/>
      <c r="B878" s="1"/>
      <c r="C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 ht="12.75" x14ac:dyDescent="0.2">
      <c r="A879" s="1"/>
      <c r="B879" s="1"/>
      <c r="C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 ht="12.75" x14ac:dyDescent="0.2">
      <c r="A880" s="1"/>
      <c r="B880" s="1"/>
      <c r="C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 ht="12.75" x14ac:dyDescent="0.2">
      <c r="A881" s="1"/>
      <c r="B881" s="1"/>
      <c r="C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 ht="12.75" x14ac:dyDescent="0.2">
      <c r="A882" s="1"/>
      <c r="B882" s="1"/>
      <c r="C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 ht="12.75" x14ac:dyDescent="0.2">
      <c r="A883" s="1"/>
      <c r="B883" s="1"/>
      <c r="C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 ht="12.75" x14ac:dyDescent="0.2">
      <c r="A884" s="1"/>
      <c r="B884" s="1"/>
      <c r="C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 ht="12.75" x14ac:dyDescent="0.2">
      <c r="A885" s="1"/>
      <c r="B885" s="1"/>
      <c r="C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 ht="12.75" x14ac:dyDescent="0.2">
      <c r="A886" s="1"/>
      <c r="B886" s="1"/>
      <c r="C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 ht="12.75" x14ac:dyDescent="0.2">
      <c r="A887" s="1"/>
      <c r="B887" s="1"/>
      <c r="C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 ht="12.75" x14ac:dyDescent="0.2">
      <c r="A888" s="1"/>
      <c r="B888" s="1"/>
      <c r="C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 ht="12.75" x14ac:dyDescent="0.2">
      <c r="A889" s="1"/>
      <c r="B889" s="1"/>
      <c r="C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 ht="12.75" x14ac:dyDescent="0.2">
      <c r="A890" s="1"/>
      <c r="B890" s="1"/>
      <c r="C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 ht="12.75" x14ac:dyDescent="0.2">
      <c r="A891" s="1"/>
      <c r="B891" s="1"/>
      <c r="C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 ht="12.75" x14ac:dyDescent="0.2">
      <c r="A892" s="1"/>
      <c r="B892" s="1"/>
      <c r="C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 ht="12.75" x14ac:dyDescent="0.2">
      <c r="A893" s="1"/>
      <c r="B893" s="1"/>
      <c r="C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 ht="12.75" x14ac:dyDescent="0.2">
      <c r="A894" s="1"/>
      <c r="B894" s="1"/>
      <c r="C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 ht="12.75" x14ac:dyDescent="0.2">
      <c r="A895" s="1"/>
      <c r="B895" s="1"/>
      <c r="C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 ht="12.75" x14ac:dyDescent="0.2">
      <c r="A896" s="1"/>
      <c r="B896" s="1"/>
      <c r="C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 ht="12.75" x14ac:dyDescent="0.2">
      <c r="A897" s="1"/>
      <c r="B897" s="1"/>
      <c r="C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 ht="12.75" x14ac:dyDescent="0.2">
      <c r="A898" s="1"/>
      <c r="B898" s="1"/>
      <c r="C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 ht="12.75" x14ac:dyDescent="0.2">
      <c r="A899" s="1"/>
      <c r="B899" s="1"/>
      <c r="C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 ht="12.75" x14ac:dyDescent="0.2">
      <c r="A900" s="1"/>
      <c r="B900" s="1"/>
      <c r="C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 ht="12.75" x14ac:dyDescent="0.2">
      <c r="A901" s="1"/>
      <c r="B901" s="1"/>
      <c r="C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 ht="12.75" x14ac:dyDescent="0.2">
      <c r="A902" s="1"/>
      <c r="B902" s="1"/>
      <c r="C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 ht="12.75" x14ac:dyDescent="0.2">
      <c r="A903" s="1"/>
      <c r="B903" s="1"/>
      <c r="C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 ht="12.75" x14ac:dyDescent="0.2">
      <c r="A904" s="1"/>
      <c r="B904" s="1"/>
      <c r="C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 ht="12.75" x14ac:dyDescent="0.2">
      <c r="A905" s="1"/>
      <c r="B905" s="1"/>
      <c r="C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 ht="12.75" x14ac:dyDescent="0.2">
      <c r="A906" s="1"/>
      <c r="B906" s="1"/>
      <c r="C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 ht="12.75" x14ac:dyDescent="0.2">
      <c r="A907" s="1"/>
      <c r="B907" s="1"/>
      <c r="C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 ht="12.75" x14ac:dyDescent="0.2">
      <c r="A908" s="1"/>
      <c r="B908" s="1"/>
      <c r="C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 ht="12.75" x14ac:dyDescent="0.2">
      <c r="A909" s="1"/>
      <c r="B909" s="1"/>
      <c r="C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 ht="12.75" x14ac:dyDescent="0.2">
      <c r="A910" s="1"/>
      <c r="B910" s="1"/>
      <c r="C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 ht="12.75" x14ac:dyDescent="0.2">
      <c r="A911" s="1"/>
      <c r="B911" s="1"/>
      <c r="C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 ht="12.75" x14ac:dyDescent="0.2">
      <c r="A912" s="1"/>
      <c r="B912" s="1"/>
      <c r="C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 ht="12.75" x14ac:dyDescent="0.2">
      <c r="A913" s="1"/>
      <c r="B913" s="1"/>
      <c r="C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 ht="12.75" x14ac:dyDescent="0.2">
      <c r="A914" s="1"/>
      <c r="B914" s="1"/>
      <c r="C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 ht="12.75" x14ac:dyDescent="0.2">
      <c r="A915" s="1"/>
      <c r="B915" s="1"/>
      <c r="C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 ht="12.75" x14ac:dyDescent="0.2">
      <c r="A916" s="1"/>
      <c r="B916" s="1"/>
      <c r="C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 ht="12.75" x14ac:dyDescent="0.2">
      <c r="A917" s="1"/>
      <c r="B917" s="1"/>
      <c r="C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 ht="12.75" x14ac:dyDescent="0.2">
      <c r="A918" s="1"/>
      <c r="B918" s="1"/>
      <c r="C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 ht="12.75" x14ac:dyDescent="0.2">
      <c r="A919" s="1"/>
      <c r="B919" s="1"/>
      <c r="C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 ht="12.75" x14ac:dyDescent="0.2">
      <c r="A920" s="1"/>
      <c r="B920" s="1"/>
      <c r="C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 ht="12.75" x14ac:dyDescent="0.2">
      <c r="A921" s="1"/>
      <c r="B921" s="1"/>
      <c r="C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 ht="12.75" x14ac:dyDescent="0.2">
      <c r="A922" s="1"/>
      <c r="B922" s="1"/>
      <c r="C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 ht="12.75" x14ac:dyDescent="0.2">
      <c r="A923" s="1"/>
      <c r="B923" s="1"/>
      <c r="C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 ht="12.75" x14ac:dyDescent="0.2">
      <c r="A924" s="1"/>
      <c r="B924" s="1"/>
      <c r="C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 ht="12.75" x14ac:dyDescent="0.2">
      <c r="A925" s="1"/>
      <c r="B925" s="1"/>
      <c r="C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 ht="12.75" x14ac:dyDescent="0.2">
      <c r="A926" s="1"/>
      <c r="B926" s="1"/>
      <c r="C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 ht="12.75" x14ac:dyDescent="0.2">
      <c r="A927" s="1"/>
      <c r="B927" s="1"/>
      <c r="C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 ht="12.75" x14ac:dyDescent="0.2">
      <c r="A928" s="1"/>
      <c r="B928" s="1"/>
      <c r="C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 ht="12.75" x14ac:dyDescent="0.2">
      <c r="A929" s="1"/>
      <c r="B929" s="1"/>
      <c r="C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 ht="12.75" x14ac:dyDescent="0.2">
      <c r="A930" s="1"/>
      <c r="B930" s="1"/>
      <c r="C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 ht="12.75" x14ac:dyDescent="0.2">
      <c r="A931" s="1"/>
      <c r="B931" s="1"/>
      <c r="C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 ht="12.75" x14ac:dyDescent="0.2">
      <c r="A932" s="1"/>
      <c r="B932" s="1"/>
      <c r="C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 ht="12.75" x14ac:dyDescent="0.2">
      <c r="A933" s="1"/>
      <c r="B933" s="1"/>
      <c r="C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 ht="12.75" x14ac:dyDescent="0.2">
      <c r="A934" s="1"/>
      <c r="B934" s="1"/>
      <c r="C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 ht="12.75" x14ac:dyDescent="0.2">
      <c r="A935" s="1"/>
      <c r="B935" s="1"/>
      <c r="C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 ht="12.75" x14ac:dyDescent="0.2">
      <c r="A936" s="1"/>
      <c r="B936" s="1"/>
      <c r="C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 ht="12.75" x14ac:dyDescent="0.2">
      <c r="A937" s="1"/>
      <c r="B937" s="1"/>
      <c r="C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 ht="12.75" x14ac:dyDescent="0.2">
      <c r="A938" s="1"/>
      <c r="B938" s="1"/>
      <c r="C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 ht="12.75" x14ac:dyDescent="0.2">
      <c r="A939" s="1"/>
      <c r="B939" s="1"/>
      <c r="C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 ht="12.75" x14ac:dyDescent="0.2">
      <c r="A940" s="1"/>
      <c r="B940" s="1"/>
      <c r="C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 ht="12.75" x14ac:dyDescent="0.2">
      <c r="A941" s="1"/>
      <c r="B941" s="1"/>
      <c r="C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 ht="12.75" x14ac:dyDescent="0.2">
      <c r="A942" s="1"/>
      <c r="B942" s="1"/>
      <c r="C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 ht="12.75" x14ac:dyDescent="0.2">
      <c r="A943" s="1"/>
      <c r="B943" s="1"/>
      <c r="C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 ht="12.75" x14ac:dyDescent="0.2">
      <c r="A944" s="1"/>
      <c r="B944" s="1"/>
      <c r="C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 ht="12.75" x14ac:dyDescent="0.2">
      <c r="A945" s="1"/>
      <c r="B945" s="1"/>
      <c r="C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 ht="12.75" x14ac:dyDescent="0.2">
      <c r="A946" s="1"/>
      <c r="B946" s="1"/>
      <c r="C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 ht="12.75" x14ac:dyDescent="0.2">
      <c r="A947" s="1"/>
      <c r="B947" s="1"/>
      <c r="C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 ht="12.75" x14ac:dyDescent="0.2">
      <c r="A948" s="1"/>
      <c r="B948" s="1"/>
      <c r="C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 ht="12.75" x14ac:dyDescent="0.2">
      <c r="A949" s="1"/>
      <c r="B949" s="1"/>
      <c r="C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 ht="12.75" x14ac:dyDescent="0.2">
      <c r="A950" s="1"/>
      <c r="B950" s="1"/>
      <c r="C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 ht="12.75" x14ac:dyDescent="0.2">
      <c r="A951" s="1"/>
      <c r="B951" s="1"/>
      <c r="C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 ht="12.75" x14ac:dyDescent="0.2">
      <c r="A952" s="1"/>
      <c r="B952" s="1"/>
      <c r="C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 ht="12.75" x14ac:dyDescent="0.2">
      <c r="A953" s="1"/>
      <c r="B953" s="1"/>
      <c r="C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 ht="12.75" x14ac:dyDescent="0.2">
      <c r="A954" s="1"/>
      <c r="B954" s="1"/>
      <c r="C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 ht="12.75" x14ac:dyDescent="0.2">
      <c r="A955" s="1"/>
      <c r="B955" s="1"/>
      <c r="C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 ht="12.75" x14ac:dyDescent="0.2">
      <c r="A956" s="1"/>
      <c r="B956" s="1"/>
      <c r="C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 ht="12.75" x14ac:dyDescent="0.2">
      <c r="A957" s="1"/>
      <c r="B957" s="1"/>
      <c r="C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 ht="12.75" x14ac:dyDescent="0.2">
      <c r="A958" s="1"/>
      <c r="B958" s="1"/>
      <c r="C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 ht="12.75" x14ac:dyDescent="0.2">
      <c r="A959" s="1"/>
      <c r="B959" s="1"/>
      <c r="C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 ht="12.75" x14ac:dyDescent="0.2">
      <c r="A960" s="1"/>
      <c r="B960" s="1"/>
      <c r="C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 ht="12.75" x14ac:dyDescent="0.2">
      <c r="A961" s="1"/>
      <c r="B961" s="1"/>
      <c r="C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 ht="12.75" x14ac:dyDescent="0.2">
      <c r="A962" s="1"/>
      <c r="B962" s="1"/>
      <c r="C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 ht="12.75" x14ac:dyDescent="0.2">
      <c r="A963" s="1"/>
      <c r="B963" s="1"/>
      <c r="C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 ht="12.75" x14ac:dyDescent="0.2">
      <c r="A964" s="1"/>
      <c r="B964" s="1"/>
      <c r="C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 ht="12.75" x14ac:dyDescent="0.2">
      <c r="A965" s="1"/>
      <c r="B965" s="1"/>
      <c r="C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 ht="12.75" x14ac:dyDescent="0.2">
      <c r="A966" s="1"/>
      <c r="B966" s="1"/>
      <c r="C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 ht="12.75" x14ac:dyDescent="0.2">
      <c r="A967" s="1"/>
      <c r="B967" s="1"/>
      <c r="C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 ht="12.75" x14ac:dyDescent="0.2">
      <c r="A968" s="1"/>
      <c r="B968" s="1"/>
      <c r="C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 ht="12.75" x14ac:dyDescent="0.2">
      <c r="A969" s="1"/>
      <c r="B969" s="1"/>
      <c r="C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 ht="12.75" x14ac:dyDescent="0.2">
      <c r="A970" s="1"/>
      <c r="B970" s="1"/>
      <c r="C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 ht="12.75" x14ac:dyDescent="0.2">
      <c r="A971" s="1"/>
      <c r="B971" s="1"/>
      <c r="C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 ht="12.75" x14ac:dyDescent="0.2">
      <c r="A972" s="1"/>
      <c r="B972" s="1"/>
      <c r="C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 ht="12.75" x14ac:dyDescent="0.2">
      <c r="A973" s="1"/>
      <c r="B973" s="1"/>
      <c r="C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 ht="12.75" x14ac:dyDescent="0.2">
      <c r="A974" s="1"/>
      <c r="B974" s="1"/>
      <c r="C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 ht="12.75" x14ac:dyDescent="0.2">
      <c r="A975" s="1"/>
      <c r="B975" s="1"/>
      <c r="C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 ht="12.75" x14ac:dyDescent="0.2">
      <c r="A976" s="1"/>
      <c r="B976" s="1"/>
      <c r="C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 ht="12.75" x14ac:dyDescent="0.2">
      <c r="A977" s="1"/>
      <c r="B977" s="1"/>
      <c r="C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 ht="12.75" x14ac:dyDescent="0.2">
      <c r="A978" s="1"/>
      <c r="B978" s="1"/>
      <c r="C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 ht="12.75" x14ac:dyDescent="0.2">
      <c r="A979" s="1"/>
      <c r="B979" s="1"/>
      <c r="C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 ht="12.75" x14ac:dyDescent="0.2">
      <c r="A980" s="1"/>
      <c r="B980" s="1"/>
      <c r="C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 ht="12.75" x14ac:dyDescent="0.2">
      <c r="A981" s="1"/>
      <c r="B981" s="1"/>
      <c r="C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 ht="12.75" x14ac:dyDescent="0.2">
      <c r="A982" s="1"/>
      <c r="B982" s="1"/>
      <c r="C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 ht="12.75" x14ac:dyDescent="0.2">
      <c r="A983" s="1"/>
      <c r="B983" s="1"/>
      <c r="C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 ht="12.75" x14ac:dyDescent="0.2">
      <c r="A984" s="1"/>
      <c r="B984" s="1"/>
      <c r="C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0" ht="12.75" x14ac:dyDescent="0.2">
      <c r="A985" s="1"/>
      <c r="B985" s="1"/>
      <c r="C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0" ht="12.75" x14ac:dyDescent="0.2">
      <c r="A986" s="1"/>
      <c r="B986" s="1"/>
      <c r="C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 ht="12.75" x14ac:dyDescent="0.2">
      <c r="A987" s="1"/>
      <c r="B987" s="1"/>
      <c r="C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1:20" ht="12.75" x14ac:dyDescent="0.2">
      <c r="A988" s="1"/>
      <c r="B988" s="1"/>
      <c r="C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spans="1:20" ht="12.75" x14ac:dyDescent="0.2">
      <c r="A989" s="1"/>
      <c r="B989" s="1"/>
      <c r="C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spans="1:20" ht="12.75" x14ac:dyDescent="0.2">
      <c r="A990" s="1"/>
      <c r="B990" s="1"/>
      <c r="C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0" ht="12.75" x14ac:dyDescent="0.2">
      <c r="A991" s="1"/>
      <c r="B991" s="1"/>
      <c r="C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 ht="12.75" x14ac:dyDescent="0.2">
      <c r="A992" s="1"/>
      <c r="B992" s="1"/>
      <c r="C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spans="1:20" ht="12.75" x14ac:dyDescent="0.2">
      <c r="A993" s="1"/>
      <c r="B993" s="1"/>
      <c r="C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1:20" ht="12.75" x14ac:dyDescent="0.2">
      <c r="A994" s="1"/>
      <c r="B994" s="1"/>
      <c r="C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spans="1:20" ht="12.75" x14ac:dyDescent="0.2">
      <c r="A995" s="1"/>
      <c r="B995" s="1"/>
      <c r="C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1:20" ht="12.75" x14ac:dyDescent="0.2">
      <c r="A996" s="1"/>
      <c r="B996" s="1"/>
      <c r="C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spans="1:20" ht="12.75" x14ac:dyDescent="0.2">
      <c r="A997" s="1"/>
      <c r="B997" s="1"/>
      <c r="C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spans="1:20" ht="12.75" x14ac:dyDescent="0.2">
      <c r="A998" s="1"/>
      <c r="B998" s="1"/>
      <c r="C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spans="1:20" ht="12.75" x14ac:dyDescent="0.2">
      <c r="A999" s="1"/>
      <c r="B999" s="1"/>
      <c r="C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spans="1:20" ht="12.75" x14ac:dyDescent="0.2">
      <c r="A1000" s="1"/>
      <c r="B1000" s="1"/>
      <c r="C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</sheetData>
  <mergeCells count="15">
    <mergeCell ref="A16:B16"/>
    <mergeCell ref="N15:P15"/>
    <mergeCell ref="R15:T15"/>
    <mergeCell ref="A1:C1"/>
    <mergeCell ref="A2:B2"/>
    <mergeCell ref="A3:B3"/>
    <mergeCell ref="A4:B4"/>
    <mergeCell ref="A5:B5"/>
    <mergeCell ref="B10:C10"/>
    <mergeCell ref="B11:C11"/>
    <mergeCell ref="A14:D14"/>
    <mergeCell ref="A15:B15"/>
    <mergeCell ref="C15:D15"/>
    <mergeCell ref="F15:H15"/>
    <mergeCell ref="J15:L15"/>
  </mergeCells>
  <dataValidations count="2">
    <dataValidation type="list" allowBlank="1" sqref="A16" xr:uid="{00000000-0002-0000-0100-000000000000}">
      <formula1>"ALL,---------------,NAS,DOW,S&amp;P,----------------,AUD/CAD,AUD/CHF,AUD/JPY,AUD/NZD,AUD/USD,CAD/CHF,CAD/JPY,CHF/JPY,EUR/AUD,EUR/CAD,EUR/CHF,EUR/GBP,EUR/JPY,EUR/NZD,EUR/USD,GBP/AUD,GBP/CAD,GBP/CHF,GBP/JPY,GBP/NZD,GBP/USD,NZD/CAD,NZD/CHF,NZD/JPY,NZD/USD,USD/CA"&amp;"D,USD/CHF,USD/JPY"</formula1>
    </dataValidation>
    <dataValidation type="list" allowBlank="1" sqref="A18" xr:uid="{00000000-0002-0000-0100-000001000000}">
      <formula1>"CC,H-E,STAR,SOW"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E1001"/>
  <sheetViews>
    <sheetView tabSelected="1" workbookViewId="0">
      <pane ySplit="4" topLeftCell="A5" activePane="bottomLeft" state="frozen"/>
      <selection pane="bottomLeft" activeCell="A3" sqref="A3:C3"/>
    </sheetView>
  </sheetViews>
  <sheetFormatPr defaultColWidth="12.5703125" defaultRowHeight="15.75" customHeight="1" x14ac:dyDescent="0.2"/>
  <cols>
    <col min="1" max="1" width="8.5703125" customWidth="1"/>
    <col min="2" max="6" width="6.42578125" customWidth="1"/>
    <col min="7" max="8" width="7" customWidth="1"/>
    <col min="9" max="9" width="6.85546875" customWidth="1"/>
    <col min="10" max="15" width="6.42578125" customWidth="1"/>
    <col min="16" max="16" width="6.42578125" style="44" customWidth="1"/>
    <col min="17" max="25" width="6.42578125" customWidth="1"/>
    <col min="26" max="26" width="0.85546875" customWidth="1"/>
    <col min="27" max="30" width="6.42578125" customWidth="1"/>
    <col min="31" max="31" width="1.140625" customWidth="1"/>
    <col min="32" max="32" width="6.140625" customWidth="1"/>
    <col min="33" max="52" width="6.42578125" customWidth="1"/>
    <col min="53" max="53" width="1.42578125" customWidth="1"/>
    <col min="54" max="57" width="6.42578125" customWidth="1"/>
  </cols>
  <sheetData>
    <row r="1" spans="1:57" ht="22.5" customHeight="1" x14ac:dyDescent="0.2">
      <c r="A1" s="57" t="s">
        <v>0</v>
      </c>
      <c r="B1" s="58"/>
      <c r="C1" s="59"/>
      <c r="D1" s="63" t="s">
        <v>33</v>
      </c>
      <c r="E1" s="64"/>
      <c r="F1" s="65"/>
      <c r="G1" s="69" t="s">
        <v>34</v>
      </c>
      <c r="H1" s="64"/>
      <c r="I1" s="63" t="s">
        <v>35</v>
      </c>
      <c r="J1" s="65"/>
      <c r="K1" s="70" t="s">
        <v>4</v>
      </c>
      <c r="L1" s="70" t="s">
        <v>5</v>
      </c>
      <c r="M1" s="70" t="s">
        <v>6</v>
      </c>
      <c r="N1" s="63" t="s">
        <v>36</v>
      </c>
      <c r="O1" s="65"/>
      <c r="P1" s="39" t="s">
        <v>31</v>
      </c>
    </row>
    <row r="2" spans="1:57" ht="22.5" customHeight="1" x14ac:dyDescent="0.2">
      <c r="A2" s="60"/>
      <c r="B2" s="61"/>
      <c r="C2" s="62"/>
      <c r="D2" s="66"/>
      <c r="E2" s="67"/>
      <c r="F2" s="68"/>
      <c r="G2" s="66"/>
      <c r="H2" s="67"/>
      <c r="I2" s="66"/>
      <c r="J2" s="68"/>
      <c r="K2" s="71"/>
      <c r="L2" s="71"/>
      <c r="M2" s="71"/>
      <c r="N2" s="66"/>
      <c r="O2" s="68"/>
      <c r="P2" s="40" t="s">
        <v>39</v>
      </c>
    </row>
    <row r="3" spans="1:57" ht="22.5" customHeight="1" x14ac:dyDescent="0.2">
      <c r="A3" s="72">
        <v>100000</v>
      </c>
      <c r="B3" s="73"/>
      <c r="C3" s="74"/>
      <c r="D3" s="72">
        <f ca="1">SUM(J5:J1001)+$A$3</f>
        <v>100000</v>
      </c>
      <c r="E3" s="73"/>
      <c r="F3" s="74"/>
      <c r="G3" s="75">
        <f ca="1">SUM($L$5:$L1001)</f>
        <v>0</v>
      </c>
      <c r="H3" s="73"/>
      <c r="I3" s="75" t="str">
        <f>IFERROR($K$3/($K$3+$L$3),"")</f>
        <v/>
      </c>
      <c r="J3" s="74"/>
      <c r="K3" s="34">
        <f>COUNTIF($F$5:$F1001,"W")</f>
        <v>0</v>
      </c>
      <c r="L3" s="34">
        <f>COUNTIF($F$5:$F1001,"L")</f>
        <v>0</v>
      </c>
      <c r="M3" s="34">
        <f>COUNTIF($F$5:$F1001,"BE")</f>
        <v>0</v>
      </c>
      <c r="N3" s="84">
        <f>SUM($K$3:$M$3)</f>
        <v>0</v>
      </c>
      <c r="O3" s="74"/>
      <c r="P3" s="39" t="s">
        <v>37</v>
      </c>
    </row>
    <row r="4" spans="1:57" ht="22.5" customHeight="1" x14ac:dyDescent="0.2">
      <c r="A4" s="35" t="s">
        <v>13</v>
      </c>
      <c r="B4" s="37" t="s">
        <v>21</v>
      </c>
      <c r="C4" s="35" t="s">
        <v>14</v>
      </c>
      <c r="D4" s="35" t="s">
        <v>22</v>
      </c>
      <c r="E4" s="37" t="s">
        <v>23</v>
      </c>
      <c r="F4" s="35" t="s">
        <v>24</v>
      </c>
      <c r="G4" s="36" t="s">
        <v>31</v>
      </c>
      <c r="H4" s="36" t="s">
        <v>25</v>
      </c>
      <c r="I4" s="38" t="s">
        <v>38</v>
      </c>
      <c r="J4" s="76" t="s">
        <v>26</v>
      </c>
      <c r="K4" s="77"/>
      <c r="L4" s="76" t="s">
        <v>3</v>
      </c>
      <c r="M4" s="77"/>
      <c r="N4" s="85" t="s">
        <v>27</v>
      </c>
      <c r="O4" s="77"/>
      <c r="P4" s="41" t="s">
        <v>40</v>
      </c>
      <c r="BD4" s="25"/>
      <c r="BE4" s="25"/>
    </row>
    <row r="5" spans="1:57" ht="12.75" x14ac:dyDescent="0.2">
      <c r="A5" s="24"/>
      <c r="B5" s="26"/>
      <c r="C5" s="19"/>
      <c r="D5" s="27"/>
      <c r="E5" s="23"/>
      <c r="F5" s="26"/>
      <c r="G5" s="28" t="str">
        <f t="shared" ref="G5:G259" si="0">$P$2</f>
        <v>0</v>
      </c>
      <c r="H5" s="29" t="str">
        <f t="shared" ref="H5:H259" si="1">$P$4</f>
        <v>0.5%</v>
      </c>
      <c r="I5" s="24" t="str">
        <f t="shared" ref="I5:I259" ca="1" si="2">IFERROR(_xludf.IFS(F5="W",E5*G5,F5="L",E5*-1,F5="BE",0),"")</f>
        <v/>
      </c>
      <c r="J5" s="80" t="str">
        <f t="shared" ref="J5:J259" ca="1" si="3">IFERROR((I5/E5)*($A$3*$H$5),"")</f>
        <v/>
      </c>
      <c r="K5" s="81"/>
      <c r="L5" s="78" t="str">
        <f t="shared" ref="L5:L259" ca="1" si="4">IFERROR(J5/$A$3,"")</f>
        <v/>
      </c>
      <c r="M5" s="79"/>
      <c r="N5" s="86"/>
      <c r="O5" s="79"/>
      <c r="P5" s="42"/>
    </row>
    <row r="6" spans="1:57" ht="12.75" x14ac:dyDescent="0.2">
      <c r="A6" s="24"/>
      <c r="B6" s="30"/>
      <c r="C6" s="19"/>
      <c r="D6" s="30"/>
      <c r="E6" s="24"/>
      <c r="F6" s="30"/>
      <c r="G6" s="28" t="str">
        <f t="shared" si="0"/>
        <v>0</v>
      </c>
      <c r="H6" s="29" t="str">
        <f t="shared" si="1"/>
        <v>0.5%</v>
      </c>
      <c r="I6" s="24" t="str">
        <f t="shared" ca="1" si="2"/>
        <v/>
      </c>
      <c r="J6" s="80" t="str">
        <f t="shared" ca="1" si="3"/>
        <v/>
      </c>
      <c r="K6" s="81"/>
      <c r="L6" s="78" t="str">
        <f t="shared" ca="1" si="4"/>
        <v/>
      </c>
      <c r="M6" s="79"/>
      <c r="N6" s="82"/>
      <c r="O6" s="79"/>
      <c r="P6" s="43"/>
    </row>
    <row r="7" spans="1:57" ht="15.75" customHeight="1" x14ac:dyDescent="0.2">
      <c r="A7" s="24"/>
      <c r="B7" s="30"/>
      <c r="C7" s="19"/>
      <c r="D7" s="30"/>
      <c r="E7" s="24"/>
      <c r="F7" s="30"/>
      <c r="G7" s="28" t="str">
        <f t="shared" si="0"/>
        <v>0</v>
      </c>
      <c r="H7" s="29" t="str">
        <f t="shared" si="1"/>
        <v>0.5%</v>
      </c>
      <c r="I7" s="24" t="str">
        <f t="shared" ca="1" si="2"/>
        <v/>
      </c>
      <c r="J7" s="80" t="str">
        <f t="shared" ca="1" si="3"/>
        <v/>
      </c>
      <c r="K7" s="81"/>
      <c r="L7" s="78" t="str">
        <f t="shared" ca="1" si="4"/>
        <v/>
      </c>
      <c r="M7" s="79"/>
      <c r="N7" s="82"/>
      <c r="O7" s="79"/>
      <c r="P7" s="42"/>
    </row>
    <row r="8" spans="1:57" ht="15.75" customHeight="1" x14ac:dyDescent="0.2">
      <c r="A8" s="24"/>
      <c r="B8" s="30"/>
      <c r="C8" s="19"/>
      <c r="D8" s="30"/>
      <c r="E8" s="24"/>
      <c r="F8" s="30"/>
      <c r="G8" s="28" t="str">
        <f t="shared" si="0"/>
        <v>0</v>
      </c>
      <c r="H8" s="29" t="str">
        <f t="shared" si="1"/>
        <v>0.5%</v>
      </c>
      <c r="I8" s="24" t="str">
        <f t="shared" ca="1" si="2"/>
        <v/>
      </c>
      <c r="J8" s="80" t="str">
        <f t="shared" ca="1" si="3"/>
        <v/>
      </c>
      <c r="K8" s="81"/>
      <c r="L8" s="78" t="str">
        <f t="shared" ca="1" si="4"/>
        <v/>
      </c>
      <c r="M8" s="79"/>
      <c r="N8" s="82"/>
      <c r="O8" s="79"/>
      <c r="P8" s="43"/>
    </row>
    <row r="9" spans="1:57" ht="15.75" customHeight="1" x14ac:dyDescent="0.2">
      <c r="A9" s="24"/>
      <c r="B9" s="30"/>
      <c r="C9" s="19"/>
      <c r="D9" s="30"/>
      <c r="E9" s="24"/>
      <c r="F9" s="30"/>
      <c r="G9" s="28" t="str">
        <f t="shared" si="0"/>
        <v>0</v>
      </c>
      <c r="H9" s="29" t="str">
        <f t="shared" si="1"/>
        <v>0.5%</v>
      </c>
      <c r="I9" s="24" t="str">
        <f t="shared" ca="1" si="2"/>
        <v/>
      </c>
      <c r="J9" s="80" t="str">
        <f t="shared" ca="1" si="3"/>
        <v/>
      </c>
      <c r="K9" s="81"/>
      <c r="L9" s="78" t="str">
        <f t="shared" ca="1" si="4"/>
        <v/>
      </c>
      <c r="M9" s="79"/>
      <c r="N9" s="82"/>
      <c r="O9" s="79"/>
      <c r="P9" s="42"/>
    </row>
    <row r="10" spans="1:57" ht="12.75" x14ac:dyDescent="0.2">
      <c r="A10" s="24"/>
      <c r="B10" s="30"/>
      <c r="C10" s="19"/>
      <c r="D10" s="30"/>
      <c r="E10" s="24"/>
      <c r="F10" s="30"/>
      <c r="G10" s="28" t="str">
        <f t="shared" si="0"/>
        <v>0</v>
      </c>
      <c r="H10" s="29" t="str">
        <f t="shared" si="1"/>
        <v>0.5%</v>
      </c>
      <c r="I10" s="24" t="str">
        <f t="shared" ca="1" si="2"/>
        <v/>
      </c>
      <c r="J10" s="80" t="str">
        <f t="shared" ca="1" si="3"/>
        <v/>
      </c>
      <c r="K10" s="81"/>
      <c r="L10" s="78" t="str">
        <f t="shared" ca="1" si="4"/>
        <v/>
      </c>
      <c r="M10" s="79"/>
      <c r="N10" s="83"/>
      <c r="O10" s="79"/>
      <c r="P10" s="43"/>
    </row>
    <row r="11" spans="1:57" ht="12.75" x14ac:dyDescent="0.2">
      <c r="A11" s="24"/>
      <c r="B11" s="30"/>
      <c r="C11" s="19"/>
      <c r="D11" s="30"/>
      <c r="E11" s="24"/>
      <c r="F11" s="30"/>
      <c r="G11" s="28" t="str">
        <f t="shared" si="0"/>
        <v>0</v>
      </c>
      <c r="H11" s="29" t="str">
        <f t="shared" si="1"/>
        <v>0.5%</v>
      </c>
      <c r="I11" s="24" t="str">
        <f t="shared" ca="1" si="2"/>
        <v/>
      </c>
      <c r="J11" s="80" t="str">
        <f t="shared" ca="1" si="3"/>
        <v/>
      </c>
      <c r="K11" s="81"/>
      <c r="L11" s="78" t="str">
        <f t="shared" ca="1" si="4"/>
        <v/>
      </c>
      <c r="M11" s="79"/>
      <c r="N11" s="82"/>
      <c r="O11" s="79"/>
      <c r="P11" s="43"/>
    </row>
    <row r="12" spans="1:57" ht="12.75" x14ac:dyDescent="0.2">
      <c r="A12" s="24"/>
      <c r="B12" s="30"/>
      <c r="C12" s="31"/>
      <c r="D12" s="30"/>
      <c r="E12" s="24"/>
      <c r="F12" s="30"/>
      <c r="G12" s="28" t="str">
        <f t="shared" si="0"/>
        <v>0</v>
      </c>
      <c r="H12" s="29" t="str">
        <f t="shared" si="1"/>
        <v>0.5%</v>
      </c>
      <c r="I12" s="24" t="str">
        <f t="shared" ca="1" si="2"/>
        <v/>
      </c>
      <c r="J12" s="80" t="str">
        <f t="shared" ca="1" si="3"/>
        <v/>
      </c>
      <c r="K12" s="81"/>
      <c r="L12" s="78" t="str">
        <f t="shared" ca="1" si="4"/>
        <v/>
      </c>
      <c r="M12" s="79"/>
      <c r="N12" s="82"/>
      <c r="O12" s="79"/>
      <c r="P12" s="43"/>
    </row>
    <row r="13" spans="1:57" ht="12.75" x14ac:dyDescent="0.2">
      <c r="A13" s="24"/>
      <c r="B13" s="30"/>
      <c r="C13" s="31"/>
      <c r="D13" s="30"/>
      <c r="E13" s="24"/>
      <c r="F13" s="30"/>
      <c r="G13" s="28" t="str">
        <f t="shared" si="0"/>
        <v>0</v>
      </c>
      <c r="H13" s="29" t="str">
        <f t="shared" si="1"/>
        <v>0.5%</v>
      </c>
      <c r="I13" s="24" t="str">
        <f t="shared" ca="1" si="2"/>
        <v/>
      </c>
      <c r="J13" s="80" t="str">
        <f t="shared" ca="1" si="3"/>
        <v/>
      </c>
      <c r="K13" s="81"/>
      <c r="L13" s="78" t="str">
        <f t="shared" ca="1" si="4"/>
        <v/>
      </c>
      <c r="M13" s="79"/>
      <c r="N13" s="82"/>
      <c r="O13" s="79"/>
      <c r="P13" s="43"/>
    </row>
    <row r="14" spans="1:57" ht="12.75" x14ac:dyDescent="0.2">
      <c r="A14" s="24"/>
      <c r="B14" s="30"/>
      <c r="C14" s="31"/>
      <c r="D14" s="30"/>
      <c r="E14" s="24"/>
      <c r="F14" s="30"/>
      <c r="G14" s="28" t="str">
        <f t="shared" si="0"/>
        <v>0</v>
      </c>
      <c r="H14" s="29" t="str">
        <f t="shared" si="1"/>
        <v>0.5%</v>
      </c>
      <c r="I14" s="24" t="str">
        <f t="shared" ca="1" si="2"/>
        <v/>
      </c>
      <c r="J14" s="80" t="str">
        <f t="shared" ca="1" si="3"/>
        <v/>
      </c>
      <c r="K14" s="81"/>
      <c r="L14" s="78" t="str">
        <f t="shared" ca="1" si="4"/>
        <v/>
      </c>
      <c r="M14" s="79"/>
      <c r="N14" s="82"/>
      <c r="O14" s="79"/>
      <c r="P14" s="43"/>
    </row>
    <row r="15" spans="1:57" ht="12.75" x14ac:dyDescent="0.2">
      <c r="A15" s="24"/>
      <c r="B15" s="30"/>
      <c r="C15" s="31"/>
      <c r="D15" s="30"/>
      <c r="E15" s="24"/>
      <c r="F15" s="30"/>
      <c r="G15" s="28" t="str">
        <f t="shared" si="0"/>
        <v>0</v>
      </c>
      <c r="H15" s="29" t="str">
        <f t="shared" si="1"/>
        <v>0.5%</v>
      </c>
      <c r="I15" s="24" t="str">
        <f t="shared" ca="1" si="2"/>
        <v/>
      </c>
      <c r="J15" s="80" t="str">
        <f t="shared" ca="1" si="3"/>
        <v/>
      </c>
      <c r="K15" s="81"/>
      <c r="L15" s="78" t="str">
        <f t="shared" ca="1" si="4"/>
        <v/>
      </c>
      <c r="M15" s="79"/>
      <c r="N15" s="82"/>
      <c r="O15" s="79"/>
      <c r="P15" s="43"/>
    </row>
    <row r="16" spans="1:57" ht="12.75" x14ac:dyDescent="0.2">
      <c r="A16" s="24"/>
      <c r="B16" s="30"/>
      <c r="C16" s="31"/>
      <c r="D16" s="30"/>
      <c r="E16" s="24"/>
      <c r="F16" s="30"/>
      <c r="G16" s="28" t="str">
        <f t="shared" si="0"/>
        <v>0</v>
      </c>
      <c r="H16" s="29" t="str">
        <f t="shared" si="1"/>
        <v>0.5%</v>
      </c>
      <c r="I16" s="24" t="str">
        <f t="shared" ca="1" si="2"/>
        <v/>
      </c>
      <c r="J16" s="80" t="str">
        <f t="shared" ca="1" si="3"/>
        <v/>
      </c>
      <c r="K16" s="81"/>
      <c r="L16" s="78" t="str">
        <f t="shared" ca="1" si="4"/>
        <v/>
      </c>
      <c r="M16" s="79"/>
      <c r="N16" s="82"/>
      <c r="O16" s="79"/>
      <c r="P16" s="43"/>
    </row>
    <row r="17" spans="1:16" ht="12.75" x14ac:dyDescent="0.2">
      <c r="A17" s="24"/>
      <c r="B17" s="30"/>
      <c r="C17" s="31"/>
      <c r="D17" s="30"/>
      <c r="E17" s="24"/>
      <c r="F17" s="30"/>
      <c r="G17" s="28" t="str">
        <f t="shared" si="0"/>
        <v>0</v>
      </c>
      <c r="H17" s="29" t="str">
        <f t="shared" si="1"/>
        <v>0.5%</v>
      </c>
      <c r="I17" s="24" t="str">
        <f t="shared" ca="1" si="2"/>
        <v/>
      </c>
      <c r="J17" s="80" t="str">
        <f t="shared" ca="1" si="3"/>
        <v/>
      </c>
      <c r="K17" s="81"/>
      <c r="L17" s="78" t="str">
        <f t="shared" ca="1" si="4"/>
        <v/>
      </c>
      <c r="M17" s="79"/>
      <c r="N17" s="82"/>
      <c r="O17" s="79"/>
      <c r="P17" s="43"/>
    </row>
    <row r="18" spans="1:16" ht="12.75" x14ac:dyDescent="0.2">
      <c r="A18" s="24"/>
      <c r="B18" s="30"/>
      <c r="C18" s="31"/>
      <c r="D18" s="30"/>
      <c r="E18" s="24"/>
      <c r="F18" s="30"/>
      <c r="G18" s="28" t="str">
        <f t="shared" si="0"/>
        <v>0</v>
      </c>
      <c r="H18" s="29" t="str">
        <f t="shared" si="1"/>
        <v>0.5%</v>
      </c>
      <c r="I18" s="24" t="str">
        <f t="shared" ca="1" si="2"/>
        <v/>
      </c>
      <c r="J18" s="80" t="str">
        <f t="shared" ca="1" si="3"/>
        <v/>
      </c>
      <c r="K18" s="81"/>
      <c r="L18" s="78" t="str">
        <f t="shared" ca="1" si="4"/>
        <v/>
      </c>
      <c r="M18" s="79"/>
      <c r="N18" s="82"/>
      <c r="O18" s="79"/>
      <c r="P18" s="43"/>
    </row>
    <row r="19" spans="1:16" ht="12.75" x14ac:dyDescent="0.2">
      <c r="A19" s="24"/>
      <c r="B19" s="30"/>
      <c r="C19" s="31"/>
      <c r="D19" s="30"/>
      <c r="E19" s="24"/>
      <c r="F19" s="30"/>
      <c r="G19" s="28" t="str">
        <f t="shared" si="0"/>
        <v>0</v>
      </c>
      <c r="H19" s="29" t="str">
        <f t="shared" si="1"/>
        <v>0.5%</v>
      </c>
      <c r="I19" s="24" t="str">
        <f t="shared" ca="1" si="2"/>
        <v/>
      </c>
      <c r="J19" s="80" t="str">
        <f t="shared" ca="1" si="3"/>
        <v/>
      </c>
      <c r="K19" s="81"/>
      <c r="L19" s="78" t="str">
        <f t="shared" ca="1" si="4"/>
        <v/>
      </c>
      <c r="M19" s="79"/>
      <c r="N19" s="82"/>
      <c r="O19" s="79"/>
      <c r="P19" s="43"/>
    </row>
    <row r="20" spans="1:16" ht="12.75" x14ac:dyDescent="0.2">
      <c r="A20" s="24"/>
      <c r="B20" s="30"/>
      <c r="C20" s="31"/>
      <c r="D20" s="30"/>
      <c r="E20" s="24"/>
      <c r="F20" s="30"/>
      <c r="G20" s="28" t="str">
        <f t="shared" si="0"/>
        <v>0</v>
      </c>
      <c r="H20" s="29" t="str">
        <f t="shared" si="1"/>
        <v>0.5%</v>
      </c>
      <c r="I20" s="24" t="str">
        <f t="shared" ca="1" si="2"/>
        <v/>
      </c>
      <c r="J20" s="80" t="str">
        <f t="shared" ca="1" si="3"/>
        <v/>
      </c>
      <c r="K20" s="81"/>
      <c r="L20" s="78" t="str">
        <f t="shared" ca="1" si="4"/>
        <v/>
      </c>
      <c r="M20" s="79"/>
      <c r="N20" s="82"/>
      <c r="O20" s="79"/>
      <c r="P20" s="43"/>
    </row>
    <row r="21" spans="1:16" ht="12.75" x14ac:dyDescent="0.2">
      <c r="A21" s="24"/>
      <c r="B21" s="30"/>
      <c r="C21" s="31"/>
      <c r="D21" s="30"/>
      <c r="E21" s="24"/>
      <c r="F21" s="30"/>
      <c r="G21" s="28" t="str">
        <f t="shared" si="0"/>
        <v>0</v>
      </c>
      <c r="H21" s="29" t="str">
        <f t="shared" si="1"/>
        <v>0.5%</v>
      </c>
      <c r="I21" s="24" t="str">
        <f t="shared" ca="1" si="2"/>
        <v/>
      </c>
      <c r="J21" s="80" t="str">
        <f t="shared" ca="1" si="3"/>
        <v/>
      </c>
      <c r="K21" s="81"/>
      <c r="L21" s="78" t="str">
        <f t="shared" ca="1" si="4"/>
        <v/>
      </c>
      <c r="M21" s="79"/>
      <c r="N21" s="82"/>
      <c r="O21" s="79"/>
      <c r="P21" s="43"/>
    </row>
    <row r="22" spans="1:16" ht="12.75" x14ac:dyDescent="0.2">
      <c r="A22" s="24"/>
      <c r="B22" s="30"/>
      <c r="C22" s="31"/>
      <c r="D22" s="30"/>
      <c r="E22" s="24"/>
      <c r="F22" s="30"/>
      <c r="G22" s="28" t="str">
        <f t="shared" si="0"/>
        <v>0</v>
      </c>
      <c r="H22" s="29" t="str">
        <f t="shared" si="1"/>
        <v>0.5%</v>
      </c>
      <c r="I22" s="24" t="str">
        <f t="shared" ca="1" si="2"/>
        <v/>
      </c>
      <c r="J22" s="80" t="str">
        <f t="shared" ca="1" si="3"/>
        <v/>
      </c>
      <c r="K22" s="81"/>
      <c r="L22" s="78" t="str">
        <f t="shared" ca="1" si="4"/>
        <v/>
      </c>
      <c r="M22" s="79"/>
      <c r="N22" s="82"/>
      <c r="O22" s="79"/>
      <c r="P22" s="43"/>
    </row>
    <row r="23" spans="1:16" ht="12.75" x14ac:dyDescent="0.2">
      <c r="A23" s="24"/>
      <c r="B23" s="30"/>
      <c r="C23" s="31"/>
      <c r="D23" s="30"/>
      <c r="E23" s="24"/>
      <c r="F23" s="30"/>
      <c r="G23" s="28" t="str">
        <f t="shared" si="0"/>
        <v>0</v>
      </c>
      <c r="H23" s="29" t="str">
        <f t="shared" si="1"/>
        <v>0.5%</v>
      </c>
      <c r="I23" s="24" t="str">
        <f t="shared" ca="1" si="2"/>
        <v/>
      </c>
      <c r="J23" s="80" t="str">
        <f t="shared" ca="1" si="3"/>
        <v/>
      </c>
      <c r="K23" s="81"/>
      <c r="L23" s="78" t="str">
        <f t="shared" ca="1" si="4"/>
        <v/>
      </c>
      <c r="M23" s="79"/>
      <c r="N23" s="82"/>
      <c r="O23" s="79"/>
      <c r="P23" s="43"/>
    </row>
    <row r="24" spans="1:16" ht="12.75" x14ac:dyDescent="0.2">
      <c r="A24" s="24"/>
      <c r="B24" s="30"/>
      <c r="C24" s="31"/>
      <c r="D24" s="30"/>
      <c r="E24" s="24"/>
      <c r="F24" s="30"/>
      <c r="G24" s="28" t="str">
        <f t="shared" si="0"/>
        <v>0</v>
      </c>
      <c r="H24" s="29" t="str">
        <f t="shared" si="1"/>
        <v>0.5%</v>
      </c>
      <c r="I24" s="24" t="str">
        <f t="shared" ca="1" si="2"/>
        <v/>
      </c>
      <c r="J24" s="80" t="str">
        <f t="shared" ca="1" si="3"/>
        <v/>
      </c>
      <c r="K24" s="81"/>
      <c r="L24" s="78" t="str">
        <f t="shared" ca="1" si="4"/>
        <v/>
      </c>
      <c r="M24" s="79"/>
      <c r="N24" s="82"/>
      <c r="O24" s="79"/>
      <c r="P24" s="43"/>
    </row>
    <row r="25" spans="1:16" ht="12.75" x14ac:dyDescent="0.2">
      <c r="A25" s="24"/>
      <c r="B25" s="30"/>
      <c r="C25" s="31"/>
      <c r="D25" s="30"/>
      <c r="E25" s="24"/>
      <c r="F25" s="30"/>
      <c r="G25" s="28" t="str">
        <f t="shared" si="0"/>
        <v>0</v>
      </c>
      <c r="H25" s="29" t="str">
        <f t="shared" si="1"/>
        <v>0.5%</v>
      </c>
      <c r="I25" s="24" t="str">
        <f t="shared" ca="1" si="2"/>
        <v/>
      </c>
      <c r="J25" s="80" t="str">
        <f t="shared" ca="1" si="3"/>
        <v/>
      </c>
      <c r="K25" s="81"/>
      <c r="L25" s="78" t="str">
        <f t="shared" ca="1" si="4"/>
        <v/>
      </c>
      <c r="M25" s="79"/>
      <c r="N25" s="82"/>
      <c r="O25" s="79"/>
      <c r="P25" s="43"/>
    </row>
    <row r="26" spans="1:16" ht="12.75" x14ac:dyDescent="0.2">
      <c r="A26" s="24"/>
      <c r="B26" s="30"/>
      <c r="C26" s="31"/>
      <c r="D26" s="30"/>
      <c r="E26" s="24"/>
      <c r="F26" s="30"/>
      <c r="G26" s="28" t="str">
        <f t="shared" si="0"/>
        <v>0</v>
      </c>
      <c r="H26" s="29" t="str">
        <f t="shared" si="1"/>
        <v>0.5%</v>
      </c>
      <c r="I26" s="24" t="str">
        <f t="shared" ca="1" si="2"/>
        <v/>
      </c>
      <c r="J26" s="80" t="str">
        <f t="shared" ca="1" si="3"/>
        <v/>
      </c>
      <c r="K26" s="81"/>
      <c r="L26" s="78" t="str">
        <f t="shared" ca="1" si="4"/>
        <v/>
      </c>
      <c r="M26" s="79"/>
      <c r="N26" s="82"/>
      <c r="O26" s="79"/>
      <c r="P26" s="43"/>
    </row>
    <row r="27" spans="1:16" ht="12.75" x14ac:dyDescent="0.2">
      <c r="A27" s="24"/>
      <c r="B27" s="30"/>
      <c r="C27" s="31"/>
      <c r="D27" s="30"/>
      <c r="E27" s="24"/>
      <c r="F27" s="30"/>
      <c r="G27" s="28" t="str">
        <f t="shared" si="0"/>
        <v>0</v>
      </c>
      <c r="H27" s="29" t="str">
        <f t="shared" si="1"/>
        <v>0.5%</v>
      </c>
      <c r="I27" s="24" t="str">
        <f t="shared" ca="1" si="2"/>
        <v/>
      </c>
      <c r="J27" s="80" t="str">
        <f t="shared" ca="1" si="3"/>
        <v/>
      </c>
      <c r="K27" s="81"/>
      <c r="L27" s="78" t="str">
        <f t="shared" ca="1" si="4"/>
        <v/>
      </c>
      <c r="M27" s="79"/>
      <c r="N27" s="82"/>
      <c r="O27" s="79"/>
      <c r="P27" s="43"/>
    </row>
    <row r="28" spans="1:16" ht="12.75" x14ac:dyDescent="0.2">
      <c r="A28" s="24"/>
      <c r="B28" s="30"/>
      <c r="C28" s="31"/>
      <c r="D28" s="30"/>
      <c r="E28" s="24"/>
      <c r="F28" s="30"/>
      <c r="G28" s="28" t="str">
        <f t="shared" si="0"/>
        <v>0</v>
      </c>
      <c r="H28" s="29" t="str">
        <f t="shared" si="1"/>
        <v>0.5%</v>
      </c>
      <c r="I28" s="24" t="str">
        <f t="shared" ca="1" si="2"/>
        <v/>
      </c>
      <c r="J28" s="80" t="str">
        <f t="shared" ca="1" si="3"/>
        <v/>
      </c>
      <c r="K28" s="81"/>
      <c r="L28" s="78" t="str">
        <f t="shared" ca="1" si="4"/>
        <v/>
      </c>
      <c r="M28" s="79"/>
      <c r="N28" s="82"/>
      <c r="O28" s="79"/>
      <c r="P28" s="43"/>
    </row>
    <row r="29" spans="1:16" ht="12.75" x14ac:dyDescent="0.2">
      <c r="A29" s="24"/>
      <c r="B29" s="30"/>
      <c r="C29" s="31"/>
      <c r="D29" s="30"/>
      <c r="E29" s="24"/>
      <c r="F29" s="30"/>
      <c r="G29" s="28" t="str">
        <f t="shared" si="0"/>
        <v>0</v>
      </c>
      <c r="H29" s="29" t="str">
        <f t="shared" si="1"/>
        <v>0.5%</v>
      </c>
      <c r="I29" s="24" t="str">
        <f t="shared" ca="1" si="2"/>
        <v/>
      </c>
      <c r="J29" s="80" t="str">
        <f t="shared" ca="1" si="3"/>
        <v/>
      </c>
      <c r="K29" s="81"/>
      <c r="L29" s="78" t="str">
        <f t="shared" ca="1" si="4"/>
        <v/>
      </c>
      <c r="M29" s="79"/>
      <c r="N29" s="86"/>
      <c r="O29" s="79"/>
      <c r="P29" s="43"/>
    </row>
    <row r="30" spans="1:16" ht="12.75" x14ac:dyDescent="0.2">
      <c r="A30" s="24"/>
      <c r="B30" s="30"/>
      <c r="C30" s="31"/>
      <c r="D30" s="30"/>
      <c r="E30" s="24"/>
      <c r="F30" s="30"/>
      <c r="G30" s="28" t="str">
        <f t="shared" si="0"/>
        <v>0</v>
      </c>
      <c r="H30" s="29" t="str">
        <f t="shared" si="1"/>
        <v>0.5%</v>
      </c>
      <c r="I30" s="24" t="str">
        <f t="shared" ca="1" si="2"/>
        <v/>
      </c>
      <c r="J30" s="80" t="str">
        <f t="shared" ca="1" si="3"/>
        <v/>
      </c>
      <c r="K30" s="81"/>
      <c r="L30" s="78" t="str">
        <f t="shared" ca="1" si="4"/>
        <v/>
      </c>
      <c r="M30" s="79"/>
      <c r="N30" s="86"/>
      <c r="O30" s="79"/>
      <c r="P30" s="43"/>
    </row>
    <row r="31" spans="1:16" ht="12.75" x14ac:dyDescent="0.2">
      <c r="A31" s="24"/>
      <c r="B31" s="30"/>
      <c r="C31" s="31"/>
      <c r="D31" s="30"/>
      <c r="E31" s="24"/>
      <c r="F31" s="30"/>
      <c r="G31" s="28" t="str">
        <f t="shared" si="0"/>
        <v>0</v>
      </c>
      <c r="H31" s="29" t="str">
        <f t="shared" si="1"/>
        <v>0.5%</v>
      </c>
      <c r="I31" s="24" t="str">
        <f t="shared" ca="1" si="2"/>
        <v/>
      </c>
      <c r="J31" s="80" t="str">
        <f t="shared" ca="1" si="3"/>
        <v/>
      </c>
      <c r="K31" s="81"/>
      <c r="L31" s="78" t="str">
        <f t="shared" ca="1" si="4"/>
        <v/>
      </c>
      <c r="M31" s="79"/>
      <c r="N31" s="82"/>
      <c r="O31" s="79"/>
      <c r="P31" s="43"/>
    </row>
    <row r="32" spans="1:16" ht="12.75" x14ac:dyDescent="0.2">
      <c r="A32" s="24"/>
      <c r="B32" s="30"/>
      <c r="C32" s="31"/>
      <c r="D32" s="30"/>
      <c r="E32" s="24"/>
      <c r="F32" s="30"/>
      <c r="G32" s="28" t="str">
        <f t="shared" si="0"/>
        <v>0</v>
      </c>
      <c r="H32" s="29" t="str">
        <f t="shared" si="1"/>
        <v>0.5%</v>
      </c>
      <c r="I32" s="24" t="str">
        <f t="shared" ca="1" si="2"/>
        <v/>
      </c>
      <c r="J32" s="80" t="str">
        <f t="shared" ca="1" si="3"/>
        <v/>
      </c>
      <c r="K32" s="81"/>
      <c r="L32" s="78" t="str">
        <f t="shared" ca="1" si="4"/>
        <v/>
      </c>
      <c r="M32" s="79"/>
      <c r="N32" s="82"/>
      <c r="O32" s="79"/>
      <c r="P32" s="43"/>
    </row>
    <row r="33" spans="1:44" ht="12.75" x14ac:dyDescent="0.2">
      <c r="A33" s="24"/>
      <c r="B33" s="30"/>
      <c r="C33" s="31"/>
      <c r="D33" s="30"/>
      <c r="E33" s="24"/>
      <c r="F33" s="30"/>
      <c r="G33" s="28" t="str">
        <f t="shared" si="0"/>
        <v>0</v>
      </c>
      <c r="H33" s="29" t="str">
        <f t="shared" si="1"/>
        <v>0.5%</v>
      </c>
      <c r="I33" s="24" t="str">
        <f t="shared" ca="1" si="2"/>
        <v/>
      </c>
      <c r="J33" s="80" t="str">
        <f t="shared" ca="1" si="3"/>
        <v/>
      </c>
      <c r="K33" s="81"/>
      <c r="L33" s="78" t="str">
        <f t="shared" ca="1" si="4"/>
        <v/>
      </c>
      <c r="M33" s="79"/>
      <c r="N33" s="82"/>
      <c r="O33" s="79"/>
      <c r="P33" s="43"/>
    </row>
    <row r="34" spans="1:44" ht="12.75" x14ac:dyDescent="0.2">
      <c r="A34" s="24"/>
      <c r="B34" s="30"/>
      <c r="C34" s="31"/>
      <c r="D34" s="30"/>
      <c r="E34" s="24"/>
      <c r="F34" s="30"/>
      <c r="G34" s="28" t="str">
        <f t="shared" si="0"/>
        <v>0</v>
      </c>
      <c r="H34" s="29" t="str">
        <f t="shared" si="1"/>
        <v>0.5%</v>
      </c>
      <c r="I34" s="24" t="str">
        <f t="shared" ca="1" si="2"/>
        <v/>
      </c>
      <c r="J34" s="80" t="str">
        <f t="shared" ca="1" si="3"/>
        <v/>
      </c>
      <c r="K34" s="81"/>
      <c r="L34" s="78" t="str">
        <f t="shared" ca="1" si="4"/>
        <v/>
      </c>
      <c r="M34" s="79"/>
      <c r="N34" s="86"/>
      <c r="O34" s="79"/>
      <c r="P34" s="43"/>
    </row>
    <row r="35" spans="1:44" ht="12.75" x14ac:dyDescent="0.2">
      <c r="A35" s="24"/>
      <c r="B35" s="30"/>
      <c r="C35" s="31"/>
      <c r="D35" s="30"/>
      <c r="E35" s="24"/>
      <c r="F35" s="30"/>
      <c r="G35" s="28" t="str">
        <f t="shared" si="0"/>
        <v>0</v>
      </c>
      <c r="H35" s="29" t="str">
        <f t="shared" si="1"/>
        <v>0.5%</v>
      </c>
      <c r="I35" s="24" t="str">
        <f t="shared" ca="1" si="2"/>
        <v/>
      </c>
      <c r="J35" s="80" t="str">
        <f t="shared" ca="1" si="3"/>
        <v/>
      </c>
      <c r="K35" s="81"/>
      <c r="L35" s="78" t="str">
        <f t="shared" ca="1" si="4"/>
        <v/>
      </c>
      <c r="M35" s="79"/>
      <c r="N35" s="82"/>
      <c r="O35" s="79"/>
      <c r="P35" s="43"/>
    </row>
    <row r="36" spans="1:44" ht="12.75" x14ac:dyDescent="0.2">
      <c r="A36" s="24"/>
      <c r="B36" s="30"/>
      <c r="C36" s="31"/>
      <c r="D36" s="30"/>
      <c r="E36" s="24"/>
      <c r="F36" s="30"/>
      <c r="G36" s="28" t="str">
        <f t="shared" si="0"/>
        <v>0</v>
      </c>
      <c r="H36" s="29" t="str">
        <f t="shared" si="1"/>
        <v>0.5%</v>
      </c>
      <c r="I36" s="24" t="str">
        <f t="shared" ca="1" si="2"/>
        <v/>
      </c>
      <c r="J36" s="80" t="str">
        <f t="shared" ca="1" si="3"/>
        <v/>
      </c>
      <c r="K36" s="81"/>
      <c r="L36" s="78" t="str">
        <f t="shared" ca="1" si="4"/>
        <v/>
      </c>
      <c r="M36" s="79"/>
      <c r="N36" s="86"/>
      <c r="O36" s="79"/>
      <c r="P36" s="4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1"/>
      <c r="AF36" s="1"/>
      <c r="AG36" s="1"/>
      <c r="AH36" s="23"/>
      <c r="AI36" s="23"/>
      <c r="AJ36" s="23"/>
      <c r="AK36" s="23"/>
      <c r="AL36" s="23"/>
      <c r="AM36" s="1"/>
      <c r="AN36" s="1"/>
      <c r="AO36" s="1"/>
      <c r="AP36" s="1"/>
      <c r="AQ36" s="1"/>
      <c r="AR36" s="1"/>
    </row>
    <row r="37" spans="1:44" ht="12.75" x14ac:dyDescent="0.2">
      <c r="A37" s="24"/>
      <c r="B37" s="30"/>
      <c r="C37" s="31"/>
      <c r="D37" s="30"/>
      <c r="E37" s="24"/>
      <c r="F37" s="30"/>
      <c r="G37" s="28" t="str">
        <f t="shared" si="0"/>
        <v>0</v>
      </c>
      <c r="H37" s="29" t="str">
        <f t="shared" si="1"/>
        <v>0.5%</v>
      </c>
      <c r="I37" s="24" t="str">
        <f t="shared" ca="1" si="2"/>
        <v/>
      </c>
      <c r="J37" s="80" t="str">
        <f t="shared" ca="1" si="3"/>
        <v/>
      </c>
      <c r="K37" s="81"/>
      <c r="L37" s="78" t="str">
        <f t="shared" ca="1" si="4"/>
        <v/>
      </c>
      <c r="M37" s="79"/>
      <c r="N37" s="86"/>
      <c r="O37" s="79"/>
      <c r="P37" s="4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1"/>
      <c r="AF37" s="1"/>
      <c r="AG37" s="1"/>
      <c r="AH37" s="23"/>
      <c r="AI37" s="23"/>
      <c r="AJ37" s="23"/>
      <c r="AK37" s="23"/>
      <c r="AL37" s="23"/>
      <c r="AM37" s="1"/>
      <c r="AN37" s="1"/>
      <c r="AO37" s="1"/>
      <c r="AP37" s="1"/>
      <c r="AQ37" s="1"/>
      <c r="AR37" s="1"/>
    </row>
    <row r="38" spans="1:44" ht="12.75" x14ac:dyDescent="0.2">
      <c r="A38" s="24"/>
      <c r="B38" s="30"/>
      <c r="C38" s="31"/>
      <c r="D38" s="30"/>
      <c r="E38" s="24"/>
      <c r="F38" s="30"/>
      <c r="G38" s="28" t="str">
        <f t="shared" si="0"/>
        <v>0</v>
      </c>
      <c r="H38" s="29" t="str">
        <f t="shared" si="1"/>
        <v>0.5%</v>
      </c>
      <c r="I38" s="24" t="str">
        <f t="shared" ca="1" si="2"/>
        <v/>
      </c>
      <c r="J38" s="80" t="str">
        <f t="shared" ca="1" si="3"/>
        <v/>
      </c>
      <c r="K38" s="81"/>
      <c r="L38" s="78" t="str">
        <f t="shared" ca="1" si="4"/>
        <v/>
      </c>
      <c r="M38" s="79"/>
      <c r="N38" s="82"/>
      <c r="O38" s="79"/>
      <c r="P38" s="4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1"/>
      <c r="AF38" s="1"/>
      <c r="AG38" s="1"/>
      <c r="AH38" s="23"/>
      <c r="AI38" s="23"/>
      <c r="AJ38" s="23"/>
      <c r="AK38" s="23"/>
      <c r="AL38" s="23"/>
      <c r="AM38" s="1"/>
      <c r="AN38" s="1"/>
      <c r="AO38" s="1"/>
      <c r="AP38" s="1"/>
      <c r="AQ38" s="1"/>
      <c r="AR38" s="1"/>
    </row>
    <row r="39" spans="1:44" ht="12.75" x14ac:dyDescent="0.2">
      <c r="A39" s="24"/>
      <c r="B39" s="30"/>
      <c r="C39" s="31"/>
      <c r="D39" s="30"/>
      <c r="E39" s="24"/>
      <c r="F39" s="30"/>
      <c r="G39" s="28" t="str">
        <f t="shared" si="0"/>
        <v>0</v>
      </c>
      <c r="H39" s="29" t="str">
        <f t="shared" si="1"/>
        <v>0.5%</v>
      </c>
      <c r="I39" s="24" t="str">
        <f t="shared" ca="1" si="2"/>
        <v/>
      </c>
      <c r="J39" s="80" t="str">
        <f t="shared" ca="1" si="3"/>
        <v/>
      </c>
      <c r="K39" s="81"/>
      <c r="L39" s="78" t="str">
        <f t="shared" ca="1" si="4"/>
        <v/>
      </c>
      <c r="M39" s="79"/>
      <c r="N39" s="86"/>
      <c r="O39" s="79"/>
      <c r="P39" s="4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1"/>
      <c r="AF39" s="1"/>
      <c r="AG39" s="1"/>
      <c r="AH39" s="23"/>
      <c r="AI39" s="23"/>
      <c r="AJ39" s="23"/>
      <c r="AK39" s="23"/>
      <c r="AL39" s="23"/>
      <c r="AM39" s="1"/>
      <c r="AN39" s="1"/>
      <c r="AO39" s="1"/>
      <c r="AP39" s="1"/>
      <c r="AQ39" s="1"/>
      <c r="AR39" s="1"/>
    </row>
    <row r="40" spans="1:44" ht="12.75" x14ac:dyDescent="0.2">
      <c r="A40" s="24"/>
      <c r="B40" s="30"/>
      <c r="C40" s="31"/>
      <c r="D40" s="30"/>
      <c r="E40" s="24"/>
      <c r="F40" s="30"/>
      <c r="G40" s="28" t="str">
        <f t="shared" si="0"/>
        <v>0</v>
      </c>
      <c r="H40" s="29" t="str">
        <f t="shared" si="1"/>
        <v>0.5%</v>
      </c>
      <c r="I40" s="24" t="str">
        <f t="shared" ca="1" si="2"/>
        <v/>
      </c>
      <c r="J40" s="80" t="str">
        <f t="shared" ca="1" si="3"/>
        <v/>
      </c>
      <c r="K40" s="81"/>
      <c r="L40" s="78" t="str">
        <f t="shared" ca="1" si="4"/>
        <v/>
      </c>
      <c r="M40" s="79"/>
      <c r="N40" s="86"/>
      <c r="O40" s="79"/>
      <c r="P40" s="4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1"/>
      <c r="AN40" s="1"/>
      <c r="AO40" s="1"/>
      <c r="AP40" s="1"/>
      <c r="AQ40" s="1"/>
      <c r="AR40" s="1"/>
    </row>
    <row r="41" spans="1:44" ht="12.75" x14ac:dyDescent="0.2">
      <c r="A41" s="24"/>
      <c r="B41" s="30"/>
      <c r="C41" s="31"/>
      <c r="D41" s="30"/>
      <c r="E41" s="24"/>
      <c r="F41" s="30"/>
      <c r="G41" s="28" t="str">
        <f t="shared" si="0"/>
        <v>0</v>
      </c>
      <c r="H41" s="29" t="str">
        <f t="shared" si="1"/>
        <v>0.5%</v>
      </c>
      <c r="I41" s="24" t="str">
        <f t="shared" ca="1" si="2"/>
        <v/>
      </c>
      <c r="J41" s="80" t="str">
        <f t="shared" ca="1" si="3"/>
        <v/>
      </c>
      <c r="K41" s="81"/>
      <c r="L41" s="78" t="str">
        <f t="shared" ca="1" si="4"/>
        <v/>
      </c>
      <c r="M41" s="79"/>
      <c r="N41" s="82"/>
      <c r="O41" s="79"/>
      <c r="P41" s="4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1"/>
      <c r="AN41" s="1"/>
      <c r="AO41" s="1"/>
      <c r="AP41" s="1"/>
      <c r="AQ41" s="1"/>
      <c r="AR41" s="1"/>
    </row>
    <row r="42" spans="1:44" ht="12.75" x14ac:dyDescent="0.2">
      <c r="A42" s="24"/>
      <c r="B42" s="30"/>
      <c r="C42" s="31"/>
      <c r="D42" s="30"/>
      <c r="E42" s="24"/>
      <c r="F42" s="30"/>
      <c r="G42" s="28" t="str">
        <f t="shared" si="0"/>
        <v>0</v>
      </c>
      <c r="H42" s="29" t="str">
        <f t="shared" si="1"/>
        <v>0.5%</v>
      </c>
      <c r="I42" s="24" t="str">
        <f t="shared" ca="1" si="2"/>
        <v/>
      </c>
      <c r="J42" s="80" t="str">
        <f t="shared" ca="1" si="3"/>
        <v/>
      </c>
      <c r="K42" s="81"/>
      <c r="L42" s="78" t="str">
        <f t="shared" ca="1" si="4"/>
        <v/>
      </c>
      <c r="M42" s="79"/>
      <c r="N42" s="82"/>
      <c r="O42" s="79"/>
      <c r="P42" s="4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1"/>
      <c r="AN42" s="1"/>
      <c r="AO42" s="1"/>
      <c r="AP42" s="1"/>
      <c r="AQ42" s="1"/>
      <c r="AR42" s="1"/>
    </row>
    <row r="43" spans="1:44" ht="12.75" x14ac:dyDescent="0.2">
      <c r="A43" s="24"/>
      <c r="B43" s="30"/>
      <c r="C43" s="31"/>
      <c r="D43" s="30"/>
      <c r="E43" s="24"/>
      <c r="F43" s="30"/>
      <c r="G43" s="28" t="str">
        <f t="shared" si="0"/>
        <v>0</v>
      </c>
      <c r="H43" s="29" t="str">
        <f t="shared" si="1"/>
        <v>0.5%</v>
      </c>
      <c r="I43" s="24" t="str">
        <f t="shared" ca="1" si="2"/>
        <v/>
      </c>
      <c r="J43" s="80" t="str">
        <f t="shared" ca="1" si="3"/>
        <v/>
      </c>
      <c r="K43" s="81"/>
      <c r="L43" s="78" t="str">
        <f t="shared" ca="1" si="4"/>
        <v/>
      </c>
      <c r="M43" s="79"/>
      <c r="N43" s="86"/>
      <c r="O43" s="79"/>
      <c r="P43" s="4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1"/>
      <c r="AN43" s="1"/>
      <c r="AO43" s="1"/>
      <c r="AP43" s="1"/>
      <c r="AQ43" s="1"/>
      <c r="AR43" s="1"/>
    </row>
    <row r="44" spans="1:44" ht="12.75" x14ac:dyDescent="0.2">
      <c r="A44" s="24"/>
      <c r="B44" s="30"/>
      <c r="C44" s="31"/>
      <c r="D44" s="30"/>
      <c r="E44" s="24"/>
      <c r="F44" s="30"/>
      <c r="G44" s="28" t="str">
        <f t="shared" si="0"/>
        <v>0</v>
      </c>
      <c r="H44" s="29" t="str">
        <f t="shared" si="1"/>
        <v>0.5%</v>
      </c>
      <c r="I44" s="24" t="str">
        <f t="shared" ca="1" si="2"/>
        <v/>
      </c>
      <c r="J44" s="80" t="str">
        <f t="shared" ca="1" si="3"/>
        <v/>
      </c>
      <c r="K44" s="81"/>
      <c r="L44" s="78" t="str">
        <f t="shared" ca="1" si="4"/>
        <v/>
      </c>
      <c r="M44" s="79"/>
      <c r="N44" s="86"/>
      <c r="O44" s="79"/>
      <c r="P44" s="4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1"/>
      <c r="AN44" s="1"/>
      <c r="AO44" s="1"/>
      <c r="AP44" s="1"/>
      <c r="AQ44" s="1"/>
      <c r="AR44" s="1"/>
    </row>
    <row r="45" spans="1:44" ht="12.75" x14ac:dyDescent="0.2">
      <c r="A45" s="24"/>
      <c r="B45" s="30"/>
      <c r="C45" s="31"/>
      <c r="D45" s="30"/>
      <c r="E45" s="24"/>
      <c r="F45" s="30"/>
      <c r="G45" s="28" t="str">
        <f t="shared" si="0"/>
        <v>0</v>
      </c>
      <c r="H45" s="29" t="str">
        <f t="shared" si="1"/>
        <v>0.5%</v>
      </c>
      <c r="I45" s="24" t="str">
        <f t="shared" ca="1" si="2"/>
        <v/>
      </c>
      <c r="J45" s="80" t="str">
        <f t="shared" ca="1" si="3"/>
        <v/>
      </c>
      <c r="K45" s="81"/>
      <c r="L45" s="78" t="str">
        <f t="shared" ca="1" si="4"/>
        <v/>
      </c>
      <c r="M45" s="79"/>
      <c r="N45" s="82"/>
      <c r="O45" s="79"/>
      <c r="P45" s="4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1"/>
      <c r="AN45" s="1"/>
      <c r="AO45" s="1"/>
      <c r="AP45" s="1"/>
      <c r="AQ45" s="1"/>
      <c r="AR45" s="1"/>
    </row>
    <row r="46" spans="1:44" ht="12.75" x14ac:dyDescent="0.2">
      <c r="A46" s="24"/>
      <c r="B46" s="30"/>
      <c r="C46" s="31"/>
      <c r="D46" s="30"/>
      <c r="E46" s="24"/>
      <c r="F46" s="30"/>
      <c r="G46" s="28" t="str">
        <f t="shared" si="0"/>
        <v>0</v>
      </c>
      <c r="H46" s="29" t="str">
        <f t="shared" si="1"/>
        <v>0.5%</v>
      </c>
      <c r="I46" s="24" t="str">
        <f t="shared" ca="1" si="2"/>
        <v/>
      </c>
      <c r="J46" s="80" t="str">
        <f t="shared" ca="1" si="3"/>
        <v/>
      </c>
      <c r="K46" s="81"/>
      <c r="L46" s="78" t="str">
        <f t="shared" ca="1" si="4"/>
        <v/>
      </c>
      <c r="M46" s="79"/>
      <c r="N46" s="86"/>
      <c r="O46" s="79"/>
      <c r="P46" s="4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1"/>
      <c r="AN46" s="1"/>
      <c r="AO46" s="1"/>
      <c r="AP46" s="1"/>
      <c r="AQ46" s="1"/>
      <c r="AR46" s="1"/>
    </row>
    <row r="47" spans="1:44" ht="12.75" x14ac:dyDescent="0.2">
      <c r="A47" s="24"/>
      <c r="B47" s="30"/>
      <c r="C47" s="31"/>
      <c r="D47" s="30"/>
      <c r="E47" s="24"/>
      <c r="F47" s="30"/>
      <c r="G47" s="28" t="str">
        <f t="shared" si="0"/>
        <v>0</v>
      </c>
      <c r="H47" s="29" t="str">
        <f t="shared" si="1"/>
        <v>0.5%</v>
      </c>
      <c r="I47" s="24" t="str">
        <f t="shared" ca="1" si="2"/>
        <v/>
      </c>
      <c r="J47" s="80" t="str">
        <f t="shared" ca="1" si="3"/>
        <v/>
      </c>
      <c r="K47" s="81"/>
      <c r="L47" s="78" t="str">
        <f t="shared" ca="1" si="4"/>
        <v/>
      </c>
      <c r="M47" s="79"/>
      <c r="N47" s="86"/>
      <c r="O47" s="79"/>
      <c r="P47" s="4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1"/>
      <c r="AN47" s="1"/>
      <c r="AO47" s="1"/>
      <c r="AP47" s="1"/>
      <c r="AQ47" s="1"/>
      <c r="AR47" s="1"/>
    </row>
    <row r="48" spans="1:44" ht="12.75" x14ac:dyDescent="0.2">
      <c r="A48" s="24"/>
      <c r="B48" s="30"/>
      <c r="C48" s="31"/>
      <c r="D48" s="30"/>
      <c r="E48" s="24"/>
      <c r="F48" s="30"/>
      <c r="G48" s="28" t="str">
        <f t="shared" si="0"/>
        <v>0</v>
      </c>
      <c r="H48" s="29" t="str">
        <f t="shared" si="1"/>
        <v>0.5%</v>
      </c>
      <c r="I48" s="24" t="str">
        <f t="shared" ca="1" si="2"/>
        <v/>
      </c>
      <c r="J48" s="80" t="str">
        <f t="shared" ca="1" si="3"/>
        <v/>
      </c>
      <c r="K48" s="81"/>
      <c r="L48" s="78" t="str">
        <f t="shared" ca="1" si="4"/>
        <v/>
      </c>
      <c r="M48" s="79"/>
      <c r="N48" s="82"/>
      <c r="O48" s="79"/>
      <c r="P48" s="4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1"/>
      <c r="AN48" s="1"/>
      <c r="AO48" s="1"/>
      <c r="AP48" s="1"/>
      <c r="AQ48" s="1"/>
      <c r="AR48" s="1"/>
    </row>
    <row r="49" spans="1:44" ht="12.75" x14ac:dyDescent="0.2">
      <c r="A49" s="24"/>
      <c r="B49" s="30"/>
      <c r="C49" s="31"/>
      <c r="D49" s="30"/>
      <c r="E49" s="24"/>
      <c r="F49" s="30"/>
      <c r="G49" s="28" t="str">
        <f t="shared" si="0"/>
        <v>0</v>
      </c>
      <c r="H49" s="29" t="str">
        <f t="shared" si="1"/>
        <v>0.5%</v>
      </c>
      <c r="I49" s="24" t="str">
        <f t="shared" ca="1" si="2"/>
        <v/>
      </c>
      <c r="J49" s="80" t="str">
        <f t="shared" ca="1" si="3"/>
        <v/>
      </c>
      <c r="K49" s="81"/>
      <c r="L49" s="78" t="str">
        <f t="shared" ca="1" si="4"/>
        <v/>
      </c>
      <c r="M49" s="79"/>
      <c r="N49" s="82"/>
      <c r="O49" s="79"/>
      <c r="P49" s="4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1"/>
      <c r="AN49" s="1"/>
      <c r="AO49" s="1"/>
      <c r="AP49" s="1"/>
      <c r="AQ49" s="1"/>
      <c r="AR49" s="1"/>
    </row>
    <row r="50" spans="1:44" ht="12.75" x14ac:dyDescent="0.2">
      <c r="A50" s="24"/>
      <c r="B50" s="30"/>
      <c r="C50" s="31"/>
      <c r="D50" s="30"/>
      <c r="E50" s="24"/>
      <c r="F50" s="30"/>
      <c r="G50" s="28" t="str">
        <f t="shared" si="0"/>
        <v>0</v>
      </c>
      <c r="H50" s="29" t="str">
        <f t="shared" si="1"/>
        <v>0.5%</v>
      </c>
      <c r="I50" s="24" t="str">
        <f t="shared" ca="1" si="2"/>
        <v/>
      </c>
      <c r="J50" s="80" t="str">
        <f t="shared" ca="1" si="3"/>
        <v/>
      </c>
      <c r="K50" s="81"/>
      <c r="L50" s="78" t="str">
        <f t="shared" ca="1" si="4"/>
        <v/>
      </c>
      <c r="M50" s="79"/>
      <c r="N50" s="86"/>
      <c r="O50" s="79"/>
      <c r="P50" s="4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1"/>
      <c r="AN50" s="1"/>
      <c r="AO50" s="1"/>
      <c r="AP50" s="1"/>
      <c r="AQ50" s="1"/>
      <c r="AR50" s="1"/>
    </row>
    <row r="51" spans="1:44" ht="12.75" x14ac:dyDescent="0.2">
      <c r="A51" s="24"/>
      <c r="B51" s="30"/>
      <c r="C51" s="31"/>
      <c r="D51" s="30"/>
      <c r="E51" s="24"/>
      <c r="F51" s="30"/>
      <c r="G51" s="28" t="str">
        <f t="shared" si="0"/>
        <v>0</v>
      </c>
      <c r="H51" s="29" t="str">
        <f t="shared" si="1"/>
        <v>0.5%</v>
      </c>
      <c r="I51" s="24" t="str">
        <f t="shared" ca="1" si="2"/>
        <v/>
      </c>
      <c r="J51" s="80" t="str">
        <f t="shared" ca="1" si="3"/>
        <v/>
      </c>
      <c r="K51" s="81"/>
      <c r="L51" s="78" t="str">
        <f t="shared" ca="1" si="4"/>
        <v/>
      </c>
      <c r="M51" s="79"/>
      <c r="N51" s="82"/>
      <c r="O51" s="79"/>
      <c r="P51" s="4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1"/>
      <c r="AN51" s="1"/>
      <c r="AO51" s="1"/>
      <c r="AP51" s="1"/>
      <c r="AQ51" s="1"/>
      <c r="AR51" s="1"/>
    </row>
    <row r="52" spans="1:44" ht="12.75" x14ac:dyDescent="0.2">
      <c r="A52" s="24"/>
      <c r="B52" s="30"/>
      <c r="C52" s="31"/>
      <c r="D52" s="30"/>
      <c r="E52" s="24"/>
      <c r="F52" s="30"/>
      <c r="G52" s="28" t="str">
        <f t="shared" si="0"/>
        <v>0</v>
      </c>
      <c r="H52" s="29" t="str">
        <f t="shared" si="1"/>
        <v>0.5%</v>
      </c>
      <c r="I52" s="24" t="str">
        <f t="shared" ca="1" si="2"/>
        <v/>
      </c>
      <c r="J52" s="80" t="str">
        <f t="shared" ca="1" si="3"/>
        <v/>
      </c>
      <c r="K52" s="81"/>
      <c r="L52" s="78" t="str">
        <f t="shared" ca="1" si="4"/>
        <v/>
      </c>
      <c r="M52" s="79"/>
      <c r="N52" s="86"/>
      <c r="O52" s="79"/>
      <c r="P52" s="4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1"/>
      <c r="AN52" s="1"/>
      <c r="AO52" s="1"/>
      <c r="AP52" s="1"/>
      <c r="AQ52" s="1"/>
      <c r="AR52" s="1"/>
    </row>
    <row r="53" spans="1:44" ht="12.75" x14ac:dyDescent="0.2">
      <c r="A53" s="24"/>
      <c r="B53" s="30"/>
      <c r="C53" s="31"/>
      <c r="D53" s="30"/>
      <c r="E53" s="24"/>
      <c r="F53" s="30"/>
      <c r="G53" s="28" t="str">
        <f t="shared" si="0"/>
        <v>0</v>
      </c>
      <c r="H53" s="29" t="str">
        <f t="shared" si="1"/>
        <v>0.5%</v>
      </c>
      <c r="I53" s="24" t="str">
        <f t="shared" ca="1" si="2"/>
        <v/>
      </c>
      <c r="J53" s="80" t="str">
        <f t="shared" ca="1" si="3"/>
        <v/>
      </c>
      <c r="K53" s="81"/>
      <c r="L53" s="78" t="str">
        <f t="shared" ca="1" si="4"/>
        <v/>
      </c>
      <c r="M53" s="79"/>
      <c r="N53" s="86"/>
      <c r="O53" s="79"/>
      <c r="P53" s="4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1"/>
      <c r="AN53" s="1"/>
      <c r="AO53" s="1"/>
      <c r="AP53" s="1"/>
      <c r="AQ53" s="1"/>
      <c r="AR53" s="1"/>
    </row>
    <row r="54" spans="1:44" ht="12.75" x14ac:dyDescent="0.2">
      <c r="A54" s="24"/>
      <c r="B54" s="30"/>
      <c r="C54" s="31"/>
      <c r="D54" s="30"/>
      <c r="E54" s="24"/>
      <c r="F54" s="30"/>
      <c r="G54" s="28" t="str">
        <f t="shared" si="0"/>
        <v>0</v>
      </c>
      <c r="H54" s="29" t="str">
        <f t="shared" si="1"/>
        <v>0.5%</v>
      </c>
      <c r="I54" s="24" t="str">
        <f t="shared" ca="1" si="2"/>
        <v/>
      </c>
      <c r="J54" s="80" t="str">
        <f t="shared" ca="1" si="3"/>
        <v/>
      </c>
      <c r="K54" s="81"/>
      <c r="L54" s="78" t="str">
        <f t="shared" ca="1" si="4"/>
        <v/>
      </c>
      <c r="M54" s="79"/>
      <c r="N54" s="82"/>
      <c r="O54" s="79"/>
      <c r="P54" s="4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1"/>
      <c r="AN54" s="1"/>
      <c r="AO54" s="1"/>
      <c r="AP54" s="1"/>
      <c r="AQ54" s="1"/>
      <c r="AR54" s="1"/>
    </row>
    <row r="55" spans="1:44" ht="12.75" x14ac:dyDescent="0.2">
      <c r="A55" s="24"/>
      <c r="B55" s="30"/>
      <c r="C55" s="31"/>
      <c r="D55" s="30"/>
      <c r="E55" s="24"/>
      <c r="F55" s="30"/>
      <c r="G55" s="28" t="str">
        <f t="shared" si="0"/>
        <v>0</v>
      </c>
      <c r="H55" s="29" t="str">
        <f t="shared" si="1"/>
        <v>0.5%</v>
      </c>
      <c r="I55" s="24" t="str">
        <f t="shared" ca="1" si="2"/>
        <v/>
      </c>
      <c r="J55" s="80" t="str">
        <f t="shared" ca="1" si="3"/>
        <v/>
      </c>
      <c r="K55" s="81"/>
      <c r="L55" s="78" t="str">
        <f t="shared" ca="1" si="4"/>
        <v/>
      </c>
      <c r="M55" s="79"/>
      <c r="N55" s="82"/>
      <c r="O55" s="79"/>
      <c r="P55" s="4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1"/>
      <c r="AN55" s="1"/>
      <c r="AO55" s="1"/>
      <c r="AP55" s="1"/>
      <c r="AQ55" s="1"/>
      <c r="AR55" s="1"/>
    </row>
    <row r="56" spans="1:44" ht="12.75" x14ac:dyDescent="0.2">
      <c r="A56" s="24"/>
      <c r="B56" s="30"/>
      <c r="C56" s="31"/>
      <c r="D56" s="30"/>
      <c r="E56" s="24"/>
      <c r="F56" s="30"/>
      <c r="G56" s="28" t="str">
        <f t="shared" si="0"/>
        <v>0</v>
      </c>
      <c r="H56" s="29" t="str">
        <f t="shared" si="1"/>
        <v>0.5%</v>
      </c>
      <c r="I56" s="24" t="str">
        <f t="shared" ca="1" si="2"/>
        <v/>
      </c>
      <c r="J56" s="80" t="str">
        <f t="shared" ca="1" si="3"/>
        <v/>
      </c>
      <c r="K56" s="81"/>
      <c r="L56" s="78" t="str">
        <f t="shared" ca="1" si="4"/>
        <v/>
      </c>
      <c r="M56" s="79"/>
      <c r="N56" s="82"/>
      <c r="O56" s="79"/>
      <c r="P56" s="4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1"/>
      <c r="AN56" s="1"/>
      <c r="AO56" s="1"/>
      <c r="AP56" s="1"/>
      <c r="AQ56" s="1"/>
      <c r="AR56" s="1"/>
    </row>
    <row r="57" spans="1:44" ht="12.75" x14ac:dyDescent="0.2">
      <c r="A57" s="24"/>
      <c r="B57" s="30"/>
      <c r="C57" s="31"/>
      <c r="D57" s="30"/>
      <c r="E57" s="24"/>
      <c r="F57" s="30"/>
      <c r="G57" s="28" t="str">
        <f t="shared" si="0"/>
        <v>0</v>
      </c>
      <c r="H57" s="29" t="str">
        <f t="shared" si="1"/>
        <v>0.5%</v>
      </c>
      <c r="I57" s="24" t="str">
        <f t="shared" ca="1" si="2"/>
        <v/>
      </c>
      <c r="J57" s="80" t="str">
        <f t="shared" ca="1" si="3"/>
        <v/>
      </c>
      <c r="K57" s="81"/>
      <c r="L57" s="78" t="str">
        <f t="shared" ca="1" si="4"/>
        <v/>
      </c>
      <c r="M57" s="79"/>
      <c r="N57" s="86"/>
      <c r="O57" s="79"/>
      <c r="P57" s="4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1"/>
      <c r="AN57" s="1"/>
      <c r="AO57" s="1"/>
      <c r="AP57" s="1"/>
      <c r="AQ57" s="1"/>
      <c r="AR57" s="1"/>
    </row>
    <row r="58" spans="1:44" ht="12.75" x14ac:dyDescent="0.2">
      <c r="A58" s="24"/>
      <c r="B58" s="30"/>
      <c r="C58" s="31"/>
      <c r="D58" s="30"/>
      <c r="E58" s="24"/>
      <c r="F58" s="30"/>
      <c r="G58" s="28" t="str">
        <f t="shared" si="0"/>
        <v>0</v>
      </c>
      <c r="H58" s="29" t="str">
        <f t="shared" si="1"/>
        <v>0.5%</v>
      </c>
      <c r="I58" s="24" t="str">
        <f t="shared" ca="1" si="2"/>
        <v/>
      </c>
      <c r="J58" s="80" t="str">
        <f t="shared" ca="1" si="3"/>
        <v/>
      </c>
      <c r="K58" s="81"/>
      <c r="L58" s="78" t="str">
        <f t="shared" ca="1" si="4"/>
        <v/>
      </c>
      <c r="M58" s="79"/>
      <c r="N58" s="82"/>
      <c r="O58" s="79"/>
      <c r="P58" s="4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1"/>
      <c r="AN58" s="1"/>
      <c r="AO58" s="1"/>
      <c r="AP58" s="1"/>
      <c r="AQ58" s="1"/>
      <c r="AR58" s="1"/>
    </row>
    <row r="59" spans="1:44" ht="12.75" x14ac:dyDescent="0.2">
      <c r="A59" s="24"/>
      <c r="B59" s="30"/>
      <c r="C59" s="31"/>
      <c r="D59" s="30"/>
      <c r="E59" s="24"/>
      <c r="F59" s="30"/>
      <c r="G59" s="28" t="str">
        <f t="shared" si="0"/>
        <v>0</v>
      </c>
      <c r="H59" s="29" t="str">
        <f t="shared" si="1"/>
        <v>0.5%</v>
      </c>
      <c r="I59" s="24" t="str">
        <f t="shared" ca="1" si="2"/>
        <v/>
      </c>
      <c r="J59" s="80" t="str">
        <f t="shared" ca="1" si="3"/>
        <v/>
      </c>
      <c r="K59" s="81"/>
      <c r="L59" s="78" t="str">
        <f t="shared" ca="1" si="4"/>
        <v/>
      </c>
      <c r="M59" s="79"/>
      <c r="N59" s="86"/>
      <c r="O59" s="79"/>
      <c r="P59" s="4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1"/>
      <c r="AN59" s="1"/>
      <c r="AO59" s="1"/>
      <c r="AP59" s="1"/>
      <c r="AQ59" s="1"/>
      <c r="AR59" s="1"/>
    </row>
    <row r="60" spans="1:44" ht="12.75" x14ac:dyDescent="0.2">
      <c r="A60" s="24"/>
      <c r="B60" s="30"/>
      <c r="C60" s="31"/>
      <c r="D60" s="30"/>
      <c r="E60" s="24"/>
      <c r="F60" s="30"/>
      <c r="G60" s="28" t="str">
        <f t="shared" si="0"/>
        <v>0</v>
      </c>
      <c r="H60" s="29" t="str">
        <f t="shared" si="1"/>
        <v>0.5%</v>
      </c>
      <c r="I60" s="24" t="str">
        <f t="shared" ca="1" si="2"/>
        <v/>
      </c>
      <c r="J60" s="80" t="str">
        <f t="shared" ca="1" si="3"/>
        <v/>
      </c>
      <c r="K60" s="81"/>
      <c r="L60" s="78" t="str">
        <f t="shared" ca="1" si="4"/>
        <v/>
      </c>
      <c r="M60" s="79"/>
      <c r="N60" s="82"/>
      <c r="O60" s="79"/>
      <c r="P60" s="4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1"/>
      <c r="AN60" s="1"/>
      <c r="AO60" s="1"/>
      <c r="AP60" s="1"/>
      <c r="AQ60" s="1"/>
      <c r="AR60" s="1"/>
    </row>
    <row r="61" spans="1:44" ht="12.75" x14ac:dyDescent="0.2">
      <c r="A61" s="24"/>
      <c r="B61" s="30"/>
      <c r="C61" s="31"/>
      <c r="D61" s="30"/>
      <c r="E61" s="24"/>
      <c r="F61" s="30"/>
      <c r="G61" s="28" t="str">
        <f t="shared" si="0"/>
        <v>0</v>
      </c>
      <c r="H61" s="29" t="str">
        <f t="shared" si="1"/>
        <v>0.5%</v>
      </c>
      <c r="I61" s="24" t="str">
        <f t="shared" ca="1" si="2"/>
        <v/>
      </c>
      <c r="J61" s="80" t="str">
        <f t="shared" ca="1" si="3"/>
        <v/>
      </c>
      <c r="K61" s="81"/>
      <c r="L61" s="78" t="str">
        <f t="shared" ca="1" si="4"/>
        <v/>
      </c>
      <c r="M61" s="79"/>
      <c r="N61" s="82"/>
      <c r="O61" s="79"/>
      <c r="P61" s="4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1"/>
      <c r="AN61" s="1"/>
      <c r="AO61" s="1"/>
      <c r="AP61" s="1"/>
      <c r="AQ61" s="1"/>
      <c r="AR61" s="1"/>
    </row>
    <row r="62" spans="1:44" ht="12.75" x14ac:dyDescent="0.2">
      <c r="A62" s="24"/>
      <c r="B62" s="30"/>
      <c r="C62" s="31"/>
      <c r="D62" s="30"/>
      <c r="E62" s="24"/>
      <c r="F62" s="30"/>
      <c r="G62" s="28" t="str">
        <f t="shared" si="0"/>
        <v>0</v>
      </c>
      <c r="H62" s="29" t="str">
        <f t="shared" si="1"/>
        <v>0.5%</v>
      </c>
      <c r="I62" s="24" t="str">
        <f t="shared" ca="1" si="2"/>
        <v/>
      </c>
      <c r="J62" s="80" t="str">
        <f t="shared" ca="1" si="3"/>
        <v/>
      </c>
      <c r="K62" s="81"/>
      <c r="L62" s="78" t="str">
        <f t="shared" ca="1" si="4"/>
        <v/>
      </c>
      <c r="M62" s="79"/>
      <c r="N62" s="82"/>
      <c r="O62" s="79"/>
      <c r="P62" s="4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1"/>
      <c r="AN62" s="1"/>
      <c r="AO62" s="1"/>
      <c r="AP62" s="1"/>
      <c r="AQ62" s="1"/>
      <c r="AR62" s="1"/>
    </row>
    <row r="63" spans="1:44" ht="12.75" x14ac:dyDescent="0.2">
      <c r="A63" s="24"/>
      <c r="B63" s="30"/>
      <c r="C63" s="31"/>
      <c r="D63" s="30"/>
      <c r="E63" s="24"/>
      <c r="F63" s="30"/>
      <c r="G63" s="28" t="str">
        <f t="shared" si="0"/>
        <v>0</v>
      </c>
      <c r="H63" s="29" t="str">
        <f t="shared" si="1"/>
        <v>0.5%</v>
      </c>
      <c r="I63" s="24" t="str">
        <f t="shared" ca="1" si="2"/>
        <v/>
      </c>
      <c r="J63" s="80" t="str">
        <f t="shared" ca="1" si="3"/>
        <v/>
      </c>
      <c r="K63" s="81"/>
      <c r="L63" s="78" t="str">
        <f t="shared" ca="1" si="4"/>
        <v/>
      </c>
      <c r="M63" s="79"/>
      <c r="N63" s="86"/>
      <c r="O63" s="79"/>
      <c r="P63" s="4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1"/>
      <c r="AN63" s="1"/>
      <c r="AO63" s="1"/>
      <c r="AP63" s="1"/>
      <c r="AQ63" s="1"/>
      <c r="AR63" s="1"/>
    </row>
    <row r="64" spans="1:44" ht="12.75" x14ac:dyDescent="0.2">
      <c r="A64" s="24"/>
      <c r="B64" s="30"/>
      <c r="C64" s="31"/>
      <c r="D64" s="30"/>
      <c r="E64" s="24"/>
      <c r="F64" s="30"/>
      <c r="G64" s="28" t="str">
        <f t="shared" si="0"/>
        <v>0</v>
      </c>
      <c r="H64" s="29" t="str">
        <f t="shared" si="1"/>
        <v>0.5%</v>
      </c>
      <c r="I64" s="24" t="str">
        <f t="shared" ca="1" si="2"/>
        <v/>
      </c>
      <c r="J64" s="80" t="str">
        <f t="shared" ca="1" si="3"/>
        <v/>
      </c>
      <c r="K64" s="81"/>
      <c r="L64" s="78" t="str">
        <f t="shared" ca="1" si="4"/>
        <v/>
      </c>
      <c r="M64" s="79"/>
      <c r="N64" s="82"/>
      <c r="O64" s="79"/>
      <c r="P64" s="4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1"/>
      <c r="AN64" s="1"/>
      <c r="AO64" s="1"/>
      <c r="AP64" s="1"/>
      <c r="AQ64" s="1"/>
      <c r="AR64" s="1"/>
    </row>
    <row r="65" spans="1:44" ht="12.75" x14ac:dyDescent="0.2">
      <c r="A65" s="24"/>
      <c r="B65" s="30"/>
      <c r="C65" s="31"/>
      <c r="D65" s="30"/>
      <c r="E65" s="24"/>
      <c r="F65" s="30"/>
      <c r="G65" s="28" t="str">
        <f t="shared" si="0"/>
        <v>0</v>
      </c>
      <c r="H65" s="29" t="str">
        <f t="shared" si="1"/>
        <v>0.5%</v>
      </c>
      <c r="I65" s="24" t="str">
        <f t="shared" ca="1" si="2"/>
        <v/>
      </c>
      <c r="J65" s="80" t="str">
        <f t="shared" ca="1" si="3"/>
        <v/>
      </c>
      <c r="K65" s="81"/>
      <c r="L65" s="78" t="str">
        <f t="shared" ca="1" si="4"/>
        <v/>
      </c>
      <c r="M65" s="79"/>
      <c r="N65" s="86"/>
      <c r="O65" s="79"/>
      <c r="P65" s="4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1"/>
      <c r="AN65" s="1"/>
      <c r="AO65" s="1"/>
      <c r="AP65" s="1"/>
      <c r="AQ65" s="1"/>
      <c r="AR65" s="1"/>
    </row>
    <row r="66" spans="1:44" ht="12.75" x14ac:dyDescent="0.2">
      <c r="A66" s="24"/>
      <c r="B66" s="30"/>
      <c r="C66" s="31"/>
      <c r="D66" s="30"/>
      <c r="E66" s="24"/>
      <c r="F66" s="30"/>
      <c r="G66" s="28" t="str">
        <f t="shared" si="0"/>
        <v>0</v>
      </c>
      <c r="H66" s="29" t="str">
        <f t="shared" si="1"/>
        <v>0.5%</v>
      </c>
      <c r="I66" s="24" t="str">
        <f t="shared" ca="1" si="2"/>
        <v/>
      </c>
      <c r="J66" s="80" t="str">
        <f t="shared" ca="1" si="3"/>
        <v/>
      </c>
      <c r="K66" s="81"/>
      <c r="L66" s="78" t="str">
        <f t="shared" ca="1" si="4"/>
        <v/>
      </c>
      <c r="M66" s="79"/>
      <c r="N66" s="86"/>
      <c r="O66" s="79"/>
      <c r="P66" s="4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1"/>
      <c r="AN66" s="1"/>
      <c r="AO66" s="1"/>
      <c r="AP66" s="1"/>
      <c r="AQ66" s="1"/>
      <c r="AR66" s="1"/>
    </row>
    <row r="67" spans="1:44" ht="12.75" x14ac:dyDescent="0.2">
      <c r="A67" s="24"/>
      <c r="B67" s="30"/>
      <c r="C67" s="31"/>
      <c r="D67" s="30"/>
      <c r="E67" s="24"/>
      <c r="F67" s="30"/>
      <c r="G67" s="28" t="str">
        <f t="shared" si="0"/>
        <v>0</v>
      </c>
      <c r="H67" s="29" t="str">
        <f t="shared" si="1"/>
        <v>0.5%</v>
      </c>
      <c r="I67" s="24" t="str">
        <f t="shared" ca="1" si="2"/>
        <v/>
      </c>
      <c r="J67" s="80" t="str">
        <f t="shared" ca="1" si="3"/>
        <v/>
      </c>
      <c r="K67" s="81"/>
      <c r="L67" s="78" t="str">
        <f t="shared" ca="1" si="4"/>
        <v/>
      </c>
      <c r="M67" s="79"/>
      <c r="N67" s="82"/>
      <c r="O67" s="79"/>
      <c r="P67" s="4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1"/>
      <c r="AN67" s="1"/>
      <c r="AO67" s="1"/>
      <c r="AP67" s="1"/>
      <c r="AQ67" s="1"/>
      <c r="AR67" s="1"/>
    </row>
    <row r="68" spans="1:44" ht="12.75" x14ac:dyDescent="0.2">
      <c r="A68" s="24"/>
      <c r="B68" s="30"/>
      <c r="C68" s="31"/>
      <c r="D68" s="30"/>
      <c r="E68" s="24"/>
      <c r="F68" s="30"/>
      <c r="G68" s="28" t="str">
        <f t="shared" si="0"/>
        <v>0</v>
      </c>
      <c r="H68" s="29" t="str">
        <f t="shared" si="1"/>
        <v>0.5%</v>
      </c>
      <c r="I68" s="24" t="str">
        <f t="shared" ca="1" si="2"/>
        <v/>
      </c>
      <c r="J68" s="80" t="str">
        <f t="shared" ca="1" si="3"/>
        <v/>
      </c>
      <c r="K68" s="81"/>
      <c r="L68" s="78" t="str">
        <f t="shared" ca="1" si="4"/>
        <v/>
      </c>
      <c r="M68" s="79"/>
      <c r="N68" s="82"/>
      <c r="O68" s="79"/>
      <c r="P68" s="4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1"/>
      <c r="AN68" s="1"/>
      <c r="AO68" s="1"/>
      <c r="AP68" s="1"/>
      <c r="AQ68" s="1"/>
      <c r="AR68" s="1"/>
    </row>
    <row r="69" spans="1:44" ht="12.75" x14ac:dyDescent="0.2">
      <c r="A69" s="24"/>
      <c r="B69" s="30"/>
      <c r="C69" s="31"/>
      <c r="D69" s="30"/>
      <c r="E69" s="24"/>
      <c r="F69" s="30"/>
      <c r="G69" s="28" t="str">
        <f t="shared" si="0"/>
        <v>0</v>
      </c>
      <c r="H69" s="29" t="str">
        <f t="shared" si="1"/>
        <v>0.5%</v>
      </c>
      <c r="I69" s="24" t="str">
        <f t="shared" ca="1" si="2"/>
        <v/>
      </c>
      <c r="J69" s="80" t="str">
        <f t="shared" ca="1" si="3"/>
        <v/>
      </c>
      <c r="K69" s="81"/>
      <c r="L69" s="78" t="str">
        <f t="shared" ca="1" si="4"/>
        <v/>
      </c>
      <c r="M69" s="79"/>
      <c r="N69" s="86"/>
      <c r="O69" s="79"/>
      <c r="P69" s="4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1"/>
      <c r="AN69" s="1"/>
      <c r="AO69" s="1"/>
      <c r="AP69" s="1"/>
      <c r="AQ69" s="1"/>
      <c r="AR69" s="1"/>
    </row>
    <row r="70" spans="1:44" ht="12.75" x14ac:dyDescent="0.2">
      <c r="A70" s="24"/>
      <c r="B70" s="30"/>
      <c r="C70" s="31"/>
      <c r="D70" s="30"/>
      <c r="E70" s="24"/>
      <c r="F70" s="30"/>
      <c r="G70" s="28" t="str">
        <f t="shared" si="0"/>
        <v>0</v>
      </c>
      <c r="H70" s="29" t="str">
        <f t="shared" si="1"/>
        <v>0.5%</v>
      </c>
      <c r="I70" s="24" t="str">
        <f t="shared" ca="1" si="2"/>
        <v/>
      </c>
      <c r="J70" s="80" t="str">
        <f t="shared" ca="1" si="3"/>
        <v/>
      </c>
      <c r="K70" s="81"/>
      <c r="L70" s="78" t="str">
        <f t="shared" ca="1" si="4"/>
        <v/>
      </c>
      <c r="M70" s="79"/>
      <c r="N70" s="86"/>
      <c r="O70" s="79"/>
      <c r="P70" s="4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1"/>
      <c r="AN70" s="1"/>
      <c r="AO70" s="1"/>
      <c r="AP70" s="1"/>
      <c r="AQ70" s="1"/>
      <c r="AR70" s="1"/>
    </row>
    <row r="71" spans="1:44" ht="12.75" x14ac:dyDescent="0.2">
      <c r="A71" s="24"/>
      <c r="B71" s="30"/>
      <c r="C71" s="31"/>
      <c r="D71" s="30"/>
      <c r="E71" s="24"/>
      <c r="F71" s="30"/>
      <c r="G71" s="28" t="str">
        <f t="shared" si="0"/>
        <v>0</v>
      </c>
      <c r="H71" s="29" t="str">
        <f t="shared" si="1"/>
        <v>0.5%</v>
      </c>
      <c r="I71" s="24" t="str">
        <f t="shared" ca="1" si="2"/>
        <v/>
      </c>
      <c r="J71" s="80" t="str">
        <f t="shared" ca="1" si="3"/>
        <v/>
      </c>
      <c r="K71" s="81"/>
      <c r="L71" s="78" t="str">
        <f t="shared" ca="1" si="4"/>
        <v/>
      </c>
      <c r="M71" s="79"/>
      <c r="N71" s="82"/>
      <c r="O71" s="79"/>
      <c r="P71" s="4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1"/>
      <c r="AN71" s="1"/>
      <c r="AO71" s="1"/>
      <c r="AP71" s="1"/>
      <c r="AQ71" s="1"/>
      <c r="AR71" s="1"/>
    </row>
    <row r="72" spans="1:44" ht="12.75" x14ac:dyDescent="0.2">
      <c r="A72" s="24"/>
      <c r="B72" s="30"/>
      <c r="C72" s="31"/>
      <c r="D72" s="30"/>
      <c r="E72" s="24"/>
      <c r="F72" s="30"/>
      <c r="G72" s="28" t="str">
        <f t="shared" si="0"/>
        <v>0</v>
      </c>
      <c r="H72" s="29" t="str">
        <f t="shared" si="1"/>
        <v>0.5%</v>
      </c>
      <c r="I72" s="24" t="str">
        <f t="shared" ca="1" si="2"/>
        <v/>
      </c>
      <c r="J72" s="80" t="str">
        <f t="shared" ca="1" si="3"/>
        <v/>
      </c>
      <c r="K72" s="81"/>
      <c r="L72" s="78" t="str">
        <f t="shared" ca="1" si="4"/>
        <v/>
      </c>
      <c r="M72" s="79"/>
      <c r="N72" s="86"/>
      <c r="O72" s="79"/>
      <c r="P72" s="4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1"/>
      <c r="AN72" s="1"/>
      <c r="AO72" s="1"/>
      <c r="AP72" s="1"/>
      <c r="AQ72" s="1"/>
      <c r="AR72" s="1"/>
    </row>
    <row r="73" spans="1:44" ht="12.75" x14ac:dyDescent="0.2">
      <c r="A73" s="24"/>
      <c r="B73" s="30"/>
      <c r="C73" s="31"/>
      <c r="D73" s="30"/>
      <c r="E73" s="24"/>
      <c r="F73" s="30"/>
      <c r="G73" s="28" t="str">
        <f t="shared" si="0"/>
        <v>0</v>
      </c>
      <c r="H73" s="29" t="str">
        <f t="shared" si="1"/>
        <v>0.5%</v>
      </c>
      <c r="I73" s="24" t="str">
        <f t="shared" ca="1" si="2"/>
        <v/>
      </c>
      <c r="J73" s="80" t="str">
        <f t="shared" ca="1" si="3"/>
        <v/>
      </c>
      <c r="K73" s="81"/>
      <c r="L73" s="78" t="str">
        <f t="shared" ca="1" si="4"/>
        <v/>
      </c>
      <c r="M73" s="79"/>
      <c r="N73" s="82"/>
      <c r="O73" s="79"/>
      <c r="P73" s="4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1"/>
      <c r="AN73" s="1"/>
      <c r="AO73" s="1"/>
      <c r="AP73" s="1"/>
      <c r="AQ73" s="1"/>
      <c r="AR73" s="1"/>
    </row>
    <row r="74" spans="1:44" ht="12.75" x14ac:dyDescent="0.2">
      <c r="A74" s="24"/>
      <c r="B74" s="30"/>
      <c r="C74" s="31"/>
      <c r="D74" s="30"/>
      <c r="E74" s="24"/>
      <c r="F74" s="30"/>
      <c r="G74" s="28" t="str">
        <f t="shared" si="0"/>
        <v>0</v>
      </c>
      <c r="H74" s="29" t="str">
        <f t="shared" si="1"/>
        <v>0.5%</v>
      </c>
      <c r="I74" s="24" t="str">
        <f t="shared" ca="1" si="2"/>
        <v/>
      </c>
      <c r="J74" s="80" t="str">
        <f t="shared" ca="1" si="3"/>
        <v/>
      </c>
      <c r="K74" s="81"/>
      <c r="L74" s="78" t="str">
        <f t="shared" ca="1" si="4"/>
        <v/>
      </c>
      <c r="M74" s="79"/>
      <c r="N74" s="82"/>
      <c r="O74" s="79"/>
      <c r="P74" s="4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1"/>
      <c r="AN74" s="1"/>
      <c r="AO74" s="1"/>
      <c r="AP74" s="1"/>
      <c r="AQ74" s="1"/>
      <c r="AR74" s="1"/>
    </row>
    <row r="75" spans="1:44" ht="12.75" x14ac:dyDescent="0.2">
      <c r="A75" s="24"/>
      <c r="B75" s="30"/>
      <c r="C75" s="31"/>
      <c r="D75" s="30"/>
      <c r="E75" s="24"/>
      <c r="F75" s="30"/>
      <c r="G75" s="28" t="str">
        <f t="shared" si="0"/>
        <v>0</v>
      </c>
      <c r="H75" s="29" t="str">
        <f t="shared" si="1"/>
        <v>0.5%</v>
      </c>
      <c r="I75" s="24" t="str">
        <f t="shared" ca="1" si="2"/>
        <v/>
      </c>
      <c r="J75" s="80" t="str">
        <f t="shared" ca="1" si="3"/>
        <v/>
      </c>
      <c r="K75" s="81"/>
      <c r="L75" s="78" t="str">
        <f t="shared" ca="1" si="4"/>
        <v/>
      </c>
      <c r="M75" s="79"/>
      <c r="N75" s="82"/>
      <c r="O75" s="79"/>
      <c r="P75" s="4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1"/>
      <c r="AN75" s="1"/>
      <c r="AO75" s="1"/>
      <c r="AP75" s="1"/>
      <c r="AQ75" s="1"/>
      <c r="AR75" s="1"/>
    </row>
    <row r="76" spans="1:44" ht="12.75" x14ac:dyDescent="0.2">
      <c r="A76" s="24"/>
      <c r="B76" s="30"/>
      <c r="C76" s="31"/>
      <c r="D76" s="30"/>
      <c r="E76" s="24"/>
      <c r="F76" s="30"/>
      <c r="G76" s="28" t="str">
        <f t="shared" si="0"/>
        <v>0</v>
      </c>
      <c r="H76" s="29" t="str">
        <f t="shared" si="1"/>
        <v>0.5%</v>
      </c>
      <c r="I76" s="24" t="str">
        <f t="shared" ca="1" si="2"/>
        <v/>
      </c>
      <c r="J76" s="80" t="str">
        <f t="shared" ca="1" si="3"/>
        <v/>
      </c>
      <c r="K76" s="81"/>
      <c r="L76" s="78" t="str">
        <f t="shared" ca="1" si="4"/>
        <v/>
      </c>
      <c r="M76" s="79"/>
      <c r="N76" s="82"/>
      <c r="O76" s="79"/>
      <c r="P76" s="4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1"/>
      <c r="AN76" s="1"/>
      <c r="AO76" s="1"/>
      <c r="AP76" s="1"/>
      <c r="AQ76" s="1"/>
      <c r="AR76" s="1"/>
    </row>
    <row r="77" spans="1:44" ht="12.75" x14ac:dyDescent="0.2">
      <c r="A77" s="24"/>
      <c r="B77" s="30"/>
      <c r="C77" s="31"/>
      <c r="D77" s="30"/>
      <c r="E77" s="24"/>
      <c r="F77" s="30"/>
      <c r="G77" s="28" t="str">
        <f t="shared" si="0"/>
        <v>0</v>
      </c>
      <c r="H77" s="29" t="str">
        <f t="shared" si="1"/>
        <v>0.5%</v>
      </c>
      <c r="I77" s="24" t="str">
        <f t="shared" ca="1" si="2"/>
        <v/>
      </c>
      <c r="J77" s="80" t="str">
        <f t="shared" ca="1" si="3"/>
        <v/>
      </c>
      <c r="K77" s="81"/>
      <c r="L77" s="78" t="str">
        <f t="shared" ca="1" si="4"/>
        <v/>
      </c>
      <c r="M77" s="79"/>
      <c r="N77" s="82"/>
      <c r="O77" s="79"/>
      <c r="P77" s="4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1"/>
      <c r="AN77" s="1"/>
      <c r="AO77" s="1"/>
      <c r="AP77" s="1"/>
      <c r="AQ77" s="1"/>
      <c r="AR77" s="1"/>
    </row>
    <row r="78" spans="1:44" ht="12.75" x14ac:dyDescent="0.2">
      <c r="A78" s="24"/>
      <c r="B78" s="30"/>
      <c r="C78" s="31"/>
      <c r="D78" s="30"/>
      <c r="E78" s="24"/>
      <c r="F78" s="30"/>
      <c r="G78" s="28" t="str">
        <f t="shared" si="0"/>
        <v>0</v>
      </c>
      <c r="H78" s="29" t="str">
        <f t="shared" si="1"/>
        <v>0.5%</v>
      </c>
      <c r="I78" s="24" t="str">
        <f t="shared" ca="1" si="2"/>
        <v/>
      </c>
      <c r="J78" s="80" t="str">
        <f t="shared" ca="1" si="3"/>
        <v/>
      </c>
      <c r="K78" s="81"/>
      <c r="L78" s="78" t="str">
        <f t="shared" ca="1" si="4"/>
        <v/>
      </c>
      <c r="M78" s="79"/>
      <c r="N78" s="82"/>
      <c r="O78" s="79"/>
      <c r="P78" s="4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1"/>
      <c r="AN78" s="1"/>
      <c r="AO78" s="1"/>
      <c r="AP78" s="1"/>
      <c r="AQ78" s="1"/>
      <c r="AR78" s="1"/>
    </row>
    <row r="79" spans="1:44" ht="12.75" x14ac:dyDescent="0.2">
      <c r="A79" s="24"/>
      <c r="B79" s="30"/>
      <c r="C79" s="31"/>
      <c r="D79" s="30"/>
      <c r="E79" s="24"/>
      <c r="F79" s="30"/>
      <c r="G79" s="28" t="str">
        <f t="shared" si="0"/>
        <v>0</v>
      </c>
      <c r="H79" s="29" t="str">
        <f t="shared" si="1"/>
        <v>0.5%</v>
      </c>
      <c r="I79" s="24" t="str">
        <f t="shared" ca="1" si="2"/>
        <v/>
      </c>
      <c r="J79" s="80" t="str">
        <f t="shared" ca="1" si="3"/>
        <v/>
      </c>
      <c r="K79" s="81"/>
      <c r="L79" s="78" t="str">
        <f t="shared" ca="1" si="4"/>
        <v/>
      </c>
      <c r="M79" s="79"/>
      <c r="N79" s="82"/>
      <c r="O79" s="79"/>
      <c r="P79" s="4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1"/>
      <c r="AN79" s="1"/>
      <c r="AO79" s="1"/>
      <c r="AP79" s="1"/>
      <c r="AQ79" s="1"/>
      <c r="AR79" s="1"/>
    </row>
    <row r="80" spans="1:44" ht="12.75" x14ac:dyDescent="0.2">
      <c r="A80" s="24"/>
      <c r="B80" s="30"/>
      <c r="C80" s="31"/>
      <c r="D80" s="30"/>
      <c r="E80" s="24"/>
      <c r="F80" s="30"/>
      <c r="G80" s="28" t="str">
        <f t="shared" si="0"/>
        <v>0</v>
      </c>
      <c r="H80" s="29" t="str">
        <f t="shared" si="1"/>
        <v>0.5%</v>
      </c>
      <c r="I80" s="24" t="str">
        <f t="shared" ca="1" si="2"/>
        <v/>
      </c>
      <c r="J80" s="80" t="str">
        <f t="shared" ca="1" si="3"/>
        <v/>
      </c>
      <c r="K80" s="81"/>
      <c r="L80" s="78" t="str">
        <f t="shared" ca="1" si="4"/>
        <v/>
      </c>
      <c r="M80" s="79"/>
      <c r="N80" s="82"/>
      <c r="O80" s="79"/>
      <c r="P80" s="4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1"/>
      <c r="AN80" s="1"/>
      <c r="AO80" s="1"/>
      <c r="AP80" s="1"/>
      <c r="AQ80" s="1"/>
      <c r="AR80" s="1"/>
    </row>
    <row r="81" spans="1:44" ht="12.75" x14ac:dyDescent="0.2">
      <c r="A81" s="24"/>
      <c r="B81" s="30"/>
      <c r="C81" s="31"/>
      <c r="D81" s="30"/>
      <c r="E81" s="24"/>
      <c r="F81" s="30"/>
      <c r="G81" s="28" t="str">
        <f t="shared" si="0"/>
        <v>0</v>
      </c>
      <c r="H81" s="29" t="str">
        <f t="shared" si="1"/>
        <v>0.5%</v>
      </c>
      <c r="I81" s="24" t="str">
        <f t="shared" ca="1" si="2"/>
        <v/>
      </c>
      <c r="J81" s="80" t="str">
        <f t="shared" ca="1" si="3"/>
        <v/>
      </c>
      <c r="K81" s="81"/>
      <c r="L81" s="78" t="str">
        <f t="shared" ca="1" si="4"/>
        <v/>
      </c>
      <c r="M81" s="79"/>
      <c r="N81" s="82"/>
      <c r="O81" s="79"/>
      <c r="P81" s="4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1"/>
      <c r="AN81" s="1"/>
      <c r="AO81" s="1"/>
      <c r="AP81" s="1"/>
      <c r="AQ81" s="1"/>
      <c r="AR81" s="1"/>
    </row>
    <row r="82" spans="1:44" ht="12.75" x14ac:dyDescent="0.2">
      <c r="A82" s="24"/>
      <c r="B82" s="30"/>
      <c r="C82" s="31"/>
      <c r="D82" s="30"/>
      <c r="E82" s="24"/>
      <c r="F82" s="30"/>
      <c r="G82" s="28" t="str">
        <f t="shared" si="0"/>
        <v>0</v>
      </c>
      <c r="H82" s="29" t="str">
        <f t="shared" si="1"/>
        <v>0.5%</v>
      </c>
      <c r="I82" s="24" t="str">
        <f t="shared" ca="1" si="2"/>
        <v/>
      </c>
      <c r="J82" s="80" t="str">
        <f t="shared" ca="1" si="3"/>
        <v/>
      </c>
      <c r="K82" s="81"/>
      <c r="L82" s="78" t="str">
        <f t="shared" ca="1" si="4"/>
        <v/>
      </c>
      <c r="M82" s="79"/>
      <c r="N82" s="86"/>
      <c r="O82" s="79"/>
      <c r="P82" s="4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1"/>
      <c r="AN82" s="1"/>
      <c r="AO82" s="1"/>
      <c r="AP82" s="1"/>
      <c r="AQ82" s="1"/>
      <c r="AR82" s="1"/>
    </row>
    <row r="83" spans="1:44" ht="12.75" x14ac:dyDescent="0.2">
      <c r="A83" s="24"/>
      <c r="B83" s="30"/>
      <c r="C83" s="31"/>
      <c r="D83" s="30"/>
      <c r="E83" s="24"/>
      <c r="F83" s="30"/>
      <c r="G83" s="28" t="str">
        <f t="shared" si="0"/>
        <v>0</v>
      </c>
      <c r="H83" s="29" t="str">
        <f t="shared" si="1"/>
        <v>0.5%</v>
      </c>
      <c r="I83" s="24" t="str">
        <f t="shared" ca="1" si="2"/>
        <v/>
      </c>
      <c r="J83" s="80" t="str">
        <f t="shared" ca="1" si="3"/>
        <v/>
      </c>
      <c r="K83" s="81"/>
      <c r="L83" s="78" t="str">
        <f t="shared" ca="1" si="4"/>
        <v/>
      </c>
      <c r="M83" s="79"/>
      <c r="N83" s="82"/>
      <c r="O83" s="79"/>
      <c r="P83" s="4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1"/>
      <c r="AN83" s="1"/>
      <c r="AO83" s="1"/>
      <c r="AP83" s="1"/>
      <c r="AQ83" s="1"/>
      <c r="AR83" s="1"/>
    </row>
    <row r="84" spans="1:44" ht="12.75" x14ac:dyDescent="0.2">
      <c r="A84" s="24"/>
      <c r="B84" s="30"/>
      <c r="C84" s="31"/>
      <c r="D84" s="30"/>
      <c r="E84" s="24"/>
      <c r="F84" s="30"/>
      <c r="G84" s="28" t="str">
        <f t="shared" si="0"/>
        <v>0</v>
      </c>
      <c r="H84" s="29" t="str">
        <f t="shared" si="1"/>
        <v>0.5%</v>
      </c>
      <c r="I84" s="24" t="str">
        <f t="shared" ca="1" si="2"/>
        <v/>
      </c>
      <c r="J84" s="80" t="str">
        <f t="shared" ca="1" si="3"/>
        <v/>
      </c>
      <c r="K84" s="81"/>
      <c r="L84" s="78" t="str">
        <f t="shared" ca="1" si="4"/>
        <v/>
      </c>
      <c r="M84" s="79"/>
      <c r="N84" s="82"/>
      <c r="O84" s="79"/>
      <c r="P84" s="4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1"/>
      <c r="AN84" s="1"/>
      <c r="AO84" s="1"/>
      <c r="AP84" s="1"/>
      <c r="AQ84" s="1"/>
      <c r="AR84" s="1"/>
    </row>
    <row r="85" spans="1:44" ht="12.75" x14ac:dyDescent="0.2">
      <c r="A85" s="24"/>
      <c r="B85" s="30"/>
      <c r="C85" s="31"/>
      <c r="D85" s="30"/>
      <c r="E85" s="24"/>
      <c r="F85" s="30"/>
      <c r="G85" s="28" t="str">
        <f t="shared" si="0"/>
        <v>0</v>
      </c>
      <c r="H85" s="29" t="str">
        <f t="shared" si="1"/>
        <v>0.5%</v>
      </c>
      <c r="I85" s="24" t="str">
        <f t="shared" ca="1" si="2"/>
        <v/>
      </c>
      <c r="J85" s="80" t="str">
        <f t="shared" ca="1" si="3"/>
        <v/>
      </c>
      <c r="K85" s="81"/>
      <c r="L85" s="78" t="str">
        <f t="shared" ca="1" si="4"/>
        <v/>
      </c>
      <c r="M85" s="79"/>
      <c r="N85" s="86"/>
      <c r="O85" s="79"/>
      <c r="P85" s="4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1"/>
      <c r="AN85" s="1"/>
      <c r="AO85" s="1"/>
      <c r="AP85" s="1"/>
      <c r="AQ85" s="1"/>
      <c r="AR85" s="1"/>
    </row>
    <row r="86" spans="1:44" ht="12.75" x14ac:dyDescent="0.2">
      <c r="A86" s="24"/>
      <c r="B86" s="30"/>
      <c r="C86" s="31"/>
      <c r="D86" s="30"/>
      <c r="E86" s="24"/>
      <c r="F86" s="30"/>
      <c r="G86" s="28" t="str">
        <f t="shared" si="0"/>
        <v>0</v>
      </c>
      <c r="H86" s="29" t="str">
        <f t="shared" si="1"/>
        <v>0.5%</v>
      </c>
      <c r="I86" s="24" t="str">
        <f t="shared" ca="1" si="2"/>
        <v/>
      </c>
      <c r="J86" s="80" t="str">
        <f t="shared" ca="1" si="3"/>
        <v/>
      </c>
      <c r="K86" s="81"/>
      <c r="L86" s="78" t="str">
        <f t="shared" ca="1" si="4"/>
        <v/>
      </c>
      <c r="M86" s="79"/>
      <c r="N86" s="82"/>
      <c r="O86" s="79"/>
      <c r="P86" s="4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1"/>
      <c r="AN86" s="1"/>
      <c r="AO86" s="1"/>
      <c r="AP86" s="1"/>
      <c r="AQ86" s="1"/>
      <c r="AR86" s="1"/>
    </row>
    <row r="87" spans="1:44" ht="12.75" x14ac:dyDescent="0.2">
      <c r="A87" s="24"/>
      <c r="B87" s="30"/>
      <c r="C87" s="31"/>
      <c r="D87" s="30"/>
      <c r="E87" s="24"/>
      <c r="F87" s="30"/>
      <c r="G87" s="28" t="str">
        <f t="shared" si="0"/>
        <v>0</v>
      </c>
      <c r="H87" s="29" t="str">
        <f t="shared" si="1"/>
        <v>0.5%</v>
      </c>
      <c r="I87" s="24" t="str">
        <f t="shared" ca="1" si="2"/>
        <v/>
      </c>
      <c r="J87" s="80" t="str">
        <f t="shared" ca="1" si="3"/>
        <v/>
      </c>
      <c r="K87" s="81"/>
      <c r="L87" s="78" t="str">
        <f t="shared" ca="1" si="4"/>
        <v/>
      </c>
      <c r="M87" s="79"/>
      <c r="N87" s="82"/>
      <c r="O87" s="79"/>
      <c r="P87" s="4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1"/>
      <c r="AN87" s="1"/>
      <c r="AO87" s="1"/>
      <c r="AP87" s="1"/>
      <c r="AQ87" s="1"/>
      <c r="AR87" s="1"/>
    </row>
    <row r="88" spans="1:44" ht="12.75" x14ac:dyDescent="0.2">
      <c r="A88" s="24"/>
      <c r="B88" s="30"/>
      <c r="C88" s="31"/>
      <c r="D88" s="30"/>
      <c r="E88" s="24"/>
      <c r="F88" s="30"/>
      <c r="G88" s="28" t="str">
        <f t="shared" si="0"/>
        <v>0</v>
      </c>
      <c r="H88" s="29" t="str">
        <f t="shared" si="1"/>
        <v>0.5%</v>
      </c>
      <c r="I88" s="24" t="str">
        <f t="shared" ca="1" si="2"/>
        <v/>
      </c>
      <c r="J88" s="80" t="str">
        <f t="shared" ca="1" si="3"/>
        <v/>
      </c>
      <c r="K88" s="81"/>
      <c r="L88" s="78" t="str">
        <f t="shared" ca="1" si="4"/>
        <v/>
      </c>
      <c r="M88" s="79"/>
      <c r="N88" s="86"/>
      <c r="O88" s="79"/>
      <c r="P88" s="4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1"/>
      <c r="AN88" s="1"/>
      <c r="AO88" s="1"/>
      <c r="AP88" s="1"/>
      <c r="AQ88" s="1"/>
      <c r="AR88" s="1"/>
    </row>
    <row r="89" spans="1:44" ht="12.75" x14ac:dyDescent="0.2">
      <c r="A89" s="24"/>
      <c r="B89" s="30"/>
      <c r="C89" s="31"/>
      <c r="D89" s="30"/>
      <c r="E89" s="24"/>
      <c r="F89" s="30"/>
      <c r="G89" s="28" t="str">
        <f t="shared" si="0"/>
        <v>0</v>
      </c>
      <c r="H89" s="29" t="str">
        <f t="shared" si="1"/>
        <v>0.5%</v>
      </c>
      <c r="I89" s="24" t="str">
        <f t="shared" ca="1" si="2"/>
        <v/>
      </c>
      <c r="J89" s="80" t="str">
        <f t="shared" ca="1" si="3"/>
        <v/>
      </c>
      <c r="K89" s="81"/>
      <c r="L89" s="78" t="str">
        <f t="shared" ca="1" si="4"/>
        <v/>
      </c>
      <c r="M89" s="79"/>
      <c r="N89" s="82"/>
      <c r="O89" s="79"/>
      <c r="P89" s="4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1"/>
      <c r="AN89" s="1"/>
      <c r="AO89" s="1"/>
      <c r="AP89" s="1"/>
      <c r="AQ89" s="1"/>
      <c r="AR89" s="1"/>
    </row>
    <row r="90" spans="1:44" ht="12.75" x14ac:dyDescent="0.2">
      <c r="A90" s="24"/>
      <c r="B90" s="30"/>
      <c r="C90" s="31"/>
      <c r="D90" s="30"/>
      <c r="E90" s="24"/>
      <c r="F90" s="30"/>
      <c r="G90" s="28" t="str">
        <f t="shared" si="0"/>
        <v>0</v>
      </c>
      <c r="H90" s="29" t="str">
        <f t="shared" si="1"/>
        <v>0.5%</v>
      </c>
      <c r="I90" s="24" t="str">
        <f t="shared" ca="1" si="2"/>
        <v/>
      </c>
      <c r="J90" s="80" t="str">
        <f t="shared" ca="1" si="3"/>
        <v/>
      </c>
      <c r="K90" s="81"/>
      <c r="L90" s="78" t="str">
        <f t="shared" ca="1" si="4"/>
        <v/>
      </c>
      <c r="M90" s="79"/>
      <c r="N90" s="82"/>
      <c r="O90" s="79"/>
      <c r="P90" s="4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1"/>
      <c r="AN90" s="1"/>
      <c r="AO90" s="1"/>
      <c r="AP90" s="1"/>
      <c r="AQ90" s="1"/>
      <c r="AR90" s="1"/>
    </row>
    <row r="91" spans="1:44" ht="12.75" x14ac:dyDescent="0.2">
      <c r="A91" s="24"/>
      <c r="B91" s="30"/>
      <c r="C91" s="31"/>
      <c r="D91" s="30"/>
      <c r="E91" s="24"/>
      <c r="F91" s="30"/>
      <c r="G91" s="28" t="str">
        <f t="shared" si="0"/>
        <v>0</v>
      </c>
      <c r="H91" s="29" t="str">
        <f t="shared" si="1"/>
        <v>0.5%</v>
      </c>
      <c r="I91" s="24" t="str">
        <f t="shared" ca="1" si="2"/>
        <v/>
      </c>
      <c r="J91" s="80" t="str">
        <f t="shared" ca="1" si="3"/>
        <v/>
      </c>
      <c r="K91" s="81"/>
      <c r="L91" s="78" t="str">
        <f t="shared" ca="1" si="4"/>
        <v/>
      </c>
      <c r="M91" s="79"/>
      <c r="N91" s="86"/>
      <c r="O91" s="79"/>
      <c r="P91" s="4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1"/>
      <c r="AN91" s="1"/>
      <c r="AO91" s="1"/>
      <c r="AP91" s="1"/>
      <c r="AQ91" s="1"/>
      <c r="AR91" s="1"/>
    </row>
    <row r="92" spans="1:44" ht="12.75" x14ac:dyDescent="0.2">
      <c r="A92" s="24"/>
      <c r="B92" s="30"/>
      <c r="C92" s="31"/>
      <c r="D92" s="30"/>
      <c r="E92" s="24"/>
      <c r="F92" s="30"/>
      <c r="G92" s="28" t="str">
        <f t="shared" si="0"/>
        <v>0</v>
      </c>
      <c r="H92" s="29" t="str">
        <f t="shared" si="1"/>
        <v>0.5%</v>
      </c>
      <c r="I92" s="24" t="str">
        <f t="shared" ca="1" si="2"/>
        <v/>
      </c>
      <c r="J92" s="80" t="str">
        <f t="shared" ca="1" si="3"/>
        <v/>
      </c>
      <c r="K92" s="81"/>
      <c r="L92" s="78" t="str">
        <f t="shared" ca="1" si="4"/>
        <v/>
      </c>
      <c r="M92" s="79"/>
      <c r="N92" s="82"/>
      <c r="O92" s="79"/>
      <c r="P92" s="4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1"/>
      <c r="AN92" s="1"/>
      <c r="AO92" s="1"/>
      <c r="AP92" s="1"/>
      <c r="AQ92" s="1"/>
      <c r="AR92" s="1"/>
    </row>
    <row r="93" spans="1:44" ht="12.75" x14ac:dyDescent="0.2">
      <c r="A93" s="24"/>
      <c r="B93" s="30"/>
      <c r="C93" s="31"/>
      <c r="D93" s="30"/>
      <c r="E93" s="24"/>
      <c r="F93" s="30"/>
      <c r="G93" s="28" t="str">
        <f t="shared" si="0"/>
        <v>0</v>
      </c>
      <c r="H93" s="29" t="str">
        <f t="shared" si="1"/>
        <v>0.5%</v>
      </c>
      <c r="I93" s="24" t="str">
        <f t="shared" ca="1" si="2"/>
        <v/>
      </c>
      <c r="J93" s="80" t="str">
        <f t="shared" ca="1" si="3"/>
        <v/>
      </c>
      <c r="K93" s="81"/>
      <c r="L93" s="78" t="str">
        <f t="shared" ca="1" si="4"/>
        <v/>
      </c>
      <c r="M93" s="79"/>
      <c r="N93" s="82"/>
      <c r="O93" s="79"/>
      <c r="P93" s="4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1"/>
      <c r="AN93" s="1"/>
      <c r="AO93" s="1"/>
      <c r="AP93" s="1"/>
      <c r="AQ93" s="1"/>
      <c r="AR93" s="1"/>
    </row>
    <row r="94" spans="1:44" ht="12.75" x14ac:dyDescent="0.2">
      <c r="A94" s="24"/>
      <c r="B94" s="30"/>
      <c r="C94" s="31"/>
      <c r="D94" s="30"/>
      <c r="E94" s="24"/>
      <c r="F94" s="30"/>
      <c r="G94" s="28" t="str">
        <f t="shared" si="0"/>
        <v>0</v>
      </c>
      <c r="H94" s="29" t="str">
        <f t="shared" si="1"/>
        <v>0.5%</v>
      </c>
      <c r="I94" s="24" t="str">
        <f t="shared" ca="1" si="2"/>
        <v/>
      </c>
      <c r="J94" s="80" t="str">
        <f t="shared" ca="1" si="3"/>
        <v/>
      </c>
      <c r="K94" s="81"/>
      <c r="L94" s="78" t="str">
        <f t="shared" ca="1" si="4"/>
        <v/>
      </c>
      <c r="M94" s="79"/>
      <c r="N94" s="82"/>
      <c r="O94" s="79"/>
      <c r="P94" s="4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1"/>
      <c r="AN94" s="1"/>
      <c r="AO94" s="1"/>
      <c r="AP94" s="1"/>
      <c r="AQ94" s="1"/>
      <c r="AR94" s="1"/>
    </row>
    <row r="95" spans="1:44" ht="12.75" x14ac:dyDescent="0.2">
      <c r="A95" s="24"/>
      <c r="B95" s="30"/>
      <c r="C95" s="31"/>
      <c r="D95" s="30"/>
      <c r="E95" s="24"/>
      <c r="F95" s="30"/>
      <c r="G95" s="28" t="str">
        <f t="shared" si="0"/>
        <v>0</v>
      </c>
      <c r="H95" s="29" t="str">
        <f t="shared" si="1"/>
        <v>0.5%</v>
      </c>
      <c r="I95" s="24" t="str">
        <f t="shared" ca="1" si="2"/>
        <v/>
      </c>
      <c r="J95" s="80" t="str">
        <f t="shared" ca="1" si="3"/>
        <v/>
      </c>
      <c r="K95" s="81"/>
      <c r="L95" s="78" t="str">
        <f t="shared" ca="1" si="4"/>
        <v/>
      </c>
      <c r="M95" s="79"/>
      <c r="N95" s="82"/>
      <c r="O95" s="79"/>
      <c r="P95" s="4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1"/>
      <c r="AN95" s="1"/>
      <c r="AO95" s="1"/>
      <c r="AP95" s="1"/>
      <c r="AQ95" s="1"/>
      <c r="AR95" s="1"/>
    </row>
    <row r="96" spans="1:44" ht="12.75" x14ac:dyDescent="0.2">
      <c r="A96" s="24"/>
      <c r="B96" s="30"/>
      <c r="C96" s="31"/>
      <c r="D96" s="30"/>
      <c r="E96" s="24"/>
      <c r="F96" s="30"/>
      <c r="G96" s="28" t="str">
        <f t="shared" si="0"/>
        <v>0</v>
      </c>
      <c r="H96" s="29" t="str">
        <f t="shared" si="1"/>
        <v>0.5%</v>
      </c>
      <c r="I96" s="24" t="str">
        <f t="shared" ca="1" si="2"/>
        <v/>
      </c>
      <c r="J96" s="80" t="str">
        <f t="shared" ca="1" si="3"/>
        <v/>
      </c>
      <c r="K96" s="81"/>
      <c r="L96" s="78" t="str">
        <f t="shared" ca="1" si="4"/>
        <v/>
      </c>
      <c r="M96" s="79"/>
      <c r="N96" s="82"/>
      <c r="O96" s="79"/>
      <c r="P96" s="4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1"/>
      <c r="AN96" s="1"/>
      <c r="AO96" s="1"/>
      <c r="AP96" s="1"/>
      <c r="AQ96" s="1"/>
      <c r="AR96" s="1"/>
    </row>
    <row r="97" spans="1:44" ht="12.75" x14ac:dyDescent="0.2">
      <c r="A97" s="24"/>
      <c r="B97" s="30"/>
      <c r="C97" s="31"/>
      <c r="D97" s="30"/>
      <c r="E97" s="24"/>
      <c r="F97" s="30"/>
      <c r="G97" s="28" t="str">
        <f t="shared" si="0"/>
        <v>0</v>
      </c>
      <c r="H97" s="29" t="str">
        <f t="shared" si="1"/>
        <v>0.5%</v>
      </c>
      <c r="I97" s="24" t="str">
        <f t="shared" ca="1" si="2"/>
        <v/>
      </c>
      <c r="J97" s="80" t="str">
        <f t="shared" ca="1" si="3"/>
        <v/>
      </c>
      <c r="K97" s="81"/>
      <c r="L97" s="78" t="str">
        <f t="shared" ca="1" si="4"/>
        <v/>
      </c>
      <c r="M97" s="79"/>
      <c r="N97" s="86"/>
      <c r="O97" s="79"/>
      <c r="P97" s="4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1"/>
      <c r="AN97" s="1"/>
      <c r="AO97" s="1"/>
      <c r="AP97" s="1"/>
      <c r="AQ97" s="1"/>
      <c r="AR97" s="1"/>
    </row>
    <row r="98" spans="1:44" ht="12.75" x14ac:dyDescent="0.2">
      <c r="A98" s="24"/>
      <c r="B98" s="30"/>
      <c r="C98" s="31"/>
      <c r="D98" s="30"/>
      <c r="E98" s="24"/>
      <c r="F98" s="30"/>
      <c r="G98" s="28" t="str">
        <f t="shared" si="0"/>
        <v>0</v>
      </c>
      <c r="H98" s="29" t="str">
        <f t="shared" si="1"/>
        <v>0.5%</v>
      </c>
      <c r="I98" s="24" t="str">
        <f t="shared" ca="1" si="2"/>
        <v/>
      </c>
      <c r="J98" s="80" t="str">
        <f t="shared" ca="1" si="3"/>
        <v/>
      </c>
      <c r="K98" s="81"/>
      <c r="L98" s="78" t="str">
        <f t="shared" ca="1" si="4"/>
        <v/>
      </c>
      <c r="M98" s="79"/>
      <c r="N98" s="86"/>
      <c r="O98" s="79"/>
      <c r="P98" s="4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1"/>
      <c r="AN98" s="1"/>
      <c r="AO98" s="1"/>
      <c r="AP98" s="1"/>
      <c r="AQ98" s="1"/>
      <c r="AR98" s="1"/>
    </row>
    <row r="99" spans="1:44" ht="12.75" x14ac:dyDescent="0.2">
      <c r="A99" s="24"/>
      <c r="B99" s="30"/>
      <c r="C99" s="31"/>
      <c r="D99" s="30"/>
      <c r="E99" s="24"/>
      <c r="F99" s="30"/>
      <c r="G99" s="28" t="str">
        <f t="shared" si="0"/>
        <v>0</v>
      </c>
      <c r="H99" s="29" t="str">
        <f t="shared" si="1"/>
        <v>0.5%</v>
      </c>
      <c r="I99" s="24" t="str">
        <f t="shared" ca="1" si="2"/>
        <v/>
      </c>
      <c r="J99" s="80" t="str">
        <f t="shared" ca="1" si="3"/>
        <v/>
      </c>
      <c r="K99" s="81"/>
      <c r="L99" s="78" t="str">
        <f t="shared" ca="1" si="4"/>
        <v/>
      </c>
      <c r="M99" s="79"/>
      <c r="N99" s="82"/>
      <c r="O99" s="79"/>
      <c r="P99" s="4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1"/>
      <c r="AN99" s="1"/>
      <c r="AO99" s="1"/>
      <c r="AP99" s="1"/>
      <c r="AQ99" s="1"/>
      <c r="AR99" s="1"/>
    </row>
    <row r="100" spans="1:44" ht="12.75" x14ac:dyDescent="0.2">
      <c r="A100" s="24"/>
      <c r="B100" s="30"/>
      <c r="C100" s="31"/>
      <c r="D100" s="30"/>
      <c r="E100" s="24"/>
      <c r="F100" s="30"/>
      <c r="G100" s="28" t="str">
        <f t="shared" si="0"/>
        <v>0</v>
      </c>
      <c r="H100" s="29" t="str">
        <f t="shared" si="1"/>
        <v>0.5%</v>
      </c>
      <c r="I100" s="24" t="str">
        <f t="shared" ca="1" si="2"/>
        <v/>
      </c>
      <c r="J100" s="80" t="str">
        <f t="shared" ca="1" si="3"/>
        <v/>
      </c>
      <c r="K100" s="81"/>
      <c r="L100" s="78" t="str">
        <f t="shared" ca="1" si="4"/>
        <v/>
      </c>
      <c r="M100" s="79"/>
      <c r="N100" s="86"/>
      <c r="O100" s="79"/>
      <c r="P100" s="4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1"/>
      <c r="AN100" s="1"/>
      <c r="AO100" s="1"/>
      <c r="AP100" s="1"/>
      <c r="AQ100" s="1"/>
      <c r="AR100" s="1"/>
    </row>
    <row r="101" spans="1:44" ht="12.75" x14ac:dyDescent="0.2">
      <c r="A101" s="24"/>
      <c r="B101" s="30"/>
      <c r="C101" s="31"/>
      <c r="D101" s="30"/>
      <c r="E101" s="24"/>
      <c r="F101" s="30"/>
      <c r="G101" s="28" t="str">
        <f t="shared" si="0"/>
        <v>0</v>
      </c>
      <c r="H101" s="29" t="str">
        <f t="shared" si="1"/>
        <v>0.5%</v>
      </c>
      <c r="I101" s="24" t="str">
        <f t="shared" ca="1" si="2"/>
        <v/>
      </c>
      <c r="J101" s="80" t="str">
        <f t="shared" ca="1" si="3"/>
        <v/>
      </c>
      <c r="K101" s="81"/>
      <c r="L101" s="78" t="str">
        <f t="shared" ca="1" si="4"/>
        <v/>
      </c>
      <c r="M101" s="79"/>
      <c r="N101" s="82"/>
      <c r="O101" s="79"/>
      <c r="P101" s="4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1"/>
      <c r="AN101" s="1"/>
      <c r="AO101" s="1"/>
      <c r="AP101" s="1"/>
      <c r="AQ101" s="1"/>
      <c r="AR101" s="1"/>
    </row>
    <row r="102" spans="1:44" ht="12.75" x14ac:dyDescent="0.2">
      <c r="A102" s="24"/>
      <c r="B102" s="30"/>
      <c r="C102" s="31"/>
      <c r="D102" s="30"/>
      <c r="E102" s="24"/>
      <c r="F102" s="30"/>
      <c r="G102" s="28" t="str">
        <f t="shared" si="0"/>
        <v>0</v>
      </c>
      <c r="H102" s="29" t="str">
        <f t="shared" si="1"/>
        <v>0.5%</v>
      </c>
      <c r="I102" s="24" t="str">
        <f t="shared" ca="1" si="2"/>
        <v/>
      </c>
      <c r="J102" s="80" t="str">
        <f t="shared" ca="1" si="3"/>
        <v/>
      </c>
      <c r="K102" s="81"/>
      <c r="L102" s="78" t="str">
        <f t="shared" ca="1" si="4"/>
        <v/>
      </c>
      <c r="M102" s="79"/>
      <c r="N102" s="86"/>
      <c r="O102" s="79"/>
      <c r="P102" s="4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1"/>
      <c r="AN102" s="1"/>
      <c r="AO102" s="1"/>
      <c r="AP102" s="1"/>
      <c r="AQ102" s="1"/>
      <c r="AR102" s="1"/>
    </row>
    <row r="103" spans="1:44" ht="12.75" x14ac:dyDescent="0.2">
      <c r="A103" s="24"/>
      <c r="B103" s="30"/>
      <c r="C103" s="31"/>
      <c r="D103" s="30"/>
      <c r="E103" s="24"/>
      <c r="F103" s="30"/>
      <c r="G103" s="28" t="str">
        <f t="shared" si="0"/>
        <v>0</v>
      </c>
      <c r="H103" s="29" t="str">
        <f t="shared" si="1"/>
        <v>0.5%</v>
      </c>
      <c r="I103" s="24" t="str">
        <f t="shared" ca="1" si="2"/>
        <v/>
      </c>
      <c r="J103" s="80" t="str">
        <f t="shared" ca="1" si="3"/>
        <v/>
      </c>
      <c r="K103" s="81"/>
      <c r="L103" s="78" t="str">
        <f t="shared" ca="1" si="4"/>
        <v/>
      </c>
      <c r="M103" s="79"/>
      <c r="N103" s="82"/>
      <c r="O103" s="79"/>
      <c r="P103" s="4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1"/>
      <c r="AN103" s="1"/>
      <c r="AO103" s="1"/>
      <c r="AP103" s="1"/>
      <c r="AQ103" s="1"/>
      <c r="AR103" s="1"/>
    </row>
    <row r="104" spans="1:44" ht="12.75" x14ac:dyDescent="0.2">
      <c r="A104" s="24"/>
      <c r="B104" s="30"/>
      <c r="C104" s="31"/>
      <c r="D104" s="30"/>
      <c r="E104" s="24"/>
      <c r="F104" s="30"/>
      <c r="G104" s="28" t="str">
        <f t="shared" si="0"/>
        <v>0</v>
      </c>
      <c r="H104" s="29" t="str">
        <f t="shared" si="1"/>
        <v>0.5%</v>
      </c>
      <c r="I104" s="24" t="str">
        <f t="shared" ca="1" si="2"/>
        <v/>
      </c>
      <c r="J104" s="80" t="str">
        <f t="shared" ca="1" si="3"/>
        <v/>
      </c>
      <c r="K104" s="81"/>
      <c r="L104" s="78" t="str">
        <f t="shared" ca="1" si="4"/>
        <v/>
      </c>
      <c r="M104" s="79"/>
      <c r="N104" s="82"/>
      <c r="O104" s="79"/>
      <c r="P104" s="4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1"/>
      <c r="AN104" s="1"/>
      <c r="AO104" s="1"/>
      <c r="AP104" s="1"/>
      <c r="AQ104" s="1"/>
      <c r="AR104" s="1"/>
    </row>
    <row r="105" spans="1:44" ht="12.75" x14ac:dyDescent="0.2">
      <c r="A105" s="24"/>
      <c r="B105" s="30"/>
      <c r="C105" s="31"/>
      <c r="D105" s="30"/>
      <c r="E105" s="24"/>
      <c r="F105" s="30"/>
      <c r="G105" s="28" t="str">
        <f t="shared" si="0"/>
        <v>0</v>
      </c>
      <c r="H105" s="29" t="str">
        <f t="shared" si="1"/>
        <v>0.5%</v>
      </c>
      <c r="I105" s="24" t="str">
        <f t="shared" ca="1" si="2"/>
        <v/>
      </c>
      <c r="J105" s="80" t="str">
        <f t="shared" ca="1" si="3"/>
        <v/>
      </c>
      <c r="K105" s="81"/>
      <c r="L105" s="78" t="str">
        <f t="shared" ca="1" si="4"/>
        <v/>
      </c>
      <c r="M105" s="79"/>
      <c r="N105" s="82"/>
      <c r="O105" s="79"/>
      <c r="P105" s="4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1"/>
      <c r="AN105" s="1"/>
      <c r="AO105" s="1"/>
      <c r="AP105" s="1"/>
      <c r="AQ105" s="1"/>
      <c r="AR105" s="1"/>
    </row>
    <row r="106" spans="1:44" ht="12.75" x14ac:dyDescent="0.2">
      <c r="A106" s="24"/>
      <c r="B106" s="30"/>
      <c r="C106" s="31"/>
      <c r="D106" s="30"/>
      <c r="E106" s="24"/>
      <c r="F106" s="30"/>
      <c r="G106" s="28" t="str">
        <f t="shared" si="0"/>
        <v>0</v>
      </c>
      <c r="H106" s="29" t="str">
        <f t="shared" si="1"/>
        <v>0.5%</v>
      </c>
      <c r="I106" s="24" t="str">
        <f t="shared" ca="1" si="2"/>
        <v/>
      </c>
      <c r="J106" s="80" t="str">
        <f t="shared" ca="1" si="3"/>
        <v/>
      </c>
      <c r="K106" s="81"/>
      <c r="L106" s="78" t="str">
        <f t="shared" ca="1" si="4"/>
        <v/>
      </c>
      <c r="M106" s="79"/>
      <c r="N106" s="82"/>
      <c r="O106" s="79"/>
      <c r="P106" s="4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1"/>
      <c r="AN106" s="1"/>
      <c r="AO106" s="1"/>
      <c r="AP106" s="1"/>
      <c r="AQ106" s="1"/>
      <c r="AR106" s="1"/>
    </row>
    <row r="107" spans="1:44" ht="12.75" x14ac:dyDescent="0.2">
      <c r="A107" s="24"/>
      <c r="B107" s="30"/>
      <c r="C107" s="31"/>
      <c r="D107" s="30"/>
      <c r="E107" s="24"/>
      <c r="F107" s="30"/>
      <c r="G107" s="28" t="str">
        <f t="shared" si="0"/>
        <v>0</v>
      </c>
      <c r="H107" s="29" t="str">
        <f t="shared" si="1"/>
        <v>0.5%</v>
      </c>
      <c r="I107" s="24" t="str">
        <f t="shared" ca="1" si="2"/>
        <v/>
      </c>
      <c r="J107" s="80" t="str">
        <f t="shared" ca="1" si="3"/>
        <v/>
      </c>
      <c r="K107" s="81"/>
      <c r="L107" s="78" t="str">
        <f t="shared" ca="1" si="4"/>
        <v/>
      </c>
      <c r="M107" s="79"/>
      <c r="N107" s="82"/>
      <c r="O107" s="79"/>
      <c r="P107" s="4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1"/>
      <c r="AN107" s="1"/>
      <c r="AO107" s="1"/>
      <c r="AP107" s="1"/>
      <c r="AQ107" s="1"/>
      <c r="AR107" s="1"/>
    </row>
    <row r="108" spans="1:44" ht="12.75" x14ac:dyDescent="0.2">
      <c r="A108" s="24"/>
      <c r="B108" s="30"/>
      <c r="C108" s="31"/>
      <c r="D108" s="30"/>
      <c r="E108" s="24"/>
      <c r="F108" s="30"/>
      <c r="G108" s="28" t="str">
        <f t="shared" si="0"/>
        <v>0</v>
      </c>
      <c r="H108" s="29" t="str">
        <f t="shared" si="1"/>
        <v>0.5%</v>
      </c>
      <c r="I108" s="24" t="str">
        <f t="shared" ca="1" si="2"/>
        <v/>
      </c>
      <c r="J108" s="80" t="str">
        <f t="shared" ca="1" si="3"/>
        <v/>
      </c>
      <c r="K108" s="81"/>
      <c r="L108" s="78" t="str">
        <f t="shared" ca="1" si="4"/>
        <v/>
      </c>
      <c r="M108" s="79"/>
      <c r="N108" s="82"/>
      <c r="O108" s="79"/>
      <c r="P108" s="4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1"/>
      <c r="AN108" s="1"/>
      <c r="AO108" s="1"/>
      <c r="AP108" s="1"/>
      <c r="AQ108" s="1"/>
      <c r="AR108" s="1"/>
    </row>
    <row r="109" spans="1:44" ht="12.75" x14ac:dyDescent="0.2">
      <c r="A109" s="24"/>
      <c r="B109" s="30"/>
      <c r="C109" s="31"/>
      <c r="D109" s="30"/>
      <c r="E109" s="24"/>
      <c r="F109" s="30"/>
      <c r="G109" s="28" t="str">
        <f t="shared" si="0"/>
        <v>0</v>
      </c>
      <c r="H109" s="29" t="str">
        <f t="shared" si="1"/>
        <v>0.5%</v>
      </c>
      <c r="I109" s="24" t="str">
        <f t="shared" ca="1" si="2"/>
        <v/>
      </c>
      <c r="J109" s="80" t="str">
        <f t="shared" ca="1" si="3"/>
        <v/>
      </c>
      <c r="K109" s="81"/>
      <c r="L109" s="78" t="str">
        <f t="shared" ca="1" si="4"/>
        <v/>
      </c>
      <c r="M109" s="79"/>
      <c r="N109" s="82"/>
      <c r="O109" s="79"/>
      <c r="P109" s="4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1"/>
      <c r="AN109" s="1"/>
      <c r="AO109" s="1"/>
      <c r="AP109" s="1"/>
      <c r="AQ109" s="1"/>
      <c r="AR109" s="1"/>
    </row>
    <row r="110" spans="1:44" ht="12.75" x14ac:dyDescent="0.2">
      <c r="A110" s="24"/>
      <c r="B110" s="30"/>
      <c r="C110" s="31"/>
      <c r="D110" s="30"/>
      <c r="E110" s="24"/>
      <c r="F110" s="30"/>
      <c r="G110" s="28" t="str">
        <f t="shared" si="0"/>
        <v>0</v>
      </c>
      <c r="H110" s="29" t="str">
        <f t="shared" si="1"/>
        <v>0.5%</v>
      </c>
      <c r="I110" s="24" t="str">
        <f t="shared" ca="1" si="2"/>
        <v/>
      </c>
      <c r="J110" s="80" t="str">
        <f t="shared" ca="1" si="3"/>
        <v/>
      </c>
      <c r="K110" s="81"/>
      <c r="L110" s="78" t="str">
        <f t="shared" ca="1" si="4"/>
        <v/>
      </c>
      <c r="M110" s="79"/>
      <c r="N110" s="82"/>
      <c r="O110" s="79"/>
      <c r="P110" s="4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1"/>
      <c r="AN110" s="1"/>
      <c r="AO110" s="1"/>
      <c r="AP110" s="1"/>
      <c r="AQ110" s="1"/>
      <c r="AR110" s="1"/>
    </row>
    <row r="111" spans="1:44" ht="12.75" x14ac:dyDescent="0.2">
      <c r="A111" s="24"/>
      <c r="B111" s="30"/>
      <c r="C111" s="31"/>
      <c r="D111" s="30"/>
      <c r="E111" s="24"/>
      <c r="F111" s="30"/>
      <c r="G111" s="28" t="str">
        <f t="shared" si="0"/>
        <v>0</v>
      </c>
      <c r="H111" s="29" t="str">
        <f t="shared" si="1"/>
        <v>0.5%</v>
      </c>
      <c r="I111" s="24" t="str">
        <f t="shared" ca="1" si="2"/>
        <v/>
      </c>
      <c r="J111" s="80" t="str">
        <f t="shared" ca="1" si="3"/>
        <v/>
      </c>
      <c r="K111" s="81"/>
      <c r="L111" s="78" t="str">
        <f t="shared" ca="1" si="4"/>
        <v/>
      </c>
      <c r="M111" s="79"/>
      <c r="N111" s="82"/>
      <c r="O111" s="79"/>
      <c r="P111" s="4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1"/>
      <c r="AN111" s="1"/>
      <c r="AO111" s="1"/>
      <c r="AP111" s="1"/>
      <c r="AQ111" s="1"/>
      <c r="AR111" s="1"/>
    </row>
    <row r="112" spans="1:44" ht="12.75" x14ac:dyDescent="0.2">
      <c r="A112" s="24"/>
      <c r="B112" s="30"/>
      <c r="C112" s="31"/>
      <c r="D112" s="30"/>
      <c r="E112" s="24"/>
      <c r="F112" s="30"/>
      <c r="G112" s="28" t="str">
        <f t="shared" si="0"/>
        <v>0</v>
      </c>
      <c r="H112" s="29" t="str">
        <f t="shared" si="1"/>
        <v>0.5%</v>
      </c>
      <c r="I112" s="24" t="str">
        <f t="shared" ca="1" si="2"/>
        <v/>
      </c>
      <c r="J112" s="80" t="str">
        <f t="shared" ca="1" si="3"/>
        <v/>
      </c>
      <c r="K112" s="81"/>
      <c r="L112" s="78" t="str">
        <f t="shared" ca="1" si="4"/>
        <v/>
      </c>
      <c r="M112" s="79"/>
      <c r="N112" s="86"/>
      <c r="O112" s="79"/>
      <c r="P112" s="4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1"/>
      <c r="AN112" s="1"/>
      <c r="AO112" s="1"/>
      <c r="AP112" s="1"/>
      <c r="AQ112" s="1"/>
      <c r="AR112" s="1"/>
    </row>
    <row r="113" spans="1:44" ht="12.75" x14ac:dyDescent="0.2">
      <c r="A113" s="24"/>
      <c r="B113" s="30"/>
      <c r="C113" s="31"/>
      <c r="D113" s="30"/>
      <c r="E113" s="24"/>
      <c r="F113" s="30"/>
      <c r="G113" s="28" t="str">
        <f t="shared" si="0"/>
        <v>0</v>
      </c>
      <c r="H113" s="29" t="str">
        <f t="shared" si="1"/>
        <v>0.5%</v>
      </c>
      <c r="I113" s="24" t="str">
        <f t="shared" ca="1" si="2"/>
        <v/>
      </c>
      <c r="J113" s="80" t="str">
        <f t="shared" ca="1" si="3"/>
        <v/>
      </c>
      <c r="K113" s="81"/>
      <c r="L113" s="78" t="str">
        <f t="shared" ca="1" si="4"/>
        <v/>
      </c>
      <c r="M113" s="79"/>
      <c r="N113" s="82"/>
      <c r="O113" s="79"/>
      <c r="P113" s="4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1"/>
      <c r="AN113" s="1"/>
      <c r="AO113" s="1"/>
      <c r="AP113" s="1"/>
      <c r="AQ113" s="1"/>
      <c r="AR113" s="1"/>
    </row>
    <row r="114" spans="1:44" ht="12.75" x14ac:dyDescent="0.2">
      <c r="A114" s="24"/>
      <c r="B114" s="30"/>
      <c r="C114" s="31"/>
      <c r="D114" s="30"/>
      <c r="E114" s="24"/>
      <c r="F114" s="30"/>
      <c r="G114" s="28" t="str">
        <f t="shared" si="0"/>
        <v>0</v>
      </c>
      <c r="H114" s="29" t="str">
        <f t="shared" si="1"/>
        <v>0.5%</v>
      </c>
      <c r="I114" s="24" t="str">
        <f t="shared" ca="1" si="2"/>
        <v/>
      </c>
      <c r="J114" s="80" t="str">
        <f t="shared" ca="1" si="3"/>
        <v/>
      </c>
      <c r="K114" s="81"/>
      <c r="L114" s="78" t="str">
        <f t="shared" ca="1" si="4"/>
        <v/>
      </c>
      <c r="M114" s="79"/>
      <c r="N114" s="82"/>
      <c r="O114" s="79"/>
      <c r="P114" s="4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1"/>
      <c r="AN114" s="1"/>
      <c r="AO114" s="1"/>
      <c r="AP114" s="1"/>
      <c r="AQ114" s="1"/>
      <c r="AR114" s="1"/>
    </row>
    <row r="115" spans="1:44" ht="12.75" x14ac:dyDescent="0.2">
      <c r="A115" s="24"/>
      <c r="B115" s="30"/>
      <c r="C115" s="31"/>
      <c r="D115" s="30"/>
      <c r="E115" s="24"/>
      <c r="F115" s="30"/>
      <c r="G115" s="28" t="str">
        <f t="shared" si="0"/>
        <v>0</v>
      </c>
      <c r="H115" s="29" t="str">
        <f t="shared" si="1"/>
        <v>0.5%</v>
      </c>
      <c r="I115" s="24" t="str">
        <f t="shared" ca="1" si="2"/>
        <v/>
      </c>
      <c r="J115" s="80" t="str">
        <f t="shared" ca="1" si="3"/>
        <v/>
      </c>
      <c r="K115" s="81"/>
      <c r="L115" s="78" t="str">
        <f t="shared" ca="1" si="4"/>
        <v/>
      </c>
      <c r="M115" s="79"/>
      <c r="N115" s="82"/>
      <c r="O115" s="79"/>
      <c r="P115" s="4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1"/>
      <c r="AN115" s="1"/>
      <c r="AO115" s="1"/>
      <c r="AP115" s="1"/>
      <c r="AQ115" s="1"/>
      <c r="AR115" s="1"/>
    </row>
    <row r="116" spans="1:44" ht="12.75" x14ac:dyDescent="0.2">
      <c r="A116" s="24"/>
      <c r="B116" s="30"/>
      <c r="C116" s="31"/>
      <c r="D116" s="30"/>
      <c r="E116" s="24"/>
      <c r="F116" s="30"/>
      <c r="G116" s="28" t="str">
        <f t="shared" si="0"/>
        <v>0</v>
      </c>
      <c r="H116" s="29" t="str">
        <f t="shared" si="1"/>
        <v>0.5%</v>
      </c>
      <c r="I116" s="24" t="str">
        <f t="shared" ca="1" si="2"/>
        <v/>
      </c>
      <c r="J116" s="80" t="str">
        <f t="shared" ca="1" si="3"/>
        <v/>
      </c>
      <c r="K116" s="81"/>
      <c r="L116" s="78" t="str">
        <f t="shared" ca="1" si="4"/>
        <v/>
      </c>
      <c r="M116" s="79"/>
      <c r="N116" s="86"/>
      <c r="O116" s="79"/>
      <c r="P116" s="4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1"/>
      <c r="AN116" s="1"/>
      <c r="AO116" s="1"/>
      <c r="AP116" s="1"/>
      <c r="AQ116" s="1"/>
      <c r="AR116" s="1"/>
    </row>
    <row r="117" spans="1:44" ht="12.75" x14ac:dyDescent="0.2">
      <c r="A117" s="24"/>
      <c r="B117" s="30"/>
      <c r="C117" s="31"/>
      <c r="D117" s="30"/>
      <c r="E117" s="24"/>
      <c r="F117" s="30"/>
      <c r="G117" s="28" t="str">
        <f t="shared" si="0"/>
        <v>0</v>
      </c>
      <c r="H117" s="29" t="str">
        <f t="shared" si="1"/>
        <v>0.5%</v>
      </c>
      <c r="I117" s="24" t="str">
        <f t="shared" ca="1" si="2"/>
        <v/>
      </c>
      <c r="J117" s="80" t="str">
        <f t="shared" ca="1" si="3"/>
        <v/>
      </c>
      <c r="K117" s="81"/>
      <c r="L117" s="78" t="str">
        <f t="shared" ca="1" si="4"/>
        <v/>
      </c>
      <c r="M117" s="79"/>
      <c r="N117" s="82"/>
      <c r="O117" s="79"/>
      <c r="P117" s="4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1"/>
      <c r="AN117" s="1"/>
      <c r="AO117" s="1"/>
      <c r="AP117" s="1"/>
      <c r="AQ117" s="1"/>
      <c r="AR117" s="1"/>
    </row>
    <row r="118" spans="1:44" ht="12.75" x14ac:dyDescent="0.2">
      <c r="A118" s="24"/>
      <c r="B118" s="30"/>
      <c r="C118" s="31"/>
      <c r="D118" s="30"/>
      <c r="E118" s="24"/>
      <c r="F118" s="30"/>
      <c r="G118" s="28" t="str">
        <f t="shared" si="0"/>
        <v>0</v>
      </c>
      <c r="H118" s="29" t="str">
        <f t="shared" si="1"/>
        <v>0.5%</v>
      </c>
      <c r="I118" s="24" t="str">
        <f t="shared" ca="1" si="2"/>
        <v/>
      </c>
      <c r="J118" s="80" t="str">
        <f t="shared" ca="1" si="3"/>
        <v/>
      </c>
      <c r="K118" s="81"/>
      <c r="L118" s="78" t="str">
        <f t="shared" ca="1" si="4"/>
        <v/>
      </c>
      <c r="M118" s="79"/>
      <c r="N118" s="82"/>
      <c r="O118" s="79"/>
      <c r="P118" s="4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1"/>
      <c r="AN118" s="1"/>
      <c r="AO118" s="1"/>
      <c r="AP118" s="1"/>
      <c r="AQ118" s="1"/>
      <c r="AR118" s="1"/>
    </row>
    <row r="119" spans="1:44" ht="12.75" x14ac:dyDescent="0.2">
      <c r="A119" s="24"/>
      <c r="B119" s="30"/>
      <c r="C119" s="31"/>
      <c r="D119" s="30"/>
      <c r="E119" s="24"/>
      <c r="F119" s="30"/>
      <c r="G119" s="28" t="str">
        <f t="shared" si="0"/>
        <v>0</v>
      </c>
      <c r="H119" s="29" t="str">
        <f t="shared" si="1"/>
        <v>0.5%</v>
      </c>
      <c r="I119" s="24" t="str">
        <f t="shared" ca="1" si="2"/>
        <v/>
      </c>
      <c r="J119" s="80" t="str">
        <f t="shared" ca="1" si="3"/>
        <v/>
      </c>
      <c r="K119" s="81"/>
      <c r="L119" s="78" t="str">
        <f t="shared" ca="1" si="4"/>
        <v/>
      </c>
      <c r="M119" s="79"/>
      <c r="N119" s="82"/>
      <c r="O119" s="79"/>
      <c r="P119" s="4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1"/>
      <c r="AN119" s="1"/>
      <c r="AO119" s="1"/>
      <c r="AP119" s="1"/>
      <c r="AQ119" s="1"/>
      <c r="AR119" s="1"/>
    </row>
    <row r="120" spans="1:44" ht="12.75" x14ac:dyDescent="0.2">
      <c r="A120" s="24"/>
      <c r="B120" s="30"/>
      <c r="C120" s="31"/>
      <c r="D120" s="30"/>
      <c r="E120" s="24"/>
      <c r="F120" s="30"/>
      <c r="G120" s="28" t="str">
        <f t="shared" si="0"/>
        <v>0</v>
      </c>
      <c r="H120" s="29" t="str">
        <f t="shared" si="1"/>
        <v>0.5%</v>
      </c>
      <c r="I120" s="24" t="str">
        <f t="shared" ca="1" si="2"/>
        <v/>
      </c>
      <c r="J120" s="80" t="str">
        <f t="shared" ca="1" si="3"/>
        <v/>
      </c>
      <c r="K120" s="81"/>
      <c r="L120" s="78" t="str">
        <f t="shared" ca="1" si="4"/>
        <v/>
      </c>
      <c r="M120" s="79"/>
      <c r="N120" s="86"/>
      <c r="O120" s="79"/>
      <c r="P120" s="4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1"/>
      <c r="AN120" s="1"/>
      <c r="AO120" s="1"/>
      <c r="AP120" s="1"/>
      <c r="AQ120" s="1"/>
      <c r="AR120" s="1"/>
    </row>
    <row r="121" spans="1:44" ht="12.75" x14ac:dyDescent="0.2">
      <c r="A121" s="24"/>
      <c r="B121" s="30"/>
      <c r="C121" s="31"/>
      <c r="D121" s="30"/>
      <c r="E121" s="24"/>
      <c r="F121" s="30"/>
      <c r="G121" s="28" t="str">
        <f t="shared" si="0"/>
        <v>0</v>
      </c>
      <c r="H121" s="29" t="str">
        <f t="shared" si="1"/>
        <v>0.5%</v>
      </c>
      <c r="I121" s="24" t="str">
        <f t="shared" ca="1" si="2"/>
        <v/>
      </c>
      <c r="J121" s="80" t="str">
        <f t="shared" ca="1" si="3"/>
        <v/>
      </c>
      <c r="K121" s="81"/>
      <c r="L121" s="78" t="str">
        <f t="shared" ca="1" si="4"/>
        <v/>
      </c>
      <c r="M121" s="79"/>
      <c r="N121" s="82"/>
      <c r="O121" s="79"/>
      <c r="P121" s="4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1"/>
      <c r="AN121" s="1"/>
      <c r="AO121" s="1"/>
      <c r="AP121" s="1"/>
      <c r="AQ121" s="1"/>
      <c r="AR121" s="1"/>
    </row>
    <row r="122" spans="1:44" ht="12.75" x14ac:dyDescent="0.2">
      <c r="A122" s="24"/>
      <c r="B122" s="30"/>
      <c r="C122" s="31"/>
      <c r="D122" s="30"/>
      <c r="E122" s="24"/>
      <c r="F122" s="30"/>
      <c r="G122" s="28" t="str">
        <f t="shared" si="0"/>
        <v>0</v>
      </c>
      <c r="H122" s="29" t="str">
        <f t="shared" si="1"/>
        <v>0.5%</v>
      </c>
      <c r="I122" s="24" t="str">
        <f t="shared" ca="1" si="2"/>
        <v/>
      </c>
      <c r="J122" s="80" t="str">
        <f t="shared" ca="1" si="3"/>
        <v/>
      </c>
      <c r="K122" s="81"/>
      <c r="L122" s="78" t="str">
        <f t="shared" ca="1" si="4"/>
        <v/>
      </c>
      <c r="M122" s="79"/>
      <c r="N122" s="82"/>
      <c r="O122" s="79"/>
      <c r="P122" s="4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1"/>
      <c r="AN122" s="1"/>
      <c r="AO122" s="1"/>
      <c r="AP122" s="1"/>
      <c r="AQ122" s="1"/>
      <c r="AR122" s="1"/>
    </row>
    <row r="123" spans="1:44" ht="12.75" x14ac:dyDescent="0.2">
      <c r="A123" s="24"/>
      <c r="B123" s="30"/>
      <c r="C123" s="31"/>
      <c r="D123" s="30"/>
      <c r="E123" s="24"/>
      <c r="F123" s="30"/>
      <c r="G123" s="28" t="str">
        <f t="shared" si="0"/>
        <v>0</v>
      </c>
      <c r="H123" s="29" t="str">
        <f t="shared" si="1"/>
        <v>0.5%</v>
      </c>
      <c r="I123" s="24" t="str">
        <f t="shared" ca="1" si="2"/>
        <v/>
      </c>
      <c r="J123" s="80" t="str">
        <f t="shared" ca="1" si="3"/>
        <v/>
      </c>
      <c r="K123" s="81"/>
      <c r="L123" s="78" t="str">
        <f t="shared" ca="1" si="4"/>
        <v/>
      </c>
      <c r="M123" s="79"/>
      <c r="N123" s="82"/>
      <c r="O123" s="79"/>
      <c r="P123" s="4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1"/>
      <c r="AN123" s="1"/>
      <c r="AO123" s="1"/>
      <c r="AP123" s="1"/>
      <c r="AQ123" s="1"/>
      <c r="AR123" s="1"/>
    </row>
    <row r="124" spans="1:44" ht="12.75" x14ac:dyDescent="0.2">
      <c r="A124" s="24"/>
      <c r="B124" s="30"/>
      <c r="C124" s="31"/>
      <c r="D124" s="30"/>
      <c r="E124" s="24"/>
      <c r="F124" s="30"/>
      <c r="G124" s="28" t="str">
        <f t="shared" si="0"/>
        <v>0</v>
      </c>
      <c r="H124" s="29" t="str">
        <f t="shared" si="1"/>
        <v>0.5%</v>
      </c>
      <c r="I124" s="24" t="str">
        <f t="shared" ca="1" si="2"/>
        <v/>
      </c>
      <c r="J124" s="80" t="str">
        <f t="shared" ca="1" si="3"/>
        <v/>
      </c>
      <c r="K124" s="81"/>
      <c r="L124" s="78" t="str">
        <f t="shared" ca="1" si="4"/>
        <v/>
      </c>
      <c r="M124" s="79"/>
      <c r="N124" s="86"/>
      <c r="O124" s="79"/>
      <c r="P124" s="4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1"/>
      <c r="AN124" s="1"/>
      <c r="AO124" s="1"/>
      <c r="AP124" s="1"/>
      <c r="AQ124" s="1"/>
      <c r="AR124" s="1"/>
    </row>
    <row r="125" spans="1:44" ht="12.75" x14ac:dyDescent="0.2">
      <c r="A125" s="24"/>
      <c r="B125" s="30"/>
      <c r="C125" s="31"/>
      <c r="D125" s="30"/>
      <c r="E125" s="24"/>
      <c r="F125" s="30"/>
      <c r="G125" s="28" t="str">
        <f t="shared" si="0"/>
        <v>0</v>
      </c>
      <c r="H125" s="29" t="str">
        <f t="shared" si="1"/>
        <v>0.5%</v>
      </c>
      <c r="I125" s="24" t="str">
        <f t="shared" ca="1" si="2"/>
        <v/>
      </c>
      <c r="J125" s="80" t="str">
        <f t="shared" ca="1" si="3"/>
        <v/>
      </c>
      <c r="K125" s="81"/>
      <c r="L125" s="78" t="str">
        <f t="shared" ca="1" si="4"/>
        <v/>
      </c>
      <c r="M125" s="79"/>
      <c r="N125" s="86"/>
      <c r="O125" s="79"/>
      <c r="P125" s="4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1"/>
      <c r="AN125" s="1"/>
      <c r="AO125" s="1"/>
      <c r="AP125" s="1"/>
      <c r="AQ125" s="1"/>
      <c r="AR125" s="1"/>
    </row>
    <row r="126" spans="1:44" ht="12.75" x14ac:dyDescent="0.2">
      <c r="A126" s="24"/>
      <c r="B126" s="30"/>
      <c r="C126" s="31"/>
      <c r="D126" s="30"/>
      <c r="E126" s="24"/>
      <c r="F126" s="30"/>
      <c r="G126" s="28" t="str">
        <f t="shared" si="0"/>
        <v>0</v>
      </c>
      <c r="H126" s="29" t="str">
        <f t="shared" si="1"/>
        <v>0.5%</v>
      </c>
      <c r="I126" s="24" t="str">
        <f t="shared" ca="1" si="2"/>
        <v/>
      </c>
      <c r="J126" s="80" t="str">
        <f t="shared" ca="1" si="3"/>
        <v/>
      </c>
      <c r="K126" s="81"/>
      <c r="L126" s="78" t="str">
        <f t="shared" ca="1" si="4"/>
        <v/>
      </c>
      <c r="M126" s="79"/>
      <c r="N126" s="86"/>
      <c r="O126" s="79"/>
      <c r="P126" s="4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1"/>
      <c r="AN126" s="1"/>
      <c r="AO126" s="1"/>
      <c r="AP126" s="1"/>
      <c r="AQ126" s="1"/>
      <c r="AR126" s="1"/>
    </row>
    <row r="127" spans="1:44" ht="12.75" x14ac:dyDescent="0.2">
      <c r="A127" s="24"/>
      <c r="B127" s="30"/>
      <c r="C127" s="31"/>
      <c r="D127" s="30"/>
      <c r="E127" s="24"/>
      <c r="F127" s="30"/>
      <c r="G127" s="28" t="str">
        <f t="shared" si="0"/>
        <v>0</v>
      </c>
      <c r="H127" s="29" t="str">
        <f t="shared" si="1"/>
        <v>0.5%</v>
      </c>
      <c r="I127" s="24" t="str">
        <f t="shared" ca="1" si="2"/>
        <v/>
      </c>
      <c r="J127" s="80" t="str">
        <f t="shared" ca="1" si="3"/>
        <v/>
      </c>
      <c r="K127" s="81"/>
      <c r="L127" s="78" t="str">
        <f t="shared" ca="1" si="4"/>
        <v/>
      </c>
      <c r="M127" s="79"/>
      <c r="N127" s="82"/>
      <c r="O127" s="79"/>
      <c r="P127" s="4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1"/>
      <c r="AN127" s="1"/>
      <c r="AO127" s="1"/>
      <c r="AP127" s="1"/>
      <c r="AQ127" s="1"/>
      <c r="AR127" s="1"/>
    </row>
    <row r="128" spans="1:44" ht="12.75" x14ac:dyDescent="0.2">
      <c r="A128" s="24"/>
      <c r="B128" s="30"/>
      <c r="C128" s="31"/>
      <c r="D128" s="30"/>
      <c r="E128" s="24"/>
      <c r="F128" s="30"/>
      <c r="G128" s="28" t="str">
        <f t="shared" si="0"/>
        <v>0</v>
      </c>
      <c r="H128" s="29" t="str">
        <f t="shared" si="1"/>
        <v>0.5%</v>
      </c>
      <c r="I128" s="24" t="str">
        <f t="shared" ca="1" si="2"/>
        <v/>
      </c>
      <c r="J128" s="80" t="str">
        <f t="shared" ca="1" si="3"/>
        <v/>
      </c>
      <c r="K128" s="81"/>
      <c r="L128" s="78" t="str">
        <f t="shared" ca="1" si="4"/>
        <v/>
      </c>
      <c r="M128" s="79"/>
      <c r="N128" s="82"/>
      <c r="O128" s="79"/>
      <c r="P128" s="4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1"/>
      <c r="AN128" s="1"/>
      <c r="AO128" s="1"/>
      <c r="AP128" s="1"/>
      <c r="AQ128" s="1"/>
      <c r="AR128" s="1"/>
    </row>
    <row r="129" spans="1:44" ht="12.75" x14ac:dyDescent="0.2">
      <c r="A129" s="24"/>
      <c r="B129" s="30"/>
      <c r="C129" s="31"/>
      <c r="D129" s="30"/>
      <c r="E129" s="24"/>
      <c r="F129" s="30"/>
      <c r="G129" s="28" t="str">
        <f t="shared" si="0"/>
        <v>0</v>
      </c>
      <c r="H129" s="29" t="str">
        <f t="shared" si="1"/>
        <v>0.5%</v>
      </c>
      <c r="I129" s="24" t="str">
        <f t="shared" ca="1" si="2"/>
        <v/>
      </c>
      <c r="J129" s="80" t="str">
        <f t="shared" ca="1" si="3"/>
        <v/>
      </c>
      <c r="K129" s="81"/>
      <c r="L129" s="78" t="str">
        <f t="shared" ca="1" si="4"/>
        <v/>
      </c>
      <c r="M129" s="79"/>
      <c r="N129" s="82"/>
      <c r="O129" s="79"/>
      <c r="P129" s="4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1"/>
      <c r="AN129" s="1"/>
      <c r="AO129" s="1"/>
      <c r="AP129" s="1"/>
      <c r="AQ129" s="1"/>
      <c r="AR129" s="1"/>
    </row>
    <row r="130" spans="1:44" ht="12.75" x14ac:dyDescent="0.2">
      <c r="A130" s="24"/>
      <c r="B130" s="30"/>
      <c r="C130" s="31"/>
      <c r="D130" s="30"/>
      <c r="E130" s="24"/>
      <c r="F130" s="30"/>
      <c r="G130" s="28" t="str">
        <f t="shared" si="0"/>
        <v>0</v>
      </c>
      <c r="H130" s="29" t="str">
        <f t="shared" si="1"/>
        <v>0.5%</v>
      </c>
      <c r="I130" s="24" t="str">
        <f t="shared" ca="1" si="2"/>
        <v/>
      </c>
      <c r="J130" s="80" t="str">
        <f t="shared" ca="1" si="3"/>
        <v/>
      </c>
      <c r="K130" s="81"/>
      <c r="L130" s="78" t="str">
        <f t="shared" ca="1" si="4"/>
        <v/>
      </c>
      <c r="M130" s="79"/>
      <c r="N130" s="86"/>
      <c r="O130" s="79"/>
      <c r="P130" s="4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1"/>
      <c r="AN130" s="1"/>
      <c r="AO130" s="1"/>
      <c r="AP130" s="1"/>
      <c r="AQ130" s="1"/>
      <c r="AR130" s="1"/>
    </row>
    <row r="131" spans="1:44" ht="12.75" x14ac:dyDescent="0.2">
      <c r="A131" s="24"/>
      <c r="B131" s="30"/>
      <c r="C131" s="31"/>
      <c r="D131" s="30"/>
      <c r="E131" s="24"/>
      <c r="F131" s="30"/>
      <c r="G131" s="28" t="str">
        <f t="shared" si="0"/>
        <v>0</v>
      </c>
      <c r="H131" s="29" t="str">
        <f t="shared" si="1"/>
        <v>0.5%</v>
      </c>
      <c r="I131" s="24" t="str">
        <f t="shared" ca="1" si="2"/>
        <v/>
      </c>
      <c r="J131" s="80" t="str">
        <f t="shared" ca="1" si="3"/>
        <v/>
      </c>
      <c r="K131" s="81"/>
      <c r="L131" s="78" t="str">
        <f t="shared" ca="1" si="4"/>
        <v/>
      </c>
      <c r="M131" s="79"/>
      <c r="N131" s="86"/>
      <c r="O131" s="79"/>
      <c r="P131" s="4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1"/>
      <c r="AN131" s="1"/>
      <c r="AO131" s="1"/>
      <c r="AP131" s="1"/>
      <c r="AQ131" s="1"/>
      <c r="AR131" s="1"/>
    </row>
    <row r="132" spans="1:44" ht="12.75" x14ac:dyDescent="0.2">
      <c r="A132" s="24"/>
      <c r="B132" s="30"/>
      <c r="C132" s="31"/>
      <c r="D132" s="30"/>
      <c r="E132" s="24"/>
      <c r="F132" s="30"/>
      <c r="G132" s="28" t="str">
        <f t="shared" si="0"/>
        <v>0</v>
      </c>
      <c r="H132" s="29" t="str">
        <f t="shared" si="1"/>
        <v>0.5%</v>
      </c>
      <c r="I132" s="24" t="str">
        <f t="shared" ca="1" si="2"/>
        <v/>
      </c>
      <c r="J132" s="80" t="str">
        <f t="shared" ca="1" si="3"/>
        <v/>
      </c>
      <c r="K132" s="81"/>
      <c r="L132" s="78" t="str">
        <f t="shared" ca="1" si="4"/>
        <v/>
      </c>
      <c r="M132" s="79"/>
      <c r="N132" s="82"/>
      <c r="O132" s="79"/>
      <c r="P132" s="4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1"/>
      <c r="AN132" s="1"/>
      <c r="AO132" s="1"/>
      <c r="AP132" s="1"/>
      <c r="AQ132" s="1"/>
      <c r="AR132" s="1"/>
    </row>
    <row r="133" spans="1:44" ht="12.75" x14ac:dyDescent="0.2">
      <c r="A133" s="24"/>
      <c r="B133" s="30"/>
      <c r="C133" s="31"/>
      <c r="D133" s="30"/>
      <c r="E133" s="24"/>
      <c r="F133" s="30"/>
      <c r="G133" s="28" t="str">
        <f t="shared" si="0"/>
        <v>0</v>
      </c>
      <c r="H133" s="29" t="str">
        <f t="shared" si="1"/>
        <v>0.5%</v>
      </c>
      <c r="I133" s="24" t="str">
        <f t="shared" ca="1" si="2"/>
        <v/>
      </c>
      <c r="J133" s="80" t="str">
        <f t="shared" ca="1" si="3"/>
        <v/>
      </c>
      <c r="K133" s="81"/>
      <c r="L133" s="78" t="str">
        <f t="shared" ca="1" si="4"/>
        <v/>
      </c>
      <c r="M133" s="79"/>
      <c r="N133" s="86"/>
      <c r="O133" s="79"/>
      <c r="P133" s="4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1"/>
      <c r="AN133" s="1"/>
      <c r="AO133" s="1"/>
      <c r="AP133" s="1"/>
      <c r="AQ133" s="1"/>
      <c r="AR133" s="1"/>
    </row>
    <row r="134" spans="1:44" ht="12.75" x14ac:dyDescent="0.2">
      <c r="A134" s="24"/>
      <c r="B134" s="30"/>
      <c r="C134" s="31"/>
      <c r="D134" s="30"/>
      <c r="E134" s="24"/>
      <c r="F134" s="30"/>
      <c r="G134" s="28" t="str">
        <f t="shared" si="0"/>
        <v>0</v>
      </c>
      <c r="H134" s="29" t="str">
        <f t="shared" si="1"/>
        <v>0.5%</v>
      </c>
      <c r="I134" s="24" t="str">
        <f t="shared" ca="1" si="2"/>
        <v/>
      </c>
      <c r="J134" s="80" t="str">
        <f t="shared" ca="1" si="3"/>
        <v/>
      </c>
      <c r="K134" s="81"/>
      <c r="L134" s="78" t="str">
        <f t="shared" ca="1" si="4"/>
        <v/>
      </c>
      <c r="M134" s="79"/>
      <c r="N134" s="82"/>
      <c r="O134" s="79"/>
      <c r="P134" s="4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1"/>
      <c r="AN134" s="1"/>
      <c r="AO134" s="1"/>
      <c r="AP134" s="1"/>
      <c r="AQ134" s="1"/>
      <c r="AR134" s="1"/>
    </row>
    <row r="135" spans="1:44" ht="12.75" x14ac:dyDescent="0.2">
      <c r="A135" s="24"/>
      <c r="B135" s="30"/>
      <c r="C135" s="31"/>
      <c r="D135" s="30"/>
      <c r="E135" s="24"/>
      <c r="F135" s="30"/>
      <c r="G135" s="28" t="str">
        <f t="shared" si="0"/>
        <v>0</v>
      </c>
      <c r="H135" s="29" t="str">
        <f t="shared" si="1"/>
        <v>0.5%</v>
      </c>
      <c r="I135" s="24" t="str">
        <f t="shared" ca="1" si="2"/>
        <v/>
      </c>
      <c r="J135" s="80" t="str">
        <f t="shared" ca="1" si="3"/>
        <v/>
      </c>
      <c r="K135" s="81"/>
      <c r="L135" s="78" t="str">
        <f t="shared" ca="1" si="4"/>
        <v/>
      </c>
      <c r="M135" s="79"/>
      <c r="N135" s="86"/>
      <c r="O135" s="79"/>
      <c r="P135" s="4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1"/>
      <c r="AN135" s="1"/>
      <c r="AO135" s="1"/>
      <c r="AP135" s="1"/>
      <c r="AQ135" s="1"/>
      <c r="AR135" s="1"/>
    </row>
    <row r="136" spans="1:44" ht="12.75" x14ac:dyDescent="0.2">
      <c r="A136" s="24"/>
      <c r="B136" s="30"/>
      <c r="C136" s="31"/>
      <c r="D136" s="30"/>
      <c r="E136" s="24"/>
      <c r="F136" s="30"/>
      <c r="G136" s="28" t="str">
        <f t="shared" si="0"/>
        <v>0</v>
      </c>
      <c r="H136" s="29" t="str">
        <f t="shared" si="1"/>
        <v>0.5%</v>
      </c>
      <c r="I136" s="24" t="str">
        <f t="shared" ca="1" si="2"/>
        <v/>
      </c>
      <c r="J136" s="80" t="str">
        <f t="shared" ca="1" si="3"/>
        <v/>
      </c>
      <c r="K136" s="81"/>
      <c r="L136" s="78" t="str">
        <f t="shared" ca="1" si="4"/>
        <v/>
      </c>
      <c r="M136" s="79"/>
      <c r="N136" s="82"/>
      <c r="O136" s="79"/>
      <c r="P136" s="4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1"/>
      <c r="AN136" s="1"/>
      <c r="AO136" s="1"/>
      <c r="AP136" s="1"/>
      <c r="AQ136" s="1"/>
      <c r="AR136" s="1"/>
    </row>
    <row r="137" spans="1:44" ht="12.75" x14ac:dyDescent="0.2">
      <c r="A137" s="24"/>
      <c r="B137" s="30"/>
      <c r="C137" s="31"/>
      <c r="D137" s="30"/>
      <c r="E137" s="24"/>
      <c r="F137" s="30"/>
      <c r="G137" s="28" t="str">
        <f t="shared" si="0"/>
        <v>0</v>
      </c>
      <c r="H137" s="29" t="str">
        <f t="shared" si="1"/>
        <v>0.5%</v>
      </c>
      <c r="I137" s="24" t="str">
        <f t="shared" ca="1" si="2"/>
        <v/>
      </c>
      <c r="J137" s="80" t="str">
        <f t="shared" ca="1" si="3"/>
        <v/>
      </c>
      <c r="K137" s="81"/>
      <c r="L137" s="78" t="str">
        <f t="shared" ca="1" si="4"/>
        <v/>
      </c>
      <c r="M137" s="79"/>
      <c r="N137" s="82"/>
      <c r="O137" s="79"/>
      <c r="P137" s="4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1"/>
      <c r="AN137" s="1"/>
      <c r="AO137" s="1"/>
      <c r="AP137" s="1"/>
      <c r="AQ137" s="1"/>
      <c r="AR137" s="1"/>
    </row>
    <row r="138" spans="1:44" ht="12.75" x14ac:dyDescent="0.2">
      <c r="A138" s="24"/>
      <c r="B138" s="30"/>
      <c r="C138" s="31"/>
      <c r="D138" s="30"/>
      <c r="E138" s="24"/>
      <c r="F138" s="30"/>
      <c r="G138" s="28" t="str">
        <f t="shared" si="0"/>
        <v>0</v>
      </c>
      <c r="H138" s="29" t="str">
        <f t="shared" si="1"/>
        <v>0.5%</v>
      </c>
      <c r="I138" s="24" t="str">
        <f t="shared" ca="1" si="2"/>
        <v/>
      </c>
      <c r="J138" s="80" t="str">
        <f t="shared" ca="1" si="3"/>
        <v/>
      </c>
      <c r="K138" s="81"/>
      <c r="L138" s="78" t="str">
        <f t="shared" ca="1" si="4"/>
        <v/>
      </c>
      <c r="M138" s="79"/>
      <c r="N138" s="82"/>
      <c r="O138" s="79"/>
      <c r="P138" s="4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1"/>
      <c r="AN138" s="1"/>
      <c r="AO138" s="1"/>
      <c r="AP138" s="1"/>
      <c r="AQ138" s="1"/>
      <c r="AR138" s="1"/>
    </row>
    <row r="139" spans="1:44" ht="12.75" x14ac:dyDescent="0.2">
      <c r="A139" s="24"/>
      <c r="B139" s="30"/>
      <c r="C139" s="31"/>
      <c r="D139" s="30"/>
      <c r="E139" s="24"/>
      <c r="F139" s="30"/>
      <c r="G139" s="28" t="str">
        <f t="shared" si="0"/>
        <v>0</v>
      </c>
      <c r="H139" s="29" t="str">
        <f t="shared" si="1"/>
        <v>0.5%</v>
      </c>
      <c r="I139" s="24" t="str">
        <f t="shared" ca="1" si="2"/>
        <v/>
      </c>
      <c r="J139" s="80" t="str">
        <f t="shared" ca="1" si="3"/>
        <v/>
      </c>
      <c r="K139" s="81"/>
      <c r="L139" s="78" t="str">
        <f t="shared" ca="1" si="4"/>
        <v/>
      </c>
      <c r="M139" s="79"/>
      <c r="N139" s="86"/>
      <c r="O139" s="79"/>
      <c r="P139" s="4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1"/>
      <c r="AN139" s="1"/>
      <c r="AO139" s="1"/>
      <c r="AP139" s="1"/>
      <c r="AQ139" s="1"/>
      <c r="AR139" s="1"/>
    </row>
    <row r="140" spans="1:44" ht="12.75" x14ac:dyDescent="0.2">
      <c r="A140" s="24"/>
      <c r="B140" s="30"/>
      <c r="C140" s="31"/>
      <c r="D140" s="30"/>
      <c r="E140" s="24"/>
      <c r="F140" s="30"/>
      <c r="G140" s="28" t="str">
        <f t="shared" si="0"/>
        <v>0</v>
      </c>
      <c r="H140" s="29" t="str">
        <f t="shared" si="1"/>
        <v>0.5%</v>
      </c>
      <c r="I140" s="24" t="str">
        <f t="shared" ca="1" si="2"/>
        <v/>
      </c>
      <c r="J140" s="80" t="str">
        <f t="shared" ca="1" si="3"/>
        <v/>
      </c>
      <c r="K140" s="81"/>
      <c r="L140" s="78" t="str">
        <f t="shared" ca="1" si="4"/>
        <v/>
      </c>
      <c r="M140" s="79"/>
      <c r="N140" s="86"/>
      <c r="O140" s="79"/>
      <c r="P140" s="4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1"/>
      <c r="AN140" s="1"/>
      <c r="AO140" s="1"/>
      <c r="AP140" s="1"/>
      <c r="AQ140" s="1"/>
      <c r="AR140" s="1"/>
    </row>
    <row r="141" spans="1:44" ht="12.75" x14ac:dyDescent="0.2">
      <c r="A141" s="24"/>
      <c r="B141" s="30"/>
      <c r="C141" s="31"/>
      <c r="D141" s="30"/>
      <c r="E141" s="24"/>
      <c r="F141" s="30"/>
      <c r="G141" s="28" t="str">
        <f t="shared" si="0"/>
        <v>0</v>
      </c>
      <c r="H141" s="29" t="str">
        <f t="shared" si="1"/>
        <v>0.5%</v>
      </c>
      <c r="I141" s="24" t="str">
        <f t="shared" ca="1" si="2"/>
        <v/>
      </c>
      <c r="J141" s="80" t="str">
        <f t="shared" ca="1" si="3"/>
        <v/>
      </c>
      <c r="K141" s="81"/>
      <c r="L141" s="78" t="str">
        <f t="shared" ca="1" si="4"/>
        <v/>
      </c>
      <c r="M141" s="79"/>
      <c r="N141" s="82"/>
      <c r="O141" s="79"/>
      <c r="P141" s="4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1"/>
      <c r="AN141" s="1"/>
      <c r="AO141" s="1"/>
      <c r="AP141" s="1"/>
      <c r="AQ141" s="1"/>
      <c r="AR141" s="1"/>
    </row>
    <row r="142" spans="1:44" ht="12.75" x14ac:dyDescent="0.2">
      <c r="A142" s="24"/>
      <c r="B142" s="30"/>
      <c r="C142" s="31"/>
      <c r="D142" s="30"/>
      <c r="E142" s="24"/>
      <c r="F142" s="30"/>
      <c r="G142" s="28" t="str">
        <f t="shared" si="0"/>
        <v>0</v>
      </c>
      <c r="H142" s="29" t="str">
        <f t="shared" si="1"/>
        <v>0.5%</v>
      </c>
      <c r="I142" s="24" t="str">
        <f t="shared" ca="1" si="2"/>
        <v/>
      </c>
      <c r="J142" s="80" t="str">
        <f t="shared" ca="1" si="3"/>
        <v/>
      </c>
      <c r="K142" s="81"/>
      <c r="L142" s="78" t="str">
        <f t="shared" ca="1" si="4"/>
        <v/>
      </c>
      <c r="M142" s="79"/>
      <c r="N142" s="82"/>
      <c r="O142" s="79"/>
      <c r="P142" s="4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1"/>
      <c r="AN142" s="1"/>
      <c r="AO142" s="1"/>
      <c r="AP142" s="1"/>
      <c r="AQ142" s="1"/>
      <c r="AR142" s="1"/>
    </row>
    <row r="143" spans="1:44" ht="12.75" x14ac:dyDescent="0.2">
      <c r="A143" s="24"/>
      <c r="B143" s="30"/>
      <c r="C143" s="31"/>
      <c r="D143" s="30"/>
      <c r="E143" s="24"/>
      <c r="F143" s="30"/>
      <c r="G143" s="28" t="str">
        <f t="shared" si="0"/>
        <v>0</v>
      </c>
      <c r="H143" s="29" t="str">
        <f t="shared" si="1"/>
        <v>0.5%</v>
      </c>
      <c r="I143" s="24" t="str">
        <f t="shared" ca="1" si="2"/>
        <v/>
      </c>
      <c r="J143" s="80" t="str">
        <f t="shared" ca="1" si="3"/>
        <v/>
      </c>
      <c r="K143" s="81"/>
      <c r="L143" s="78" t="str">
        <f t="shared" ca="1" si="4"/>
        <v/>
      </c>
      <c r="M143" s="79"/>
      <c r="N143" s="86"/>
      <c r="O143" s="79"/>
      <c r="P143" s="4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1"/>
      <c r="AN143" s="1"/>
      <c r="AO143" s="1"/>
      <c r="AP143" s="1"/>
      <c r="AQ143" s="1"/>
      <c r="AR143" s="1"/>
    </row>
    <row r="144" spans="1:44" ht="12.75" x14ac:dyDescent="0.2">
      <c r="A144" s="24"/>
      <c r="B144" s="30"/>
      <c r="C144" s="31"/>
      <c r="D144" s="30"/>
      <c r="E144" s="24"/>
      <c r="F144" s="30"/>
      <c r="G144" s="28" t="str">
        <f t="shared" si="0"/>
        <v>0</v>
      </c>
      <c r="H144" s="29" t="str">
        <f t="shared" si="1"/>
        <v>0.5%</v>
      </c>
      <c r="I144" s="24" t="str">
        <f t="shared" ca="1" si="2"/>
        <v/>
      </c>
      <c r="J144" s="80" t="str">
        <f t="shared" ca="1" si="3"/>
        <v/>
      </c>
      <c r="K144" s="81"/>
      <c r="L144" s="78" t="str">
        <f t="shared" ca="1" si="4"/>
        <v/>
      </c>
      <c r="M144" s="79"/>
      <c r="N144" s="82"/>
      <c r="O144" s="79"/>
      <c r="P144" s="4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1"/>
      <c r="AN144" s="1"/>
      <c r="AO144" s="1"/>
      <c r="AP144" s="1"/>
      <c r="AQ144" s="1"/>
      <c r="AR144" s="1"/>
    </row>
    <row r="145" spans="1:44" ht="12.75" x14ac:dyDescent="0.2">
      <c r="A145" s="24"/>
      <c r="B145" s="30"/>
      <c r="C145" s="31"/>
      <c r="D145" s="30"/>
      <c r="E145" s="24"/>
      <c r="F145" s="30"/>
      <c r="G145" s="28" t="str">
        <f t="shared" si="0"/>
        <v>0</v>
      </c>
      <c r="H145" s="29" t="str">
        <f t="shared" si="1"/>
        <v>0.5%</v>
      </c>
      <c r="I145" s="24" t="str">
        <f t="shared" ca="1" si="2"/>
        <v/>
      </c>
      <c r="J145" s="80" t="str">
        <f t="shared" ca="1" si="3"/>
        <v/>
      </c>
      <c r="K145" s="81"/>
      <c r="L145" s="78" t="str">
        <f t="shared" ca="1" si="4"/>
        <v/>
      </c>
      <c r="M145" s="79"/>
      <c r="N145" s="86"/>
      <c r="O145" s="79"/>
      <c r="P145" s="4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1"/>
      <c r="AN145" s="1"/>
      <c r="AO145" s="1"/>
      <c r="AP145" s="1"/>
      <c r="AQ145" s="1"/>
      <c r="AR145" s="1"/>
    </row>
    <row r="146" spans="1:44" ht="12.75" x14ac:dyDescent="0.2">
      <c r="A146" s="24"/>
      <c r="B146" s="30"/>
      <c r="C146" s="31"/>
      <c r="D146" s="30"/>
      <c r="E146" s="24"/>
      <c r="F146" s="30"/>
      <c r="G146" s="28" t="str">
        <f t="shared" si="0"/>
        <v>0</v>
      </c>
      <c r="H146" s="29" t="str">
        <f t="shared" si="1"/>
        <v>0.5%</v>
      </c>
      <c r="I146" s="24" t="str">
        <f t="shared" ca="1" si="2"/>
        <v/>
      </c>
      <c r="J146" s="80" t="str">
        <f t="shared" ca="1" si="3"/>
        <v/>
      </c>
      <c r="K146" s="81"/>
      <c r="L146" s="78" t="str">
        <f t="shared" ca="1" si="4"/>
        <v/>
      </c>
      <c r="M146" s="79"/>
      <c r="N146" s="86"/>
      <c r="O146" s="79"/>
      <c r="P146" s="4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1"/>
      <c r="AN146" s="1"/>
      <c r="AO146" s="1"/>
      <c r="AP146" s="1"/>
      <c r="AQ146" s="1"/>
      <c r="AR146" s="1"/>
    </row>
    <row r="147" spans="1:44" ht="12.75" x14ac:dyDescent="0.2">
      <c r="A147" s="24"/>
      <c r="B147" s="30"/>
      <c r="C147" s="31"/>
      <c r="D147" s="30"/>
      <c r="E147" s="24"/>
      <c r="F147" s="30"/>
      <c r="G147" s="28" t="str">
        <f t="shared" si="0"/>
        <v>0</v>
      </c>
      <c r="H147" s="29" t="str">
        <f t="shared" si="1"/>
        <v>0.5%</v>
      </c>
      <c r="I147" s="24" t="str">
        <f t="shared" ca="1" si="2"/>
        <v/>
      </c>
      <c r="J147" s="80" t="str">
        <f t="shared" ca="1" si="3"/>
        <v/>
      </c>
      <c r="K147" s="81"/>
      <c r="L147" s="78" t="str">
        <f t="shared" ca="1" si="4"/>
        <v/>
      </c>
      <c r="M147" s="79"/>
      <c r="N147" s="82"/>
      <c r="O147" s="79"/>
      <c r="P147" s="4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1"/>
      <c r="AN147" s="1"/>
      <c r="AO147" s="1"/>
      <c r="AP147" s="1"/>
      <c r="AQ147" s="1"/>
      <c r="AR147" s="1"/>
    </row>
    <row r="148" spans="1:44" ht="12.75" x14ac:dyDescent="0.2">
      <c r="A148" s="24"/>
      <c r="B148" s="30"/>
      <c r="C148" s="31"/>
      <c r="D148" s="30"/>
      <c r="E148" s="24"/>
      <c r="F148" s="30"/>
      <c r="G148" s="28" t="str">
        <f t="shared" si="0"/>
        <v>0</v>
      </c>
      <c r="H148" s="29" t="str">
        <f t="shared" si="1"/>
        <v>0.5%</v>
      </c>
      <c r="I148" s="24" t="str">
        <f t="shared" ca="1" si="2"/>
        <v/>
      </c>
      <c r="J148" s="80" t="str">
        <f t="shared" ca="1" si="3"/>
        <v/>
      </c>
      <c r="K148" s="81"/>
      <c r="L148" s="78" t="str">
        <f t="shared" ca="1" si="4"/>
        <v/>
      </c>
      <c r="M148" s="79"/>
      <c r="N148" s="82"/>
      <c r="O148" s="79"/>
      <c r="P148" s="4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1"/>
      <c r="AN148" s="1"/>
      <c r="AO148" s="1"/>
      <c r="AP148" s="1"/>
      <c r="AQ148" s="1"/>
      <c r="AR148" s="1"/>
    </row>
    <row r="149" spans="1:44" ht="12.75" x14ac:dyDescent="0.2">
      <c r="A149" s="24"/>
      <c r="B149" s="30"/>
      <c r="C149" s="31"/>
      <c r="D149" s="30"/>
      <c r="E149" s="24"/>
      <c r="F149" s="30"/>
      <c r="G149" s="28" t="str">
        <f t="shared" si="0"/>
        <v>0</v>
      </c>
      <c r="H149" s="29" t="str">
        <f t="shared" si="1"/>
        <v>0.5%</v>
      </c>
      <c r="I149" s="24" t="str">
        <f t="shared" ca="1" si="2"/>
        <v/>
      </c>
      <c r="J149" s="80" t="str">
        <f t="shared" ca="1" si="3"/>
        <v/>
      </c>
      <c r="K149" s="81"/>
      <c r="L149" s="78" t="str">
        <f t="shared" ca="1" si="4"/>
        <v/>
      </c>
      <c r="M149" s="79"/>
      <c r="N149" s="82"/>
      <c r="O149" s="79"/>
      <c r="P149" s="4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1"/>
      <c r="AN149" s="1"/>
      <c r="AO149" s="1"/>
      <c r="AP149" s="1"/>
      <c r="AQ149" s="1"/>
      <c r="AR149" s="1"/>
    </row>
    <row r="150" spans="1:44" ht="12.75" x14ac:dyDescent="0.2">
      <c r="A150" s="24"/>
      <c r="B150" s="30"/>
      <c r="C150" s="31"/>
      <c r="D150" s="30"/>
      <c r="E150" s="24"/>
      <c r="F150" s="30"/>
      <c r="G150" s="28" t="str">
        <f t="shared" si="0"/>
        <v>0</v>
      </c>
      <c r="H150" s="29" t="str">
        <f t="shared" si="1"/>
        <v>0.5%</v>
      </c>
      <c r="I150" s="24" t="str">
        <f t="shared" ca="1" si="2"/>
        <v/>
      </c>
      <c r="J150" s="80" t="str">
        <f t="shared" ca="1" si="3"/>
        <v/>
      </c>
      <c r="K150" s="81"/>
      <c r="L150" s="78" t="str">
        <f t="shared" ca="1" si="4"/>
        <v/>
      </c>
      <c r="M150" s="79"/>
      <c r="N150" s="82"/>
      <c r="O150" s="79"/>
      <c r="P150" s="4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1"/>
      <c r="AN150" s="1"/>
      <c r="AO150" s="1"/>
      <c r="AP150" s="1"/>
      <c r="AQ150" s="1"/>
      <c r="AR150" s="1"/>
    </row>
    <row r="151" spans="1:44" ht="12.75" x14ac:dyDescent="0.2">
      <c r="A151" s="24"/>
      <c r="B151" s="30"/>
      <c r="C151" s="31"/>
      <c r="D151" s="30"/>
      <c r="E151" s="24"/>
      <c r="F151" s="30"/>
      <c r="G151" s="28" t="str">
        <f t="shared" si="0"/>
        <v>0</v>
      </c>
      <c r="H151" s="29" t="str">
        <f t="shared" si="1"/>
        <v>0.5%</v>
      </c>
      <c r="I151" s="24" t="str">
        <f t="shared" ca="1" si="2"/>
        <v/>
      </c>
      <c r="J151" s="80" t="str">
        <f t="shared" ca="1" si="3"/>
        <v/>
      </c>
      <c r="K151" s="81"/>
      <c r="L151" s="78" t="str">
        <f t="shared" ca="1" si="4"/>
        <v/>
      </c>
      <c r="M151" s="79"/>
      <c r="N151" s="82"/>
      <c r="O151" s="79"/>
      <c r="P151" s="4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1"/>
      <c r="AN151" s="1"/>
      <c r="AO151" s="1"/>
      <c r="AP151" s="1"/>
      <c r="AQ151" s="1"/>
      <c r="AR151" s="1"/>
    </row>
    <row r="152" spans="1:44" ht="12.75" x14ac:dyDescent="0.2">
      <c r="A152" s="24"/>
      <c r="B152" s="30"/>
      <c r="C152" s="31"/>
      <c r="D152" s="30"/>
      <c r="E152" s="24"/>
      <c r="F152" s="30"/>
      <c r="G152" s="28" t="str">
        <f t="shared" si="0"/>
        <v>0</v>
      </c>
      <c r="H152" s="29" t="str">
        <f t="shared" si="1"/>
        <v>0.5%</v>
      </c>
      <c r="I152" s="24" t="str">
        <f t="shared" ca="1" si="2"/>
        <v/>
      </c>
      <c r="J152" s="80" t="str">
        <f t="shared" ca="1" si="3"/>
        <v/>
      </c>
      <c r="K152" s="81"/>
      <c r="L152" s="78" t="str">
        <f t="shared" ca="1" si="4"/>
        <v/>
      </c>
      <c r="M152" s="79"/>
      <c r="N152" s="82"/>
      <c r="O152" s="79"/>
      <c r="P152" s="4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1"/>
      <c r="AN152" s="1"/>
      <c r="AO152" s="1"/>
      <c r="AP152" s="1"/>
      <c r="AQ152" s="1"/>
      <c r="AR152" s="1"/>
    </row>
    <row r="153" spans="1:44" ht="12.75" x14ac:dyDescent="0.2">
      <c r="A153" s="24"/>
      <c r="B153" s="30"/>
      <c r="C153" s="31"/>
      <c r="D153" s="30"/>
      <c r="E153" s="24"/>
      <c r="F153" s="30"/>
      <c r="G153" s="28" t="str">
        <f t="shared" si="0"/>
        <v>0</v>
      </c>
      <c r="H153" s="29" t="str">
        <f t="shared" si="1"/>
        <v>0.5%</v>
      </c>
      <c r="I153" s="24" t="str">
        <f t="shared" ca="1" si="2"/>
        <v/>
      </c>
      <c r="J153" s="80" t="str">
        <f t="shared" ca="1" si="3"/>
        <v/>
      </c>
      <c r="K153" s="81"/>
      <c r="L153" s="78" t="str">
        <f t="shared" ca="1" si="4"/>
        <v/>
      </c>
      <c r="M153" s="79"/>
      <c r="N153" s="86"/>
      <c r="O153" s="79"/>
      <c r="P153" s="4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1"/>
      <c r="AN153" s="1"/>
      <c r="AO153" s="1"/>
      <c r="AP153" s="1"/>
      <c r="AQ153" s="1"/>
      <c r="AR153" s="1"/>
    </row>
    <row r="154" spans="1:44" ht="12.75" x14ac:dyDescent="0.2">
      <c r="A154" s="24"/>
      <c r="B154" s="30"/>
      <c r="C154" s="31"/>
      <c r="D154" s="30"/>
      <c r="E154" s="24"/>
      <c r="F154" s="30"/>
      <c r="G154" s="28" t="str">
        <f t="shared" si="0"/>
        <v>0</v>
      </c>
      <c r="H154" s="29" t="str">
        <f t="shared" si="1"/>
        <v>0.5%</v>
      </c>
      <c r="I154" s="24" t="str">
        <f t="shared" ca="1" si="2"/>
        <v/>
      </c>
      <c r="J154" s="80" t="str">
        <f t="shared" ca="1" si="3"/>
        <v/>
      </c>
      <c r="K154" s="81"/>
      <c r="L154" s="78" t="str">
        <f t="shared" ca="1" si="4"/>
        <v/>
      </c>
      <c r="M154" s="79"/>
      <c r="N154" s="86"/>
      <c r="O154" s="79"/>
      <c r="P154" s="4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1"/>
      <c r="AN154" s="1"/>
      <c r="AO154" s="1"/>
      <c r="AP154" s="1"/>
      <c r="AQ154" s="1"/>
      <c r="AR154" s="1"/>
    </row>
    <row r="155" spans="1:44" ht="12.75" x14ac:dyDescent="0.2">
      <c r="A155" s="24"/>
      <c r="B155" s="30"/>
      <c r="C155" s="31"/>
      <c r="D155" s="30"/>
      <c r="E155" s="24"/>
      <c r="F155" s="30"/>
      <c r="G155" s="28" t="str">
        <f t="shared" si="0"/>
        <v>0</v>
      </c>
      <c r="H155" s="29" t="str">
        <f t="shared" si="1"/>
        <v>0.5%</v>
      </c>
      <c r="I155" s="24" t="str">
        <f t="shared" ca="1" si="2"/>
        <v/>
      </c>
      <c r="J155" s="80" t="str">
        <f t="shared" ca="1" si="3"/>
        <v/>
      </c>
      <c r="K155" s="81"/>
      <c r="L155" s="78" t="str">
        <f t="shared" ca="1" si="4"/>
        <v/>
      </c>
      <c r="M155" s="79"/>
      <c r="N155" s="82"/>
      <c r="O155" s="79"/>
      <c r="P155" s="4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1"/>
      <c r="AN155" s="1"/>
      <c r="AO155" s="1"/>
      <c r="AP155" s="1"/>
      <c r="AQ155" s="1"/>
      <c r="AR155" s="1"/>
    </row>
    <row r="156" spans="1:44" ht="12.75" x14ac:dyDescent="0.2">
      <c r="A156" s="24"/>
      <c r="B156" s="30"/>
      <c r="C156" s="31"/>
      <c r="D156" s="30"/>
      <c r="E156" s="24"/>
      <c r="F156" s="30"/>
      <c r="G156" s="28" t="str">
        <f t="shared" si="0"/>
        <v>0</v>
      </c>
      <c r="H156" s="29" t="str">
        <f t="shared" si="1"/>
        <v>0.5%</v>
      </c>
      <c r="I156" s="24" t="str">
        <f t="shared" ca="1" si="2"/>
        <v/>
      </c>
      <c r="J156" s="80" t="str">
        <f t="shared" ca="1" si="3"/>
        <v/>
      </c>
      <c r="K156" s="81"/>
      <c r="L156" s="78" t="str">
        <f t="shared" ca="1" si="4"/>
        <v/>
      </c>
      <c r="M156" s="79"/>
      <c r="N156" s="82"/>
      <c r="O156" s="79"/>
      <c r="P156" s="4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1"/>
      <c r="AN156" s="1"/>
      <c r="AO156" s="1"/>
      <c r="AP156" s="1"/>
      <c r="AQ156" s="1"/>
      <c r="AR156" s="1"/>
    </row>
    <row r="157" spans="1:44" ht="12.75" x14ac:dyDescent="0.2">
      <c r="A157" s="24"/>
      <c r="B157" s="30"/>
      <c r="C157" s="31"/>
      <c r="D157" s="30"/>
      <c r="E157" s="24"/>
      <c r="F157" s="30"/>
      <c r="G157" s="28" t="str">
        <f t="shared" si="0"/>
        <v>0</v>
      </c>
      <c r="H157" s="29" t="str">
        <f t="shared" si="1"/>
        <v>0.5%</v>
      </c>
      <c r="I157" s="24" t="str">
        <f t="shared" ca="1" si="2"/>
        <v/>
      </c>
      <c r="J157" s="80" t="str">
        <f t="shared" ca="1" si="3"/>
        <v/>
      </c>
      <c r="K157" s="81"/>
      <c r="L157" s="78" t="str">
        <f t="shared" ca="1" si="4"/>
        <v/>
      </c>
      <c r="M157" s="79"/>
      <c r="N157" s="82"/>
      <c r="O157" s="79"/>
      <c r="P157" s="4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1"/>
      <c r="AN157" s="1"/>
      <c r="AO157" s="1"/>
      <c r="AP157" s="1"/>
      <c r="AQ157" s="1"/>
      <c r="AR157" s="1"/>
    </row>
    <row r="158" spans="1:44" ht="12.75" x14ac:dyDescent="0.2">
      <c r="A158" s="24"/>
      <c r="B158" s="30"/>
      <c r="C158" s="31"/>
      <c r="D158" s="30"/>
      <c r="E158" s="24"/>
      <c r="F158" s="30"/>
      <c r="G158" s="28" t="str">
        <f t="shared" si="0"/>
        <v>0</v>
      </c>
      <c r="H158" s="29" t="str">
        <f t="shared" si="1"/>
        <v>0.5%</v>
      </c>
      <c r="I158" s="24" t="str">
        <f t="shared" ca="1" si="2"/>
        <v/>
      </c>
      <c r="J158" s="80" t="str">
        <f t="shared" ca="1" si="3"/>
        <v/>
      </c>
      <c r="K158" s="81"/>
      <c r="L158" s="78" t="str">
        <f t="shared" ca="1" si="4"/>
        <v/>
      </c>
      <c r="M158" s="79"/>
      <c r="N158" s="82"/>
      <c r="O158" s="79"/>
      <c r="P158" s="4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1"/>
      <c r="AN158" s="1"/>
      <c r="AO158" s="1"/>
      <c r="AP158" s="1"/>
      <c r="AQ158" s="1"/>
      <c r="AR158" s="1"/>
    </row>
    <row r="159" spans="1:44" ht="12.75" x14ac:dyDescent="0.2">
      <c r="A159" s="24"/>
      <c r="B159" s="30"/>
      <c r="C159" s="31"/>
      <c r="D159" s="30"/>
      <c r="E159" s="24"/>
      <c r="F159" s="30"/>
      <c r="G159" s="28" t="str">
        <f t="shared" si="0"/>
        <v>0</v>
      </c>
      <c r="H159" s="29" t="str">
        <f t="shared" si="1"/>
        <v>0.5%</v>
      </c>
      <c r="I159" s="24" t="str">
        <f t="shared" ca="1" si="2"/>
        <v/>
      </c>
      <c r="J159" s="80" t="str">
        <f t="shared" ca="1" si="3"/>
        <v/>
      </c>
      <c r="K159" s="81"/>
      <c r="L159" s="78" t="str">
        <f t="shared" ca="1" si="4"/>
        <v/>
      </c>
      <c r="M159" s="79"/>
      <c r="N159" s="82"/>
      <c r="O159" s="79"/>
      <c r="P159" s="4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1"/>
      <c r="AN159" s="1"/>
      <c r="AO159" s="1"/>
      <c r="AP159" s="1"/>
      <c r="AQ159" s="1"/>
      <c r="AR159" s="1"/>
    </row>
    <row r="160" spans="1:44" ht="12.75" x14ac:dyDescent="0.2">
      <c r="A160" s="24"/>
      <c r="B160" s="30"/>
      <c r="C160" s="31"/>
      <c r="D160" s="30"/>
      <c r="E160" s="24"/>
      <c r="F160" s="30"/>
      <c r="G160" s="28" t="str">
        <f t="shared" si="0"/>
        <v>0</v>
      </c>
      <c r="H160" s="29" t="str">
        <f t="shared" si="1"/>
        <v>0.5%</v>
      </c>
      <c r="I160" s="24" t="str">
        <f t="shared" ca="1" si="2"/>
        <v/>
      </c>
      <c r="J160" s="80" t="str">
        <f t="shared" ca="1" si="3"/>
        <v/>
      </c>
      <c r="K160" s="81"/>
      <c r="L160" s="78" t="str">
        <f t="shared" ca="1" si="4"/>
        <v/>
      </c>
      <c r="M160" s="79"/>
      <c r="N160" s="82"/>
      <c r="O160" s="79"/>
      <c r="P160" s="4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1"/>
      <c r="AN160" s="1"/>
      <c r="AO160" s="1"/>
      <c r="AP160" s="1"/>
      <c r="AQ160" s="1"/>
      <c r="AR160" s="1"/>
    </row>
    <row r="161" spans="1:44" ht="12.75" x14ac:dyDescent="0.2">
      <c r="A161" s="24"/>
      <c r="B161" s="30"/>
      <c r="C161" s="31"/>
      <c r="D161" s="30"/>
      <c r="E161" s="24"/>
      <c r="F161" s="30"/>
      <c r="G161" s="28" t="str">
        <f t="shared" si="0"/>
        <v>0</v>
      </c>
      <c r="H161" s="29" t="str">
        <f t="shared" si="1"/>
        <v>0.5%</v>
      </c>
      <c r="I161" s="24" t="str">
        <f t="shared" ca="1" si="2"/>
        <v/>
      </c>
      <c r="J161" s="80" t="str">
        <f t="shared" ca="1" si="3"/>
        <v/>
      </c>
      <c r="K161" s="81"/>
      <c r="L161" s="78" t="str">
        <f t="shared" ca="1" si="4"/>
        <v/>
      </c>
      <c r="M161" s="79"/>
      <c r="N161" s="82"/>
      <c r="O161" s="79"/>
      <c r="P161" s="4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1"/>
      <c r="AN161" s="1"/>
      <c r="AO161" s="1"/>
      <c r="AP161" s="1"/>
      <c r="AQ161" s="1"/>
      <c r="AR161" s="1"/>
    </row>
    <row r="162" spans="1:44" ht="12.75" x14ac:dyDescent="0.2">
      <c r="A162" s="24"/>
      <c r="B162" s="30"/>
      <c r="C162" s="31"/>
      <c r="D162" s="30"/>
      <c r="E162" s="24"/>
      <c r="F162" s="30"/>
      <c r="G162" s="28" t="str">
        <f t="shared" si="0"/>
        <v>0</v>
      </c>
      <c r="H162" s="29" t="str">
        <f t="shared" si="1"/>
        <v>0.5%</v>
      </c>
      <c r="I162" s="24" t="str">
        <f t="shared" ca="1" si="2"/>
        <v/>
      </c>
      <c r="J162" s="80" t="str">
        <f t="shared" ca="1" si="3"/>
        <v/>
      </c>
      <c r="K162" s="81"/>
      <c r="L162" s="78" t="str">
        <f t="shared" ca="1" si="4"/>
        <v/>
      </c>
      <c r="M162" s="79"/>
      <c r="N162" s="86"/>
      <c r="O162" s="79"/>
      <c r="P162" s="4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1"/>
      <c r="AN162" s="1"/>
      <c r="AO162" s="1"/>
      <c r="AP162" s="1"/>
      <c r="AQ162" s="1"/>
      <c r="AR162" s="1"/>
    </row>
    <row r="163" spans="1:44" ht="12.75" x14ac:dyDescent="0.2">
      <c r="A163" s="24"/>
      <c r="B163" s="30"/>
      <c r="C163" s="31"/>
      <c r="D163" s="30"/>
      <c r="E163" s="24"/>
      <c r="F163" s="30"/>
      <c r="G163" s="28" t="str">
        <f t="shared" si="0"/>
        <v>0</v>
      </c>
      <c r="H163" s="29" t="str">
        <f t="shared" si="1"/>
        <v>0.5%</v>
      </c>
      <c r="I163" s="24" t="str">
        <f t="shared" ca="1" si="2"/>
        <v/>
      </c>
      <c r="J163" s="80" t="str">
        <f t="shared" ca="1" si="3"/>
        <v/>
      </c>
      <c r="K163" s="81"/>
      <c r="L163" s="78" t="str">
        <f t="shared" ca="1" si="4"/>
        <v/>
      </c>
      <c r="M163" s="79"/>
      <c r="N163" s="82"/>
      <c r="O163" s="79"/>
      <c r="P163" s="4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1"/>
      <c r="AN163" s="1"/>
      <c r="AO163" s="1"/>
      <c r="AP163" s="1"/>
      <c r="AQ163" s="1"/>
      <c r="AR163" s="1"/>
    </row>
    <row r="164" spans="1:44" ht="12.75" x14ac:dyDescent="0.2">
      <c r="A164" s="24"/>
      <c r="B164" s="30"/>
      <c r="C164" s="31"/>
      <c r="D164" s="30"/>
      <c r="E164" s="24"/>
      <c r="F164" s="30"/>
      <c r="G164" s="28" t="str">
        <f t="shared" si="0"/>
        <v>0</v>
      </c>
      <c r="H164" s="29" t="str">
        <f t="shared" si="1"/>
        <v>0.5%</v>
      </c>
      <c r="I164" s="24" t="str">
        <f t="shared" ca="1" si="2"/>
        <v/>
      </c>
      <c r="J164" s="80" t="str">
        <f t="shared" ca="1" si="3"/>
        <v/>
      </c>
      <c r="K164" s="81"/>
      <c r="L164" s="78" t="str">
        <f t="shared" ca="1" si="4"/>
        <v/>
      </c>
      <c r="M164" s="79"/>
      <c r="N164" s="82"/>
      <c r="O164" s="79"/>
      <c r="P164" s="4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1"/>
      <c r="AN164" s="1"/>
      <c r="AO164" s="1"/>
      <c r="AP164" s="1"/>
      <c r="AQ164" s="1"/>
      <c r="AR164" s="1"/>
    </row>
    <row r="165" spans="1:44" ht="12.75" x14ac:dyDescent="0.2">
      <c r="A165" s="24"/>
      <c r="B165" s="30"/>
      <c r="C165" s="31"/>
      <c r="D165" s="30"/>
      <c r="E165" s="24"/>
      <c r="F165" s="30"/>
      <c r="G165" s="28" t="str">
        <f t="shared" si="0"/>
        <v>0</v>
      </c>
      <c r="H165" s="29" t="str">
        <f t="shared" si="1"/>
        <v>0.5%</v>
      </c>
      <c r="I165" s="24" t="str">
        <f t="shared" ca="1" si="2"/>
        <v/>
      </c>
      <c r="J165" s="80" t="str">
        <f t="shared" ca="1" si="3"/>
        <v/>
      </c>
      <c r="K165" s="81"/>
      <c r="L165" s="78" t="str">
        <f t="shared" ca="1" si="4"/>
        <v/>
      </c>
      <c r="M165" s="79"/>
      <c r="N165" s="82"/>
      <c r="O165" s="79"/>
      <c r="P165" s="4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1"/>
      <c r="AN165" s="1"/>
      <c r="AO165" s="1"/>
      <c r="AP165" s="1"/>
      <c r="AQ165" s="1"/>
      <c r="AR165" s="1"/>
    </row>
    <row r="166" spans="1:44" ht="12.75" x14ac:dyDescent="0.2">
      <c r="A166" s="24"/>
      <c r="B166" s="30"/>
      <c r="C166" s="31"/>
      <c r="D166" s="30"/>
      <c r="E166" s="24"/>
      <c r="F166" s="30"/>
      <c r="G166" s="28" t="str">
        <f t="shared" si="0"/>
        <v>0</v>
      </c>
      <c r="H166" s="29" t="str">
        <f t="shared" si="1"/>
        <v>0.5%</v>
      </c>
      <c r="I166" s="24" t="str">
        <f t="shared" ca="1" si="2"/>
        <v/>
      </c>
      <c r="J166" s="80" t="str">
        <f t="shared" ca="1" si="3"/>
        <v/>
      </c>
      <c r="K166" s="81"/>
      <c r="L166" s="78" t="str">
        <f t="shared" ca="1" si="4"/>
        <v/>
      </c>
      <c r="M166" s="79"/>
      <c r="N166" s="82"/>
      <c r="O166" s="79"/>
      <c r="P166" s="4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1"/>
      <c r="AN166" s="1"/>
      <c r="AO166" s="1"/>
      <c r="AP166" s="1"/>
      <c r="AQ166" s="1"/>
      <c r="AR166" s="1"/>
    </row>
    <row r="167" spans="1:44" ht="12.75" x14ac:dyDescent="0.2">
      <c r="A167" s="24"/>
      <c r="B167" s="30"/>
      <c r="C167" s="31"/>
      <c r="D167" s="30"/>
      <c r="E167" s="24"/>
      <c r="F167" s="30"/>
      <c r="G167" s="28" t="str">
        <f t="shared" si="0"/>
        <v>0</v>
      </c>
      <c r="H167" s="29" t="str">
        <f t="shared" si="1"/>
        <v>0.5%</v>
      </c>
      <c r="I167" s="24" t="str">
        <f t="shared" ca="1" si="2"/>
        <v/>
      </c>
      <c r="J167" s="80" t="str">
        <f t="shared" ca="1" si="3"/>
        <v/>
      </c>
      <c r="K167" s="81"/>
      <c r="L167" s="78" t="str">
        <f t="shared" ca="1" si="4"/>
        <v/>
      </c>
      <c r="M167" s="79"/>
      <c r="N167" s="82"/>
      <c r="O167" s="79"/>
      <c r="P167" s="4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1"/>
      <c r="AN167" s="1"/>
      <c r="AO167" s="1"/>
      <c r="AP167" s="1"/>
      <c r="AQ167" s="1"/>
      <c r="AR167" s="1"/>
    </row>
    <row r="168" spans="1:44" ht="12.75" x14ac:dyDescent="0.2">
      <c r="A168" s="24"/>
      <c r="B168" s="30"/>
      <c r="C168" s="31"/>
      <c r="D168" s="30"/>
      <c r="E168" s="24"/>
      <c r="F168" s="30"/>
      <c r="G168" s="28" t="str">
        <f t="shared" si="0"/>
        <v>0</v>
      </c>
      <c r="H168" s="29" t="str">
        <f t="shared" si="1"/>
        <v>0.5%</v>
      </c>
      <c r="I168" s="24" t="str">
        <f t="shared" ca="1" si="2"/>
        <v/>
      </c>
      <c r="J168" s="80" t="str">
        <f t="shared" ca="1" si="3"/>
        <v/>
      </c>
      <c r="K168" s="81"/>
      <c r="L168" s="78" t="str">
        <f t="shared" ca="1" si="4"/>
        <v/>
      </c>
      <c r="M168" s="79"/>
      <c r="N168" s="86"/>
      <c r="O168" s="79"/>
      <c r="P168" s="4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1"/>
      <c r="AN168" s="1"/>
      <c r="AO168" s="1"/>
      <c r="AP168" s="1"/>
      <c r="AQ168" s="1"/>
      <c r="AR168" s="1"/>
    </row>
    <row r="169" spans="1:44" ht="12.75" x14ac:dyDescent="0.2">
      <c r="A169" s="24"/>
      <c r="B169" s="30"/>
      <c r="C169" s="31"/>
      <c r="D169" s="30"/>
      <c r="E169" s="24"/>
      <c r="F169" s="30"/>
      <c r="G169" s="28" t="str">
        <f t="shared" si="0"/>
        <v>0</v>
      </c>
      <c r="H169" s="29" t="str">
        <f t="shared" si="1"/>
        <v>0.5%</v>
      </c>
      <c r="I169" s="24" t="str">
        <f t="shared" ca="1" si="2"/>
        <v/>
      </c>
      <c r="J169" s="80" t="str">
        <f t="shared" ca="1" si="3"/>
        <v/>
      </c>
      <c r="K169" s="81"/>
      <c r="L169" s="78" t="str">
        <f t="shared" ca="1" si="4"/>
        <v/>
      </c>
      <c r="M169" s="79"/>
      <c r="N169" s="82"/>
      <c r="O169" s="79"/>
      <c r="P169" s="4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1"/>
      <c r="AN169" s="1"/>
      <c r="AO169" s="1"/>
      <c r="AP169" s="1"/>
      <c r="AQ169" s="1"/>
      <c r="AR169" s="1"/>
    </row>
    <row r="170" spans="1:44" ht="12.75" x14ac:dyDescent="0.2">
      <c r="A170" s="24"/>
      <c r="B170" s="30"/>
      <c r="C170" s="31"/>
      <c r="D170" s="30"/>
      <c r="E170" s="24"/>
      <c r="F170" s="30"/>
      <c r="G170" s="28" t="str">
        <f t="shared" si="0"/>
        <v>0</v>
      </c>
      <c r="H170" s="29" t="str">
        <f t="shared" si="1"/>
        <v>0.5%</v>
      </c>
      <c r="I170" s="24" t="str">
        <f t="shared" ca="1" si="2"/>
        <v/>
      </c>
      <c r="J170" s="80" t="str">
        <f t="shared" ca="1" si="3"/>
        <v/>
      </c>
      <c r="K170" s="81"/>
      <c r="L170" s="78" t="str">
        <f t="shared" ca="1" si="4"/>
        <v/>
      </c>
      <c r="M170" s="79"/>
      <c r="N170" s="82"/>
      <c r="O170" s="79"/>
      <c r="P170" s="4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1"/>
      <c r="AN170" s="1"/>
      <c r="AO170" s="1"/>
      <c r="AP170" s="1"/>
      <c r="AQ170" s="1"/>
      <c r="AR170" s="1"/>
    </row>
    <row r="171" spans="1:44" ht="12.75" x14ac:dyDescent="0.2">
      <c r="A171" s="24"/>
      <c r="B171" s="30"/>
      <c r="C171" s="31"/>
      <c r="D171" s="30"/>
      <c r="E171" s="24"/>
      <c r="F171" s="30"/>
      <c r="G171" s="28" t="str">
        <f t="shared" si="0"/>
        <v>0</v>
      </c>
      <c r="H171" s="29" t="str">
        <f t="shared" si="1"/>
        <v>0.5%</v>
      </c>
      <c r="I171" s="24" t="str">
        <f t="shared" ca="1" si="2"/>
        <v/>
      </c>
      <c r="J171" s="80" t="str">
        <f t="shared" ca="1" si="3"/>
        <v/>
      </c>
      <c r="K171" s="81"/>
      <c r="L171" s="78" t="str">
        <f t="shared" ca="1" si="4"/>
        <v/>
      </c>
      <c r="M171" s="79"/>
      <c r="N171" s="82"/>
      <c r="O171" s="79"/>
      <c r="P171" s="4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1"/>
      <c r="AN171" s="1"/>
      <c r="AO171" s="1"/>
      <c r="AP171" s="1"/>
      <c r="AQ171" s="1"/>
      <c r="AR171" s="1"/>
    </row>
    <row r="172" spans="1:44" ht="12.75" x14ac:dyDescent="0.2">
      <c r="A172" s="24"/>
      <c r="B172" s="30"/>
      <c r="C172" s="31"/>
      <c r="D172" s="30"/>
      <c r="E172" s="24"/>
      <c r="F172" s="30"/>
      <c r="G172" s="28" t="str">
        <f t="shared" si="0"/>
        <v>0</v>
      </c>
      <c r="H172" s="29" t="str">
        <f t="shared" si="1"/>
        <v>0.5%</v>
      </c>
      <c r="I172" s="24" t="str">
        <f t="shared" ca="1" si="2"/>
        <v/>
      </c>
      <c r="J172" s="80" t="str">
        <f t="shared" ca="1" si="3"/>
        <v/>
      </c>
      <c r="K172" s="81"/>
      <c r="L172" s="78" t="str">
        <f t="shared" ca="1" si="4"/>
        <v/>
      </c>
      <c r="M172" s="79"/>
      <c r="N172" s="86"/>
      <c r="O172" s="79"/>
      <c r="P172" s="4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1"/>
      <c r="AN172" s="1"/>
      <c r="AO172" s="1"/>
      <c r="AP172" s="1"/>
      <c r="AQ172" s="1"/>
      <c r="AR172" s="1"/>
    </row>
    <row r="173" spans="1:44" ht="12.75" x14ac:dyDescent="0.2">
      <c r="A173" s="24"/>
      <c r="B173" s="30"/>
      <c r="C173" s="31"/>
      <c r="D173" s="30"/>
      <c r="E173" s="24"/>
      <c r="F173" s="30"/>
      <c r="G173" s="28" t="str">
        <f t="shared" si="0"/>
        <v>0</v>
      </c>
      <c r="H173" s="29" t="str">
        <f t="shared" si="1"/>
        <v>0.5%</v>
      </c>
      <c r="I173" s="24" t="str">
        <f t="shared" ca="1" si="2"/>
        <v/>
      </c>
      <c r="J173" s="80" t="str">
        <f t="shared" ca="1" si="3"/>
        <v/>
      </c>
      <c r="K173" s="81"/>
      <c r="L173" s="78" t="str">
        <f t="shared" ca="1" si="4"/>
        <v/>
      </c>
      <c r="M173" s="79"/>
      <c r="N173" s="82"/>
      <c r="O173" s="79"/>
      <c r="P173" s="4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1"/>
      <c r="AN173" s="1"/>
      <c r="AO173" s="1"/>
      <c r="AP173" s="1"/>
      <c r="AQ173" s="1"/>
      <c r="AR173" s="1"/>
    </row>
    <row r="174" spans="1:44" ht="12.75" x14ac:dyDescent="0.2">
      <c r="A174" s="24"/>
      <c r="B174" s="30"/>
      <c r="C174" s="31"/>
      <c r="D174" s="30"/>
      <c r="E174" s="24"/>
      <c r="F174" s="30"/>
      <c r="G174" s="28" t="str">
        <f t="shared" si="0"/>
        <v>0</v>
      </c>
      <c r="H174" s="29" t="str">
        <f t="shared" si="1"/>
        <v>0.5%</v>
      </c>
      <c r="I174" s="24" t="str">
        <f t="shared" ca="1" si="2"/>
        <v/>
      </c>
      <c r="J174" s="80" t="str">
        <f t="shared" ca="1" si="3"/>
        <v/>
      </c>
      <c r="K174" s="81"/>
      <c r="L174" s="78" t="str">
        <f t="shared" ca="1" si="4"/>
        <v/>
      </c>
      <c r="M174" s="79"/>
      <c r="N174" s="86"/>
      <c r="O174" s="79"/>
      <c r="P174" s="4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1"/>
      <c r="AN174" s="1"/>
      <c r="AO174" s="1"/>
      <c r="AP174" s="1"/>
      <c r="AQ174" s="1"/>
      <c r="AR174" s="1"/>
    </row>
    <row r="175" spans="1:44" ht="12.75" x14ac:dyDescent="0.2">
      <c r="A175" s="24"/>
      <c r="B175" s="30"/>
      <c r="C175" s="31"/>
      <c r="D175" s="30"/>
      <c r="E175" s="24"/>
      <c r="F175" s="30"/>
      <c r="G175" s="28" t="str">
        <f t="shared" si="0"/>
        <v>0</v>
      </c>
      <c r="H175" s="29" t="str">
        <f t="shared" si="1"/>
        <v>0.5%</v>
      </c>
      <c r="I175" s="24" t="str">
        <f t="shared" ca="1" si="2"/>
        <v/>
      </c>
      <c r="J175" s="80" t="str">
        <f t="shared" ca="1" si="3"/>
        <v/>
      </c>
      <c r="K175" s="81"/>
      <c r="L175" s="78" t="str">
        <f t="shared" ca="1" si="4"/>
        <v/>
      </c>
      <c r="M175" s="79"/>
      <c r="N175" s="82"/>
      <c r="O175" s="79"/>
      <c r="P175" s="4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1"/>
      <c r="AN175" s="1"/>
      <c r="AO175" s="1"/>
      <c r="AP175" s="1"/>
      <c r="AQ175" s="1"/>
      <c r="AR175" s="1"/>
    </row>
    <row r="176" spans="1:44" ht="12.75" x14ac:dyDescent="0.2">
      <c r="A176" s="24"/>
      <c r="B176" s="30"/>
      <c r="C176" s="31"/>
      <c r="D176" s="30"/>
      <c r="E176" s="24"/>
      <c r="F176" s="30"/>
      <c r="G176" s="28" t="str">
        <f t="shared" si="0"/>
        <v>0</v>
      </c>
      <c r="H176" s="29" t="str">
        <f t="shared" si="1"/>
        <v>0.5%</v>
      </c>
      <c r="I176" s="24" t="str">
        <f t="shared" ca="1" si="2"/>
        <v/>
      </c>
      <c r="J176" s="80" t="str">
        <f t="shared" ca="1" si="3"/>
        <v/>
      </c>
      <c r="K176" s="81"/>
      <c r="L176" s="78" t="str">
        <f t="shared" ca="1" si="4"/>
        <v/>
      </c>
      <c r="M176" s="79"/>
      <c r="N176" s="86"/>
      <c r="O176" s="79"/>
      <c r="P176" s="4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1"/>
      <c r="AN176" s="1"/>
      <c r="AO176" s="1"/>
      <c r="AP176" s="1"/>
      <c r="AQ176" s="1"/>
      <c r="AR176" s="1"/>
    </row>
    <row r="177" spans="1:44" ht="12.75" x14ac:dyDescent="0.2">
      <c r="A177" s="24"/>
      <c r="B177" s="30"/>
      <c r="C177" s="31"/>
      <c r="D177" s="30"/>
      <c r="E177" s="24"/>
      <c r="F177" s="30"/>
      <c r="G177" s="28" t="str">
        <f t="shared" si="0"/>
        <v>0</v>
      </c>
      <c r="H177" s="29" t="str">
        <f t="shared" si="1"/>
        <v>0.5%</v>
      </c>
      <c r="I177" s="24" t="str">
        <f t="shared" ca="1" si="2"/>
        <v/>
      </c>
      <c r="J177" s="80" t="str">
        <f t="shared" ca="1" si="3"/>
        <v/>
      </c>
      <c r="K177" s="81"/>
      <c r="L177" s="78" t="str">
        <f t="shared" ca="1" si="4"/>
        <v/>
      </c>
      <c r="M177" s="79"/>
      <c r="N177" s="86"/>
      <c r="O177" s="79"/>
      <c r="P177" s="4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1"/>
      <c r="AN177" s="1"/>
      <c r="AO177" s="1"/>
      <c r="AP177" s="1"/>
      <c r="AQ177" s="1"/>
      <c r="AR177" s="1"/>
    </row>
    <row r="178" spans="1:44" ht="12.75" x14ac:dyDescent="0.2">
      <c r="A178" s="24"/>
      <c r="B178" s="30"/>
      <c r="C178" s="31"/>
      <c r="D178" s="30"/>
      <c r="E178" s="24"/>
      <c r="F178" s="30"/>
      <c r="G178" s="28" t="str">
        <f t="shared" si="0"/>
        <v>0</v>
      </c>
      <c r="H178" s="29" t="str">
        <f t="shared" si="1"/>
        <v>0.5%</v>
      </c>
      <c r="I178" s="24" t="str">
        <f t="shared" ca="1" si="2"/>
        <v/>
      </c>
      <c r="J178" s="80" t="str">
        <f t="shared" ca="1" si="3"/>
        <v/>
      </c>
      <c r="K178" s="81"/>
      <c r="L178" s="78" t="str">
        <f t="shared" ca="1" si="4"/>
        <v/>
      </c>
      <c r="M178" s="79"/>
      <c r="N178" s="86"/>
      <c r="O178" s="79"/>
      <c r="P178" s="4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1"/>
      <c r="AN178" s="1"/>
      <c r="AO178" s="1"/>
      <c r="AP178" s="1"/>
      <c r="AQ178" s="1"/>
      <c r="AR178" s="1"/>
    </row>
    <row r="179" spans="1:44" ht="12.75" x14ac:dyDescent="0.2">
      <c r="A179" s="24"/>
      <c r="B179" s="30"/>
      <c r="C179" s="31"/>
      <c r="D179" s="30"/>
      <c r="E179" s="24"/>
      <c r="F179" s="30"/>
      <c r="G179" s="28" t="str">
        <f t="shared" si="0"/>
        <v>0</v>
      </c>
      <c r="H179" s="29" t="str">
        <f t="shared" si="1"/>
        <v>0.5%</v>
      </c>
      <c r="I179" s="24" t="str">
        <f t="shared" ca="1" si="2"/>
        <v/>
      </c>
      <c r="J179" s="80" t="str">
        <f t="shared" ca="1" si="3"/>
        <v/>
      </c>
      <c r="K179" s="81"/>
      <c r="L179" s="78" t="str">
        <f t="shared" ca="1" si="4"/>
        <v/>
      </c>
      <c r="M179" s="79"/>
      <c r="N179" s="82"/>
      <c r="O179" s="79"/>
      <c r="P179" s="4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1"/>
      <c r="AN179" s="1"/>
      <c r="AO179" s="1"/>
      <c r="AP179" s="1"/>
      <c r="AQ179" s="1"/>
      <c r="AR179" s="1"/>
    </row>
    <row r="180" spans="1:44" ht="12.75" x14ac:dyDescent="0.2">
      <c r="A180" s="24"/>
      <c r="B180" s="30"/>
      <c r="C180" s="31"/>
      <c r="D180" s="30"/>
      <c r="E180" s="24"/>
      <c r="F180" s="30"/>
      <c r="G180" s="28" t="str">
        <f t="shared" si="0"/>
        <v>0</v>
      </c>
      <c r="H180" s="29" t="str">
        <f t="shared" si="1"/>
        <v>0.5%</v>
      </c>
      <c r="I180" s="24" t="str">
        <f t="shared" ca="1" si="2"/>
        <v/>
      </c>
      <c r="J180" s="80" t="str">
        <f t="shared" ca="1" si="3"/>
        <v/>
      </c>
      <c r="K180" s="81"/>
      <c r="L180" s="78" t="str">
        <f t="shared" ca="1" si="4"/>
        <v/>
      </c>
      <c r="M180" s="79"/>
      <c r="N180" s="86"/>
      <c r="O180" s="79"/>
      <c r="P180" s="4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1"/>
      <c r="AN180" s="1"/>
      <c r="AO180" s="1"/>
      <c r="AP180" s="1"/>
      <c r="AQ180" s="1"/>
      <c r="AR180" s="1"/>
    </row>
    <row r="181" spans="1:44" ht="12.75" x14ac:dyDescent="0.2">
      <c r="A181" s="24"/>
      <c r="B181" s="30"/>
      <c r="C181" s="31"/>
      <c r="D181" s="30"/>
      <c r="E181" s="24"/>
      <c r="F181" s="30"/>
      <c r="G181" s="28" t="str">
        <f t="shared" si="0"/>
        <v>0</v>
      </c>
      <c r="H181" s="29" t="str">
        <f t="shared" si="1"/>
        <v>0.5%</v>
      </c>
      <c r="I181" s="24" t="str">
        <f t="shared" ca="1" si="2"/>
        <v/>
      </c>
      <c r="J181" s="80" t="str">
        <f t="shared" ca="1" si="3"/>
        <v/>
      </c>
      <c r="K181" s="81"/>
      <c r="L181" s="78" t="str">
        <f t="shared" ca="1" si="4"/>
        <v/>
      </c>
      <c r="M181" s="79"/>
      <c r="N181" s="86"/>
      <c r="O181" s="79"/>
      <c r="P181" s="4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1"/>
      <c r="AN181" s="1"/>
      <c r="AO181" s="1"/>
      <c r="AP181" s="1"/>
      <c r="AQ181" s="1"/>
      <c r="AR181" s="1"/>
    </row>
    <row r="182" spans="1:44" ht="12.75" x14ac:dyDescent="0.2">
      <c r="A182" s="24"/>
      <c r="B182" s="30"/>
      <c r="C182" s="31"/>
      <c r="D182" s="30"/>
      <c r="E182" s="24"/>
      <c r="F182" s="30"/>
      <c r="G182" s="28" t="str">
        <f t="shared" si="0"/>
        <v>0</v>
      </c>
      <c r="H182" s="29" t="str">
        <f t="shared" si="1"/>
        <v>0.5%</v>
      </c>
      <c r="I182" s="24" t="str">
        <f t="shared" ca="1" si="2"/>
        <v/>
      </c>
      <c r="J182" s="80" t="str">
        <f t="shared" ca="1" si="3"/>
        <v/>
      </c>
      <c r="K182" s="81"/>
      <c r="L182" s="78" t="str">
        <f t="shared" ca="1" si="4"/>
        <v/>
      </c>
      <c r="M182" s="79"/>
      <c r="N182" s="86"/>
      <c r="O182" s="79"/>
      <c r="P182" s="4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1"/>
      <c r="AN182" s="1"/>
      <c r="AO182" s="1"/>
      <c r="AP182" s="1"/>
      <c r="AQ182" s="1"/>
      <c r="AR182" s="1"/>
    </row>
    <row r="183" spans="1:44" ht="12.75" x14ac:dyDescent="0.2">
      <c r="A183" s="24"/>
      <c r="B183" s="30"/>
      <c r="C183" s="31"/>
      <c r="D183" s="30"/>
      <c r="E183" s="24"/>
      <c r="F183" s="30"/>
      <c r="G183" s="28" t="str">
        <f t="shared" si="0"/>
        <v>0</v>
      </c>
      <c r="H183" s="29" t="str">
        <f t="shared" si="1"/>
        <v>0.5%</v>
      </c>
      <c r="I183" s="24" t="str">
        <f t="shared" ca="1" si="2"/>
        <v/>
      </c>
      <c r="J183" s="80" t="str">
        <f t="shared" ca="1" si="3"/>
        <v/>
      </c>
      <c r="K183" s="81"/>
      <c r="L183" s="78" t="str">
        <f t="shared" ca="1" si="4"/>
        <v/>
      </c>
      <c r="M183" s="79"/>
      <c r="N183" s="82"/>
      <c r="O183" s="79"/>
      <c r="P183" s="4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1"/>
      <c r="AN183" s="1"/>
      <c r="AO183" s="1"/>
      <c r="AP183" s="1"/>
      <c r="AQ183" s="1"/>
      <c r="AR183" s="1"/>
    </row>
    <row r="184" spans="1:44" ht="12.75" x14ac:dyDescent="0.2">
      <c r="A184" s="24"/>
      <c r="B184" s="30"/>
      <c r="C184" s="31"/>
      <c r="D184" s="30"/>
      <c r="E184" s="24"/>
      <c r="F184" s="30"/>
      <c r="G184" s="28" t="str">
        <f t="shared" si="0"/>
        <v>0</v>
      </c>
      <c r="H184" s="29" t="str">
        <f t="shared" si="1"/>
        <v>0.5%</v>
      </c>
      <c r="I184" s="24" t="str">
        <f t="shared" ca="1" si="2"/>
        <v/>
      </c>
      <c r="J184" s="80" t="str">
        <f t="shared" ca="1" si="3"/>
        <v/>
      </c>
      <c r="K184" s="81"/>
      <c r="L184" s="78" t="str">
        <f t="shared" ca="1" si="4"/>
        <v/>
      </c>
      <c r="M184" s="79"/>
      <c r="N184" s="82"/>
      <c r="O184" s="79"/>
      <c r="P184" s="4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1"/>
      <c r="AN184" s="1"/>
      <c r="AO184" s="1"/>
      <c r="AP184" s="1"/>
      <c r="AQ184" s="1"/>
      <c r="AR184" s="1"/>
    </row>
    <row r="185" spans="1:44" ht="12.75" x14ac:dyDescent="0.2">
      <c r="A185" s="24"/>
      <c r="B185" s="30"/>
      <c r="C185" s="31"/>
      <c r="D185" s="30"/>
      <c r="E185" s="24"/>
      <c r="F185" s="30"/>
      <c r="G185" s="28" t="str">
        <f t="shared" si="0"/>
        <v>0</v>
      </c>
      <c r="H185" s="29" t="str">
        <f t="shared" si="1"/>
        <v>0.5%</v>
      </c>
      <c r="I185" s="24" t="str">
        <f t="shared" ca="1" si="2"/>
        <v/>
      </c>
      <c r="J185" s="80" t="str">
        <f t="shared" ca="1" si="3"/>
        <v/>
      </c>
      <c r="K185" s="81"/>
      <c r="L185" s="78" t="str">
        <f t="shared" ca="1" si="4"/>
        <v/>
      </c>
      <c r="M185" s="79"/>
      <c r="N185" s="86"/>
      <c r="O185" s="79"/>
      <c r="P185" s="4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1"/>
      <c r="AN185" s="1"/>
      <c r="AO185" s="1"/>
      <c r="AP185" s="1"/>
      <c r="AQ185" s="1"/>
      <c r="AR185" s="1"/>
    </row>
    <row r="186" spans="1:44" ht="12.75" x14ac:dyDescent="0.2">
      <c r="A186" s="24"/>
      <c r="B186" s="30"/>
      <c r="C186" s="31"/>
      <c r="D186" s="30"/>
      <c r="E186" s="24"/>
      <c r="F186" s="30"/>
      <c r="G186" s="28" t="str">
        <f t="shared" si="0"/>
        <v>0</v>
      </c>
      <c r="H186" s="29" t="str">
        <f t="shared" si="1"/>
        <v>0.5%</v>
      </c>
      <c r="I186" s="24" t="str">
        <f t="shared" ca="1" si="2"/>
        <v/>
      </c>
      <c r="J186" s="80" t="str">
        <f t="shared" ca="1" si="3"/>
        <v/>
      </c>
      <c r="K186" s="81"/>
      <c r="L186" s="78" t="str">
        <f t="shared" ca="1" si="4"/>
        <v/>
      </c>
      <c r="M186" s="79"/>
      <c r="N186" s="82"/>
      <c r="O186" s="79"/>
      <c r="P186" s="4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1"/>
      <c r="AN186" s="1"/>
      <c r="AO186" s="1"/>
      <c r="AP186" s="1"/>
      <c r="AQ186" s="1"/>
      <c r="AR186" s="1"/>
    </row>
    <row r="187" spans="1:44" ht="12.75" x14ac:dyDescent="0.2">
      <c r="A187" s="24"/>
      <c r="B187" s="30"/>
      <c r="C187" s="31"/>
      <c r="D187" s="30"/>
      <c r="E187" s="24"/>
      <c r="F187" s="30"/>
      <c r="G187" s="28" t="str">
        <f t="shared" si="0"/>
        <v>0</v>
      </c>
      <c r="H187" s="29" t="str">
        <f t="shared" si="1"/>
        <v>0.5%</v>
      </c>
      <c r="I187" s="24" t="str">
        <f t="shared" ca="1" si="2"/>
        <v/>
      </c>
      <c r="J187" s="80" t="str">
        <f t="shared" ca="1" si="3"/>
        <v/>
      </c>
      <c r="K187" s="81"/>
      <c r="L187" s="78" t="str">
        <f t="shared" ca="1" si="4"/>
        <v/>
      </c>
      <c r="M187" s="79"/>
      <c r="N187" s="82"/>
      <c r="O187" s="79"/>
      <c r="P187" s="4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1"/>
      <c r="AN187" s="1"/>
      <c r="AO187" s="1"/>
      <c r="AP187" s="1"/>
      <c r="AQ187" s="1"/>
      <c r="AR187" s="1"/>
    </row>
    <row r="188" spans="1:44" ht="12.75" x14ac:dyDescent="0.2">
      <c r="A188" s="24"/>
      <c r="B188" s="30"/>
      <c r="C188" s="31"/>
      <c r="D188" s="30"/>
      <c r="E188" s="24"/>
      <c r="F188" s="30"/>
      <c r="G188" s="28" t="str">
        <f t="shared" si="0"/>
        <v>0</v>
      </c>
      <c r="H188" s="29" t="str">
        <f t="shared" si="1"/>
        <v>0.5%</v>
      </c>
      <c r="I188" s="24" t="str">
        <f t="shared" ca="1" si="2"/>
        <v/>
      </c>
      <c r="J188" s="80" t="str">
        <f t="shared" ca="1" si="3"/>
        <v/>
      </c>
      <c r="K188" s="81"/>
      <c r="L188" s="78" t="str">
        <f t="shared" ca="1" si="4"/>
        <v/>
      </c>
      <c r="M188" s="79"/>
      <c r="N188" s="86"/>
      <c r="O188" s="79"/>
      <c r="P188" s="4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1"/>
      <c r="AN188" s="1"/>
      <c r="AO188" s="1"/>
      <c r="AP188" s="1"/>
      <c r="AQ188" s="1"/>
      <c r="AR188" s="1"/>
    </row>
    <row r="189" spans="1:44" ht="12.75" x14ac:dyDescent="0.2">
      <c r="A189" s="24"/>
      <c r="B189" s="30"/>
      <c r="C189" s="31"/>
      <c r="D189" s="30"/>
      <c r="E189" s="24"/>
      <c r="F189" s="30"/>
      <c r="G189" s="28" t="str">
        <f t="shared" si="0"/>
        <v>0</v>
      </c>
      <c r="H189" s="29" t="str">
        <f t="shared" si="1"/>
        <v>0.5%</v>
      </c>
      <c r="I189" s="24" t="str">
        <f t="shared" ca="1" si="2"/>
        <v/>
      </c>
      <c r="J189" s="80" t="str">
        <f t="shared" ca="1" si="3"/>
        <v/>
      </c>
      <c r="K189" s="81"/>
      <c r="L189" s="78" t="str">
        <f t="shared" ca="1" si="4"/>
        <v/>
      </c>
      <c r="M189" s="79"/>
      <c r="N189" s="82"/>
      <c r="O189" s="79"/>
      <c r="P189" s="4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1"/>
      <c r="AN189" s="1"/>
      <c r="AO189" s="1"/>
      <c r="AP189" s="1"/>
      <c r="AQ189" s="1"/>
      <c r="AR189" s="1"/>
    </row>
    <row r="190" spans="1:44" ht="12.75" x14ac:dyDescent="0.2">
      <c r="A190" s="24"/>
      <c r="B190" s="30"/>
      <c r="C190" s="31"/>
      <c r="D190" s="30"/>
      <c r="E190" s="24"/>
      <c r="F190" s="30"/>
      <c r="G190" s="28" t="str">
        <f t="shared" si="0"/>
        <v>0</v>
      </c>
      <c r="H190" s="29" t="str">
        <f t="shared" si="1"/>
        <v>0.5%</v>
      </c>
      <c r="I190" s="24" t="str">
        <f t="shared" ca="1" si="2"/>
        <v/>
      </c>
      <c r="J190" s="80" t="str">
        <f t="shared" ca="1" si="3"/>
        <v/>
      </c>
      <c r="K190" s="81"/>
      <c r="L190" s="78" t="str">
        <f t="shared" ca="1" si="4"/>
        <v/>
      </c>
      <c r="M190" s="79"/>
      <c r="N190" s="82"/>
      <c r="O190" s="79"/>
      <c r="P190" s="4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1"/>
      <c r="AN190" s="1"/>
      <c r="AO190" s="1"/>
      <c r="AP190" s="1"/>
      <c r="AQ190" s="1"/>
      <c r="AR190" s="1"/>
    </row>
    <row r="191" spans="1:44" ht="12.75" x14ac:dyDescent="0.2">
      <c r="A191" s="24"/>
      <c r="B191" s="30"/>
      <c r="C191" s="31"/>
      <c r="D191" s="30"/>
      <c r="E191" s="24"/>
      <c r="F191" s="30"/>
      <c r="G191" s="28" t="str">
        <f t="shared" si="0"/>
        <v>0</v>
      </c>
      <c r="H191" s="29" t="str">
        <f t="shared" si="1"/>
        <v>0.5%</v>
      </c>
      <c r="I191" s="24" t="str">
        <f t="shared" ca="1" si="2"/>
        <v/>
      </c>
      <c r="J191" s="80" t="str">
        <f t="shared" ca="1" si="3"/>
        <v/>
      </c>
      <c r="K191" s="81"/>
      <c r="L191" s="78" t="str">
        <f t="shared" ca="1" si="4"/>
        <v/>
      </c>
      <c r="M191" s="79"/>
      <c r="N191" s="82"/>
      <c r="O191" s="79"/>
      <c r="P191" s="4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1"/>
      <c r="AN191" s="1"/>
      <c r="AO191" s="1"/>
      <c r="AP191" s="1"/>
      <c r="AQ191" s="1"/>
      <c r="AR191" s="1"/>
    </row>
    <row r="192" spans="1:44" ht="12.75" x14ac:dyDescent="0.2">
      <c r="A192" s="24"/>
      <c r="B192" s="30"/>
      <c r="C192" s="31"/>
      <c r="D192" s="30"/>
      <c r="E192" s="24"/>
      <c r="F192" s="30"/>
      <c r="G192" s="28" t="str">
        <f t="shared" si="0"/>
        <v>0</v>
      </c>
      <c r="H192" s="29" t="str">
        <f t="shared" si="1"/>
        <v>0.5%</v>
      </c>
      <c r="I192" s="24" t="str">
        <f t="shared" ca="1" si="2"/>
        <v/>
      </c>
      <c r="J192" s="80" t="str">
        <f t="shared" ca="1" si="3"/>
        <v/>
      </c>
      <c r="K192" s="81"/>
      <c r="L192" s="78" t="str">
        <f t="shared" ca="1" si="4"/>
        <v/>
      </c>
      <c r="M192" s="79"/>
      <c r="N192" s="86"/>
      <c r="O192" s="79"/>
      <c r="P192" s="4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1"/>
      <c r="AN192" s="1"/>
      <c r="AO192" s="1"/>
      <c r="AP192" s="1"/>
      <c r="AQ192" s="1"/>
      <c r="AR192" s="1"/>
    </row>
    <row r="193" spans="1:44" ht="12.75" x14ac:dyDescent="0.2">
      <c r="A193" s="24"/>
      <c r="B193" s="30"/>
      <c r="C193" s="31"/>
      <c r="D193" s="30"/>
      <c r="E193" s="24"/>
      <c r="F193" s="30"/>
      <c r="G193" s="28" t="str">
        <f t="shared" si="0"/>
        <v>0</v>
      </c>
      <c r="H193" s="29" t="str">
        <f t="shared" si="1"/>
        <v>0.5%</v>
      </c>
      <c r="I193" s="24" t="str">
        <f t="shared" ca="1" si="2"/>
        <v/>
      </c>
      <c r="J193" s="80" t="str">
        <f t="shared" ca="1" si="3"/>
        <v/>
      </c>
      <c r="K193" s="81"/>
      <c r="L193" s="78" t="str">
        <f t="shared" ca="1" si="4"/>
        <v/>
      </c>
      <c r="M193" s="79"/>
      <c r="N193" s="82"/>
      <c r="O193" s="79"/>
      <c r="P193" s="4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1"/>
      <c r="AN193" s="1"/>
      <c r="AO193" s="1"/>
      <c r="AP193" s="1"/>
      <c r="AQ193" s="1"/>
      <c r="AR193" s="1"/>
    </row>
    <row r="194" spans="1:44" ht="12.75" x14ac:dyDescent="0.2">
      <c r="A194" s="24"/>
      <c r="B194" s="30"/>
      <c r="C194" s="31"/>
      <c r="D194" s="30"/>
      <c r="E194" s="24"/>
      <c r="F194" s="30"/>
      <c r="G194" s="28" t="str">
        <f t="shared" si="0"/>
        <v>0</v>
      </c>
      <c r="H194" s="29" t="str">
        <f t="shared" si="1"/>
        <v>0.5%</v>
      </c>
      <c r="I194" s="24" t="str">
        <f t="shared" ca="1" si="2"/>
        <v/>
      </c>
      <c r="J194" s="80" t="str">
        <f t="shared" ca="1" si="3"/>
        <v/>
      </c>
      <c r="K194" s="81"/>
      <c r="L194" s="78" t="str">
        <f t="shared" ca="1" si="4"/>
        <v/>
      </c>
      <c r="M194" s="79"/>
      <c r="N194" s="86"/>
      <c r="O194" s="79"/>
      <c r="P194" s="4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1"/>
      <c r="AN194" s="1"/>
      <c r="AO194" s="1"/>
      <c r="AP194" s="1"/>
      <c r="AQ194" s="1"/>
      <c r="AR194" s="1"/>
    </row>
    <row r="195" spans="1:44" ht="12.75" x14ac:dyDescent="0.2">
      <c r="A195" s="24"/>
      <c r="B195" s="30"/>
      <c r="C195" s="31"/>
      <c r="D195" s="30"/>
      <c r="E195" s="24"/>
      <c r="F195" s="30"/>
      <c r="G195" s="28" t="str">
        <f t="shared" si="0"/>
        <v>0</v>
      </c>
      <c r="H195" s="29" t="str">
        <f t="shared" si="1"/>
        <v>0.5%</v>
      </c>
      <c r="I195" s="24" t="str">
        <f t="shared" ca="1" si="2"/>
        <v/>
      </c>
      <c r="J195" s="80" t="str">
        <f t="shared" ca="1" si="3"/>
        <v/>
      </c>
      <c r="K195" s="81"/>
      <c r="L195" s="78" t="str">
        <f t="shared" ca="1" si="4"/>
        <v/>
      </c>
      <c r="M195" s="79"/>
      <c r="N195" s="82"/>
      <c r="O195" s="79"/>
      <c r="P195" s="4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1"/>
      <c r="AN195" s="1"/>
      <c r="AO195" s="1"/>
      <c r="AP195" s="1"/>
      <c r="AQ195" s="1"/>
      <c r="AR195" s="1"/>
    </row>
    <row r="196" spans="1:44" ht="12.75" x14ac:dyDescent="0.2">
      <c r="A196" s="24"/>
      <c r="B196" s="30"/>
      <c r="C196" s="31"/>
      <c r="D196" s="30"/>
      <c r="E196" s="24"/>
      <c r="F196" s="30"/>
      <c r="G196" s="28" t="str">
        <f t="shared" si="0"/>
        <v>0</v>
      </c>
      <c r="H196" s="29" t="str">
        <f t="shared" si="1"/>
        <v>0.5%</v>
      </c>
      <c r="I196" s="24" t="str">
        <f t="shared" ca="1" si="2"/>
        <v/>
      </c>
      <c r="J196" s="80" t="str">
        <f t="shared" ca="1" si="3"/>
        <v/>
      </c>
      <c r="K196" s="81"/>
      <c r="L196" s="78" t="str">
        <f t="shared" ca="1" si="4"/>
        <v/>
      </c>
      <c r="M196" s="79"/>
      <c r="N196" s="86"/>
      <c r="O196" s="79"/>
      <c r="P196" s="4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1"/>
      <c r="AN196" s="1"/>
      <c r="AO196" s="1"/>
      <c r="AP196" s="1"/>
      <c r="AQ196" s="1"/>
      <c r="AR196" s="1"/>
    </row>
    <row r="197" spans="1:44" ht="12.75" x14ac:dyDescent="0.2">
      <c r="A197" s="24"/>
      <c r="B197" s="30"/>
      <c r="C197" s="31"/>
      <c r="D197" s="30"/>
      <c r="E197" s="24"/>
      <c r="F197" s="30"/>
      <c r="G197" s="28" t="str">
        <f t="shared" si="0"/>
        <v>0</v>
      </c>
      <c r="H197" s="29" t="str">
        <f t="shared" si="1"/>
        <v>0.5%</v>
      </c>
      <c r="I197" s="24" t="str">
        <f t="shared" ca="1" si="2"/>
        <v/>
      </c>
      <c r="J197" s="80" t="str">
        <f t="shared" ca="1" si="3"/>
        <v/>
      </c>
      <c r="K197" s="81"/>
      <c r="L197" s="78" t="str">
        <f t="shared" ca="1" si="4"/>
        <v/>
      </c>
      <c r="M197" s="79"/>
      <c r="N197" s="86"/>
      <c r="O197" s="79"/>
      <c r="P197" s="4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1"/>
      <c r="AN197" s="1"/>
      <c r="AO197" s="1"/>
      <c r="AP197" s="1"/>
      <c r="AQ197" s="1"/>
      <c r="AR197" s="1"/>
    </row>
    <row r="198" spans="1:44" ht="12.75" x14ac:dyDescent="0.2">
      <c r="A198" s="24"/>
      <c r="B198" s="30"/>
      <c r="C198" s="31"/>
      <c r="D198" s="30"/>
      <c r="E198" s="24"/>
      <c r="F198" s="30"/>
      <c r="G198" s="28" t="str">
        <f t="shared" si="0"/>
        <v>0</v>
      </c>
      <c r="H198" s="29" t="str">
        <f t="shared" si="1"/>
        <v>0.5%</v>
      </c>
      <c r="I198" s="24" t="str">
        <f t="shared" ca="1" si="2"/>
        <v/>
      </c>
      <c r="J198" s="80" t="str">
        <f t="shared" ca="1" si="3"/>
        <v/>
      </c>
      <c r="K198" s="81"/>
      <c r="L198" s="78" t="str">
        <f t="shared" ca="1" si="4"/>
        <v/>
      </c>
      <c r="M198" s="79"/>
      <c r="N198" s="82"/>
      <c r="O198" s="79"/>
      <c r="P198" s="4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1"/>
      <c r="AN198" s="1"/>
      <c r="AO198" s="1"/>
      <c r="AP198" s="1"/>
      <c r="AQ198" s="1"/>
      <c r="AR198" s="1"/>
    </row>
    <row r="199" spans="1:44" ht="12.75" x14ac:dyDescent="0.2">
      <c r="A199" s="24"/>
      <c r="B199" s="30"/>
      <c r="C199" s="31"/>
      <c r="D199" s="30"/>
      <c r="E199" s="24"/>
      <c r="F199" s="30"/>
      <c r="G199" s="28" t="str">
        <f t="shared" si="0"/>
        <v>0</v>
      </c>
      <c r="H199" s="29" t="str">
        <f t="shared" si="1"/>
        <v>0.5%</v>
      </c>
      <c r="I199" s="24" t="str">
        <f t="shared" ca="1" si="2"/>
        <v/>
      </c>
      <c r="J199" s="80" t="str">
        <f t="shared" ca="1" si="3"/>
        <v/>
      </c>
      <c r="K199" s="81"/>
      <c r="L199" s="78" t="str">
        <f t="shared" ca="1" si="4"/>
        <v/>
      </c>
      <c r="M199" s="79"/>
      <c r="N199" s="82"/>
      <c r="O199" s="79"/>
      <c r="P199" s="4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1"/>
      <c r="AN199" s="1"/>
      <c r="AO199" s="1"/>
      <c r="AP199" s="1"/>
      <c r="AQ199" s="1"/>
      <c r="AR199" s="1"/>
    </row>
    <row r="200" spans="1:44" ht="12.75" x14ac:dyDescent="0.2">
      <c r="A200" s="24"/>
      <c r="B200" s="30"/>
      <c r="C200" s="31"/>
      <c r="D200" s="30"/>
      <c r="E200" s="24"/>
      <c r="F200" s="30"/>
      <c r="G200" s="28" t="str">
        <f t="shared" si="0"/>
        <v>0</v>
      </c>
      <c r="H200" s="29" t="str">
        <f t="shared" si="1"/>
        <v>0.5%</v>
      </c>
      <c r="I200" s="24" t="str">
        <f t="shared" ca="1" si="2"/>
        <v/>
      </c>
      <c r="J200" s="80" t="str">
        <f t="shared" ca="1" si="3"/>
        <v/>
      </c>
      <c r="K200" s="81"/>
      <c r="L200" s="78" t="str">
        <f t="shared" ca="1" si="4"/>
        <v/>
      </c>
      <c r="M200" s="79"/>
      <c r="N200" s="82"/>
      <c r="O200" s="79"/>
      <c r="P200" s="4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1"/>
      <c r="AN200" s="1"/>
      <c r="AO200" s="1"/>
      <c r="AP200" s="1"/>
      <c r="AQ200" s="1"/>
      <c r="AR200" s="1"/>
    </row>
    <row r="201" spans="1:44" ht="12.75" x14ac:dyDescent="0.2">
      <c r="A201" s="24"/>
      <c r="B201" s="30"/>
      <c r="C201" s="31"/>
      <c r="D201" s="30"/>
      <c r="E201" s="24"/>
      <c r="F201" s="30"/>
      <c r="G201" s="28" t="str">
        <f t="shared" si="0"/>
        <v>0</v>
      </c>
      <c r="H201" s="29" t="str">
        <f t="shared" si="1"/>
        <v>0.5%</v>
      </c>
      <c r="I201" s="24" t="str">
        <f t="shared" ca="1" si="2"/>
        <v/>
      </c>
      <c r="J201" s="80" t="str">
        <f t="shared" ca="1" si="3"/>
        <v/>
      </c>
      <c r="K201" s="81"/>
      <c r="L201" s="78" t="str">
        <f t="shared" ca="1" si="4"/>
        <v/>
      </c>
      <c r="M201" s="79"/>
      <c r="N201" s="86"/>
      <c r="O201" s="79"/>
      <c r="P201" s="4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1"/>
      <c r="AN201" s="1"/>
      <c r="AO201" s="1"/>
      <c r="AP201" s="1"/>
      <c r="AQ201" s="1"/>
      <c r="AR201" s="1"/>
    </row>
    <row r="202" spans="1:44" ht="12.75" x14ac:dyDescent="0.2">
      <c r="A202" s="24"/>
      <c r="B202" s="30"/>
      <c r="C202" s="31"/>
      <c r="D202" s="30"/>
      <c r="E202" s="24"/>
      <c r="F202" s="30"/>
      <c r="G202" s="28" t="str">
        <f t="shared" si="0"/>
        <v>0</v>
      </c>
      <c r="H202" s="29" t="str">
        <f t="shared" si="1"/>
        <v>0.5%</v>
      </c>
      <c r="I202" s="24" t="str">
        <f t="shared" ca="1" si="2"/>
        <v/>
      </c>
      <c r="J202" s="80" t="str">
        <f t="shared" ca="1" si="3"/>
        <v/>
      </c>
      <c r="K202" s="81"/>
      <c r="L202" s="78" t="str">
        <f t="shared" ca="1" si="4"/>
        <v/>
      </c>
      <c r="M202" s="79"/>
      <c r="N202" s="82"/>
      <c r="O202" s="79"/>
      <c r="P202" s="4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1"/>
      <c r="AN202" s="1"/>
      <c r="AO202" s="1"/>
      <c r="AP202" s="1"/>
      <c r="AQ202" s="1"/>
      <c r="AR202" s="1"/>
    </row>
    <row r="203" spans="1:44" ht="12.75" x14ac:dyDescent="0.2">
      <c r="A203" s="24"/>
      <c r="B203" s="30"/>
      <c r="C203" s="31"/>
      <c r="D203" s="30"/>
      <c r="E203" s="24"/>
      <c r="F203" s="30"/>
      <c r="G203" s="28" t="str">
        <f t="shared" si="0"/>
        <v>0</v>
      </c>
      <c r="H203" s="29" t="str">
        <f t="shared" si="1"/>
        <v>0.5%</v>
      </c>
      <c r="I203" s="24" t="str">
        <f t="shared" ca="1" si="2"/>
        <v/>
      </c>
      <c r="J203" s="80" t="str">
        <f t="shared" ca="1" si="3"/>
        <v/>
      </c>
      <c r="K203" s="81"/>
      <c r="L203" s="78" t="str">
        <f t="shared" ca="1" si="4"/>
        <v/>
      </c>
      <c r="M203" s="79"/>
      <c r="N203" s="82"/>
      <c r="O203" s="79"/>
      <c r="P203" s="4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1"/>
      <c r="AN203" s="1"/>
      <c r="AO203" s="1"/>
      <c r="AP203" s="1"/>
      <c r="AQ203" s="1"/>
      <c r="AR203" s="1"/>
    </row>
    <row r="204" spans="1:44" ht="12.75" x14ac:dyDescent="0.2">
      <c r="A204" s="24"/>
      <c r="B204" s="30"/>
      <c r="C204" s="31"/>
      <c r="D204" s="30"/>
      <c r="E204" s="24"/>
      <c r="F204" s="30"/>
      <c r="G204" s="28" t="str">
        <f t="shared" si="0"/>
        <v>0</v>
      </c>
      <c r="H204" s="29" t="str">
        <f t="shared" si="1"/>
        <v>0.5%</v>
      </c>
      <c r="I204" s="24" t="str">
        <f t="shared" ca="1" si="2"/>
        <v/>
      </c>
      <c r="J204" s="80" t="str">
        <f t="shared" ca="1" si="3"/>
        <v/>
      </c>
      <c r="K204" s="81"/>
      <c r="L204" s="78" t="str">
        <f t="shared" ca="1" si="4"/>
        <v/>
      </c>
      <c r="M204" s="79"/>
      <c r="N204" s="82"/>
      <c r="O204" s="79"/>
      <c r="P204" s="4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1"/>
      <c r="AN204" s="1"/>
      <c r="AO204" s="1"/>
      <c r="AP204" s="1"/>
      <c r="AQ204" s="1"/>
      <c r="AR204" s="1"/>
    </row>
    <row r="205" spans="1:44" ht="12.75" x14ac:dyDescent="0.2">
      <c r="A205" s="24"/>
      <c r="B205" s="30"/>
      <c r="C205" s="31"/>
      <c r="D205" s="30"/>
      <c r="E205" s="24"/>
      <c r="F205" s="30"/>
      <c r="G205" s="28" t="str">
        <f t="shared" si="0"/>
        <v>0</v>
      </c>
      <c r="H205" s="29" t="str">
        <f t="shared" si="1"/>
        <v>0.5%</v>
      </c>
      <c r="I205" s="24" t="str">
        <f t="shared" ca="1" si="2"/>
        <v/>
      </c>
      <c r="J205" s="80" t="str">
        <f t="shared" ca="1" si="3"/>
        <v/>
      </c>
      <c r="K205" s="81"/>
      <c r="L205" s="78" t="str">
        <f t="shared" ca="1" si="4"/>
        <v/>
      </c>
      <c r="M205" s="79"/>
      <c r="N205" s="86"/>
      <c r="O205" s="79"/>
      <c r="P205" s="4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1"/>
      <c r="AN205" s="1"/>
      <c r="AO205" s="1"/>
      <c r="AP205" s="1"/>
      <c r="AQ205" s="1"/>
      <c r="AR205" s="1"/>
    </row>
    <row r="206" spans="1:44" ht="12.75" x14ac:dyDescent="0.2">
      <c r="A206" s="24"/>
      <c r="B206" s="30"/>
      <c r="C206" s="31"/>
      <c r="D206" s="30"/>
      <c r="E206" s="24"/>
      <c r="F206" s="30"/>
      <c r="G206" s="28" t="str">
        <f t="shared" si="0"/>
        <v>0</v>
      </c>
      <c r="H206" s="29" t="str">
        <f t="shared" si="1"/>
        <v>0.5%</v>
      </c>
      <c r="I206" s="24" t="str">
        <f t="shared" ca="1" si="2"/>
        <v/>
      </c>
      <c r="J206" s="80" t="str">
        <f t="shared" ca="1" si="3"/>
        <v/>
      </c>
      <c r="K206" s="81"/>
      <c r="L206" s="78" t="str">
        <f t="shared" ca="1" si="4"/>
        <v/>
      </c>
      <c r="M206" s="79"/>
      <c r="N206" s="86"/>
      <c r="O206" s="79"/>
      <c r="P206" s="4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1"/>
      <c r="AN206" s="1"/>
      <c r="AO206" s="1"/>
      <c r="AP206" s="1"/>
      <c r="AQ206" s="1"/>
      <c r="AR206" s="1"/>
    </row>
    <row r="207" spans="1:44" ht="12.75" x14ac:dyDescent="0.2">
      <c r="A207" s="24"/>
      <c r="B207" s="30"/>
      <c r="C207" s="31"/>
      <c r="D207" s="30"/>
      <c r="E207" s="24"/>
      <c r="F207" s="30"/>
      <c r="G207" s="28" t="str">
        <f t="shared" si="0"/>
        <v>0</v>
      </c>
      <c r="H207" s="29" t="str">
        <f t="shared" si="1"/>
        <v>0.5%</v>
      </c>
      <c r="I207" s="24" t="str">
        <f t="shared" ca="1" si="2"/>
        <v/>
      </c>
      <c r="J207" s="80" t="str">
        <f t="shared" ca="1" si="3"/>
        <v/>
      </c>
      <c r="K207" s="81"/>
      <c r="L207" s="78" t="str">
        <f t="shared" ca="1" si="4"/>
        <v/>
      </c>
      <c r="M207" s="79"/>
      <c r="N207" s="82"/>
      <c r="O207" s="79"/>
      <c r="P207" s="4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1"/>
      <c r="AN207" s="1"/>
      <c r="AO207" s="1"/>
      <c r="AP207" s="1"/>
      <c r="AQ207" s="1"/>
      <c r="AR207" s="1"/>
    </row>
    <row r="208" spans="1:44" ht="12.75" x14ac:dyDescent="0.2">
      <c r="A208" s="24"/>
      <c r="B208" s="30"/>
      <c r="C208" s="31"/>
      <c r="D208" s="30"/>
      <c r="E208" s="24"/>
      <c r="F208" s="30"/>
      <c r="G208" s="28" t="str">
        <f t="shared" si="0"/>
        <v>0</v>
      </c>
      <c r="H208" s="29" t="str">
        <f t="shared" si="1"/>
        <v>0.5%</v>
      </c>
      <c r="I208" s="24" t="str">
        <f t="shared" ca="1" si="2"/>
        <v/>
      </c>
      <c r="J208" s="80" t="str">
        <f t="shared" ca="1" si="3"/>
        <v/>
      </c>
      <c r="K208" s="81"/>
      <c r="L208" s="78" t="str">
        <f t="shared" ca="1" si="4"/>
        <v/>
      </c>
      <c r="M208" s="79"/>
      <c r="N208" s="86"/>
      <c r="O208" s="79"/>
      <c r="P208" s="4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1"/>
      <c r="AN208" s="1"/>
      <c r="AO208" s="1"/>
      <c r="AP208" s="1"/>
      <c r="AQ208" s="1"/>
      <c r="AR208" s="1"/>
    </row>
    <row r="209" spans="1:44" ht="12.75" x14ac:dyDescent="0.2">
      <c r="A209" s="24"/>
      <c r="B209" s="30"/>
      <c r="C209" s="31"/>
      <c r="D209" s="30"/>
      <c r="E209" s="24"/>
      <c r="F209" s="30"/>
      <c r="G209" s="28" t="str">
        <f t="shared" si="0"/>
        <v>0</v>
      </c>
      <c r="H209" s="29" t="str">
        <f t="shared" si="1"/>
        <v>0.5%</v>
      </c>
      <c r="I209" s="24" t="str">
        <f t="shared" ca="1" si="2"/>
        <v/>
      </c>
      <c r="J209" s="80" t="str">
        <f t="shared" ca="1" si="3"/>
        <v/>
      </c>
      <c r="K209" s="81"/>
      <c r="L209" s="78" t="str">
        <f t="shared" ca="1" si="4"/>
        <v/>
      </c>
      <c r="M209" s="79"/>
      <c r="N209" s="86"/>
      <c r="O209" s="79"/>
      <c r="P209" s="4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1"/>
      <c r="AN209" s="1"/>
      <c r="AO209" s="1"/>
      <c r="AP209" s="1"/>
      <c r="AQ209" s="1"/>
      <c r="AR209" s="1"/>
    </row>
    <row r="210" spans="1:44" ht="12.75" x14ac:dyDescent="0.2">
      <c r="A210" s="24"/>
      <c r="B210" s="30"/>
      <c r="C210" s="31"/>
      <c r="D210" s="30"/>
      <c r="E210" s="24"/>
      <c r="F210" s="30"/>
      <c r="G210" s="28" t="str">
        <f t="shared" si="0"/>
        <v>0</v>
      </c>
      <c r="H210" s="29" t="str">
        <f t="shared" si="1"/>
        <v>0.5%</v>
      </c>
      <c r="I210" s="24" t="str">
        <f t="shared" ca="1" si="2"/>
        <v/>
      </c>
      <c r="J210" s="80" t="str">
        <f t="shared" ca="1" si="3"/>
        <v/>
      </c>
      <c r="K210" s="81"/>
      <c r="L210" s="78" t="str">
        <f t="shared" ca="1" si="4"/>
        <v/>
      </c>
      <c r="M210" s="79"/>
      <c r="N210" s="82"/>
      <c r="O210" s="79"/>
      <c r="P210" s="4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1"/>
      <c r="AN210" s="1"/>
      <c r="AO210" s="1"/>
      <c r="AP210" s="1"/>
      <c r="AQ210" s="1"/>
      <c r="AR210" s="1"/>
    </row>
    <row r="211" spans="1:44" ht="12.75" x14ac:dyDescent="0.2">
      <c r="A211" s="24"/>
      <c r="B211" s="30"/>
      <c r="C211" s="31"/>
      <c r="D211" s="30"/>
      <c r="E211" s="24"/>
      <c r="F211" s="30"/>
      <c r="G211" s="28" t="str">
        <f t="shared" si="0"/>
        <v>0</v>
      </c>
      <c r="H211" s="29" t="str">
        <f t="shared" si="1"/>
        <v>0.5%</v>
      </c>
      <c r="I211" s="24" t="str">
        <f t="shared" ca="1" si="2"/>
        <v/>
      </c>
      <c r="J211" s="80" t="str">
        <f t="shared" ca="1" si="3"/>
        <v/>
      </c>
      <c r="K211" s="81"/>
      <c r="L211" s="78" t="str">
        <f t="shared" ca="1" si="4"/>
        <v/>
      </c>
      <c r="M211" s="79"/>
      <c r="N211" s="82"/>
      <c r="O211" s="79"/>
      <c r="P211" s="4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1"/>
      <c r="AN211" s="1"/>
      <c r="AO211" s="1"/>
      <c r="AP211" s="1"/>
      <c r="AQ211" s="1"/>
      <c r="AR211" s="1"/>
    </row>
    <row r="212" spans="1:44" ht="12.75" x14ac:dyDescent="0.2">
      <c r="A212" s="24"/>
      <c r="B212" s="30"/>
      <c r="C212" s="31"/>
      <c r="D212" s="30"/>
      <c r="E212" s="24"/>
      <c r="F212" s="30"/>
      <c r="G212" s="28" t="str">
        <f t="shared" si="0"/>
        <v>0</v>
      </c>
      <c r="H212" s="29" t="str">
        <f t="shared" si="1"/>
        <v>0.5%</v>
      </c>
      <c r="I212" s="24" t="str">
        <f t="shared" ca="1" si="2"/>
        <v/>
      </c>
      <c r="J212" s="80" t="str">
        <f t="shared" ca="1" si="3"/>
        <v/>
      </c>
      <c r="K212" s="81"/>
      <c r="L212" s="78" t="str">
        <f t="shared" ca="1" si="4"/>
        <v/>
      </c>
      <c r="M212" s="79"/>
      <c r="N212" s="82"/>
      <c r="O212" s="79"/>
      <c r="P212" s="4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1"/>
      <c r="AN212" s="1"/>
      <c r="AO212" s="1"/>
      <c r="AP212" s="1"/>
      <c r="AQ212" s="1"/>
      <c r="AR212" s="1"/>
    </row>
    <row r="213" spans="1:44" ht="12.75" x14ac:dyDescent="0.2">
      <c r="A213" s="24"/>
      <c r="B213" s="30"/>
      <c r="C213" s="31"/>
      <c r="D213" s="30"/>
      <c r="E213" s="24"/>
      <c r="F213" s="30"/>
      <c r="G213" s="28" t="str">
        <f t="shared" si="0"/>
        <v>0</v>
      </c>
      <c r="H213" s="29" t="str">
        <f t="shared" si="1"/>
        <v>0.5%</v>
      </c>
      <c r="I213" s="24" t="str">
        <f t="shared" ca="1" si="2"/>
        <v/>
      </c>
      <c r="J213" s="80" t="str">
        <f t="shared" ca="1" si="3"/>
        <v/>
      </c>
      <c r="K213" s="81"/>
      <c r="L213" s="78" t="str">
        <f t="shared" ca="1" si="4"/>
        <v/>
      </c>
      <c r="M213" s="79"/>
      <c r="N213" s="82"/>
      <c r="O213" s="79"/>
      <c r="P213" s="4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1"/>
      <c r="AN213" s="1"/>
      <c r="AO213" s="1"/>
      <c r="AP213" s="1"/>
      <c r="AQ213" s="1"/>
      <c r="AR213" s="1"/>
    </row>
    <row r="214" spans="1:44" ht="12.75" x14ac:dyDescent="0.2">
      <c r="A214" s="24"/>
      <c r="B214" s="30"/>
      <c r="C214" s="31"/>
      <c r="D214" s="30"/>
      <c r="E214" s="24"/>
      <c r="F214" s="30"/>
      <c r="G214" s="28" t="str">
        <f t="shared" si="0"/>
        <v>0</v>
      </c>
      <c r="H214" s="29" t="str">
        <f t="shared" si="1"/>
        <v>0.5%</v>
      </c>
      <c r="I214" s="24" t="str">
        <f t="shared" ca="1" si="2"/>
        <v/>
      </c>
      <c r="J214" s="80" t="str">
        <f t="shared" ca="1" si="3"/>
        <v/>
      </c>
      <c r="K214" s="81"/>
      <c r="L214" s="78" t="str">
        <f t="shared" ca="1" si="4"/>
        <v/>
      </c>
      <c r="M214" s="79"/>
      <c r="N214" s="86"/>
      <c r="O214" s="79"/>
      <c r="P214" s="4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1"/>
      <c r="AN214" s="1"/>
      <c r="AO214" s="1"/>
      <c r="AP214" s="1"/>
      <c r="AQ214" s="1"/>
      <c r="AR214" s="1"/>
    </row>
    <row r="215" spans="1:44" ht="12.75" x14ac:dyDescent="0.2">
      <c r="A215" s="24"/>
      <c r="B215" s="30"/>
      <c r="C215" s="31"/>
      <c r="D215" s="30"/>
      <c r="E215" s="24"/>
      <c r="F215" s="30"/>
      <c r="G215" s="28" t="str">
        <f t="shared" si="0"/>
        <v>0</v>
      </c>
      <c r="H215" s="29" t="str">
        <f t="shared" si="1"/>
        <v>0.5%</v>
      </c>
      <c r="I215" s="24" t="str">
        <f t="shared" ca="1" si="2"/>
        <v/>
      </c>
      <c r="J215" s="80" t="str">
        <f t="shared" ca="1" si="3"/>
        <v/>
      </c>
      <c r="K215" s="81"/>
      <c r="L215" s="78" t="str">
        <f t="shared" ca="1" si="4"/>
        <v/>
      </c>
      <c r="M215" s="79"/>
      <c r="N215" s="82"/>
      <c r="O215" s="79"/>
      <c r="P215" s="4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1"/>
      <c r="AN215" s="1"/>
      <c r="AO215" s="1"/>
      <c r="AP215" s="1"/>
      <c r="AQ215" s="1"/>
      <c r="AR215" s="1"/>
    </row>
    <row r="216" spans="1:44" ht="12.75" x14ac:dyDescent="0.2">
      <c r="A216" s="24"/>
      <c r="B216" s="30"/>
      <c r="C216" s="31"/>
      <c r="D216" s="30"/>
      <c r="E216" s="24"/>
      <c r="F216" s="30"/>
      <c r="G216" s="28" t="str">
        <f t="shared" si="0"/>
        <v>0</v>
      </c>
      <c r="H216" s="29" t="str">
        <f t="shared" si="1"/>
        <v>0.5%</v>
      </c>
      <c r="I216" s="24" t="str">
        <f t="shared" ca="1" si="2"/>
        <v/>
      </c>
      <c r="J216" s="80" t="str">
        <f t="shared" ca="1" si="3"/>
        <v/>
      </c>
      <c r="K216" s="81"/>
      <c r="L216" s="78" t="str">
        <f t="shared" ca="1" si="4"/>
        <v/>
      </c>
      <c r="M216" s="79"/>
      <c r="N216" s="82"/>
      <c r="O216" s="79"/>
      <c r="P216" s="4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1"/>
      <c r="AN216" s="1"/>
      <c r="AO216" s="1"/>
      <c r="AP216" s="1"/>
      <c r="AQ216" s="1"/>
      <c r="AR216" s="1"/>
    </row>
    <row r="217" spans="1:44" ht="12.75" x14ac:dyDescent="0.2">
      <c r="A217" s="24"/>
      <c r="B217" s="30"/>
      <c r="C217" s="31"/>
      <c r="D217" s="30"/>
      <c r="E217" s="24"/>
      <c r="F217" s="30"/>
      <c r="G217" s="28" t="str">
        <f t="shared" si="0"/>
        <v>0</v>
      </c>
      <c r="H217" s="29" t="str">
        <f t="shared" si="1"/>
        <v>0.5%</v>
      </c>
      <c r="I217" s="24" t="str">
        <f t="shared" ca="1" si="2"/>
        <v/>
      </c>
      <c r="J217" s="80" t="str">
        <f t="shared" ca="1" si="3"/>
        <v/>
      </c>
      <c r="K217" s="81"/>
      <c r="L217" s="78" t="str">
        <f t="shared" ca="1" si="4"/>
        <v/>
      </c>
      <c r="M217" s="79"/>
      <c r="N217" s="86"/>
      <c r="O217" s="79"/>
      <c r="P217" s="4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1"/>
      <c r="AN217" s="1"/>
      <c r="AO217" s="1"/>
      <c r="AP217" s="1"/>
      <c r="AQ217" s="1"/>
      <c r="AR217" s="1"/>
    </row>
    <row r="218" spans="1:44" ht="12.75" x14ac:dyDescent="0.2">
      <c r="A218" s="24"/>
      <c r="B218" s="30"/>
      <c r="C218" s="31"/>
      <c r="D218" s="30"/>
      <c r="E218" s="24"/>
      <c r="F218" s="30"/>
      <c r="G218" s="28" t="str">
        <f t="shared" si="0"/>
        <v>0</v>
      </c>
      <c r="H218" s="29" t="str">
        <f t="shared" si="1"/>
        <v>0.5%</v>
      </c>
      <c r="I218" s="24" t="str">
        <f t="shared" ca="1" si="2"/>
        <v/>
      </c>
      <c r="J218" s="80" t="str">
        <f t="shared" ca="1" si="3"/>
        <v/>
      </c>
      <c r="K218" s="81"/>
      <c r="L218" s="78" t="str">
        <f t="shared" ca="1" si="4"/>
        <v/>
      </c>
      <c r="M218" s="79"/>
      <c r="N218" s="86"/>
      <c r="O218" s="79"/>
      <c r="P218" s="4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1"/>
      <c r="AN218" s="1"/>
      <c r="AO218" s="1"/>
      <c r="AP218" s="1"/>
      <c r="AQ218" s="1"/>
      <c r="AR218" s="1"/>
    </row>
    <row r="219" spans="1:44" ht="12.75" x14ac:dyDescent="0.2">
      <c r="A219" s="24"/>
      <c r="B219" s="30"/>
      <c r="C219" s="31"/>
      <c r="D219" s="30"/>
      <c r="E219" s="24"/>
      <c r="F219" s="30"/>
      <c r="G219" s="28" t="str">
        <f t="shared" si="0"/>
        <v>0</v>
      </c>
      <c r="H219" s="29" t="str">
        <f t="shared" si="1"/>
        <v>0.5%</v>
      </c>
      <c r="I219" s="24" t="str">
        <f t="shared" ca="1" si="2"/>
        <v/>
      </c>
      <c r="J219" s="80" t="str">
        <f t="shared" ca="1" si="3"/>
        <v/>
      </c>
      <c r="K219" s="81"/>
      <c r="L219" s="78" t="str">
        <f t="shared" ca="1" si="4"/>
        <v/>
      </c>
      <c r="M219" s="79"/>
      <c r="N219" s="82"/>
      <c r="O219" s="79"/>
      <c r="P219" s="4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1"/>
      <c r="AN219" s="1"/>
      <c r="AO219" s="1"/>
      <c r="AP219" s="1"/>
      <c r="AQ219" s="1"/>
      <c r="AR219" s="1"/>
    </row>
    <row r="220" spans="1:44" ht="12.75" x14ac:dyDescent="0.2">
      <c r="A220" s="24"/>
      <c r="B220" s="30"/>
      <c r="C220" s="31"/>
      <c r="D220" s="30"/>
      <c r="E220" s="24"/>
      <c r="F220" s="30"/>
      <c r="G220" s="28" t="str">
        <f t="shared" si="0"/>
        <v>0</v>
      </c>
      <c r="H220" s="29" t="str">
        <f t="shared" si="1"/>
        <v>0.5%</v>
      </c>
      <c r="I220" s="24" t="str">
        <f t="shared" ca="1" si="2"/>
        <v/>
      </c>
      <c r="J220" s="80" t="str">
        <f t="shared" ca="1" si="3"/>
        <v/>
      </c>
      <c r="K220" s="81"/>
      <c r="L220" s="78" t="str">
        <f t="shared" ca="1" si="4"/>
        <v/>
      </c>
      <c r="M220" s="79"/>
      <c r="N220" s="82"/>
      <c r="O220" s="79"/>
      <c r="P220" s="4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1"/>
      <c r="AN220" s="1"/>
      <c r="AO220" s="1"/>
      <c r="AP220" s="1"/>
      <c r="AQ220" s="1"/>
      <c r="AR220" s="1"/>
    </row>
    <row r="221" spans="1:44" ht="12.75" x14ac:dyDescent="0.2">
      <c r="A221" s="24"/>
      <c r="B221" s="30"/>
      <c r="C221" s="31"/>
      <c r="D221" s="30"/>
      <c r="E221" s="24"/>
      <c r="F221" s="30"/>
      <c r="G221" s="28" t="str">
        <f t="shared" si="0"/>
        <v>0</v>
      </c>
      <c r="H221" s="29" t="str">
        <f t="shared" si="1"/>
        <v>0.5%</v>
      </c>
      <c r="I221" s="24" t="str">
        <f t="shared" ca="1" si="2"/>
        <v/>
      </c>
      <c r="J221" s="80" t="str">
        <f t="shared" ca="1" si="3"/>
        <v/>
      </c>
      <c r="K221" s="81"/>
      <c r="L221" s="78" t="str">
        <f t="shared" ca="1" si="4"/>
        <v/>
      </c>
      <c r="M221" s="79"/>
      <c r="N221" s="86"/>
      <c r="O221" s="79"/>
      <c r="P221" s="4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1"/>
      <c r="AN221" s="1"/>
      <c r="AO221" s="1"/>
      <c r="AP221" s="1"/>
      <c r="AQ221" s="1"/>
      <c r="AR221" s="1"/>
    </row>
    <row r="222" spans="1:44" ht="12.75" x14ac:dyDescent="0.2">
      <c r="A222" s="24"/>
      <c r="B222" s="30"/>
      <c r="C222" s="31"/>
      <c r="D222" s="30"/>
      <c r="E222" s="24"/>
      <c r="F222" s="30"/>
      <c r="G222" s="28" t="str">
        <f t="shared" si="0"/>
        <v>0</v>
      </c>
      <c r="H222" s="29" t="str">
        <f t="shared" si="1"/>
        <v>0.5%</v>
      </c>
      <c r="I222" s="24" t="str">
        <f t="shared" ca="1" si="2"/>
        <v/>
      </c>
      <c r="J222" s="80" t="str">
        <f t="shared" ca="1" si="3"/>
        <v/>
      </c>
      <c r="K222" s="81"/>
      <c r="L222" s="78" t="str">
        <f t="shared" ca="1" si="4"/>
        <v/>
      </c>
      <c r="M222" s="79"/>
      <c r="N222" s="86"/>
      <c r="O222" s="79"/>
      <c r="P222" s="4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1"/>
      <c r="AN222" s="1"/>
      <c r="AO222" s="1"/>
      <c r="AP222" s="1"/>
      <c r="AQ222" s="1"/>
      <c r="AR222" s="1"/>
    </row>
    <row r="223" spans="1:44" ht="12.75" x14ac:dyDescent="0.2">
      <c r="A223" s="24"/>
      <c r="B223" s="30"/>
      <c r="C223" s="31"/>
      <c r="D223" s="30"/>
      <c r="E223" s="24"/>
      <c r="F223" s="30"/>
      <c r="G223" s="28" t="str">
        <f t="shared" si="0"/>
        <v>0</v>
      </c>
      <c r="H223" s="29" t="str">
        <f t="shared" si="1"/>
        <v>0.5%</v>
      </c>
      <c r="I223" s="24" t="str">
        <f t="shared" ca="1" si="2"/>
        <v/>
      </c>
      <c r="J223" s="80" t="str">
        <f t="shared" ca="1" si="3"/>
        <v/>
      </c>
      <c r="K223" s="81"/>
      <c r="L223" s="78" t="str">
        <f t="shared" ca="1" si="4"/>
        <v/>
      </c>
      <c r="M223" s="79"/>
      <c r="N223" s="82"/>
      <c r="O223" s="79"/>
      <c r="P223" s="4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1"/>
      <c r="AN223" s="1"/>
      <c r="AO223" s="1"/>
      <c r="AP223" s="1"/>
      <c r="AQ223" s="1"/>
      <c r="AR223" s="1"/>
    </row>
    <row r="224" spans="1:44" ht="12.75" x14ac:dyDescent="0.2">
      <c r="A224" s="24"/>
      <c r="B224" s="30"/>
      <c r="C224" s="31"/>
      <c r="D224" s="30"/>
      <c r="E224" s="24"/>
      <c r="F224" s="30"/>
      <c r="G224" s="28" t="str">
        <f t="shared" si="0"/>
        <v>0</v>
      </c>
      <c r="H224" s="29" t="str">
        <f t="shared" si="1"/>
        <v>0.5%</v>
      </c>
      <c r="I224" s="24" t="str">
        <f t="shared" ca="1" si="2"/>
        <v/>
      </c>
      <c r="J224" s="80" t="str">
        <f t="shared" ca="1" si="3"/>
        <v/>
      </c>
      <c r="K224" s="81"/>
      <c r="L224" s="78" t="str">
        <f t="shared" ca="1" si="4"/>
        <v/>
      </c>
      <c r="M224" s="79"/>
      <c r="N224" s="86"/>
      <c r="O224" s="79"/>
      <c r="P224" s="4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1"/>
      <c r="AN224" s="1"/>
      <c r="AO224" s="1"/>
      <c r="AP224" s="1"/>
      <c r="AQ224" s="1"/>
      <c r="AR224" s="1"/>
    </row>
    <row r="225" spans="1:44" ht="12.75" x14ac:dyDescent="0.2">
      <c r="A225" s="24"/>
      <c r="B225" s="30"/>
      <c r="C225" s="31"/>
      <c r="D225" s="30"/>
      <c r="E225" s="24"/>
      <c r="F225" s="30"/>
      <c r="G225" s="28" t="str">
        <f t="shared" si="0"/>
        <v>0</v>
      </c>
      <c r="H225" s="29" t="str">
        <f t="shared" si="1"/>
        <v>0.5%</v>
      </c>
      <c r="I225" s="24" t="str">
        <f t="shared" ca="1" si="2"/>
        <v/>
      </c>
      <c r="J225" s="80" t="str">
        <f t="shared" ca="1" si="3"/>
        <v/>
      </c>
      <c r="K225" s="81"/>
      <c r="L225" s="78" t="str">
        <f t="shared" ca="1" si="4"/>
        <v/>
      </c>
      <c r="M225" s="79"/>
      <c r="N225" s="82"/>
      <c r="O225" s="79"/>
      <c r="P225" s="4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1"/>
      <c r="AN225" s="1"/>
      <c r="AO225" s="1"/>
      <c r="AP225" s="1"/>
      <c r="AQ225" s="1"/>
      <c r="AR225" s="1"/>
    </row>
    <row r="226" spans="1:44" ht="12.75" x14ac:dyDescent="0.2">
      <c r="A226" s="24"/>
      <c r="B226" s="30"/>
      <c r="C226" s="31"/>
      <c r="D226" s="30"/>
      <c r="E226" s="24"/>
      <c r="F226" s="30"/>
      <c r="G226" s="28" t="str">
        <f t="shared" si="0"/>
        <v>0</v>
      </c>
      <c r="H226" s="29" t="str">
        <f t="shared" si="1"/>
        <v>0.5%</v>
      </c>
      <c r="I226" s="24" t="str">
        <f t="shared" ca="1" si="2"/>
        <v/>
      </c>
      <c r="J226" s="80" t="str">
        <f t="shared" ca="1" si="3"/>
        <v/>
      </c>
      <c r="K226" s="81"/>
      <c r="L226" s="78" t="str">
        <f t="shared" ca="1" si="4"/>
        <v/>
      </c>
      <c r="M226" s="79"/>
      <c r="N226" s="86"/>
      <c r="O226" s="79"/>
      <c r="P226" s="4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1"/>
      <c r="AN226" s="1"/>
      <c r="AO226" s="1"/>
      <c r="AP226" s="1"/>
      <c r="AQ226" s="1"/>
      <c r="AR226" s="1"/>
    </row>
    <row r="227" spans="1:44" ht="12.75" x14ac:dyDescent="0.2">
      <c r="A227" s="24"/>
      <c r="B227" s="30"/>
      <c r="C227" s="31"/>
      <c r="D227" s="30"/>
      <c r="E227" s="24"/>
      <c r="F227" s="30"/>
      <c r="G227" s="28" t="str">
        <f t="shared" si="0"/>
        <v>0</v>
      </c>
      <c r="H227" s="29" t="str">
        <f t="shared" si="1"/>
        <v>0.5%</v>
      </c>
      <c r="I227" s="24" t="str">
        <f t="shared" ca="1" si="2"/>
        <v/>
      </c>
      <c r="J227" s="80" t="str">
        <f t="shared" ca="1" si="3"/>
        <v/>
      </c>
      <c r="K227" s="81"/>
      <c r="L227" s="78" t="str">
        <f t="shared" ca="1" si="4"/>
        <v/>
      </c>
      <c r="M227" s="79"/>
      <c r="N227" s="86"/>
      <c r="O227" s="79"/>
      <c r="P227" s="4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1"/>
      <c r="AN227" s="1"/>
      <c r="AO227" s="1"/>
      <c r="AP227" s="1"/>
      <c r="AQ227" s="1"/>
      <c r="AR227" s="1"/>
    </row>
    <row r="228" spans="1:44" ht="12.75" x14ac:dyDescent="0.2">
      <c r="A228" s="24"/>
      <c r="B228" s="30"/>
      <c r="C228" s="31"/>
      <c r="D228" s="30"/>
      <c r="E228" s="24"/>
      <c r="F228" s="30"/>
      <c r="G228" s="28" t="str">
        <f t="shared" si="0"/>
        <v>0</v>
      </c>
      <c r="H228" s="29" t="str">
        <f t="shared" si="1"/>
        <v>0.5%</v>
      </c>
      <c r="I228" s="24" t="str">
        <f t="shared" ca="1" si="2"/>
        <v/>
      </c>
      <c r="J228" s="80" t="str">
        <f t="shared" ca="1" si="3"/>
        <v/>
      </c>
      <c r="K228" s="81"/>
      <c r="L228" s="78" t="str">
        <f t="shared" ca="1" si="4"/>
        <v/>
      </c>
      <c r="M228" s="79"/>
      <c r="N228" s="82"/>
      <c r="O228" s="79"/>
      <c r="P228" s="4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1"/>
      <c r="AN228" s="1"/>
      <c r="AO228" s="1"/>
      <c r="AP228" s="1"/>
      <c r="AQ228" s="1"/>
      <c r="AR228" s="1"/>
    </row>
    <row r="229" spans="1:44" ht="12.75" x14ac:dyDescent="0.2">
      <c r="A229" s="24"/>
      <c r="B229" s="30"/>
      <c r="C229" s="31"/>
      <c r="D229" s="30"/>
      <c r="E229" s="24"/>
      <c r="F229" s="30"/>
      <c r="G229" s="28" t="str">
        <f t="shared" si="0"/>
        <v>0</v>
      </c>
      <c r="H229" s="29" t="str">
        <f t="shared" si="1"/>
        <v>0.5%</v>
      </c>
      <c r="I229" s="24" t="str">
        <f t="shared" ca="1" si="2"/>
        <v/>
      </c>
      <c r="J229" s="80" t="str">
        <f t="shared" ca="1" si="3"/>
        <v/>
      </c>
      <c r="K229" s="81"/>
      <c r="L229" s="78" t="str">
        <f t="shared" ca="1" si="4"/>
        <v/>
      </c>
      <c r="M229" s="79"/>
      <c r="N229" s="86"/>
      <c r="O229" s="79"/>
      <c r="P229" s="4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1"/>
      <c r="AN229" s="1"/>
      <c r="AO229" s="1"/>
      <c r="AP229" s="1"/>
      <c r="AQ229" s="1"/>
      <c r="AR229" s="1"/>
    </row>
    <row r="230" spans="1:44" ht="12.75" x14ac:dyDescent="0.2">
      <c r="A230" s="24"/>
      <c r="B230" s="30"/>
      <c r="C230" s="31"/>
      <c r="D230" s="30"/>
      <c r="E230" s="24"/>
      <c r="F230" s="30"/>
      <c r="G230" s="28" t="str">
        <f t="shared" si="0"/>
        <v>0</v>
      </c>
      <c r="H230" s="29" t="str">
        <f t="shared" si="1"/>
        <v>0.5%</v>
      </c>
      <c r="I230" s="24" t="str">
        <f t="shared" ca="1" si="2"/>
        <v/>
      </c>
      <c r="J230" s="80" t="str">
        <f t="shared" ca="1" si="3"/>
        <v/>
      </c>
      <c r="K230" s="81"/>
      <c r="L230" s="78" t="str">
        <f t="shared" ca="1" si="4"/>
        <v/>
      </c>
      <c r="M230" s="79"/>
      <c r="N230" s="82"/>
      <c r="O230" s="79"/>
      <c r="P230" s="4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1"/>
      <c r="AN230" s="1"/>
      <c r="AO230" s="1"/>
      <c r="AP230" s="1"/>
      <c r="AQ230" s="1"/>
      <c r="AR230" s="1"/>
    </row>
    <row r="231" spans="1:44" ht="12.75" x14ac:dyDescent="0.2">
      <c r="A231" s="24"/>
      <c r="B231" s="30"/>
      <c r="C231" s="31"/>
      <c r="D231" s="30"/>
      <c r="E231" s="24"/>
      <c r="F231" s="30"/>
      <c r="G231" s="28" t="str">
        <f t="shared" si="0"/>
        <v>0</v>
      </c>
      <c r="H231" s="29" t="str">
        <f t="shared" si="1"/>
        <v>0.5%</v>
      </c>
      <c r="I231" s="24" t="str">
        <f t="shared" ca="1" si="2"/>
        <v/>
      </c>
      <c r="J231" s="80" t="str">
        <f t="shared" ca="1" si="3"/>
        <v/>
      </c>
      <c r="K231" s="81"/>
      <c r="L231" s="78" t="str">
        <f t="shared" ca="1" si="4"/>
        <v/>
      </c>
      <c r="M231" s="79"/>
      <c r="N231" s="82"/>
      <c r="O231" s="79"/>
      <c r="P231" s="4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1"/>
      <c r="AN231" s="1"/>
      <c r="AO231" s="1"/>
      <c r="AP231" s="1"/>
      <c r="AQ231" s="1"/>
      <c r="AR231" s="1"/>
    </row>
    <row r="232" spans="1:44" ht="12.75" x14ac:dyDescent="0.2">
      <c r="A232" s="24"/>
      <c r="B232" s="30"/>
      <c r="C232" s="31"/>
      <c r="D232" s="30"/>
      <c r="E232" s="24"/>
      <c r="F232" s="30"/>
      <c r="G232" s="28" t="str">
        <f t="shared" si="0"/>
        <v>0</v>
      </c>
      <c r="H232" s="29" t="str">
        <f t="shared" si="1"/>
        <v>0.5%</v>
      </c>
      <c r="I232" s="24" t="str">
        <f t="shared" ca="1" si="2"/>
        <v/>
      </c>
      <c r="J232" s="80" t="str">
        <f t="shared" ca="1" si="3"/>
        <v/>
      </c>
      <c r="K232" s="81"/>
      <c r="L232" s="78" t="str">
        <f t="shared" ca="1" si="4"/>
        <v/>
      </c>
      <c r="M232" s="79"/>
      <c r="N232" s="86"/>
      <c r="O232" s="79"/>
      <c r="P232" s="4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1"/>
      <c r="AN232" s="1"/>
      <c r="AO232" s="1"/>
      <c r="AP232" s="1"/>
      <c r="AQ232" s="1"/>
      <c r="AR232" s="1"/>
    </row>
    <row r="233" spans="1:44" ht="12.75" x14ac:dyDescent="0.2">
      <c r="A233" s="24"/>
      <c r="B233" s="30"/>
      <c r="C233" s="31"/>
      <c r="D233" s="30"/>
      <c r="E233" s="24"/>
      <c r="F233" s="30"/>
      <c r="G233" s="28" t="str">
        <f t="shared" si="0"/>
        <v>0</v>
      </c>
      <c r="H233" s="29" t="str">
        <f t="shared" si="1"/>
        <v>0.5%</v>
      </c>
      <c r="I233" s="24" t="str">
        <f t="shared" ca="1" si="2"/>
        <v/>
      </c>
      <c r="J233" s="80" t="str">
        <f t="shared" ca="1" si="3"/>
        <v/>
      </c>
      <c r="K233" s="81"/>
      <c r="L233" s="78" t="str">
        <f t="shared" ca="1" si="4"/>
        <v/>
      </c>
      <c r="M233" s="79"/>
      <c r="N233" s="82"/>
      <c r="O233" s="79"/>
      <c r="P233" s="4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1"/>
      <c r="AN233" s="1"/>
      <c r="AO233" s="1"/>
      <c r="AP233" s="1"/>
      <c r="AQ233" s="1"/>
      <c r="AR233" s="1"/>
    </row>
    <row r="234" spans="1:44" ht="12.75" x14ac:dyDescent="0.2">
      <c r="A234" s="24"/>
      <c r="B234" s="30"/>
      <c r="C234" s="31"/>
      <c r="D234" s="30"/>
      <c r="E234" s="24"/>
      <c r="F234" s="30"/>
      <c r="G234" s="28" t="str">
        <f t="shared" si="0"/>
        <v>0</v>
      </c>
      <c r="H234" s="29" t="str">
        <f t="shared" si="1"/>
        <v>0.5%</v>
      </c>
      <c r="I234" s="24" t="str">
        <f t="shared" ca="1" si="2"/>
        <v/>
      </c>
      <c r="J234" s="80" t="str">
        <f t="shared" ca="1" si="3"/>
        <v/>
      </c>
      <c r="K234" s="81"/>
      <c r="L234" s="78" t="str">
        <f t="shared" ca="1" si="4"/>
        <v/>
      </c>
      <c r="M234" s="79"/>
      <c r="N234" s="86"/>
      <c r="O234" s="79"/>
      <c r="P234" s="4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1"/>
      <c r="AN234" s="1"/>
      <c r="AO234" s="1"/>
      <c r="AP234" s="1"/>
      <c r="AQ234" s="1"/>
      <c r="AR234" s="1"/>
    </row>
    <row r="235" spans="1:44" ht="12.75" x14ac:dyDescent="0.2">
      <c r="A235" s="24"/>
      <c r="B235" s="30"/>
      <c r="C235" s="31"/>
      <c r="D235" s="30"/>
      <c r="E235" s="24"/>
      <c r="F235" s="30"/>
      <c r="G235" s="28" t="str">
        <f t="shared" si="0"/>
        <v>0</v>
      </c>
      <c r="H235" s="29" t="str">
        <f t="shared" si="1"/>
        <v>0.5%</v>
      </c>
      <c r="I235" s="24" t="str">
        <f t="shared" ca="1" si="2"/>
        <v/>
      </c>
      <c r="J235" s="80" t="str">
        <f t="shared" ca="1" si="3"/>
        <v/>
      </c>
      <c r="K235" s="81"/>
      <c r="L235" s="78" t="str">
        <f t="shared" ca="1" si="4"/>
        <v/>
      </c>
      <c r="M235" s="79"/>
      <c r="N235" s="82"/>
      <c r="O235" s="79"/>
      <c r="P235" s="4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1"/>
      <c r="AN235" s="1"/>
      <c r="AO235" s="1"/>
      <c r="AP235" s="1"/>
      <c r="AQ235" s="1"/>
      <c r="AR235" s="1"/>
    </row>
    <row r="236" spans="1:44" ht="12.75" x14ac:dyDescent="0.2">
      <c r="A236" s="24"/>
      <c r="B236" s="30"/>
      <c r="C236" s="31"/>
      <c r="D236" s="30"/>
      <c r="E236" s="24"/>
      <c r="F236" s="30"/>
      <c r="G236" s="28" t="str">
        <f t="shared" si="0"/>
        <v>0</v>
      </c>
      <c r="H236" s="29" t="str">
        <f t="shared" si="1"/>
        <v>0.5%</v>
      </c>
      <c r="I236" s="24" t="str">
        <f t="shared" ca="1" si="2"/>
        <v/>
      </c>
      <c r="J236" s="80" t="str">
        <f t="shared" ca="1" si="3"/>
        <v/>
      </c>
      <c r="K236" s="81"/>
      <c r="L236" s="78" t="str">
        <f t="shared" ca="1" si="4"/>
        <v/>
      </c>
      <c r="M236" s="79"/>
      <c r="N236" s="86"/>
      <c r="O236" s="79"/>
      <c r="P236" s="4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1"/>
      <c r="AN236" s="1"/>
      <c r="AO236" s="1"/>
      <c r="AP236" s="1"/>
      <c r="AQ236" s="1"/>
      <c r="AR236" s="1"/>
    </row>
    <row r="237" spans="1:44" ht="12.75" x14ac:dyDescent="0.2">
      <c r="A237" s="24"/>
      <c r="B237" s="30"/>
      <c r="C237" s="31"/>
      <c r="D237" s="30"/>
      <c r="E237" s="24"/>
      <c r="F237" s="30"/>
      <c r="G237" s="28" t="str">
        <f t="shared" si="0"/>
        <v>0</v>
      </c>
      <c r="H237" s="29" t="str">
        <f t="shared" si="1"/>
        <v>0.5%</v>
      </c>
      <c r="I237" s="24" t="str">
        <f t="shared" ca="1" si="2"/>
        <v/>
      </c>
      <c r="J237" s="80" t="str">
        <f t="shared" ca="1" si="3"/>
        <v/>
      </c>
      <c r="K237" s="81"/>
      <c r="L237" s="78" t="str">
        <f t="shared" ca="1" si="4"/>
        <v/>
      </c>
      <c r="M237" s="79"/>
      <c r="N237" s="82"/>
      <c r="O237" s="79"/>
      <c r="P237" s="4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1"/>
      <c r="AN237" s="1"/>
      <c r="AO237" s="1"/>
      <c r="AP237" s="1"/>
      <c r="AQ237" s="1"/>
      <c r="AR237" s="1"/>
    </row>
    <row r="238" spans="1:44" ht="12.75" x14ac:dyDescent="0.2">
      <c r="A238" s="24"/>
      <c r="B238" s="30"/>
      <c r="C238" s="31"/>
      <c r="D238" s="30"/>
      <c r="E238" s="24"/>
      <c r="F238" s="30"/>
      <c r="G238" s="28" t="str">
        <f t="shared" si="0"/>
        <v>0</v>
      </c>
      <c r="H238" s="29" t="str">
        <f t="shared" si="1"/>
        <v>0.5%</v>
      </c>
      <c r="I238" s="24" t="str">
        <f t="shared" ca="1" si="2"/>
        <v/>
      </c>
      <c r="J238" s="80" t="str">
        <f t="shared" ca="1" si="3"/>
        <v/>
      </c>
      <c r="K238" s="81"/>
      <c r="L238" s="78" t="str">
        <f t="shared" ca="1" si="4"/>
        <v/>
      </c>
      <c r="M238" s="79"/>
      <c r="N238" s="82"/>
      <c r="O238" s="79"/>
      <c r="P238" s="4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1"/>
      <c r="AN238" s="1"/>
      <c r="AO238" s="1"/>
      <c r="AP238" s="1"/>
      <c r="AQ238" s="1"/>
      <c r="AR238" s="1"/>
    </row>
    <row r="239" spans="1:44" ht="12.75" x14ac:dyDescent="0.2">
      <c r="A239" s="24"/>
      <c r="B239" s="30"/>
      <c r="C239" s="31"/>
      <c r="D239" s="30"/>
      <c r="E239" s="24"/>
      <c r="F239" s="30"/>
      <c r="G239" s="28" t="str">
        <f t="shared" si="0"/>
        <v>0</v>
      </c>
      <c r="H239" s="29" t="str">
        <f t="shared" si="1"/>
        <v>0.5%</v>
      </c>
      <c r="I239" s="24" t="str">
        <f t="shared" ca="1" si="2"/>
        <v/>
      </c>
      <c r="J239" s="80" t="str">
        <f t="shared" ca="1" si="3"/>
        <v/>
      </c>
      <c r="K239" s="81"/>
      <c r="L239" s="78" t="str">
        <f t="shared" ca="1" si="4"/>
        <v/>
      </c>
      <c r="M239" s="79"/>
      <c r="N239" s="82"/>
      <c r="O239" s="79"/>
      <c r="P239" s="4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1"/>
      <c r="AN239" s="1"/>
      <c r="AO239" s="1"/>
      <c r="AP239" s="1"/>
      <c r="AQ239" s="1"/>
      <c r="AR239" s="1"/>
    </row>
    <row r="240" spans="1:44" ht="12.75" x14ac:dyDescent="0.2">
      <c r="A240" s="24"/>
      <c r="B240" s="30"/>
      <c r="C240" s="31"/>
      <c r="D240" s="30"/>
      <c r="E240" s="24"/>
      <c r="F240" s="30"/>
      <c r="G240" s="28" t="str">
        <f t="shared" si="0"/>
        <v>0</v>
      </c>
      <c r="H240" s="29" t="str">
        <f t="shared" si="1"/>
        <v>0.5%</v>
      </c>
      <c r="I240" s="24" t="str">
        <f t="shared" ca="1" si="2"/>
        <v/>
      </c>
      <c r="J240" s="80" t="str">
        <f t="shared" ca="1" si="3"/>
        <v/>
      </c>
      <c r="K240" s="81"/>
      <c r="L240" s="78" t="str">
        <f t="shared" ca="1" si="4"/>
        <v/>
      </c>
      <c r="M240" s="79"/>
      <c r="N240" s="86"/>
      <c r="O240" s="79"/>
      <c r="P240" s="4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1"/>
      <c r="AN240" s="1"/>
      <c r="AO240" s="1"/>
      <c r="AP240" s="1"/>
      <c r="AQ240" s="1"/>
      <c r="AR240" s="1"/>
    </row>
    <row r="241" spans="1:44" ht="12.75" x14ac:dyDescent="0.2">
      <c r="A241" s="24"/>
      <c r="B241" s="30"/>
      <c r="C241" s="31"/>
      <c r="D241" s="30"/>
      <c r="E241" s="24"/>
      <c r="F241" s="30"/>
      <c r="G241" s="28" t="str">
        <f t="shared" si="0"/>
        <v>0</v>
      </c>
      <c r="H241" s="29" t="str">
        <f t="shared" si="1"/>
        <v>0.5%</v>
      </c>
      <c r="I241" s="24" t="str">
        <f t="shared" ca="1" si="2"/>
        <v/>
      </c>
      <c r="J241" s="80" t="str">
        <f t="shared" ca="1" si="3"/>
        <v/>
      </c>
      <c r="K241" s="81"/>
      <c r="L241" s="78" t="str">
        <f t="shared" ca="1" si="4"/>
        <v/>
      </c>
      <c r="M241" s="79"/>
      <c r="N241" s="86"/>
      <c r="O241" s="79"/>
      <c r="P241" s="4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1"/>
      <c r="AN241" s="1"/>
      <c r="AO241" s="1"/>
      <c r="AP241" s="1"/>
      <c r="AQ241" s="1"/>
      <c r="AR241" s="1"/>
    </row>
    <row r="242" spans="1:44" ht="12.75" x14ac:dyDescent="0.2">
      <c r="A242" s="24"/>
      <c r="B242" s="30"/>
      <c r="C242" s="31"/>
      <c r="D242" s="30"/>
      <c r="E242" s="24"/>
      <c r="F242" s="30"/>
      <c r="G242" s="28" t="str">
        <f t="shared" si="0"/>
        <v>0</v>
      </c>
      <c r="H242" s="29" t="str">
        <f t="shared" si="1"/>
        <v>0.5%</v>
      </c>
      <c r="I242" s="24" t="str">
        <f t="shared" ca="1" si="2"/>
        <v/>
      </c>
      <c r="J242" s="80" t="str">
        <f t="shared" ca="1" si="3"/>
        <v/>
      </c>
      <c r="K242" s="81"/>
      <c r="L242" s="78" t="str">
        <f t="shared" ca="1" si="4"/>
        <v/>
      </c>
      <c r="M242" s="79"/>
      <c r="N242" s="82"/>
      <c r="O242" s="79"/>
      <c r="P242" s="4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1"/>
      <c r="AN242" s="1"/>
      <c r="AO242" s="1"/>
      <c r="AP242" s="1"/>
      <c r="AQ242" s="1"/>
      <c r="AR242" s="1"/>
    </row>
    <row r="243" spans="1:44" ht="12.75" x14ac:dyDescent="0.2">
      <c r="A243" s="24"/>
      <c r="B243" s="30"/>
      <c r="C243" s="31"/>
      <c r="D243" s="30"/>
      <c r="E243" s="24"/>
      <c r="F243" s="30"/>
      <c r="G243" s="28" t="str">
        <f t="shared" si="0"/>
        <v>0</v>
      </c>
      <c r="H243" s="29" t="str">
        <f t="shared" si="1"/>
        <v>0.5%</v>
      </c>
      <c r="I243" s="24" t="str">
        <f t="shared" ca="1" si="2"/>
        <v/>
      </c>
      <c r="J243" s="80" t="str">
        <f t="shared" ca="1" si="3"/>
        <v/>
      </c>
      <c r="K243" s="81"/>
      <c r="L243" s="78" t="str">
        <f t="shared" ca="1" si="4"/>
        <v/>
      </c>
      <c r="M243" s="79"/>
      <c r="N243" s="86"/>
      <c r="O243" s="79"/>
      <c r="P243" s="4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1"/>
      <c r="AN243" s="1"/>
      <c r="AO243" s="1"/>
      <c r="AP243" s="1"/>
      <c r="AQ243" s="1"/>
      <c r="AR243" s="1"/>
    </row>
    <row r="244" spans="1:44" ht="12.75" x14ac:dyDescent="0.2">
      <c r="A244" s="24"/>
      <c r="B244" s="30"/>
      <c r="C244" s="31"/>
      <c r="D244" s="30"/>
      <c r="E244" s="24"/>
      <c r="F244" s="30"/>
      <c r="G244" s="28" t="str">
        <f t="shared" si="0"/>
        <v>0</v>
      </c>
      <c r="H244" s="29" t="str">
        <f t="shared" si="1"/>
        <v>0.5%</v>
      </c>
      <c r="I244" s="24" t="str">
        <f t="shared" ca="1" si="2"/>
        <v/>
      </c>
      <c r="J244" s="80" t="str">
        <f t="shared" ca="1" si="3"/>
        <v/>
      </c>
      <c r="K244" s="81"/>
      <c r="L244" s="78" t="str">
        <f t="shared" ca="1" si="4"/>
        <v/>
      </c>
      <c r="M244" s="79"/>
      <c r="N244" s="82"/>
      <c r="O244" s="79"/>
      <c r="P244" s="4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1"/>
      <c r="AN244" s="1"/>
      <c r="AO244" s="1"/>
      <c r="AP244" s="1"/>
      <c r="AQ244" s="1"/>
      <c r="AR244" s="1"/>
    </row>
    <row r="245" spans="1:44" ht="12.75" x14ac:dyDescent="0.2">
      <c r="A245" s="24"/>
      <c r="B245" s="30"/>
      <c r="C245" s="31"/>
      <c r="D245" s="30"/>
      <c r="E245" s="24"/>
      <c r="F245" s="30"/>
      <c r="G245" s="28" t="str">
        <f t="shared" si="0"/>
        <v>0</v>
      </c>
      <c r="H245" s="29" t="str">
        <f t="shared" si="1"/>
        <v>0.5%</v>
      </c>
      <c r="I245" s="24" t="str">
        <f t="shared" ca="1" si="2"/>
        <v/>
      </c>
      <c r="J245" s="80" t="str">
        <f t="shared" ca="1" si="3"/>
        <v/>
      </c>
      <c r="K245" s="81"/>
      <c r="L245" s="78" t="str">
        <f t="shared" ca="1" si="4"/>
        <v/>
      </c>
      <c r="M245" s="79"/>
      <c r="N245" s="82"/>
      <c r="O245" s="79"/>
      <c r="P245" s="4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1"/>
      <c r="AN245" s="1"/>
      <c r="AO245" s="1"/>
      <c r="AP245" s="1"/>
      <c r="AQ245" s="1"/>
      <c r="AR245" s="1"/>
    </row>
    <row r="246" spans="1:44" ht="12.75" x14ac:dyDescent="0.2">
      <c r="A246" s="24"/>
      <c r="B246" s="30"/>
      <c r="C246" s="31"/>
      <c r="D246" s="30"/>
      <c r="E246" s="24"/>
      <c r="F246" s="30"/>
      <c r="G246" s="28" t="str">
        <f t="shared" si="0"/>
        <v>0</v>
      </c>
      <c r="H246" s="29" t="str">
        <f t="shared" si="1"/>
        <v>0.5%</v>
      </c>
      <c r="I246" s="24" t="str">
        <f t="shared" ca="1" si="2"/>
        <v/>
      </c>
      <c r="J246" s="80" t="str">
        <f t="shared" ca="1" si="3"/>
        <v/>
      </c>
      <c r="K246" s="81"/>
      <c r="L246" s="78" t="str">
        <f t="shared" ca="1" si="4"/>
        <v/>
      </c>
      <c r="M246" s="79"/>
      <c r="N246" s="82"/>
      <c r="O246" s="79"/>
      <c r="P246" s="4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1"/>
      <c r="AN246" s="1"/>
      <c r="AO246" s="1"/>
      <c r="AP246" s="1"/>
      <c r="AQ246" s="1"/>
      <c r="AR246" s="1"/>
    </row>
    <row r="247" spans="1:44" ht="12.75" x14ac:dyDescent="0.2">
      <c r="A247" s="24"/>
      <c r="B247" s="30"/>
      <c r="C247" s="31"/>
      <c r="D247" s="30"/>
      <c r="E247" s="24"/>
      <c r="F247" s="30"/>
      <c r="G247" s="28" t="str">
        <f t="shared" si="0"/>
        <v>0</v>
      </c>
      <c r="H247" s="29" t="str">
        <f t="shared" si="1"/>
        <v>0.5%</v>
      </c>
      <c r="I247" s="24" t="str">
        <f t="shared" ca="1" si="2"/>
        <v/>
      </c>
      <c r="J247" s="80" t="str">
        <f t="shared" ca="1" si="3"/>
        <v/>
      </c>
      <c r="K247" s="81"/>
      <c r="L247" s="78" t="str">
        <f t="shared" ca="1" si="4"/>
        <v/>
      </c>
      <c r="M247" s="79"/>
      <c r="N247" s="82"/>
      <c r="O247" s="79"/>
      <c r="P247" s="4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/>
      <c r="AL247" s="23"/>
      <c r="AM247" s="1"/>
      <c r="AN247" s="1"/>
      <c r="AO247" s="1"/>
      <c r="AP247" s="1"/>
      <c r="AQ247" s="1"/>
      <c r="AR247" s="1"/>
    </row>
    <row r="248" spans="1:44" ht="12.75" x14ac:dyDescent="0.2">
      <c r="A248" s="24"/>
      <c r="B248" s="30"/>
      <c r="C248" s="31"/>
      <c r="D248" s="30"/>
      <c r="E248" s="24"/>
      <c r="F248" s="30"/>
      <c r="G248" s="28" t="str">
        <f t="shared" si="0"/>
        <v>0</v>
      </c>
      <c r="H248" s="29" t="str">
        <f t="shared" si="1"/>
        <v>0.5%</v>
      </c>
      <c r="I248" s="24" t="str">
        <f t="shared" ca="1" si="2"/>
        <v/>
      </c>
      <c r="J248" s="80" t="str">
        <f t="shared" ca="1" si="3"/>
        <v/>
      </c>
      <c r="K248" s="81"/>
      <c r="L248" s="78" t="str">
        <f t="shared" ca="1" si="4"/>
        <v/>
      </c>
      <c r="M248" s="79"/>
      <c r="N248" s="82"/>
      <c r="O248" s="79"/>
      <c r="P248" s="4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1"/>
      <c r="AN248" s="1"/>
      <c r="AO248" s="1"/>
      <c r="AP248" s="1"/>
      <c r="AQ248" s="1"/>
      <c r="AR248" s="1"/>
    </row>
    <row r="249" spans="1:44" ht="12.75" x14ac:dyDescent="0.2">
      <c r="A249" s="24"/>
      <c r="B249" s="30"/>
      <c r="C249" s="31"/>
      <c r="D249" s="30"/>
      <c r="E249" s="24"/>
      <c r="F249" s="30"/>
      <c r="G249" s="28" t="str">
        <f t="shared" si="0"/>
        <v>0</v>
      </c>
      <c r="H249" s="29" t="str">
        <f t="shared" si="1"/>
        <v>0.5%</v>
      </c>
      <c r="I249" s="24" t="str">
        <f t="shared" ca="1" si="2"/>
        <v/>
      </c>
      <c r="J249" s="80" t="str">
        <f t="shared" ca="1" si="3"/>
        <v/>
      </c>
      <c r="K249" s="81"/>
      <c r="L249" s="78" t="str">
        <f t="shared" ca="1" si="4"/>
        <v/>
      </c>
      <c r="M249" s="79"/>
      <c r="N249" s="86"/>
      <c r="O249" s="79"/>
      <c r="P249" s="4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23"/>
      <c r="AM249" s="1"/>
      <c r="AN249" s="1"/>
      <c r="AO249" s="1"/>
      <c r="AP249" s="1"/>
      <c r="AQ249" s="1"/>
      <c r="AR249" s="1"/>
    </row>
    <row r="250" spans="1:44" ht="12.75" x14ac:dyDescent="0.2">
      <c r="A250" s="24"/>
      <c r="B250" s="30"/>
      <c r="C250" s="31"/>
      <c r="D250" s="30"/>
      <c r="E250" s="24"/>
      <c r="F250" s="30"/>
      <c r="G250" s="28" t="str">
        <f t="shared" si="0"/>
        <v>0</v>
      </c>
      <c r="H250" s="29" t="str">
        <f t="shared" si="1"/>
        <v>0.5%</v>
      </c>
      <c r="I250" s="24" t="str">
        <f t="shared" ca="1" si="2"/>
        <v/>
      </c>
      <c r="J250" s="80" t="str">
        <f t="shared" ca="1" si="3"/>
        <v/>
      </c>
      <c r="K250" s="81"/>
      <c r="L250" s="78" t="str">
        <f t="shared" ca="1" si="4"/>
        <v/>
      </c>
      <c r="M250" s="79"/>
      <c r="N250" s="86"/>
      <c r="O250" s="79"/>
      <c r="P250" s="4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1"/>
      <c r="AN250" s="1"/>
      <c r="AO250" s="1"/>
      <c r="AP250" s="1"/>
      <c r="AQ250" s="1"/>
      <c r="AR250" s="1"/>
    </row>
    <row r="251" spans="1:44" ht="12.75" x14ac:dyDescent="0.2">
      <c r="A251" s="24"/>
      <c r="B251" s="30"/>
      <c r="C251" s="31"/>
      <c r="D251" s="30"/>
      <c r="E251" s="24"/>
      <c r="F251" s="30"/>
      <c r="G251" s="28" t="str">
        <f t="shared" si="0"/>
        <v>0</v>
      </c>
      <c r="H251" s="29" t="str">
        <f t="shared" si="1"/>
        <v>0.5%</v>
      </c>
      <c r="I251" s="24" t="str">
        <f t="shared" ca="1" si="2"/>
        <v/>
      </c>
      <c r="J251" s="80" t="str">
        <f t="shared" ca="1" si="3"/>
        <v/>
      </c>
      <c r="K251" s="81"/>
      <c r="L251" s="78" t="str">
        <f t="shared" ca="1" si="4"/>
        <v/>
      </c>
      <c r="M251" s="79"/>
      <c r="N251" s="82"/>
      <c r="O251" s="79"/>
      <c r="P251" s="4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1"/>
      <c r="AN251" s="1"/>
      <c r="AO251" s="1"/>
      <c r="AP251" s="1"/>
      <c r="AQ251" s="1"/>
      <c r="AR251" s="1"/>
    </row>
    <row r="252" spans="1:44" ht="12.75" x14ac:dyDescent="0.2">
      <c r="A252" s="24"/>
      <c r="B252" s="30"/>
      <c r="C252" s="31"/>
      <c r="D252" s="30"/>
      <c r="E252" s="24"/>
      <c r="F252" s="30"/>
      <c r="G252" s="28" t="str">
        <f t="shared" si="0"/>
        <v>0</v>
      </c>
      <c r="H252" s="29" t="str">
        <f t="shared" si="1"/>
        <v>0.5%</v>
      </c>
      <c r="I252" s="24" t="str">
        <f t="shared" ca="1" si="2"/>
        <v/>
      </c>
      <c r="J252" s="80" t="str">
        <f t="shared" ca="1" si="3"/>
        <v/>
      </c>
      <c r="K252" s="81"/>
      <c r="L252" s="78" t="str">
        <f t="shared" ca="1" si="4"/>
        <v/>
      </c>
      <c r="M252" s="79"/>
      <c r="N252" s="86"/>
      <c r="O252" s="79"/>
      <c r="P252" s="4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1"/>
      <c r="AN252" s="1"/>
      <c r="AO252" s="1"/>
      <c r="AP252" s="1"/>
      <c r="AQ252" s="1"/>
      <c r="AR252" s="1"/>
    </row>
    <row r="253" spans="1:44" ht="12.75" x14ac:dyDescent="0.2">
      <c r="A253" s="24"/>
      <c r="B253" s="30"/>
      <c r="C253" s="31"/>
      <c r="D253" s="30"/>
      <c r="E253" s="24"/>
      <c r="F253" s="30"/>
      <c r="G253" s="28" t="str">
        <f t="shared" si="0"/>
        <v>0</v>
      </c>
      <c r="H253" s="29" t="str">
        <f t="shared" si="1"/>
        <v>0.5%</v>
      </c>
      <c r="I253" s="24" t="str">
        <f t="shared" ca="1" si="2"/>
        <v/>
      </c>
      <c r="J253" s="80" t="str">
        <f t="shared" ca="1" si="3"/>
        <v/>
      </c>
      <c r="K253" s="81"/>
      <c r="L253" s="78" t="str">
        <f t="shared" ca="1" si="4"/>
        <v/>
      </c>
      <c r="M253" s="79"/>
      <c r="N253" s="82"/>
      <c r="O253" s="79"/>
      <c r="P253" s="4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1"/>
      <c r="AN253" s="1"/>
      <c r="AO253" s="1"/>
      <c r="AP253" s="1"/>
      <c r="AQ253" s="1"/>
      <c r="AR253" s="1"/>
    </row>
    <row r="254" spans="1:44" ht="12.75" x14ac:dyDescent="0.2">
      <c r="A254" s="24"/>
      <c r="B254" s="30"/>
      <c r="C254" s="31"/>
      <c r="D254" s="30"/>
      <c r="E254" s="24"/>
      <c r="F254" s="30"/>
      <c r="G254" s="28" t="str">
        <f t="shared" si="0"/>
        <v>0</v>
      </c>
      <c r="H254" s="29" t="str">
        <f t="shared" si="1"/>
        <v>0.5%</v>
      </c>
      <c r="I254" s="24" t="str">
        <f t="shared" ca="1" si="2"/>
        <v/>
      </c>
      <c r="J254" s="80" t="str">
        <f t="shared" ca="1" si="3"/>
        <v/>
      </c>
      <c r="K254" s="81"/>
      <c r="L254" s="78" t="str">
        <f t="shared" ca="1" si="4"/>
        <v/>
      </c>
      <c r="M254" s="79"/>
      <c r="N254" s="86"/>
      <c r="O254" s="79"/>
      <c r="P254" s="4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1"/>
      <c r="AN254" s="1"/>
      <c r="AO254" s="1"/>
      <c r="AP254" s="1"/>
      <c r="AQ254" s="1"/>
      <c r="AR254" s="1"/>
    </row>
    <row r="255" spans="1:44" ht="12.75" x14ac:dyDescent="0.2">
      <c r="A255" s="24"/>
      <c r="B255" s="30"/>
      <c r="C255" s="31"/>
      <c r="D255" s="30"/>
      <c r="E255" s="24"/>
      <c r="F255" s="30"/>
      <c r="G255" s="28" t="str">
        <f t="shared" si="0"/>
        <v>0</v>
      </c>
      <c r="H255" s="29" t="str">
        <f t="shared" si="1"/>
        <v>0.5%</v>
      </c>
      <c r="I255" s="24" t="str">
        <f t="shared" ca="1" si="2"/>
        <v/>
      </c>
      <c r="J255" s="80" t="str">
        <f t="shared" ca="1" si="3"/>
        <v/>
      </c>
      <c r="K255" s="81"/>
      <c r="L255" s="78" t="str">
        <f t="shared" ca="1" si="4"/>
        <v/>
      </c>
      <c r="M255" s="79"/>
      <c r="N255" s="82"/>
      <c r="O255" s="79"/>
      <c r="P255" s="4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1"/>
      <c r="AN255" s="1"/>
      <c r="AO255" s="1"/>
      <c r="AP255" s="1"/>
      <c r="AQ255" s="1"/>
      <c r="AR255" s="1"/>
    </row>
    <row r="256" spans="1:44" ht="12.75" x14ac:dyDescent="0.2">
      <c r="A256" s="24"/>
      <c r="B256" s="30"/>
      <c r="C256" s="31"/>
      <c r="D256" s="30"/>
      <c r="E256" s="24"/>
      <c r="F256" s="30"/>
      <c r="G256" s="28" t="str">
        <f t="shared" si="0"/>
        <v>0</v>
      </c>
      <c r="H256" s="29" t="str">
        <f t="shared" si="1"/>
        <v>0.5%</v>
      </c>
      <c r="I256" s="24" t="str">
        <f t="shared" ca="1" si="2"/>
        <v/>
      </c>
      <c r="J256" s="80" t="str">
        <f t="shared" ca="1" si="3"/>
        <v/>
      </c>
      <c r="K256" s="81"/>
      <c r="L256" s="78" t="str">
        <f t="shared" ca="1" si="4"/>
        <v/>
      </c>
      <c r="M256" s="79"/>
      <c r="N256" s="82"/>
      <c r="O256" s="79"/>
      <c r="P256" s="4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1"/>
      <c r="AN256" s="1"/>
      <c r="AO256" s="1"/>
      <c r="AP256" s="1"/>
      <c r="AQ256" s="1"/>
      <c r="AR256" s="1"/>
    </row>
    <row r="257" spans="1:44" ht="12.75" x14ac:dyDescent="0.2">
      <c r="A257" s="24"/>
      <c r="B257" s="30"/>
      <c r="C257" s="31"/>
      <c r="D257" s="30"/>
      <c r="E257" s="24"/>
      <c r="F257" s="30"/>
      <c r="G257" s="28" t="str">
        <f t="shared" si="0"/>
        <v>0</v>
      </c>
      <c r="H257" s="29" t="str">
        <f t="shared" si="1"/>
        <v>0.5%</v>
      </c>
      <c r="I257" s="24" t="str">
        <f t="shared" ca="1" si="2"/>
        <v/>
      </c>
      <c r="J257" s="80" t="str">
        <f t="shared" ca="1" si="3"/>
        <v/>
      </c>
      <c r="K257" s="81"/>
      <c r="L257" s="78" t="str">
        <f t="shared" ca="1" si="4"/>
        <v/>
      </c>
      <c r="M257" s="79"/>
      <c r="N257" s="82"/>
      <c r="O257" s="79"/>
      <c r="P257" s="4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1"/>
      <c r="AN257" s="1"/>
      <c r="AO257" s="1"/>
      <c r="AP257" s="1"/>
      <c r="AQ257" s="1"/>
      <c r="AR257" s="1"/>
    </row>
    <row r="258" spans="1:44" ht="12.75" x14ac:dyDescent="0.2">
      <c r="A258" s="24"/>
      <c r="B258" s="30"/>
      <c r="C258" s="31"/>
      <c r="D258" s="30"/>
      <c r="E258" s="24"/>
      <c r="F258" s="30"/>
      <c r="G258" s="28" t="str">
        <f t="shared" si="0"/>
        <v>0</v>
      </c>
      <c r="H258" s="29" t="str">
        <f t="shared" si="1"/>
        <v>0.5%</v>
      </c>
      <c r="I258" s="24" t="str">
        <f t="shared" ca="1" si="2"/>
        <v/>
      </c>
      <c r="J258" s="80" t="str">
        <f t="shared" ca="1" si="3"/>
        <v/>
      </c>
      <c r="K258" s="81"/>
      <c r="L258" s="78" t="str">
        <f t="shared" ca="1" si="4"/>
        <v/>
      </c>
      <c r="M258" s="79"/>
      <c r="N258" s="86"/>
      <c r="O258" s="79"/>
      <c r="P258" s="4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1"/>
      <c r="AN258" s="1"/>
      <c r="AO258" s="1"/>
      <c r="AP258" s="1"/>
      <c r="AQ258" s="1"/>
      <c r="AR258" s="1"/>
    </row>
    <row r="259" spans="1:44" ht="12.75" x14ac:dyDescent="0.2">
      <c r="A259" s="24"/>
      <c r="B259" s="30"/>
      <c r="C259" s="31"/>
      <c r="D259" s="30"/>
      <c r="E259" s="24"/>
      <c r="F259" s="30"/>
      <c r="G259" s="28" t="str">
        <f t="shared" si="0"/>
        <v>0</v>
      </c>
      <c r="H259" s="29" t="str">
        <f t="shared" si="1"/>
        <v>0.5%</v>
      </c>
      <c r="I259" s="24" t="str">
        <f t="shared" ca="1" si="2"/>
        <v/>
      </c>
      <c r="J259" s="80" t="str">
        <f t="shared" ca="1" si="3"/>
        <v/>
      </c>
      <c r="K259" s="81"/>
      <c r="L259" s="78" t="str">
        <f t="shared" ca="1" si="4"/>
        <v/>
      </c>
      <c r="M259" s="79"/>
      <c r="N259" s="82"/>
      <c r="O259" s="79"/>
      <c r="P259" s="4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1"/>
      <c r="AN259" s="1"/>
      <c r="AO259" s="1"/>
      <c r="AP259" s="1"/>
      <c r="AQ259" s="1"/>
      <c r="AR259" s="1"/>
    </row>
    <row r="260" spans="1:44" ht="12.75" x14ac:dyDescent="0.2">
      <c r="A260" s="24"/>
      <c r="B260" s="30"/>
      <c r="C260" s="31"/>
      <c r="D260" s="30"/>
      <c r="E260" s="24"/>
      <c r="F260" s="30"/>
      <c r="G260" s="28" t="str">
        <f t="shared" ref="G260:G514" si="5">$P$2</f>
        <v>0</v>
      </c>
      <c r="H260" s="29" t="str">
        <f t="shared" ref="H260:H514" si="6">$P$4</f>
        <v>0.5%</v>
      </c>
      <c r="I260" s="24" t="str">
        <f t="shared" ref="I260:I514" ca="1" si="7">IFERROR(_xludf.IFS(F260="W",E260*G260,F260="L",E260*-1,F260="BE",0),"")</f>
        <v/>
      </c>
      <c r="J260" s="80" t="str">
        <f t="shared" ref="J260:J514" ca="1" si="8">IFERROR((I260/E260)*($A$3*$H$5),"")</f>
        <v/>
      </c>
      <c r="K260" s="81"/>
      <c r="L260" s="78" t="str">
        <f t="shared" ref="L260:L514" ca="1" si="9">IFERROR(J260/$A$3,"")</f>
        <v/>
      </c>
      <c r="M260" s="79"/>
      <c r="N260" s="86"/>
      <c r="O260" s="79"/>
      <c r="P260" s="4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1"/>
      <c r="AN260" s="1"/>
      <c r="AO260" s="1"/>
      <c r="AP260" s="1"/>
      <c r="AQ260" s="1"/>
      <c r="AR260" s="1"/>
    </row>
    <row r="261" spans="1:44" ht="12.75" x14ac:dyDescent="0.2">
      <c r="A261" s="24"/>
      <c r="B261" s="30"/>
      <c r="C261" s="31"/>
      <c r="D261" s="30"/>
      <c r="E261" s="24"/>
      <c r="F261" s="30"/>
      <c r="G261" s="28" t="str">
        <f t="shared" si="5"/>
        <v>0</v>
      </c>
      <c r="H261" s="29" t="str">
        <f t="shared" si="6"/>
        <v>0.5%</v>
      </c>
      <c r="I261" s="24" t="str">
        <f t="shared" ca="1" si="7"/>
        <v/>
      </c>
      <c r="J261" s="80" t="str">
        <f t="shared" ca="1" si="8"/>
        <v/>
      </c>
      <c r="K261" s="81"/>
      <c r="L261" s="78" t="str">
        <f t="shared" ca="1" si="9"/>
        <v/>
      </c>
      <c r="M261" s="79"/>
      <c r="N261" s="82"/>
      <c r="O261" s="79"/>
      <c r="P261" s="4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1"/>
      <c r="AN261" s="1"/>
      <c r="AO261" s="1"/>
      <c r="AP261" s="1"/>
      <c r="AQ261" s="1"/>
      <c r="AR261" s="1"/>
    </row>
    <row r="262" spans="1:44" ht="12.75" x14ac:dyDescent="0.2">
      <c r="A262" s="24"/>
      <c r="B262" s="30"/>
      <c r="C262" s="31"/>
      <c r="D262" s="30"/>
      <c r="E262" s="24"/>
      <c r="F262" s="30"/>
      <c r="G262" s="28" t="str">
        <f t="shared" si="5"/>
        <v>0</v>
      </c>
      <c r="H262" s="29" t="str">
        <f t="shared" si="6"/>
        <v>0.5%</v>
      </c>
      <c r="I262" s="24" t="str">
        <f t="shared" ca="1" si="7"/>
        <v/>
      </c>
      <c r="J262" s="80" t="str">
        <f t="shared" ca="1" si="8"/>
        <v/>
      </c>
      <c r="K262" s="81"/>
      <c r="L262" s="78" t="str">
        <f t="shared" ca="1" si="9"/>
        <v/>
      </c>
      <c r="M262" s="79"/>
      <c r="N262" s="82"/>
      <c r="O262" s="79"/>
      <c r="P262" s="4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1"/>
      <c r="AN262" s="1"/>
      <c r="AO262" s="1"/>
      <c r="AP262" s="1"/>
      <c r="AQ262" s="1"/>
      <c r="AR262" s="1"/>
    </row>
    <row r="263" spans="1:44" ht="12.75" x14ac:dyDescent="0.2">
      <c r="A263" s="24"/>
      <c r="B263" s="30"/>
      <c r="C263" s="31"/>
      <c r="D263" s="30"/>
      <c r="E263" s="24"/>
      <c r="F263" s="30"/>
      <c r="G263" s="28" t="str">
        <f t="shared" si="5"/>
        <v>0</v>
      </c>
      <c r="H263" s="29" t="str">
        <f t="shared" si="6"/>
        <v>0.5%</v>
      </c>
      <c r="I263" s="24" t="str">
        <f t="shared" ca="1" si="7"/>
        <v/>
      </c>
      <c r="J263" s="80" t="str">
        <f t="shared" ca="1" si="8"/>
        <v/>
      </c>
      <c r="K263" s="81"/>
      <c r="L263" s="78" t="str">
        <f t="shared" ca="1" si="9"/>
        <v/>
      </c>
      <c r="M263" s="79"/>
      <c r="N263" s="86"/>
      <c r="O263" s="79"/>
      <c r="P263" s="4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1"/>
      <c r="AN263" s="1"/>
      <c r="AO263" s="1"/>
      <c r="AP263" s="1"/>
      <c r="AQ263" s="1"/>
      <c r="AR263" s="1"/>
    </row>
    <row r="264" spans="1:44" ht="12.75" x14ac:dyDescent="0.2">
      <c r="A264" s="24"/>
      <c r="B264" s="30"/>
      <c r="C264" s="31"/>
      <c r="D264" s="30"/>
      <c r="E264" s="24"/>
      <c r="F264" s="30"/>
      <c r="G264" s="28" t="str">
        <f t="shared" si="5"/>
        <v>0</v>
      </c>
      <c r="H264" s="29" t="str">
        <f t="shared" si="6"/>
        <v>0.5%</v>
      </c>
      <c r="I264" s="24" t="str">
        <f t="shared" ca="1" si="7"/>
        <v/>
      </c>
      <c r="J264" s="80" t="str">
        <f t="shared" ca="1" si="8"/>
        <v/>
      </c>
      <c r="K264" s="81"/>
      <c r="L264" s="78" t="str">
        <f t="shared" ca="1" si="9"/>
        <v/>
      </c>
      <c r="M264" s="79"/>
      <c r="N264" s="82"/>
      <c r="O264" s="79"/>
      <c r="P264" s="4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1"/>
      <c r="AN264" s="1"/>
      <c r="AO264" s="1"/>
      <c r="AP264" s="1"/>
      <c r="AQ264" s="1"/>
      <c r="AR264" s="1"/>
    </row>
    <row r="265" spans="1:44" ht="12.75" x14ac:dyDescent="0.2">
      <c r="A265" s="24"/>
      <c r="B265" s="30"/>
      <c r="C265" s="31"/>
      <c r="D265" s="30"/>
      <c r="E265" s="24"/>
      <c r="F265" s="30"/>
      <c r="G265" s="28" t="str">
        <f t="shared" si="5"/>
        <v>0</v>
      </c>
      <c r="H265" s="29" t="str">
        <f t="shared" si="6"/>
        <v>0.5%</v>
      </c>
      <c r="I265" s="24" t="str">
        <f t="shared" ca="1" si="7"/>
        <v/>
      </c>
      <c r="J265" s="80" t="str">
        <f t="shared" ca="1" si="8"/>
        <v/>
      </c>
      <c r="K265" s="81"/>
      <c r="L265" s="78" t="str">
        <f t="shared" ca="1" si="9"/>
        <v/>
      </c>
      <c r="M265" s="79"/>
      <c r="N265" s="82"/>
      <c r="O265" s="79"/>
      <c r="P265" s="4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1"/>
      <c r="AN265" s="1"/>
      <c r="AO265" s="1"/>
      <c r="AP265" s="1"/>
      <c r="AQ265" s="1"/>
      <c r="AR265" s="1"/>
    </row>
    <row r="266" spans="1:44" ht="12.75" x14ac:dyDescent="0.2">
      <c r="A266" s="24"/>
      <c r="B266" s="30"/>
      <c r="C266" s="31"/>
      <c r="D266" s="30"/>
      <c r="E266" s="24"/>
      <c r="F266" s="30"/>
      <c r="G266" s="28" t="str">
        <f t="shared" si="5"/>
        <v>0</v>
      </c>
      <c r="H266" s="29" t="str">
        <f t="shared" si="6"/>
        <v>0.5%</v>
      </c>
      <c r="I266" s="24" t="str">
        <f t="shared" ca="1" si="7"/>
        <v/>
      </c>
      <c r="J266" s="80" t="str">
        <f t="shared" ca="1" si="8"/>
        <v/>
      </c>
      <c r="K266" s="81"/>
      <c r="L266" s="78" t="str">
        <f t="shared" ca="1" si="9"/>
        <v/>
      </c>
      <c r="M266" s="79"/>
      <c r="N266" s="86"/>
      <c r="O266" s="79"/>
      <c r="P266" s="4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1"/>
      <c r="AN266" s="1"/>
      <c r="AO266" s="1"/>
      <c r="AP266" s="1"/>
      <c r="AQ266" s="1"/>
      <c r="AR266" s="1"/>
    </row>
    <row r="267" spans="1:44" ht="12.75" x14ac:dyDescent="0.2">
      <c r="A267" s="24"/>
      <c r="B267" s="30"/>
      <c r="C267" s="31"/>
      <c r="D267" s="30"/>
      <c r="E267" s="24"/>
      <c r="F267" s="30"/>
      <c r="G267" s="28" t="str">
        <f t="shared" si="5"/>
        <v>0</v>
      </c>
      <c r="H267" s="29" t="str">
        <f t="shared" si="6"/>
        <v>0.5%</v>
      </c>
      <c r="I267" s="24" t="str">
        <f t="shared" ca="1" si="7"/>
        <v/>
      </c>
      <c r="J267" s="80" t="str">
        <f t="shared" ca="1" si="8"/>
        <v/>
      </c>
      <c r="K267" s="81"/>
      <c r="L267" s="78" t="str">
        <f t="shared" ca="1" si="9"/>
        <v/>
      </c>
      <c r="M267" s="79"/>
      <c r="N267" s="86"/>
      <c r="O267" s="79"/>
      <c r="P267" s="4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1"/>
      <c r="AN267" s="1"/>
      <c r="AO267" s="1"/>
      <c r="AP267" s="1"/>
      <c r="AQ267" s="1"/>
      <c r="AR267" s="1"/>
    </row>
    <row r="268" spans="1:44" ht="12.75" x14ac:dyDescent="0.2">
      <c r="A268" s="24"/>
      <c r="B268" s="30"/>
      <c r="C268" s="31"/>
      <c r="D268" s="30"/>
      <c r="E268" s="24"/>
      <c r="F268" s="30"/>
      <c r="G268" s="28" t="str">
        <f t="shared" si="5"/>
        <v>0</v>
      </c>
      <c r="H268" s="29" t="str">
        <f t="shared" si="6"/>
        <v>0.5%</v>
      </c>
      <c r="I268" s="24" t="str">
        <f t="shared" ca="1" si="7"/>
        <v/>
      </c>
      <c r="J268" s="80" t="str">
        <f t="shared" ca="1" si="8"/>
        <v/>
      </c>
      <c r="K268" s="81"/>
      <c r="L268" s="78" t="str">
        <f t="shared" ca="1" si="9"/>
        <v/>
      </c>
      <c r="M268" s="79"/>
      <c r="N268" s="86"/>
      <c r="O268" s="79"/>
      <c r="P268" s="4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1"/>
      <c r="AN268" s="1"/>
      <c r="AO268" s="1"/>
      <c r="AP268" s="1"/>
      <c r="AQ268" s="1"/>
      <c r="AR268" s="1"/>
    </row>
    <row r="269" spans="1:44" ht="12.75" x14ac:dyDescent="0.2">
      <c r="A269" s="24"/>
      <c r="B269" s="30"/>
      <c r="C269" s="31"/>
      <c r="D269" s="30"/>
      <c r="E269" s="24"/>
      <c r="F269" s="30"/>
      <c r="G269" s="28" t="str">
        <f t="shared" si="5"/>
        <v>0</v>
      </c>
      <c r="H269" s="29" t="str">
        <f t="shared" si="6"/>
        <v>0.5%</v>
      </c>
      <c r="I269" s="24" t="str">
        <f t="shared" ca="1" si="7"/>
        <v/>
      </c>
      <c r="J269" s="80" t="str">
        <f t="shared" ca="1" si="8"/>
        <v/>
      </c>
      <c r="K269" s="81"/>
      <c r="L269" s="78" t="str">
        <f t="shared" ca="1" si="9"/>
        <v/>
      </c>
      <c r="M269" s="79"/>
      <c r="N269" s="86"/>
      <c r="O269" s="79"/>
      <c r="P269" s="4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1"/>
      <c r="AN269" s="1"/>
      <c r="AO269" s="1"/>
      <c r="AP269" s="1"/>
      <c r="AQ269" s="1"/>
      <c r="AR269" s="1"/>
    </row>
    <row r="270" spans="1:44" ht="12.75" x14ac:dyDescent="0.2">
      <c r="A270" s="24"/>
      <c r="B270" s="30"/>
      <c r="C270" s="31"/>
      <c r="D270" s="30"/>
      <c r="E270" s="24"/>
      <c r="F270" s="30"/>
      <c r="G270" s="28" t="str">
        <f t="shared" si="5"/>
        <v>0</v>
      </c>
      <c r="H270" s="29" t="str">
        <f t="shared" si="6"/>
        <v>0.5%</v>
      </c>
      <c r="I270" s="24" t="str">
        <f t="shared" ca="1" si="7"/>
        <v/>
      </c>
      <c r="J270" s="80" t="str">
        <f t="shared" ca="1" si="8"/>
        <v/>
      </c>
      <c r="K270" s="81"/>
      <c r="L270" s="78" t="str">
        <f t="shared" ca="1" si="9"/>
        <v/>
      </c>
      <c r="M270" s="79"/>
      <c r="N270" s="82"/>
      <c r="O270" s="79"/>
      <c r="P270" s="4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1"/>
      <c r="AN270" s="1"/>
      <c r="AO270" s="1"/>
      <c r="AP270" s="1"/>
      <c r="AQ270" s="1"/>
      <c r="AR270" s="1"/>
    </row>
    <row r="271" spans="1:44" ht="12.75" x14ac:dyDescent="0.2">
      <c r="A271" s="24"/>
      <c r="B271" s="30"/>
      <c r="C271" s="31"/>
      <c r="D271" s="30"/>
      <c r="E271" s="24"/>
      <c r="F271" s="30"/>
      <c r="G271" s="28" t="str">
        <f t="shared" si="5"/>
        <v>0</v>
      </c>
      <c r="H271" s="29" t="str">
        <f t="shared" si="6"/>
        <v>0.5%</v>
      </c>
      <c r="I271" s="24" t="str">
        <f t="shared" ca="1" si="7"/>
        <v/>
      </c>
      <c r="J271" s="80" t="str">
        <f t="shared" ca="1" si="8"/>
        <v/>
      </c>
      <c r="K271" s="81"/>
      <c r="L271" s="78" t="str">
        <f t="shared" ca="1" si="9"/>
        <v/>
      </c>
      <c r="M271" s="79"/>
      <c r="N271" s="86"/>
      <c r="O271" s="79"/>
      <c r="P271" s="4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1"/>
      <c r="AN271" s="1"/>
      <c r="AO271" s="1"/>
      <c r="AP271" s="1"/>
      <c r="AQ271" s="1"/>
      <c r="AR271" s="1"/>
    </row>
    <row r="272" spans="1:44" ht="12.75" x14ac:dyDescent="0.2">
      <c r="A272" s="24"/>
      <c r="B272" s="30"/>
      <c r="C272" s="31"/>
      <c r="D272" s="30"/>
      <c r="E272" s="24"/>
      <c r="F272" s="30"/>
      <c r="G272" s="28" t="str">
        <f t="shared" si="5"/>
        <v>0</v>
      </c>
      <c r="H272" s="29" t="str">
        <f t="shared" si="6"/>
        <v>0.5%</v>
      </c>
      <c r="I272" s="24" t="str">
        <f t="shared" ca="1" si="7"/>
        <v/>
      </c>
      <c r="J272" s="80" t="str">
        <f t="shared" ca="1" si="8"/>
        <v/>
      </c>
      <c r="K272" s="81"/>
      <c r="L272" s="78" t="str">
        <f t="shared" ca="1" si="9"/>
        <v/>
      </c>
      <c r="M272" s="79"/>
      <c r="N272" s="82"/>
      <c r="O272" s="79"/>
      <c r="P272" s="4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1"/>
      <c r="AN272" s="1"/>
      <c r="AO272" s="1"/>
      <c r="AP272" s="1"/>
      <c r="AQ272" s="1"/>
      <c r="AR272" s="1"/>
    </row>
    <row r="273" spans="1:44" ht="12.75" x14ac:dyDescent="0.2">
      <c r="A273" s="24"/>
      <c r="B273" s="30"/>
      <c r="C273" s="31"/>
      <c r="D273" s="30"/>
      <c r="E273" s="24"/>
      <c r="F273" s="30"/>
      <c r="G273" s="28" t="str">
        <f t="shared" si="5"/>
        <v>0</v>
      </c>
      <c r="H273" s="29" t="str">
        <f t="shared" si="6"/>
        <v>0.5%</v>
      </c>
      <c r="I273" s="24" t="str">
        <f t="shared" ca="1" si="7"/>
        <v/>
      </c>
      <c r="J273" s="80" t="str">
        <f t="shared" ca="1" si="8"/>
        <v/>
      </c>
      <c r="K273" s="81"/>
      <c r="L273" s="78" t="str">
        <f t="shared" ca="1" si="9"/>
        <v/>
      </c>
      <c r="M273" s="79"/>
      <c r="N273" s="82"/>
      <c r="O273" s="79"/>
      <c r="P273" s="4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1"/>
      <c r="AN273" s="1"/>
      <c r="AO273" s="1"/>
      <c r="AP273" s="1"/>
      <c r="AQ273" s="1"/>
      <c r="AR273" s="1"/>
    </row>
    <row r="274" spans="1:44" ht="12.75" x14ac:dyDescent="0.2">
      <c r="A274" s="24"/>
      <c r="B274" s="30"/>
      <c r="C274" s="31"/>
      <c r="D274" s="30"/>
      <c r="E274" s="24"/>
      <c r="F274" s="30"/>
      <c r="G274" s="28" t="str">
        <f t="shared" si="5"/>
        <v>0</v>
      </c>
      <c r="H274" s="29" t="str">
        <f t="shared" si="6"/>
        <v>0.5%</v>
      </c>
      <c r="I274" s="24" t="str">
        <f t="shared" ca="1" si="7"/>
        <v/>
      </c>
      <c r="J274" s="80" t="str">
        <f t="shared" ca="1" si="8"/>
        <v/>
      </c>
      <c r="K274" s="81"/>
      <c r="L274" s="78" t="str">
        <f t="shared" ca="1" si="9"/>
        <v/>
      </c>
      <c r="M274" s="79"/>
      <c r="N274" s="86"/>
      <c r="O274" s="79"/>
      <c r="P274" s="4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1"/>
      <c r="AN274" s="1"/>
      <c r="AO274" s="1"/>
      <c r="AP274" s="1"/>
      <c r="AQ274" s="1"/>
      <c r="AR274" s="1"/>
    </row>
    <row r="275" spans="1:44" ht="12.75" x14ac:dyDescent="0.2">
      <c r="A275" s="24"/>
      <c r="B275" s="30"/>
      <c r="C275" s="31"/>
      <c r="D275" s="30"/>
      <c r="E275" s="24"/>
      <c r="F275" s="30"/>
      <c r="G275" s="28" t="str">
        <f t="shared" si="5"/>
        <v>0</v>
      </c>
      <c r="H275" s="29" t="str">
        <f t="shared" si="6"/>
        <v>0.5%</v>
      </c>
      <c r="I275" s="24" t="str">
        <f t="shared" ca="1" si="7"/>
        <v/>
      </c>
      <c r="J275" s="80" t="str">
        <f t="shared" ca="1" si="8"/>
        <v/>
      </c>
      <c r="K275" s="81"/>
      <c r="L275" s="78" t="str">
        <f t="shared" ca="1" si="9"/>
        <v/>
      </c>
      <c r="M275" s="79"/>
      <c r="N275" s="86"/>
      <c r="O275" s="79"/>
      <c r="P275" s="4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1"/>
      <c r="AN275" s="1"/>
      <c r="AO275" s="1"/>
      <c r="AP275" s="1"/>
      <c r="AQ275" s="1"/>
      <c r="AR275" s="1"/>
    </row>
    <row r="276" spans="1:44" ht="12.75" x14ac:dyDescent="0.2">
      <c r="A276" s="24"/>
      <c r="B276" s="30"/>
      <c r="C276" s="31"/>
      <c r="D276" s="30"/>
      <c r="E276" s="24"/>
      <c r="F276" s="30"/>
      <c r="G276" s="28" t="str">
        <f t="shared" si="5"/>
        <v>0</v>
      </c>
      <c r="H276" s="29" t="str">
        <f t="shared" si="6"/>
        <v>0.5%</v>
      </c>
      <c r="I276" s="24" t="str">
        <f t="shared" ca="1" si="7"/>
        <v/>
      </c>
      <c r="J276" s="80" t="str">
        <f t="shared" ca="1" si="8"/>
        <v/>
      </c>
      <c r="K276" s="81"/>
      <c r="L276" s="78" t="str">
        <f t="shared" ca="1" si="9"/>
        <v/>
      </c>
      <c r="M276" s="79"/>
      <c r="N276" s="82"/>
      <c r="O276" s="79"/>
      <c r="P276" s="4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1"/>
      <c r="AN276" s="1"/>
      <c r="AO276" s="1"/>
      <c r="AP276" s="1"/>
      <c r="AQ276" s="1"/>
      <c r="AR276" s="1"/>
    </row>
    <row r="277" spans="1:44" ht="12.75" x14ac:dyDescent="0.2">
      <c r="A277" s="24"/>
      <c r="B277" s="30"/>
      <c r="C277" s="31"/>
      <c r="D277" s="30"/>
      <c r="E277" s="24"/>
      <c r="F277" s="30"/>
      <c r="G277" s="28" t="str">
        <f t="shared" si="5"/>
        <v>0</v>
      </c>
      <c r="H277" s="29" t="str">
        <f t="shared" si="6"/>
        <v>0.5%</v>
      </c>
      <c r="I277" s="24" t="str">
        <f t="shared" ca="1" si="7"/>
        <v/>
      </c>
      <c r="J277" s="80" t="str">
        <f t="shared" ca="1" si="8"/>
        <v/>
      </c>
      <c r="K277" s="81"/>
      <c r="L277" s="78" t="str">
        <f t="shared" ca="1" si="9"/>
        <v/>
      </c>
      <c r="M277" s="79"/>
      <c r="N277" s="86"/>
      <c r="O277" s="79"/>
      <c r="P277" s="4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1"/>
      <c r="AN277" s="1"/>
      <c r="AO277" s="1"/>
      <c r="AP277" s="1"/>
      <c r="AQ277" s="1"/>
      <c r="AR277" s="1"/>
    </row>
    <row r="278" spans="1:44" ht="12.75" x14ac:dyDescent="0.2">
      <c r="A278" s="24"/>
      <c r="B278" s="30"/>
      <c r="C278" s="31"/>
      <c r="D278" s="30"/>
      <c r="E278" s="24"/>
      <c r="F278" s="30"/>
      <c r="G278" s="28" t="str">
        <f t="shared" si="5"/>
        <v>0</v>
      </c>
      <c r="H278" s="29" t="str">
        <f t="shared" si="6"/>
        <v>0.5%</v>
      </c>
      <c r="I278" s="24" t="str">
        <f t="shared" ca="1" si="7"/>
        <v/>
      </c>
      <c r="J278" s="80" t="str">
        <f t="shared" ca="1" si="8"/>
        <v/>
      </c>
      <c r="K278" s="81"/>
      <c r="L278" s="78" t="str">
        <f t="shared" ca="1" si="9"/>
        <v/>
      </c>
      <c r="M278" s="79"/>
      <c r="N278" s="86"/>
      <c r="O278" s="79"/>
      <c r="P278" s="4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1"/>
      <c r="AN278" s="1"/>
      <c r="AO278" s="1"/>
      <c r="AP278" s="1"/>
      <c r="AQ278" s="1"/>
      <c r="AR278" s="1"/>
    </row>
    <row r="279" spans="1:44" ht="12.75" x14ac:dyDescent="0.2">
      <c r="A279" s="24"/>
      <c r="B279" s="30"/>
      <c r="C279" s="31"/>
      <c r="D279" s="30"/>
      <c r="E279" s="24"/>
      <c r="F279" s="30"/>
      <c r="G279" s="28" t="str">
        <f t="shared" si="5"/>
        <v>0</v>
      </c>
      <c r="H279" s="29" t="str">
        <f t="shared" si="6"/>
        <v>0.5%</v>
      </c>
      <c r="I279" s="24" t="str">
        <f t="shared" ca="1" si="7"/>
        <v/>
      </c>
      <c r="J279" s="80" t="str">
        <f t="shared" ca="1" si="8"/>
        <v/>
      </c>
      <c r="K279" s="81"/>
      <c r="L279" s="78" t="str">
        <f t="shared" ca="1" si="9"/>
        <v/>
      </c>
      <c r="M279" s="79"/>
      <c r="N279" s="82"/>
      <c r="O279" s="79"/>
      <c r="P279" s="4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1"/>
      <c r="AN279" s="1"/>
      <c r="AO279" s="1"/>
      <c r="AP279" s="1"/>
      <c r="AQ279" s="1"/>
      <c r="AR279" s="1"/>
    </row>
    <row r="280" spans="1:44" ht="12.75" x14ac:dyDescent="0.2">
      <c r="A280" s="24"/>
      <c r="B280" s="30"/>
      <c r="C280" s="31"/>
      <c r="D280" s="30"/>
      <c r="E280" s="24"/>
      <c r="F280" s="30"/>
      <c r="G280" s="28" t="str">
        <f t="shared" si="5"/>
        <v>0</v>
      </c>
      <c r="H280" s="29" t="str">
        <f t="shared" si="6"/>
        <v>0.5%</v>
      </c>
      <c r="I280" s="24" t="str">
        <f t="shared" ca="1" si="7"/>
        <v/>
      </c>
      <c r="J280" s="80" t="str">
        <f t="shared" ca="1" si="8"/>
        <v/>
      </c>
      <c r="K280" s="81"/>
      <c r="L280" s="78" t="str">
        <f t="shared" ca="1" si="9"/>
        <v/>
      </c>
      <c r="M280" s="79"/>
      <c r="N280" s="86"/>
      <c r="O280" s="79"/>
      <c r="P280" s="4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1"/>
      <c r="AN280" s="1"/>
      <c r="AO280" s="1"/>
      <c r="AP280" s="1"/>
      <c r="AQ280" s="1"/>
      <c r="AR280" s="1"/>
    </row>
    <row r="281" spans="1:44" ht="12.75" x14ac:dyDescent="0.2">
      <c r="A281" s="24"/>
      <c r="B281" s="30"/>
      <c r="C281" s="31"/>
      <c r="D281" s="30"/>
      <c r="E281" s="24"/>
      <c r="F281" s="30"/>
      <c r="G281" s="28" t="str">
        <f t="shared" si="5"/>
        <v>0</v>
      </c>
      <c r="H281" s="29" t="str">
        <f t="shared" si="6"/>
        <v>0.5%</v>
      </c>
      <c r="I281" s="24" t="str">
        <f t="shared" ca="1" si="7"/>
        <v/>
      </c>
      <c r="J281" s="80" t="str">
        <f t="shared" ca="1" si="8"/>
        <v/>
      </c>
      <c r="K281" s="81"/>
      <c r="L281" s="78" t="str">
        <f t="shared" ca="1" si="9"/>
        <v/>
      </c>
      <c r="M281" s="79"/>
      <c r="N281" s="86"/>
      <c r="O281" s="79"/>
      <c r="P281" s="4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1"/>
      <c r="AN281" s="1"/>
      <c r="AO281" s="1"/>
      <c r="AP281" s="1"/>
      <c r="AQ281" s="1"/>
      <c r="AR281" s="1"/>
    </row>
    <row r="282" spans="1:44" ht="12.75" x14ac:dyDescent="0.2">
      <c r="A282" s="24"/>
      <c r="B282" s="30"/>
      <c r="C282" s="31"/>
      <c r="D282" s="30"/>
      <c r="E282" s="24"/>
      <c r="F282" s="30"/>
      <c r="G282" s="28" t="str">
        <f t="shared" si="5"/>
        <v>0</v>
      </c>
      <c r="H282" s="29" t="str">
        <f t="shared" si="6"/>
        <v>0.5%</v>
      </c>
      <c r="I282" s="24" t="str">
        <f t="shared" ca="1" si="7"/>
        <v/>
      </c>
      <c r="J282" s="80" t="str">
        <f t="shared" ca="1" si="8"/>
        <v/>
      </c>
      <c r="K282" s="81"/>
      <c r="L282" s="78" t="str">
        <f t="shared" ca="1" si="9"/>
        <v/>
      </c>
      <c r="M282" s="79"/>
      <c r="N282" s="82"/>
      <c r="O282" s="79"/>
      <c r="P282" s="4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1"/>
      <c r="AN282" s="1"/>
      <c r="AO282" s="1"/>
      <c r="AP282" s="1"/>
      <c r="AQ282" s="1"/>
      <c r="AR282" s="1"/>
    </row>
    <row r="283" spans="1:44" ht="12.75" x14ac:dyDescent="0.2">
      <c r="A283" s="24"/>
      <c r="B283" s="30"/>
      <c r="C283" s="31"/>
      <c r="D283" s="30"/>
      <c r="E283" s="24"/>
      <c r="F283" s="30"/>
      <c r="G283" s="28" t="str">
        <f t="shared" si="5"/>
        <v>0</v>
      </c>
      <c r="H283" s="29" t="str">
        <f t="shared" si="6"/>
        <v>0.5%</v>
      </c>
      <c r="I283" s="24" t="str">
        <f t="shared" ca="1" si="7"/>
        <v/>
      </c>
      <c r="J283" s="80" t="str">
        <f t="shared" ca="1" si="8"/>
        <v/>
      </c>
      <c r="K283" s="81"/>
      <c r="L283" s="78" t="str">
        <f t="shared" ca="1" si="9"/>
        <v/>
      </c>
      <c r="M283" s="79"/>
      <c r="N283" s="82"/>
      <c r="O283" s="79"/>
      <c r="P283" s="4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1"/>
      <c r="AN283" s="1"/>
      <c r="AO283" s="1"/>
      <c r="AP283" s="1"/>
      <c r="AQ283" s="1"/>
      <c r="AR283" s="1"/>
    </row>
    <row r="284" spans="1:44" ht="12.75" x14ac:dyDescent="0.2">
      <c r="A284" s="24"/>
      <c r="B284" s="30"/>
      <c r="C284" s="31"/>
      <c r="D284" s="30"/>
      <c r="E284" s="24"/>
      <c r="F284" s="30"/>
      <c r="G284" s="28" t="str">
        <f t="shared" si="5"/>
        <v>0</v>
      </c>
      <c r="H284" s="29" t="str">
        <f t="shared" si="6"/>
        <v>0.5%</v>
      </c>
      <c r="I284" s="24" t="str">
        <f t="shared" ca="1" si="7"/>
        <v/>
      </c>
      <c r="J284" s="80" t="str">
        <f t="shared" ca="1" si="8"/>
        <v/>
      </c>
      <c r="K284" s="81"/>
      <c r="L284" s="78" t="str">
        <f t="shared" ca="1" si="9"/>
        <v/>
      </c>
      <c r="M284" s="79"/>
      <c r="N284" s="86"/>
      <c r="O284" s="79"/>
      <c r="P284" s="4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1"/>
      <c r="AN284" s="1"/>
      <c r="AO284" s="1"/>
      <c r="AP284" s="1"/>
      <c r="AQ284" s="1"/>
      <c r="AR284" s="1"/>
    </row>
    <row r="285" spans="1:44" ht="12.75" x14ac:dyDescent="0.2">
      <c r="A285" s="24"/>
      <c r="B285" s="30"/>
      <c r="C285" s="31"/>
      <c r="D285" s="30"/>
      <c r="E285" s="24"/>
      <c r="F285" s="30"/>
      <c r="G285" s="28" t="str">
        <f t="shared" si="5"/>
        <v>0</v>
      </c>
      <c r="H285" s="29" t="str">
        <f t="shared" si="6"/>
        <v>0.5%</v>
      </c>
      <c r="I285" s="24" t="str">
        <f t="shared" ca="1" si="7"/>
        <v/>
      </c>
      <c r="J285" s="80" t="str">
        <f t="shared" ca="1" si="8"/>
        <v/>
      </c>
      <c r="K285" s="81"/>
      <c r="L285" s="78" t="str">
        <f t="shared" ca="1" si="9"/>
        <v/>
      </c>
      <c r="M285" s="79"/>
      <c r="N285" s="86"/>
      <c r="O285" s="79"/>
      <c r="P285" s="4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1"/>
      <c r="AN285" s="1"/>
      <c r="AO285" s="1"/>
      <c r="AP285" s="1"/>
      <c r="AQ285" s="1"/>
      <c r="AR285" s="1"/>
    </row>
    <row r="286" spans="1:44" ht="12.75" x14ac:dyDescent="0.2">
      <c r="A286" s="24"/>
      <c r="B286" s="30"/>
      <c r="C286" s="31"/>
      <c r="D286" s="30"/>
      <c r="E286" s="24"/>
      <c r="F286" s="30"/>
      <c r="G286" s="28" t="str">
        <f t="shared" si="5"/>
        <v>0</v>
      </c>
      <c r="H286" s="29" t="str">
        <f t="shared" si="6"/>
        <v>0.5%</v>
      </c>
      <c r="I286" s="24" t="str">
        <f t="shared" ca="1" si="7"/>
        <v/>
      </c>
      <c r="J286" s="80" t="str">
        <f t="shared" ca="1" si="8"/>
        <v/>
      </c>
      <c r="K286" s="81"/>
      <c r="L286" s="78" t="str">
        <f t="shared" ca="1" si="9"/>
        <v/>
      </c>
      <c r="M286" s="79"/>
      <c r="N286" s="82"/>
      <c r="O286" s="79"/>
      <c r="P286" s="4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1"/>
      <c r="AN286" s="1"/>
      <c r="AO286" s="1"/>
      <c r="AP286" s="1"/>
      <c r="AQ286" s="1"/>
      <c r="AR286" s="1"/>
    </row>
    <row r="287" spans="1:44" ht="12.75" x14ac:dyDescent="0.2">
      <c r="A287" s="24"/>
      <c r="B287" s="30"/>
      <c r="C287" s="31"/>
      <c r="D287" s="30"/>
      <c r="E287" s="24"/>
      <c r="F287" s="30"/>
      <c r="G287" s="28" t="str">
        <f t="shared" si="5"/>
        <v>0</v>
      </c>
      <c r="H287" s="29" t="str">
        <f t="shared" si="6"/>
        <v>0.5%</v>
      </c>
      <c r="I287" s="24" t="str">
        <f t="shared" ca="1" si="7"/>
        <v/>
      </c>
      <c r="J287" s="80" t="str">
        <f t="shared" ca="1" si="8"/>
        <v/>
      </c>
      <c r="K287" s="81"/>
      <c r="L287" s="78" t="str">
        <f t="shared" ca="1" si="9"/>
        <v/>
      </c>
      <c r="M287" s="79"/>
      <c r="N287" s="86"/>
      <c r="O287" s="79"/>
      <c r="P287" s="4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1"/>
      <c r="AN287" s="1"/>
      <c r="AO287" s="1"/>
      <c r="AP287" s="1"/>
      <c r="AQ287" s="1"/>
      <c r="AR287" s="1"/>
    </row>
    <row r="288" spans="1:44" ht="12.75" x14ac:dyDescent="0.2">
      <c r="A288" s="24"/>
      <c r="B288" s="30"/>
      <c r="C288" s="31"/>
      <c r="D288" s="30"/>
      <c r="E288" s="24"/>
      <c r="F288" s="30"/>
      <c r="G288" s="28" t="str">
        <f t="shared" si="5"/>
        <v>0</v>
      </c>
      <c r="H288" s="29" t="str">
        <f t="shared" si="6"/>
        <v>0.5%</v>
      </c>
      <c r="I288" s="24" t="str">
        <f t="shared" ca="1" si="7"/>
        <v/>
      </c>
      <c r="J288" s="80" t="str">
        <f t="shared" ca="1" si="8"/>
        <v/>
      </c>
      <c r="K288" s="81"/>
      <c r="L288" s="78" t="str">
        <f t="shared" ca="1" si="9"/>
        <v/>
      </c>
      <c r="M288" s="79"/>
      <c r="N288" s="82"/>
      <c r="O288" s="79"/>
      <c r="P288" s="4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1"/>
      <c r="AN288" s="1"/>
      <c r="AO288" s="1"/>
      <c r="AP288" s="1"/>
      <c r="AQ288" s="1"/>
      <c r="AR288" s="1"/>
    </row>
    <row r="289" spans="1:44" ht="12.75" x14ac:dyDescent="0.2">
      <c r="A289" s="24"/>
      <c r="B289" s="30"/>
      <c r="C289" s="31"/>
      <c r="D289" s="30"/>
      <c r="E289" s="24"/>
      <c r="F289" s="30"/>
      <c r="G289" s="28" t="str">
        <f t="shared" si="5"/>
        <v>0</v>
      </c>
      <c r="H289" s="29" t="str">
        <f t="shared" si="6"/>
        <v>0.5%</v>
      </c>
      <c r="I289" s="24" t="str">
        <f t="shared" ca="1" si="7"/>
        <v/>
      </c>
      <c r="J289" s="80" t="str">
        <f t="shared" ca="1" si="8"/>
        <v/>
      </c>
      <c r="K289" s="81"/>
      <c r="L289" s="78" t="str">
        <f t="shared" ca="1" si="9"/>
        <v/>
      </c>
      <c r="M289" s="79"/>
      <c r="N289" s="82"/>
      <c r="O289" s="79"/>
      <c r="P289" s="4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1"/>
      <c r="AN289" s="1"/>
      <c r="AO289" s="1"/>
      <c r="AP289" s="1"/>
      <c r="AQ289" s="1"/>
      <c r="AR289" s="1"/>
    </row>
    <row r="290" spans="1:44" ht="12.75" x14ac:dyDescent="0.2">
      <c r="A290" s="24"/>
      <c r="B290" s="30"/>
      <c r="C290" s="31"/>
      <c r="D290" s="30"/>
      <c r="E290" s="24"/>
      <c r="F290" s="30"/>
      <c r="G290" s="28" t="str">
        <f t="shared" si="5"/>
        <v>0</v>
      </c>
      <c r="H290" s="29" t="str">
        <f t="shared" si="6"/>
        <v>0.5%</v>
      </c>
      <c r="I290" s="24" t="str">
        <f t="shared" ca="1" si="7"/>
        <v/>
      </c>
      <c r="J290" s="80" t="str">
        <f t="shared" ca="1" si="8"/>
        <v/>
      </c>
      <c r="K290" s="81"/>
      <c r="L290" s="78" t="str">
        <f t="shared" ca="1" si="9"/>
        <v/>
      </c>
      <c r="M290" s="79"/>
      <c r="N290" s="86"/>
      <c r="O290" s="79"/>
      <c r="P290" s="4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1"/>
      <c r="AN290" s="1"/>
      <c r="AO290" s="1"/>
      <c r="AP290" s="1"/>
      <c r="AQ290" s="1"/>
      <c r="AR290" s="1"/>
    </row>
    <row r="291" spans="1:44" ht="12.75" x14ac:dyDescent="0.2">
      <c r="A291" s="24"/>
      <c r="B291" s="30"/>
      <c r="C291" s="31"/>
      <c r="D291" s="30"/>
      <c r="E291" s="24"/>
      <c r="F291" s="30"/>
      <c r="G291" s="28" t="str">
        <f t="shared" si="5"/>
        <v>0</v>
      </c>
      <c r="H291" s="29" t="str">
        <f t="shared" si="6"/>
        <v>0.5%</v>
      </c>
      <c r="I291" s="24" t="str">
        <f t="shared" ca="1" si="7"/>
        <v/>
      </c>
      <c r="J291" s="80" t="str">
        <f t="shared" ca="1" si="8"/>
        <v/>
      </c>
      <c r="K291" s="81"/>
      <c r="L291" s="78" t="str">
        <f t="shared" ca="1" si="9"/>
        <v/>
      </c>
      <c r="M291" s="79"/>
      <c r="N291" s="86"/>
      <c r="O291" s="79"/>
      <c r="P291" s="4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1"/>
      <c r="AN291" s="1"/>
      <c r="AO291" s="1"/>
      <c r="AP291" s="1"/>
      <c r="AQ291" s="1"/>
      <c r="AR291" s="1"/>
    </row>
    <row r="292" spans="1:44" ht="12.75" x14ac:dyDescent="0.2">
      <c r="A292" s="24"/>
      <c r="B292" s="30"/>
      <c r="C292" s="31"/>
      <c r="D292" s="30"/>
      <c r="E292" s="24"/>
      <c r="F292" s="30"/>
      <c r="G292" s="28" t="str">
        <f t="shared" si="5"/>
        <v>0</v>
      </c>
      <c r="H292" s="29" t="str">
        <f t="shared" si="6"/>
        <v>0.5%</v>
      </c>
      <c r="I292" s="24" t="str">
        <f t="shared" ca="1" si="7"/>
        <v/>
      </c>
      <c r="J292" s="80" t="str">
        <f t="shared" ca="1" si="8"/>
        <v/>
      </c>
      <c r="K292" s="81"/>
      <c r="L292" s="78" t="str">
        <f t="shared" ca="1" si="9"/>
        <v/>
      </c>
      <c r="M292" s="79"/>
      <c r="N292" s="82"/>
      <c r="O292" s="79"/>
      <c r="P292" s="4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1"/>
      <c r="AN292" s="1"/>
      <c r="AO292" s="1"/>
      <c r="AP292" s="1"/>
      <c r="AQ292" s="1"/>
      <c r="AR292" s="1"/>
    </row>
    <row r="293" spans="1:44" ht="12.75" x14ac:dyDescent="0.2">
      <c r="A293" s="24"/>
      <c r="B293" s="30"/>
      <c r="C293" s="31"/>
      <c r="D293" s="30"/>
      <c r="E293" s="24"/>
      <c r="F293" s="30"/>
      <c r="G293" s="28" t="str">
        <f t="shared" si="5"/>
        <v>0</v>
      </c>
      <c r="H293" s="29" t="str">
        <f t="shared" si="6"/>
        <v>0.5%</v>
      </c>
      <c r="I293" s="24" t="str">
        <f t="shared" ca="1" si="7"/>
        <v/>
      </c>
      <c r="J293" s="80" t="str">
        <f t="shared" ca="1" si="8"/>
        <v/>
      </c>
      <c r="K293" s="81"/>
      <c r="L293" s="78" t="str">
        <f t="shared" ca="1" si="9"/>
        <v/>
      </c>
      <c r="M293" s="79"/>
      <c r="N293" s="82"/>
      <c r="O293" s="79"/>
      <c r="P293" s="4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1"/>
      <c r="AN293" s="1"/>
      <c r="AO293" s="1"/>
      <c r="AP293" s="1"/>
      <c r="AQ293" s="1"/>
      <c r="AR293" s="1"/>
    </row>
    <row r="294" spans="1:44" ht="12.75" x14ac:dyDescent="0.2">
      <c r="A294" s="24"/>
      <c r="B294" s="30"/>
      <c r="C294" s="31"/>
      <c r="D294" s="30"/>
      <c r="E294" s="24"/>
      <c r="F294" s="30"/>
      <c r="G294" s="28" t="str">
        <f t="shared" si="5"/>
        <v>0</v>
      </c>
      <c r="H294" s="29" t="str">
        <f t="shared" si="6"/>
        <v>0.5%</v>
      </c>
      <c r="I294" s="24" t="str">
        <f t="shared" ca="1" si="7"/>
        <v/>
      </c>
      <c r="J294" s="80" t="str">
        <f t="shared" ca="1" si="8"/>
        <v/>
      </c>
      <c r="K294" s="81"/>
      <c r="L294" s="78" t="str">
        <f t="shared" ca="1" si="9"/>
        <v/>
      </c>
      <c r="M294" s="79"/>
      <c r="N294" s="82"/>
      <c r="O294" s="79"/>
      <c r="P294" s="4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1"/>
      <c r="AN294" s="1"/>
      <c r="AO294" s="1"/>
      <c r="AP294" s="1"/>
      <c r="AQ294" s="1"/>
      <c r="AR294" s="1"/>
    </row>
    <row r="295" spans="1:44" ht="12.75" x14ac:dyDescent="0.2">
      <c r="A295" s="24"/>
      <c r="B295" s="30"/>
      <c r="C295" s="31"/>
      <c r="D295" s="30"/>
      <c r="E295" s="24"/>
      <c r="F295" s="30"/>
      <c r="G295" s="28" t="str">
        <f t="shared" si="5"/>
        <v>0</v>
      </c>
      <c r="H295" s="29" t="str">
        <f t="shared" si="6"/>
        <v>0.5%</v>
      </c>
      <c r="I295" s="24" t="str">
        <f t="shared" ca="1" si="7"/>
        <v/>
      </c>
      <c r="J295" s="80" t="str">
        <f t="shared" ca="1" si="8"/>
        <v/>
      </c>
      <c r="K295" s="81"/>
      <c r="L295" s="78" t="str">
        <f t="shared" ca="1" si="9"/>
        <v/>
      </c>
      <c r="M295" s="79"/>
      <c r="N295" s="82"/>
      <c r="O295" s="79"/>
      <c r="P295" s="4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1"/>
      <c r="AN295" s="1"/>
      <c r="AO295" s="1"/>
      <c r="AP295" s="1"/>
      <c r="AQ295" s="1"/>
      <c r="AR295" s="1"/>
    </row>
    <row r="296" spans="1:44" ht="12.75" x14ac:dyDescent="0.2">
      <c r="A296" s="24"/>
      <c r="B296" s="30"/>
      <c r="C296" s="31"/>
      <c r="D296" s="30"/>
      <c r="E296" s="24"/>
      <c r="F296" s="30"/>
      <c r="G296" s="28" t="str">
        <f t="shared" si="5"/>
        <v>0</v>
      </c>
      <c r="H296" s="29" t="str">
        <f t="shared" si="6"/>
        <v>0.5%</v>
      </c>
      <c r="I296" s="24" t="str">
        <f t="shared" ca="1" si="7"/>
        <v/>
      </c>
      <c r="J296" s="80" t="str">
        <f t="shared" ca="1" si="8"/>
        <v/>
      </c>
      <c r="K296" s="81"/>
      <c r="L296" s="78" t="str">
        <f t="shared" ca="1" si="9"/>
        <v/>
      </c>
      <c r="M296" s="79"/>
      <c r="N296" s="86"/>
      <c r="O296" s="79"/>
      <c r="P296" s="4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1"/>
      <c r="AN296" s="1"/>
      <c r="AO296" s="1"/>
      <c r="AP296" s="1"/>
      <c r="AQ296" s="1"/>
      <c r="AR296" s="1"/>
    </row>
    <row r="297" spans="1:44" ht="12.75" x14ac:dyDescent="0.2">
      <c r="A297" s="24"/>
      <c r="B297" s="30"/>
      <c r="C297" s="31"/>
      <c r="D297" s="30"/>
      <c r="E297" s="24"/>
      <c r="F297" s="30"/>
      <c r="G297" s="28" t="str">
        <f t="shared" si="5"/>
        <v>0</v>
      </c>
      <c r="H297" s="29" t="str">
        <f t="shared" si="6"/>
        <v>0.5%</v>
      </c>
      <c r="I297" s="24" t="str">
        <f t="shared" ca="1" si="7"/>
        <v/>
      </c>
      <c r="J297" s="80" t="str">
        <f t="shared" ca="1" si="8"/>
        <v/>
      </c>
      <c r="K297" s="81"/>
      <c r="L297" s="78" t="str">
        <f t="shared" ca="1" si="9"/>
        <v/>
      </c>
      <c r="M297" s="79"/>
      <c r="N297" s="86"/>
      <c r="O297" s="79"/>
      <c r="P297" s="4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1"/>
      <c r="AN297" s="1"/>
      <c r="AO297" s="1"/>
      <c r="AP297" s="1"/>
      <c r="AQ297" s="1"/>
      <c r="AR297" s="1"/>
    </row>
    <row r="298" spans="1:44" ht="12.75" x14ac:dyDescent="0.2">
      <c r="A298" s="24"/>
      <c r="B298" s="30"/>
      <c r="C298" s="31"/>
      <c r="D298" s="30"/>
      <c r="E298" s="24"/>
      <c r="F298" s="30"/>
      <c r="G298" s="28" t="str">
        <f t="shared" si="5"/>
        <v>0</v>
      </c>
      <c r="H298" s="29" t="str">
        <f t="shared" si="6"/>
        <v>0.5%</v>
      </c>
      <c r="I298" s="24" t="str">
        <f t="shared" ca="1" si="7"/>
        <v/>
      </c>
      <c r="J298" s="80" t="str">
        <f t="shared" ca="1" si="8"/>
        <v/>
      </c>
      <c r="K298" s="81"/>
      <c r="L298" s="78" t="str">
        <f t="shared" ca="1" si="9"/>
        <v/>
      </c>
      <c r="M298" s="79"/>
      <c r="N298" s="86"/>
      <c r="O298" s="79"/>
      <c r="P298" s="4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1"/>
      <c r="AN298" s="1"/>
      <c r="AO298" s="1"/>
      <c r="AP298" s="1"/>
      <c r="AQ298" s="1"/>
      <c r="AR298" s="1"/>
    </row>
    <row r="299" spans="1:44" ht="12.75" x14ac:dyDescent="0.2">
      <c r="A299" s="24"/>
      <c r="B299" s="30"/>
      <c r="C299" s="31"/>
      <c r="D299" s="30"/>
      <c r="E299" s="24"/>
      <c r="F299" s="30"/>
      <c r="G299" s="28" t="str">
        <f t="shared" si="5"/>
        <v>0</v>
      </c>
      <c r="H299" s="29" t="str">
        <f t="shared" si="6"/>
        <v>0.5%</v>
      </c>
      <c r="I299" s="24" t="str">
        <f t="shared" ca="1" si="7"/>
        <v/>
      </c>
      <c r="J299" s="80" t="str">
        <f t="shared" ca="1" si="8"/>
        <v/>
      </c>
      <c r="K299" s="81"/>
      <c r="L299" s="78" t="str">
        <f t="shared" ca="1" si="9"/>
        <v/>
      </c>
      <c r="M299" s="79"/>
      <c r="N299" s="86"/>
      <c r="O299" s="79"/>
      <c r="P299" s="4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1"/>
      <c r="AN299" s="1"/>
      <c r="AO299" s="1"/>
      <c r="AP299" s="1"/>
      <c r="AQ299" s="1"/>
      <c r="AR299" s="1"/>
    </row>
    <row r="300" spans="1:44" ht="12.75" x14ac:dyDescent="0.2">
      <c r="A300" s="24"/>
      <c r="B300" s="30"/>
      <c r="C300" s="31"/>
      <c r="D300" s="30"/>
      <c r="E300" s="24"/>
      <c r="F300" s="30"/>
      <c r="G300" s="28" t="str">
        <f t="shared" si="5"/>
        <v>0</v>
      </c>
      <c r="H300" s="29" t="str">
        <f t="shared" si="6"/>
        <v>0.5%</v>
      </c>
      <c r="I300" s="24" t="str">
        <f t="shared" ca="1" si="7"/>
        <v/>
      </c>
      <c r="J300" s="80" t="str">
        <f t="shared" ca="1" si="8"/>
        <v/>
      </c>
      <c r="K300" s="81"/>
      <c r="L300" s="78" t="str">
        <f t="shared" ca="1" si="9"/>
        <v/>
      </c>
      <c r="M300" s="79"/>
      <c r="N300" s="86"/>
      <c r="O300" s="79"/>
      <c r="P300" s="4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1"/>
      <c r="AN300" s="1"/>
      <c r="AO300" s="1"/>
      <c r="AP300" s="1"/>
      <c r="AQ300" s="1"/>
      <c r="AR300" s="1"/>
    </row>
    <row r="301" spans="1:44" ht="12.75" x14ac:dyDescent="0.2">
      <c r="A301" s="24"/>
      <c r="B301" s="30"/>
      <c r="C301" s="31"/>
      <c r="D301" s="30"/>
      <c r="E301" s="24"/>
      <c r="F301" s="30"/>
      <c r="G301" s="28" t="str">
        <f t="shared" si="5"/>
        <v>0</v>
      </c>
      <c r="H301" s="29" t="str">
        <f t="shared" si="6"/>
        <v>0.5%</v>
      </c>
      <c r="I301" s="24" t="str">
        <f t="shared" ca="1" si="7"/>
        <v/>
      </c>
      <c r="J301" s="80" t="str">
        <f t="shared" ca="1" si="8"/>
        <v/>
      </c>
      <c r="K301" s="81"/>
      <c r="L301" s="78" t="str">
        <f t="shared" ca="1" si="9"/>
        <v/>
      </c>
      <c r="M301" s="79"/>
      <c r="N301" s="82"/>
      <c r="O301" s="79"/>
      <c r="P301" s="4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1"/>
      <c r="AN301" s="1"/>
      <c r="AO301" s="1"/>
      <c r="AP301" s="1"/>
      <c r="AQ301" s="1"/>
      <c r="AR301" s="1"/>
    </row>
    <row r="302" spans="1:44" ht="12.75" x14ac:dyDescent="0.2">
      <c r="A302" s="24"/>
      <c r="B302" s="30"/>
      <c r="C302" s="31"/>
      <c r="D302" s="30"/>
      <c r="E302" s="24"/>
      <c r="F302" s="30"/>
      <c r="G302" s="28" t="str">
        <f t="shared" si="5"/>
        <v>0</v>
      </c>
      <c r="H302" s="29" t="str">
        <f t="shared" si="6"/>
        <v>0.5%</v>
      </c>
      <c r="I302" s="24" t="str">
        <f t="shared" ca="1" si="7"/>
        <v/>
      </c>
      <c r="J302" s="80" t="str">
        <f t="shared" ca="1" si="8"/>
        <v/>
      </c>
      <c r="K302" s="81"/>
      <c r="L302" s="78" t="str">
        <f t="shared" ca="1" si="9"/>
        <v/>
      </c>
      <c r="M302" s="79"/>
      <c r="N302" s="82"/>
      <c r="O302" s="79"/>
      <c r="P302" s="4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1"/>
      <c r="AN302" s="1"/>
      <c r="AO302" s="1"/>
      <c r="AP302" s="1"/>
      <c r="AQ302" s="1"/>
      <c r="AR302" s="1"/>
    </row>
    <row r="303" spans="1:44" ht="12.75" x14ac:dyDescent="0.2">
      <c r="A303" s="24"/>
      <c r="B303" s="30"/>
      <c r="C303" s="31"/>
      <c r="D303" s="30"/>
      <c r="E303" s="24"/>
      <c r="F303" s="30"/>
      <c r="G303" s="28" t="str">
        <f t="shared" si="5"/>
        <v>0</v>
      </c>
      <c r="H303" s="29" t="str">
        <f t="shared" si="6"/>
        <v>0.5%</v>
      </c>
      <c r="I303" s="24" t="str">
        <f t="shared" ca="1" si="7"/>
        <v/>
      </c>
      <c r="J303" s="80" t="str">
        <f t="shared" ca="1" si="8"/>
        <v/>
      </c>
      <c r="K303" s="81"/>
      <c r="L303" s="78" t="str">
        <f t="shared" ca="1" si="9"/>
        <v/>
      </c>
      <c r="M303" s="79"/>
      <c r="N303" s="82"/>
      <c r="O303" s="79"/>
      <c r="P303" s="4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1"/>
      <c r="AN303" s="1"/>
      <c r="AO303" s="1"/>
      <c r="AP303" s="1"/>
      <c r="AQ303" s="1"/>
      <c r="AR303" s="1"/>
    </row>
    <row r="304" spans="1:44" ht="12.75" x14ac:dyDescent="0.2">
      <c r="A304" s="24"/>
      <c r="B304" s="30"/>
      <c r="C304" s="31"/>
      <c r="D304" s="30"/>
      <c r="E304" s="24"/>
      <c r="F304" s="30"/>
      <c r="G304" s="28" t="str">
        <f t="shared" si="5"/>
        <v>0</v>
      </c>
      <c r="H304" s="29" t="str">
        <f t="shared" si="6"/>
        <v>0.5%</v>
      </c>
      <c r="I304" s="24" t="str">
        <f t="shared" ca="1" si="7"/>
        <v/>
      </c>
      <c r="J304" s="80" t="str">
        <f t="shared" ca="1" si="8"/>
        <v/>
      </c>
      <c r="K304" s="81"/>
      <c r="L304" s="78" t="str">
        <f t="shared" ca="1" si="9"/>
        <v/>
      </c>
      <c r="M304" s="79"/>
      <c r="N304" s="86"/>
      <c r="O304" s="79"/>
      <c r="P304" s="4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1"/>
      <c r="AN304" s="1"/>
      <c r="AO304" s="1"/>
      <c r="AP304" s="1"/>
      <c r="AQ304" s="1"/>
      <c r="AR304" s="1"/>
    </row>
    <row r="305" spans="1:44" ht="12.75" x14ac:dyDescent="0.2">
      <c r="A305" s="24"/>
      <c r="B305" s="30"/>
      <c r="C305" s="31"/>
      <c r="D305" s="30"/>
      <c r="E305" s="24"/>
      <c r="F305" s="30"/>
      <c r="G305" s="28" t="str">
        <f t="shared" si="5"/>
        <v>0</v>
      </c>
      <c r="H305" s="29" t="str">
        <f t="shared" si="6"/>
        <v>0.5%</v>
      </c>
      <c r="I305" s="24" t="str">
        <f t="shared" ca="1" si="7"/>
        <v/>
      </c>
      <c r="J305" s="80" t="str">
        <f t="shared" ca="1" si="8"/>
        <v/>
      </c>
      <c r="K305" s="81"/>
      <c r="L305" s="78" t="str">
        <f t="shared" ca="1" si="9"/>
        <v/>
      </c>
      <c r="M305" s="79"/>
      <c r="N305" s="82"/>
      <c r="O305" s="79"/>
      <c r="P305" s="4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1"/>
      <c r="AN305" s="1"/>
      <c r="AO305" s="1"/>
      <c r="AP305" s="1"/>
      <c r="AQ305" s="1"/>
      <c r="AR305" s="1"/>
    </row>
    <row r="306" spans="1:44" ht="12.75" x14ac:dyDescent="0.2">
      <c r="A306" s="24"/>
      <c r="B306" s="30"/>
      <c r="C306" s="31"/>
      <c r="D306" s="30"/>
      <c r="E306" s="24"/>
      <c r="F306" s="30"/>
      <c r="G306" s="28" t="str">
        <f t="shared" si="5"/>
        <v>0</v>
      </c>
      <c r="H306" s="29" t="str">
        <f t="shared" si="6"/>
        <v>0.5%</v>
      </c>
      <c r="I306" s="24" t="str">
        <f t="shared" ca="1" si="7"/>
        <v/>
      </c>
      <c r="J306" s="80" t="str">
        <f t="shared" ca="1" si="8"/>
        <v/>
      </c>
      <c r="K306" s="81"/>
      <c r="L306" s="78" t="str">
        <f t="shared" ca="1" si="9"/>
        <v/>
      </c>
      <c r="M306" s="79"/>
      <c r="N306" s="82"/>
      <c r="O306" s="79"/>
      <c r="P306" s="4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1"/>
      <c r="AN306" s="1"/>
      <c r="AO306" s="1"/>
      <c r="AP306" s="1"/>
      <c r="AQ306" s="1"/>
      <c r="AR306" s="1"/>
    </row>
    <row r="307" spans="1:44" ht="12.75" x14ac:dyDescent="0.2">
      <c r="A307" s="24"/>
      <c r="B307" s="30"/>
      <c r="C307" s="31"/>
      <c r="D307" s="30"/>
      <c r="E307" s="24"/>
      <c r="F307" s="30"/>
      <c r="G307" s="28" t="str">
        <f t="shared" si="5"/>
        <v>0</v>
      </c>
      <c r="H307" s="29" t="str">
        <f t="shared" si="6"/>
        <v>0.5%</v>
      </c>
      <c r="I307" s="24" t="str">
        <f t="shared" ca="1" si="7"/>
        <v/>
      </c>
      <c r="J307" s="80" t="str">
        <f t="shared" ca="1" si="8"/>
        <v/>
      </c>
      <c r="K307" s="81"/>
      <c r="L307" s="78" t="str">
        <f t="shared" ca="1" si="9"/>
        <v/>
      </c>
      <c r="M307" s="79"/>
      <c r="N307" s="86"/>
      <c r="O307" s="79"/>
      <c r="P307" s="4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1"/>
      <c r="AN307" s="1"/>
      <c r="AO307" s="1"/>
      <c r="AP307" s="1"/>
      <c r="AQ307" s="1"/>
      <c r="AR307" s="1"/>
    </row>
    <row r="308" spans="1:44" ht="12.75" x14ac:dyDescent="0.2">
      <c r="A308" s="24"/>
      <c r="B308" s="30"/>
      <c r="C308" s="31"/>
      <c r="D308" s="30"/>
      <c r="E308" s="24"/>
      <c r="F308" s="30"/>
      <c r="G308" s="28" t="str">
        <f t="shared" si="5"/>
        <v>0</v>
      </c>
      <c r="H308" s="29" t="str">
        <f t="shared" si="6"/>
        <v>0.5%</v>
      </c>
      <c r="I308" s="24" t="str">
        <f t="shared" ca="1" si="7"/>
        <v/>
      </c>
      <c r="J308" s="80" t="str">
        <f t="shared" ca="1" si="8"/>
        <v/>
      </c>
      <c r="K308" s="81"/>
      <c r="L308" s="78" t="str">
        <f t="shared" ca="1" si="9"/>
        <v/>
      </c>
      <c r="M308" s="79"/>
      <c r="N308" s="82"/>
      <c r="O308" s="79"/>
      <c r="P308" s="4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1"/>
      <c r="AN308" s="1"/>
      <c r="AO308" s="1"/>
      <c r="AP308" s="1"/>
      <c r="AQ308" s="1"/>
      <c r="AR308" s="1"/>
    </row>
    <row r="309" spans="1:44" ht="12.75" x14ac:dyDescent="0.2">
      <c r="A309" s="24"/>
      <c r="B309" s="30"/>
      <c r="C309" s="31"/>
      <c r="D309" s="30"/>
      <c r="E309" s="24"/>
      <c r="F309" s="30"/>
      <c r="G309" s="28" t="str">
        <f t="shared" si="5"/>
        <v>0</v>
      </c>
      <c r="H309" s="29" t="str">
        <f t="shared" si="6"/>
        <v>0.5%</v>
      </c>
      <c r="I309" s="24" t="str">
        <f t="shared" ca="1" si="7"/>
        <v/>
      </c>
      <c r="J309" s="80" t="str">
        <f t="shared" ca="1" si="8"/>
        <v/>
      </c>
      <c r="K309" s="81"/>
      <c r="L309" s="78" t="str">
        <f t="shared" ca="1" si="9"/>
        <v/>
      </c>
      <c r="M309" s="79"/>
      <c r="N309" s="82"/>
      <c r="O309" s="79"/>
      <c r="P309" s="4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1"/>
      <c r="AN309" s="1"/>
      <c r="AO309" s="1"/>
      <c r="AP309" s="1"/>
      <c r="AQ309" s="1"/>
      <c r="AR309" s="1"/>
    </row>
    <row r="310" spans="1:44" ht="12.75" x14ac:dyDescent="0.2">
      <c r="A310" s="24"/>
      <c r="B310" s="30"/>
      <c r="C310" s="31"/>
      <c r="D310" s="30"/>
      <c r="E310" s="24"/>
      <c r="F310" s="30"/>
      <c r="G310" s="28" t="str">
        <f t="shared" si="5"/>
        <v>0</v>
      </c>
      <c r="H310" s="29" t="str">
        <f t="shared" si="6"/>
        <v>0.5%</v>
      </c>
      <c r="I310" s="24" t="str">
        <f t="shared" ca="1" si="7"/>
        <v/>
      </c>
      <c r="J310" s="80" t="str">
        <f t="shared" ca="1" si="8"/>
        <v/>
      </c>
      <c r="K310" s="81"/>
      <c r="L310" s="78" t="str">
        <f t="shared" ca="1" si="9"/>
        <v/>
      </c>
      <c r="M310" s="79"/>
      <c r="N310" s="82"/>
      <c r="O310" s="79"/>
      <c r="P310" s="4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1"/>
      <c r="AN310" s="1"/>
      <c r="AO310" s="1"/>
      <c r="AP310" s="1"/>
      <c r="AQ310" s="1"/>
      <c r="AR310" s="1"/>
    </row>
    <row r="311" spans="1:44" ht="12.75" x14ac:dyDescent="0.2">
      <c r="A311" s="24"/>
      <c r="B311" s="30"/>
      <c r="C311" s="31"/>
      <c r="D311" s="30"/>
      <c r="E311" s="24"/>
      <c r="F311" s="30"/>
      <c r="G311" s="28" t="str">
        <f t="shared" si="5"/>
        <v>0</v>
      </c>
      <c r="H311" s="29" t="str">
        <f t="shared" si="6"/>
        <v>0.5%</v>
      </c>
      <c r="I311" s="24" t="str">
        <f t="shared" ca="1" si="7"/>
        <v/>
      </c>
      <c r="J311" s="80" t="str">
        <f t="shared" ca="1" si="8"/>
        <v/>
      </c>
      <c r="K311" s="81"/>
      <c r="L311" s="78" t="str">
        <f t="shared" ca="1" si="9"/>
        <v/>
      </c>
      <c r="M311" s="79"/>
      <c r="N311" s="86"/>
      <c r="O311" s="79"/>
      <c r="P311" s="4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1"/>
      <c r="AN311" s="1"/>
      <c r="AO311" s="1"/>
      <c r="AP311" s="1"/>
      <c r="AQ311" s="1"/>
      <c r="AR311" s="1"/>
    </row>
    <row r="312" spans="1:44" ht="12.75" x14ac:dyDescent="0.2">
      <c r="A312" s="24"/>
      <c r="B312" s="30"/>
      <c r="C312" s="31"/>
      <c r="D312" s="30"/>
      <c r="E312" s="24"/>
      <c r="F312" s="30"/>
      <c r="G312" s="28" t="str">
        <f t="shared" si="5"/>
        <v>0</v>
      </c>
      <c r="H312" s="29" t="str">
        <f t="shared" si="6"/>
        <v>0.5%</v>
      </c>
      <c r="I312" s="24" t="str">
        <f t="shared" ca="1" si="7"/>
        <v/>
      </c>
      <c r="J312" s="80" t="str">
        <f t="shared" ca="1" si="8"/>
        <v/>
      </c>
      <c r="K312" s="81"/>
      <c r="L312" s="78" t="str">
        <f t="shared" ca="1" si="9"/>
        <v/>
      </c>
      <c r="M312" s="79"/>
      <c r="N312" s="82"/>
      <c r="O312" s="79"/>
      <c r="P312" s="4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1"/>
      <c r="AN312" s="1"/>
      <c r="AO312" s="1"/>
      <c r="AP312" s="1"/>
      <c r="AQ312" s="1"/>
      <c r="AR312" s="1"/>
    </row>
    <row r="313" spans="1:44" ht="12.75" x14ac:dyDescent="0.2">
      <c r="A313" s="24"/>
      <c r="B313" s="30"/>
      <c r="C313" s="31"/>
      <c r="D313" s="30"/>
      <c r="E313" s="24"/>
      <c r="F313" s="30"/>
      <c r="G313" s="28" t="str">
        <f t="shared" si="5"/>
        <v>0</v>
      </c>
      <c r="H313" s="29" t="str">
        <f t="shared" si="6"/>
        <v>0.5%</v>
      </c>
      <c r="I313" s="24" t="str">
        <f t="shared" ca="1" si="7"/>
        <v/>
      </c>
      <c r="J313" s="80" t="str">
        <f t="shared" ca="1" si="8"/>
        <v/>
      </c>
      <c r="K313" s="81"/>
      <c r="L313" s="78" t="str">
        <f t="shared" ca="1" si="9"/>
        <v/>
      </c>
      <c r="M313" s="79"/>
      <c r="N313" s="86"/>
      <c r="O313" s="79"/>
      <c r="P313" s="4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1"/>
      <c r="AN313" s="1"/>
      <c r="AO313" s="1"/>
      <c r="AP313" s="1"/>
      <c r="AQ313" s="1"/>
      <c r="AR313" s="1"/>
    </row>
    <row r="314" spans="1:44" ht="12.75" x14ac:dyDescent="0.2">
      <c r="A314" s="24"/>
      <c r="B314" s="30"/>
      <c r="C314" s="31"/>
      <c r="D314" s="30"/>
      <c r="E314" s="24"/>
      <c r="F314" s="30"/>
      <c r="G314" s="28" t="str">
        <f t="shared" si="5"/>
        <v>0</v>
      </c>
      <c r="H314" s="29" t="str">
        <f t="shared" si="6"/>
        <v>0.5%</v>
      </c>
      <c r="I314" s="24" t="str">
        <f t="shared" ca="1" si="7"/>
        <v/>
      </c>
      <c r="J314" s="80" t="str">
        <f t="shared" ca="1" si="8"/>
        <v/>
      </c>
      <c r="K314" s="81"/>
      <c r="L314" s="78" t="str">
        <f t="shared" ca="1" si="9"/>
        <v/>
      </c>
      <c r="M314" s="79"/>
      <c r="N314" s="86"/>
      <c r="O314" s="79"/>
      <c r="P314" s="4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1"/>
      <c r="AN314" s="1"/>
      <c r="AO314" s="1"/>
      <c r="AP314" s="1"/>
      <c r="AQ314" s="1"/>
      <c r="AR314" s="1"/>
    </row>
    <row r="315" spans="1:44" ht="12.75" x14ac:dyDescent="0.2">
      <c r="A315" s="24"/>
      <c r="B315" s="30"/>
      <c r="C315" s="31"/>
      <c r="D315" s="30"/>
      <c r="E315" s="24"/>
      <c r="F315" s="30"/>
      <c r="G315" s="28" t="str">
        <f t="shared" si="5"/>
        <v>0</v>
      </c>
      <c r="H315" s="29" t="str">
        <f t="shared" si="6"/>
        <v>0.5%</v>
      </c>
      <c r="I315" s="24" t="str">
        <f t="shared" ca="1" si="7"/>
        <v/>
      </c>
      <c r="J315" s="80" t="str">
        <f t="shared" ca="1" si="8"/>
        <v/>
      </c>
      <c r="K315" s="81"/>
      <c r="L315" s="78" t="str">
        <f t="shared" ca="1" si="9"/>
        <v/>
      </c>
      <c r="M315" s="79"/>
      <c r="N315" s="82"/>
      <c r="O315" s="79"/>
      <c r="P315" s="4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1"/>
      <c r="AN315" s="1"/>
      <c r="AO315" s="1"/>
      <c r="AP315" s="1"/>
      <c r="AQ315" s="1"/>
      <c r="AR315" s="1"/>
    </row>
    <row r="316" spans="1:44" ht="12.75" x14ac:dyDescent="0.2">
      <c r="A316" s="24"/>
      <c r="B316" s="30"/>
      <c r="C316" s="31"/>
      <c r="D316" s="30"/>
      <c r="E316" s="24"/>
      <c r="F316" s="30"/>
      <c r="G316" s="28" t="str">
        <f t="shared" si="5"/>
        <v>0</v>
      </c>
      <c r="H316" s="29" t="str">
        <f t="shared" si="6"/>
        <v>0.5%</v>
      </c>
      <c r="I316" s="24" t="str">
        <f t="shared" ca="1" si="7"/>
        <v/>
      </c>
      <c r="J316" s="80" t="str">
        <f t="shared" ca="1" si="8"/>
        <v/>
      </c>
      <c r="K316" s="81"/>
      <c r="L316" s="78" t="str">
        <f t="shared" ca="1" si="9"/>
        <v/>
      </c>
      <c r="M316" s="79"/>
      <c r="N316" s="86"/>
      <c r="O316" s="79"/>
      <c r="P316" s="4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1"/>
      <c r="AN316" s="1"/>
      <c r="AO316" s="1"/>
      <c r="AP316" s="1"/>
      <c r="AQ316" s="1"/>
      <c r="AR316" s="1"/>
    </row>
    <row r="317" spans="1:44" ht="12.75" x14ac:dyDescent="0.2">
      <c r="A317" s="24"/>
      <c r="B317" s="30"/>
      <c r="C317" s="31"/>
      <c r="D317" s="30"/>
      <c r="E317" s="24"/>
      <c r="F317" s="30"/>
      <c r="G317" s="28" t="str">
        <f t="shared" si="5"/>
        <v>0</v>
      </c>
      <c r="H317" s="29" t="str">
        <f t="shared" si="6"/>
        <v>0.5%</v>
      </c>
      <c r="I317" s="24" t="str">
        <f t="shared" ca="1" si="7"/>
        <v/>
      </c>
      <c r="J317" s="80" t="str">
        <f t="shared" ca="1" si="8"/>
        <v/>
      </c>
      <c r="K317" s="81"/>
      <c r="L317" s="78" t="str">
        <f t="shared" ca="1" si="9"/>
        <v/>
      </c>
      <c r="M317" s="79"/>
      <c r="N317" s="82"/>
      <c r="O317" s="79"/>
      <c r="P317" s="4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1"/>
      <c r="AN317" s="1"/>
      <c r="AO317" s="1"/>
      <c r="AP317" s="1"/>
      <c r="AQ317" s="1"/>
      <c r="AR317" s="1"/>
    </row>
    <row r="318" spans="1:44" ht="12.75" x14ac:dyDescent="0.2">
      <c r="A318" s="24"/>
      <c r="B318" s="30"/>
      <c r="C318" s="31"/>
      <c r="D318" s="30"/>
      <c r="E318" s="24"/>
      <c r="F318" s="30"/>
      <c r="G318" s="28" t="str">
        <f t="shared" si="5"/>
        <v>0</v>
      </c>
      <c r="H318" s="29" t="str">
        <f t="shared" si="6"/>
        <v>0.5%</v>
      </c>
      <c r="I318" s="24" t="str">
        <f t="shared" ca="1" si="7"/>
        <v/>
      </c>
      <c r="J318" s="80" t="str">
        <f t="shared" ca="1" si="8"/>
        <v/>
      </c>
      <c r="K318" s="81"/>
      <c r="L318" s="78" t="str">
        <f t="shared" ca="1" si="9"/>
        <v/>
      </c>
      <c r="M318" s="79"/>
      <c r="N318" s="82"/>
      <c r="O318" s="79"/>
      <c r="P318" s="4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1"/>
      <c r="AN318" s="1"/>
      <c r="AO318" s="1"/>
      <c r="AP318" s="1"/>
      <c r="AQ318" s="1"/>
      <c r="AR318" s="1"/>
    </row>
    <row r="319" spans="1:44" ht="12.75" x14ac:dyDescent="0.2">
      <c r="A319" s="24"/>
      <c r="B319" s="30"/>
      <c r="C319" s="31"/>
      <c r="D319" s="30"/>
      <c r="E319" s="24"/>
      <c r="F319" s="30"/>
      <c r="G319" s="28" t="str">
        <f t="shared" si="5"/>
        <v>0</v>
      </c>
      <c r="H319" s="29" t="str">
        <f t="shared" si="6"/>
        <v>0.5%</v>
      </c>
      <c r="I319" s="24" t="str">
        <f t="shared" ca="1" si="7"/>
        <v/>
      </c>
      <c r="J319" s="80" t="str">
        <f t="shared" ca="1" si="8"/>
        <v/>
      </c>
      <c r="K319" s="81"/>
      <c r="L319" s="78" t="str">
        <f t="shared" ca="1" si="9"/>
        <v/>
      </c>
      <c r="M319" s="79"/>
      <c r="N319" s="86"/>
      <c r="O319" s="79"/>
      <c r="P319" s="4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1"/>
      <c r="AN319" s="1"/>
      <c r="AO319" s="1"/>
      <c r="AP319" s="1"/>
      <c r="AQ319" s="1"/>
      <c r="AR319" s="1"/>
    </row>
    <row r="320" spans="1:44" ht="12.75" x14ac:dyDescent="0.2">
      <c r="A320" s="24"/>
      <c r="B320" s="30"/>
      <c r="C320" s="31"/>
      <c r="D320" s="30"/>
      <c r="E320" s="24"/>
      <c r="F320" s="30"/>
      <c r="G320" s="28" t="str">
        <f t="shared" si="5"/>
        <v>0</v>
      </c>
      <c r="H320" s="29" t="str">
        <f t="shared" si="6"/>
        <v>0.5%</v>
      </c>
      <c r="I320" s="24" t="str">
        <f t="shared" ca="1" si="7"/>
        <v/>
      </c>
      <c r="J320" s="80" t="str">
        <f t="shared" ca="1" si="8"/>
        <v/>
      </c>
      <c r="K320" s="81"/>
      <c r="L320" s="78" t="str">
        <f t="shared" ca="1" si="9"/>
        <v/>
      </c>
      <c r="M320" s="79"/>
      <c r="N320" s="86"/>
      <c r="O320" s="79"/>
      <c r="P320" s="4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1"/>
      <c r="AN320" s="1"/>
      <c r="AO320" s="1"/>
      <c r="AP320" s="1"/>
      <c r="AQ320" s="1"/>
      <c r="AR320" s="1"/>
    </row>
    <row r="321" spans="1:44" ht="12.75" x14ac:dyDescent="0.2">
      <c r="A321" s="24"/>
      <c r="B321" s="30"/>
      <c r="C321" s="31"/>
      <c r="D321" s="30"/>
      <c r="E321" s="24"/>
      <c r="F321" s="30"/>
      <c r="G321" s="28" t="str">
        <f t="shared" si="5"/>
        <v>0</v>
      </c>
      <c r="H321" s="29" t="str">
        <f t="shared" si="6"/>
        <v>0.5%</v>
      </c>
      <c r="I321" s="24" t="str">
        <f t="shared" ca="1" si="7"/>
        <v/>
      </c>
      <c r="J321" s="80" t="str">
        <f t="shared" ca="1" si="8"/>
        <v/>
      </c>
      <c r="K321" s="81"/>
      <c r="L321" s="78" t="str">
        <f t="shared" ca="1" si="9"/>
        <v/>
      </c>
      <c r="M321" s="79"/>
      <c r="N321" s="82"/>
      <c r="O321" s="79"/>
      <c r="P321" s="4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1"/>
      <c r="AN321" s="1"/>
      <c r="AO321" s="1"/>
      <c r="AP321" s="1"/>
      <c r="AQ321" s="1"/>
      <c r="AR321" s="1"/>
    </row>
    <row r="322" spans="1:44" ht="12.75" x14ac:dyDescent="0.2">
      <c r="A322" s="24"/>
      <c r="B322" s="30"/>
      <c r="C322" s="31"/>
      <c r="D322" s="30"/>
      <c r="E322" s="24"/>
      <c r="F322" s="30"/>
      <c r="G322" s="28" t="str">
        <f t="shared" si="5"/>
        <v>0</v>
      </c>
      <c r="H322" s="29" t="str">
        <f t="shared" si="6"/>
        <v>0.5%</v>
      </c>
      <c r="I322" s="24" t="str">
        <f t="shared" ca="1" si="7"/>
        <v/>
      </c>
      <c r="J322" s="80" t="str">
        <f t="shared" ca="1" si="8"/>
        <v/>
      </c>
      <c r="K322" s="81"/>
      <c r="L322" s="78" t="str">
        <f t="shared" ca="1" si="9"/>
        <v/>
      </c>
      <c r="M322" s="79"/>
      <c r="N322" s="82"/>
      <c r="O322" s="79"/>
      <c r="P322" s="4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1"/>
      <c r="AN322" s="1"/>
      <c r="AO322" s="1"/>
      <c r="AP322" s="1"/>
      <c r="AQ322" s="1"/>
      <c r="AR322" s="1"/>
    </row>
    <row r="323" spans="1:44" ht="12.75" x14ac:dyDescent="0.2">
      <c r="A323" s="24"/>
      <c r="B323" s="30"/>
      <c r="C323" s="31"/>
      <c r="D323" s="30"/>
      <c r="E323" s="24"/>
      <c r="F323" s="30"/>
      <c r="G323" s="28" t="str">
        <f t="shared" si="5"/>
        <v>0</v>
      </c>
      <c r="H323" s="29" t="str">
        <f t="shared" si="6"/>
        <v>0.5%</v>
      </c>
      <c r="I323" s="24" t="str">
        <f t="shared" ca="1" si="7"/>
        <v/>
      </c>
      <c r="J323" s="80" t="str">
        <f t="shared" ca="1" si="8"/>
        <v/>
      </c>
      <c r="K323" s="81"/>
      <c r="L323" s="78" t="str">
        <f t="shared" ca="1" si="9"/>
        <v/>
      </c>
      <c r="M323" s="79"/>
      <c r="N323" s="86"/>
      <c r="O323" s="79"/>
      <c r="P323" s="4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1"/>
      <c r="AN323" s="1"/>
      <c r="AO323" s="1"/>
      <c r="AP323" s="1"/>
      <c r="AQ323" s="1"/>
      <c r="AR323" s="1"/>
    </row>
    <row r="324" spans="1:44" ht="12.75" x14ac:dyDescent="0.2">
      <c r="A324" s="24"/>
      <c r="B324" s="30"/>
      <c r="C324" s="31"/>
      <c r="D324" s="30"/>
      <c r="E324" s="24"/>
      <c r="F324" s="30"/>
      <c r="G324" s="28" t="str">
        <f t="shared" si="5"/>
        <v>0</v>
      </c>
      <c r="H324" s="29" t="str">
        <f t="shared" si="6"/>
        <v>0.5%</v>
      </c>
      <c r="I324" s="24" t="str">
        <f t="shared" ca="1" si="7"/>
        <v/>
      </c>
      <c r="J324" s="80" t="str">
        <f t="shared" ca="1" si="8"/>
        <v/>
      </c>
      <c r="K324" s="81"/>
      <c r="L324" s="78" t="str">
        <f t="shared" ca="1" si="9"/>
        <v/>
      </c>
      <c r="M324" s="79"/>
      <c r="N324" s="82"/>
      <c r="O324" s="79"/>
      <c r="P324" s="4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1"/>
      <c r="AN324" s="1"/>
      <c r="AO324" s="1"/>
      <c r="AP324" s="1"/>
      <c r="AQ324" s="1"/>
      <c r="AR324" s="1"/>
    </row>
    <row r="325" spans="1:44" ht="12.75" x14ac:dyDescent="0.2">
      <c r="A325" s="24"/>
      <c r="B325" s="30"/>
      <c r="C325" s="31"/>
      <c r="D325" s="30"/>
      <c r="E325" s="24"/>
      <c r="F325" s="30"/>
      <c r="G325" s="28" t="str">
        <f t="shared" si="5"/>
        <v>0</v>
      </c>
      <c r="H325" s="29" t="str">
        <f t="shared" si="6"/>
        <v>0.5%</v>
      </c>
      <c r="I325" s="24" t="str">
        <f t="shared" ca="1" si="7"/>
        <v/>
      </c>
      <c r="J325" s="80" t="str">
        <f t="shared" ca="1" si="8"/>
        <v/>
      </c>
      <c r="K325" s="81"/>
      <c r="L325" s="78" t="str">
        <f t="shared" ca="1" si="9"/>
        <v/>
      </c>
      <c r="M325" s="79"/>
      <c r="N325" s="82"/>
      <c r="O325" s="79"/>
      <c r="P325" s="4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1"/>
      <c r="AN325" s="1"/>
      <c r="AO325" s="1"/>
      <c r="AP325" s="1"/>
      <c r="AQ325" s="1"/>
      <c r="AR325" s="1"/>
    </row>
    <row r="326" spans="1:44" ht="12.75" x14ac:dyDescent="0.2">
      <c r="A326" s="24"/>
      <c r="B326" s="30"/>
      <c r="C326" s="31"/>
      <c r="D326" s="30"/>
      <c r="E326" s="24"/>
      <c r="F326" s="30"/>
      <c r="G326" s="28" t="str">
        <f t="shared" si="5"/>
        <v>0</v>
      </c>
      <c r="H326" s="29" t="str">
        <f t="shared" si="6"/>
        <v>0.5%</v>
      </c>
      <c r="I326" s="24" t="str">
        <f t="shared" ca="1" si="7"/>
        <v/>
      </c>
      <c r="J326" s="80" t="str">
        <f t="shared" ca="1" si="8"/>
        <v/>
      </c>
      <c r="K326" s="81"/>
      <c r="L326" s="78" t="str">
        <f t="shared" ca="1" si="9"/>
        <v/>
      </c>
      <c r="M326" s="79"/>
      <c r="N326" s="86"/>
      <c r="O326" s="79"/>
      <c r="P326" s="4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1"/>
      <c r="AN326" s="1"/>
      <c r="AO326" s="1"/>
      <c r="AP326" s="1"/>
      <c r="AQ326" s="1"/>
      <c r="AR326" s="1"/>
    </row>
    <row r="327" spans="1:44" ht="12.75" x14ac:dyDescent="0.2">
      <c r="A327" s="24"/>
      <c r="B327" s="30"/>
      <c r="C327" s="31"/>
      <c r="D327" s="30"/>
      <c r="E327" s="24"/>
      <c r="F327" s="30"/>
      <c r="G327" s="28" t="str">
        <f t="shared" si="5"/>
        <v>0</v>
      </c>
      <c r="H327" s="29" t="str">
        <f t="shared" si="6"/>
        <v>0.5%</v>
      </c>
      <c r="I327" s="24" t="str">
        <f t="shared" ca="1" si="7"/>
        <v/>
      </c>
      <c r="J327" s="80" t="str">
        <f t="shared" ca="1" si="8"/>
        <v/>
      </c>
      <c r="K327" s="81"/>
      <c r="L327" s="78" t="str">
        <f t="shared" ca="1" si="9"/>
        <v/>
      </c>
      <c r="M327" s="79"/>
      <c r="N327" s="86"/>
      <c r="O327" s="79"/>
      <c r="P327" s="4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1"/>
      <c r="AN327" s="1"/>
      <c r="AO327" s="1"/>
      <c r="AP327" s="1"/>
      <c r="AQ327" s="1"/>
      <c r="AR327" s="1"/>
    </row>
    <row r="328" spans="1:44" ht="12.75" x14ac:dyDescent="0.2">
      <c r="A328" s="24"/>
      <c r="B328" s="30"/>
      <c r="C328" s="31"/>
      <c r="D328" s="30"/>
      <c r="E328" s="24"/>
      <c r="F328" s="30"/>
      <c r="G328" s="28" t="str">
        <f t="shared" si="5"/>
        <v>0</v>
      </c>
      <c r="H328" s="29" t="str">
        <f t="shared" si="6"/>
        <v>0.5%</v>
      </c>
      <c r="I328" s="24" t="str">
        <f t="shared" ca="1" si="7"/>
        <v/>
      </c>
      <c r="J328" s="80" t="str">
        <f t="shared" ca="1" si="8"/>
        <v/>
      </c>
      <c r="K328" s="81"/>
      <c r="L328" s="78" t="str">
        <f t="shared" ca="1" si="9"/>
        <v/>
      </c>
      <c r="M328" s="79"/>
      <c r="N328" s="82"/>
      <c r="O328" s="79"/>
      <c r="P328" s="4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1"/>
      <c r="AN328" s="1"/>
      <c r="AO328" s="1"/>
      <c r="AP328" s="1"/>
      <c r="AQ328" s="1"/>
      <c r="AR328" s="1"/>
    </row>
    <row r="329" spans="1:44" ht="12.75" x14ac:dyDescent="0.2">
      <c r="A329" s="24"/>
      <c r="B329" s="30"/>
      <c r="C329" s="31"/>
      <c r="D329" s="30"/>
      <c r="E329" s="24"/>
      <c r="F329" s="30"/>
      <c r="G329" s="28" t="str">
        <f t="shared" si="5"/>
        <v>0</v>
      </c>
      <c r="H329" s="29" t="str">
        <f t="shared" si="6"/>
        <v>0.5%</v>
      </c>
      <c r="I329" s="24" t="str">
        <f t="shared" ca="1" si="7"/>
        <v/>
      </c>
      <c r="J329" s="80" t="str">
        <f t="shared" ca="1" si="8"/>
        <v/>
      </c>
      <c r="K329" s="81"/>
      <c r="L329" s="78" t="str">
        <f t="shared" ca="1" si="9"/>
        <v/>
      </c>
      <c r="M329" s="79"/>
      <c r="N329" s="82"/>
      <c r="O329" s="79"/>
      <c r="P329" s="4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1"/>
      <c r="AN329" s="1"/>
      <c r="AO329" s="1"/>
      <c r="AP329" s="1"/>
      <c r="AQ329" s="1"/>
      <c r="AR329" s="1"/>
    </row>
    <row r="330" spans="1:44" ht="12.75" x14ac:dyDescent="0.2">
      <c r="A330" s="24"/>
      <c r="B330" s="30"/>
      <c r="C330" s="31"/>
      <c r="D330" s="30"/>
      <c r="E330" s="24"/>
      <c r="F330" s="30"/>
      <c r="G330" s="28" t="str">
        <f t="shared" si="5"/>
        <v>0</v>
      </c>
      <c r="H330" s="29" t="str">
        <f t="shared" si="6"/>
        <v>0.5%</v>
      </c>
      <c r="I330" s="24" t="str">
        <f t="shared" ca="1" si="7"/>
        <v/>
      </c>
      <c r="J330" s="80" t="str">
        <f t="shared" ca="1" si="8"/>
        <v/>
      </c>
      <c r="K330" s="81"/>
      <c r="L330" s="78" t="str">
        <f t="shared" ca="1" si="9"/>
        <v/>
      </c>
      <c r="M330" s="79"/>
      <c r="N330" s="86"/>
      <c r="O330" s="79"/>
      <c r="P330" s="4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1"/>
      <c r="AN330" s="1"/>
      <c r="AO330" s="1"/>
      <c r="AP330" s="1"/>
      <c r="AQ330" s="1"/>
      <c r="AR330" s="1"/>
    </row>
    <row r="331" spans="1:44" ht="12.75" x14ac:dyDescent="0.2">
      <c r="A331" s="24"/>
      <c r="B331" s="30"/>
      <c r="C331" s="31"/>
      <c r="D331" s="30"/>
      <c r="E331" s="24"/>
      <c r="F331" s="30"/>
      <c r="G331" s="28" t="str">
        <f t="shared" si="5"/>
        <v>0</v>
      </c>
      <c r="H331" s="29" t="str">
        <f t="shared" si="6"/>
        <v>0.5%</v>
      </c>
      <c r="I331" s="24" t="str">
        <f t="shared" ca="1" si="7"/>
        <v/>
      </c>
      <c r="J331" s="80" t="str">
        <f t="shared" ca="1" si="8"/>
        <v/>
      </c>
      <c r="K331" s="81"/>
      <c r="L331" s="78" t="str">
        <f t="shared" ca="1" si="9"/>
        <v/>
      </c>
      <c r="M331" s="79"/>
      <c r="N331" s="82"/>
      <c r="O331" s="79"/>
      <c r="P331" s="4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1"/>
      <c r="AN331" s="1"/>
      <c r="AO331" s="1"/>
      <c r="AP331" s="1"/>
      <c r="AQ331" s="1"/>
      <c r="AR331" s="1"/>
    </row>
    <row r="332" spans="1:44" ht="12.75" x14ac:dyDescent="0.2">
      <c r="A332" s="24"/>
      <c r="B332" s="30"/>
      <c r="C332" s="31"/>
      <c r="D332" s="30"/>
      <c r="E332" s="24"/>
      <c r="F332" s="30"/>
      <c r="G332" s="28" t="str">
        <f t="shared" si="5"/>
        <v>0</v>
      </c>
      <c r="H332" s="29" t="str">
        <f t="shared" si="6"/>
        <v>0.5%</v>
      </c>
      <c r="I332" s="24" t="str">
        <f t="shared" ca="1" si="7"/>
        <v/>
      </c>
      <c r="J332" s="80" t="str">
        <f t="shared" ca="1" si="8"/>
        <v/>
      </c>
      <c r="K332" s="81"/>
      <c r="L332" s="78" t="str">
        <f t="shared" ca="1" si="9"/>
        <v/>
      </c>
      <c r="M332" s="79"/>
      <c r="N332" s="86"/>
      <c r="O332" s="79"/>
      <c r="P332" s="4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1"/>
      <c r="AN332" s="1"/>
      <c r="AO332" s="1"/>
      <c r="AP332" s="1"/>
      <c r="AQ332" s="1"/>
      <c r="AR332" s="1"/>
    </row>
    <row r="333" spans="1:44" ht="12.75" x14ac:dyDescent="0.2">
      <c r="A333" s="24"/>
      <c r="B333" s="30"/>
      <c r="C333" s="31"/>
      <c r="D333" s="30"/>
      <c r="E333" s="24"/>
      <c r="F333" s="30"/>
      <c r="G333" s="28" t="str">
        <f t="shared" si="5"/>
        <v>0</v>
      </c>
      <c r="H333" s="29" t="str">
        <f t="shared" si="6"/>
        <v>0.5%</v>
      </c>
      <c r="I333" s="24" t="str">
        <f t="shared" ca="1" si="7"/>
        <v/>
      </c>
      <c r="J333" s="80" t="str">
        <f t="shared" ca="1" si="8"/>
        <v/>
      </c>
      <c r="K333" s="81"/>
      <c r="L333" s="78" t="str">
        <f t="shared" ca="1" si="9"/>
        <v/>
      </c>
      <c r="M333" s="79"/>
      <c r="N333" s="86"/>
      <c r="O333" s="79"/>
      <c r="P333" s="4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1"/>
      <c r="AN333" s="1"/>
      <c r="AO333" s="1"/>
      <c r="AP333" s="1"/>
      <c r="AQ333" s="1"/>
      <c r="AR333" s="1"/>
    </row>
    <row r="334" spans="1:44" ht="12.75" x14ac:dyDescent="0.2">
      <c r="A334" s="24"/>
      <c r="B334" s="30"/>
      <c r="C334" s="31"/>
      <c r="D334" s="30"/>
      <c r="E334" s="24"/>
      <c r="F334" s="30"/>
      <c r="G334" s="28" t="str">
        <f t="shared" si="5"/>
        <v>0</v>
      </c>
      <c r="H334" s="29" t="str">
        <f t="shared" si="6"/>
        <v>0.5%</v>
      </c>
      <c r="I334" s="24" t="str">
        <f t="shared" ca="1" si="7"/>
        <v/>
      </c>
      <c r="J334" s="80" t="str">
        <f t="shared" ca="1" si="8"/>
        <v/>
      </c>
      <c r="K334" s="81"/>
      <c r="L334" s="78" t="str">
        <f t="shared" ca="1" si="9"/>
        <v/>
      </c>
      <c r="M334" s="79"/>
      <c r="N334" s="86"/>
      <c r="O334" s="79"/>
      <c r="P334" s="4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1"/>
      <c r="AN334" s="1"/>
      <c r="AO334" s="1"/>
      <c r="AP334" s="1"/>
      <c r="AQ334" s="1"/>
      <c r="AR334" s="1"/>
    </row>
    <row r="335" spans="1:44" ht="12.75" x14ac:dyDescent="0.2">
      <c r="A335" s="24"/>
      <c r="B335" s="30"/>
      <c r="C335" s="31"/>
      <c r="D335" s="30"/>
      <c r="E335" s="24"/>
      <c r="F335" s="30"/>
      <c r="G335" s="28" t="str">
        <f t="shared" si="5"/>
        <v>0</v>
      </c>
      <c r="H335" s="29" t="str">
        <f t="shared" si="6"/>
        <v>0.5%</v>
      </c>
      <c r="I335" s="24" t="str">
        <f t="shared" ca="1" si="7"/>
        <v/>
      </c>
      <c r="J335" s="80" t="str">
        <f t="shared" ca="1" si="8"/>
        <v/>
      </c>
      <c r="K335" s="81"/>
      <c r="L335" s="78" t="str">
        <f t="shared" ca="1" si="9"/>
        <v/>
      </c>
      <c r="M335" s="79"/>
      <c r="N335" s="86"/>
      <c r="O335" s="79"/>
      <c r="P335" s="4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1"/>
      <c r="AN335" s="1"/>
      <c r="AO335" s="1"/>
      <c r="AP335" s="1"/>
      <c r="AQ335" s="1"/>
      <c r="AR335" s="1"/>
    </row>
    <row r="336" spans="1:44" ht="12.75" x14ac:dyDescent="0.2">
      <c r="A336" s="24"/>
      <c r="B336" s="30"/>
      <c r="C336" s="31"/>
      <c r="D336" s="30"/>
      <c r="E336" s="24"/>
      <c r="F336" s="30"/>
      <c r="G336" s="28" t="str">
        <f t="shared" si="5"/>
        <v>0</v>
      </c>
      <c r="H336" s="29" t="str">
        <f t="shared" si="6"/>
        <v>0.5%</v>
      </c>
      <c r="I336" s="24" t="str">
        <f t="shared" ca="1" si="7"/>
        <v/>
      </c>
      <c r="J336" s="80" t="str">
        <f t="shared" ca="1" si="8"/>
        <v/>
      </c>
      <c r="K336" s="81"/>
      <c r="L336" s="78" t="str">
        <f t="shared" ca="1" si="9"/>
        <v/>
      </c>
      <c r="M336" s="79"/>
      <c r="N336" s="82"/>
      <c r="O336" s="79"/>
      <c r="P336" s="4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1"/>
      <c r="AN336" s="1"/>
      <c r="AO336" s="1"/>
      <c r="AP336" s="1"/>
      <c r="AQ336" s="1"/>
      <c r="AR336" s="1"/>
    </row>
    <row r="337" spans="1:44" ht="12.75" x14ac:dyDescent="0.2">
      <c r="A337" s="24"/>
      <c r="B337" s="30"/>
      <c r="C337" s="31"/>
      <c r="D337" s="30"/>
      <c r="E337" s="24"/>
      <c r="F337" s="30"/>
      <c r="G337" s="28" t="str">
        <f t="shared" si="5"/>
        <v>0</v>
      </c>
      <c r="H337" s="29" t="str">
        <f t="shared" si="6"/>
        <v>0.5%</v>
      </c>
      <c r="I337" s="24" t="str">
        <f t="shared" ca="1" si="7"/>
        <v/>
      </c>
      <c r="J337" s="80" t="str">
        <f t="shared" ca="1" si="8"/>
        <v/>
      </c>
      <c r="K337" s="81"/>
      <c r="L337" s="78" t="str">
        <f t="shared" ca="1" si="9"/>
        <v/>
      </c>
      <c r="M337" s="79"/>
      <c r="N337" s="82"/>
      <c r="O337" s="79"/>
      <c r="P337" s="4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1"/>
      <c r="AN337" s="1"/>
      <c r="AO337" s="1"/>
      <c r="AP337" s="1"/>
      <c r="AQ337" s="1"/>
      <c r="AR337" s="1"/>
    </row>
    <row r="338" spans="1:44" ht="12.75" x14ac:dyDescent="0.2">
      <c r="A338" s="24"/>
      <c r="B338" s="30"/>
      <c r="C338" s="31"/>
      <c r="D338" s="30"/>
      <c r="E338" s="24"/>
      <c r="F338" s="30"/>
      <c r="G338" s="28" t="str">
        <f t="shared" si="5"/>
        <v>0</v>
      </c>
      <c r="H338" s="29" t="str">
        <f t="shared" si="6"/>
        <v>0.5%</v>
      </c>
      <c r="I338" s="24" t="str">
        <f t="shared" ca="1" si="7"/>
        <v/>
      </c>
      <c r="J338" s="80" t="str">
        <f t="shared" ca="1" si="8"/>
        <v/>
      </c>
      <c r="K338" s="81"/>
      <c r="L338" s="78" t="str">
        <f t="shared" ca="1" si="9"/>
        <v/>
      </c>
      <c r="M338" s="79"/>
      <c r="N338" s="82"/>
      <c r="O338" s="79"/>
      <c r="P338" s="4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1"/>
      <c r="AN338" s="1"/>
      <c r="AO338" s="1"/>
      <c r="AP338" s="1"/>
      <c r="AQ338" s="1"/>
      <c r="AR338" s="1"/>
    </row>
    <row r="339" spans="1:44" ht="12.75" x14ac:dyDescent="0.2">
      <c r="A339" s="24"/>
      <c r="B339" s="30"/>
      <c r="C339" s="31"/>
      <c r="D339" s="30"/>
      <c r="E339" s="24"/>
      <c r="F339" s="30"/>
      <c r="G339" s="28" t="str">
        <f t="shared" si="5"/>
        <v>0</v>
      </c>
      <c r="H339" s="29" t="str">
        <f t="shared" si="6"/>
        <v>0.5%</v>
      </c>
      <c r="I339" s="24" t="str">
        <f t="shared" ca="1" si="7"/>
        <v/>
      </c>
      <c r="J339" s="80" t="str">
        <f t="shared" ca="1" si="8"/>
        <v/>
      </c>
      <c r="K339" s="81"/>
      <c r="L339" s="78" t="str">
        <f t="shared" ca="1" si="9"/>
        <v/>
      </c>
      <c r="M339" s="79"/>
      <c r="N339" s="86"/>
      <c r="O339" s="79"/>
      <c r="P339" s="4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1"/>
      <c r="AN339" s="1"/>
      <c r="AO339" s="1"/>
      <c r="AP339" s="1"/>
      <c r="AQ339" s="1"/>
      <c r="AR339" s="1"/>
    </row>
    <row r="340" spans="1:44" ht="12.75" x14ac:dyDescent="0.2">
      <c r="A340" s="24"/>
      <c r="B340" s="30"/>
      <c r="C340" s="31"/>
      <c r="D340" s="30"/>
      <c r="E340" s="24"/>
      <c r="F340" s="30"/>
      <c r="G340" s="28" t="str">
        <f t="shared" si="5"/>
        <v>0</v>
      </c>
      <c r="H340" s="29" t="str">
        <f t="shared" si="6"/>
        <v>0.5%</v>
      </c>
      <c r="I340" s="24" t="str">
        <f t="shared" ca="1" si="7"/>
        <v/>
      </c>
      <c r="J340" s="80" t="str">
        <f t="shared" ca="1" si="8"/>
        <v/>
      </c>
      <c r="K340" s="81"/>
      <c r="L340" s="78" t="str">
        <f t="shared" ca="1" si="9"/>
        <v/>
      </c>
      <c r="M340" s="79"/>
      <c r="N340" s="82"/>
      <c r="O340" s="79"/>
      <c r="P340" s="4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1"/>
      <c r="AN340" s="1"/>
      <c r="AO340" s="1"/>
      <c r="AP340" s="1"/>
      <c r="AQ340" s="1"/>
      <c r="AR340" s="1"/>
    </row>
    <row r="341" spans="1:44" ht="12.75" x14ac:dyDescent="0.2">
      <c r="A341" s="24"/>
      <c r="B341" s="30"/>
      <c r="C341" s="31"/>
      <c r="D341" s="30"/>
      <c r="E341" s="24"/>
      <c r="F341" s="30"/>
      <c r="G341" s="28" t="str">
        <f t="shared" si="5"/>
        <v>0</v>
      </c>
      <c r="H341" s="29" t="str">
        <f t="shared" si="6"/>
        <v>0.5%</v>
      </c>
      <c r="I341" s="24" t="str">
        <f t="shared" ca="1" si="7"/>
        <v/>
      </c>
      <c r="J341" s="80" t="str">
        <f t="shared" ca="1" si="8"/>
        <v/>
      </c>
      <c r="K341" s="81"/>
      <c r="L341" s="78" t="str">
        <f t="shared" ca="1" si="9"/>
        <v/>
      </c>
      <c r="M341" s="79"/>
      <c r="N341" s="82"/>
      <c r="O341" s="79"/>
      <c r="P341" s="4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1"/>
      <c r="AN341" s="1"/>
      <c r="AO341" s="1"/>
      <c r="AP341" s="1"/>
      <c r="AQ341" s="1"/>
      <c r="AR341" s="1"/>
    </row>
    <row r="342" spans="1:44" ht="12.75" x14ac:dyDescent="0.2">
      <c r="A342" s="24"/>
      <c r="B342" s="30"/>
      <c r="C342" s="31"/>
      <c r="D342" s="30"/>
      <c r="E342" s="24"/>
      <c r="F342" s="30"/>
      <c r="G342" s="28" t="str">
        <f t="shared" si="5"/>
        <v>0</v>
      </c>
      <c r="H342" s="29" t="str">
        <f t="shared" si="6"/>
        <v>0.5%</v>
      </c>
      <c r="I342" s="24" t="str">
        <f t="shared" ca="1" si="7"/>
        <v/>
      </c>
      <c r="J342" s="80" t="str">
        <f t="shared" ca="1" si="8"/>
        <v/>
      </c>
      <c r="K342" s="81"/>
      <c r="L342" s="78" t="str">
        <f t="shared" ca="1" si="9"/>
        <v/>
      </c>
      <c r="M342" s="79"/>
      <c r="N342" s="86"/>
      <c r="O342" s="79"/>
      <c r="P342" s="4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1"/>
      <c r="AN342" s="1"/>
      <c r="AO342" s="1"/>
      <c r="AP342" s="1"/>
      <c r="AQ342" s="1"/>
      <c r="AR342" s="1"/>
    </row>
    <row r="343" spans="1:44" ht="12.75" x14ac:dyDescent="0.2">
      <c r="A343" s="24"/>
      <c r="B343" s="30"/>
      <c r="C343" s="31"/>
      <c r="D343" s="30"/>
      <c r="E343" s="24"/>
      <c r="F343" s="30"/>
      <c r="G343" s="28" t="str">
        <f t="shared" si="5"/>
        <v>0</v>
      </c>
      <c r="H343" s="29" t="str">
        <f t="shared" si="6"/>
        <v>0.5%</v>
      </c>
      <c r="I343" s="24" t="str">
        <f t="shared" ca="1" si="7"/>
        <v/>
      </c>
      <c r="J343" s="80" t="str">
        <f t="shared" ca="1" si="8"/>
        <v/>
      </c>
      <c r="K343" s="81"/>
      <c r="L343" s="78" t="str">
        <f t="shared" ca="1" si="9"/>
        <v/>
      </c>
      <c r="M343" s="79"/>
      <c r="N343" s="82"/>
      <c r="O343" s="79"/>
      <c r="P343" s="4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1"/>
      <c r="AN343" s="1"/>
      <c r="AO343" s="1"/>
      <c r="AP343" s="1"/>
      <c r="AQ343" s="1"/>
      <c r="AR343" s="1"/>
    </row>
    <row r="344" spans="1:44" ht="12.75" x14ac:dyDescent="0.2">
      <c r="A344" s="24"/>
      <c r="B344" s="30"/>
      <c r="C344" s="31"/>
      <c r="D344" s="30"/>
      <c r="E344" s="24"/>
      <c r="F344" s="30"/>
      <c r="G344" s="28" t="str">
        <f t="shared" si="5"/>
        <v>0</v>
      </c>
      <c r="H344" s="29" t="str">
        <f t="shared" si="6"/>
        <v>0.5%</v>
      </c>
      <c r="I344" s="24" t="str">
        <f t="shared" ca="1" si="7"/>
        <v/>
      </c>
      <c r="J344" s="80" t="str">
        <f t="shared" ca="1" si="8"/>
        <v/>
      </c>
      <c r="K344" s="81"/>
      <c r="L344" s="78" t="str">
        <f t="shared" ca="1" si="9"/>
        <v/>
      </c>
      <c r="M344" s="79"/>
      <c r="N344" s="86"/>
      <c r="O344" s="79"/>
      <c r="P344" s="4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1"/>
      <c r="AN344" s="1"/>
      <c r="AO344" s="1"/>
      <c r="AP344" s="1"/>
      <c r="AQ344" s="1"/>
      <c r="AR344" s="1"/>
    </row>
    <row r="345" spans="1:44" ht="12.75" x14ac:dyDescent="0.2">
      <c r="A345" s="24"/>
      <c r="B345" s="30"/>
      <c r="C345" s="31"/>
      <c r="D345" s="30"/>
      <c r="E345" s="24"/>
      <c r="F345" s="30"/>
      <c r="G345" s="28" t="str">
        <f t="shared" si="5"/>
        <v>0</v>
      </c>
      <c r="H345" s="29" t="str">
        <f t="shared" si="6"/>
        <v>0.5%</v>
      </c>
      <c r="I345" s="24" t="str">
        <f t="shared" ca="1" si="7"/>
        <v/>
      </c>
      <c r="J345" s="80" t="str">
        <f t="shared" ca="1" si="8"/>
        <v/>
      </c>
      <c r="K345" s="81"/>
      <c r="L345" s="78" t="str">
        <f t="shared" ca="1" si="9"/>
        <v/>
      </c>
      <c r="M345" s="79"/>
      <c r="N345" s="86"/>
      <c r="O345" s="79"/>
      <c r="P345" s="4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1"/>
      <c r="AN345" s="1"/>
      <c r="AO345" s="1"/>
      <c r="AP345" s="1"/>
      <c r="AQ345" s="1"/>
      <c r="AR345" s="1"/>
    </row>
    <row r="346" spans="1:44" ht="12.75" x14ac:dyDescent="0.2">
      <c r="A346" s="24"/>
      <c r="B346" s="30"/>
      <c r="C346" s="31"/>
      <c r="D346" s="30"/>
      <c r="E346" s="24"/>
      <c r="F346" s="30"/>
      <c r="G346" s="28" t="str">
        <f t="shared" si="5"/>
        <v>0</v>
      </c>
      <c r="H346" s="29" t="str">
        <f t="shared" si="6"/>
        <v>0.5%</v>
      </c>
      <c r="I346" s="24" t="str">
        <f t="shared" ca="1" si="7"/>
        <v/>
      </c>
      <c r="J346" s="80" t="str">
        <f t="shared" ca="1" si="8"/>
        <v/>
      </c>
      <c r="K346" s="81"/>
      <c r="L346" s="78" t="str">
        <f t="shared" ca="1" si="9"/>
        <v/>
      </c>
      <c r="M346" s="79"/>
      <c r="N346" s="86"/>
      <c r="O346" s="79"/>
      <c r="P346" s="4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1"/>
      <c r="AN346" s="1"/>
      <c r="AO346" s="1"/>
      <c r="AP346" s="1"/>
      <c r="AQ346" s="1"/>
      <c r="AR346" s="1"/>
    </row>
    <row r="347" spans="1:44" ht="12.75" x14ac:dyDescent="0.2">
      <c r="A347" s="24"/>
      <c r="B347" s="30"/>
      <c r="C347" s="31"/>
      <c r="D347" s="30"/>
      <c r="E347" s="24"/>
      <c r="F347" s="30"/>
      <c r="G347" s="28" t="str">
        <f t="shared" si="5"/>
        <v>0</v>
      </c>
      <c r="H347" s="29" t="str">
        <f t="shared" si="6"/>
        <v>0.5%</v>
      </c>
      <c r="I347" s="24" t="str">
        <f t="shared" ca="1" si="7"/>
        <v/>
      </c>
      <c r="J347" s="80" t="str">
        <f t="shared" ca="1" si="8"/>
        <v/>
      </c>
      <c r="K347" s="81"/>
      <c r="L347" s="78" t="str">
        <f t="shared" ca="1" si="9"/>
        <v/>
      </c>
      <c r="M347" s="79"/>
      <c r="N347" s="82"/>
      <c r="O347" s="79"/>
      <c r="P347" s="4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1"/>
      <c r="AN347" s="1"/>
      <c r="AO347" s="1"/>
      <c r="AP347" s="1"/>
      <c r="AQ347" s="1"/>
      <c r="AR347" s="1"/>
    </row>
    <row r="348" spans="1:44" ht="12.75" x14ac:dyDescent="0.2">
      <c r="A348" s="24"/>
      <c r="B348" s="30"/>
      <c r="C348" s="31"/>
      <c r="D348" s="30"/>
      <c r="E348" s="24"/>
      <c r="F348" s="30"/>
      <c r="G348" s="28" t="str">
        <f t="shared" si="5"/>
        <v>0</v>
      </c>
      <c r="H348" s="29" t="str">
        <f t="shared" si="6"/>
        <v>0.5%</v>
      </c>
      <c r="I348" s="24" t="str">
        <f t="shared" ca="1" si="7"/>
        <v/>
      </c>
      <c r="J348" s="80" t="str">
        <f t="shared" ca="1" si="8"/>
        <v/>
      </c>
      <c r="K348" s="81"/>
      <c r="L348" s="78" t="str">
        <f t="shared" ca="1" si="9"/>
        <v/>
      </c>
      <c r="M348" s="79"/>
      <c r="N348" s="82"/>
      <c r="O348" s="79"/>
      <c r="P348" s="4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1"/>
      <c r="AN348" s="1"/>
      <c r="AO348" s="1"/>
      <c r="AP348" s="1"/>
      <c r="AQ348" s="1"/>
      <c r="AR348" s="1"/>
    </row>
    <row r="349" spans="1:44" ht="12.75" x14ac:dyDescent="0.2">
      <c r="A349" s="24"/>
      <c r="B349" s="30"/>
      <c r="C349" s="31"/>
      <c r="D349" s="30"/>
      <c r="E349" s="24"/>
      <c r="F349" s="30"/>
      <c r="G349" s="28" t="str">
        <f t="shared" si="5"/>
        <v>0</v>
      </c>
      <c r="H349" s="29" t="str">
        <f t="shared" si="6"/>
        <v>0.5%</v>
      </c>
      <c r="I349" s="24" t="str">
        <f t="shared" ca="1" si="7"/>
        <v/>
      </c>
      <c r="J349" s="80" t="str">
        <f t="shared" ca="1" si="8"/>
        <v/>
      </c>
      <c r="K349" s="81"/>
      <c r="L349" s="78" t="str">
        <f t="shared" ca="1" si="9"/>
        <v/>
      </c>
      <c r="M349" s="79"/>
      <c r="N349" s="82"/>
      <c r="O349" s="79"/>
      <c r="P349" s="4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1"/>
      <c r="AN349" s="1"/>
      <c r="AO349" s="1"/>
      <c r="AP349" s="1"/>
      <c r="AQ349" s="1"/>
      <c r="AR349" s="1"/>
    </row>
    <row r="350" spans="1:44" ht="12.75" x14ac:dyDescent="0.2">
      <c r="A350" s="24"/>
      <c r="B350" s="30"/>
      <c r="C350" s="31"/>
      <c r="D350" s="30"/>
      <c r="E350" s="24"/>
      <c r="F350" s="30"/>
      <c r="G350" s="28" t="str">
        <f t="shared" si="5"/>
        <v>0</v>
      </c>
      <c r="H350" s="29" t="str">
        <f t="shared" si="6"/>
        <v>0.5%</v>
      </c>
      <c r="I350" s="24" t="str">
        <f t="shared" ca="1" si="7"/>
        <v/>
      </c>
      <c r="J350" s="80" t="str">
        <f t="shared" ca="1" si="8"/>
        <v/>
      </c>
      <c r="K350" s="81"/>
      <c r="L350" s="78" t="str">
        <f t="shared" ca="1" si="9"/>
        <v/>
      </c>
      <c r="M350" s="79"/>
      <c r="N350" s="82"/>
      <c r="O350" s="79"/>
      <c r="P350" s="4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1"/>
      <c r="AN350" s="1"/>
      <c r="AO350" s="1"/>
      <c r="AP350" s="1"/>
      <c r="AQ350" s="1"/>
      <c r="AR350" s="1"/>
    </row>
    <row r="351" spans="1:44" ht="12.75" x14ac:dyDescent="0.2">
      <c r="A351" s="24"/>
      <c r="B351" s="30"/>
      <c r="C351" s="31"/>
      <c r="D351" s="30"/>
      <c r="E351" s="24"/>
      <c r="F351" s="30"/>
      <c r="G351" s="28" t="str">
        <f t="shared" si="5"/>
        <v>0</v>
      </c>
      <c r="H351" s="29" t="str">
        <f t="shared" si="6"/>
        <v>0.5%</v>
      </c>
      <c r="I351" s="24" t="str">
        <f t="shared" ca="1" si="7"/>
        <v/>
      </c>
      <c r="J351" s="80" t="str">
        <f t="shared" ca="1" si="8"/>
        <v/>
      </c>
      <c r="K351" s="81"/>
      <c r="L351" s="78" t="str">
        <f t="shared" ca="1" si="9"/>
        <v/>
      </c>
      <c r="M351" s="79"/>
      <c r="N351" s="86"/>
      <c r="O351" s="79"/>
      <c r="P351" s="4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1"/>
      <c r="AN351" s="1"/>
      <c r="AO351" s="1"/>
      <c r="AP351" s="1"/>
      <c r="AQ351" s="1"/>
      <c r="AR351" s="1"/>
    </row>
    <row r="352" spans="1:44" ht="12.75" x14ac:dyDescent="0.2">
      <c r="A352" s="24"/>
      <c r="B352" s="30"/>
      <c r="C352" s="31"/>
      <c r="D352" s="30"/>
      <c r="E352" s="24"/>
      <c r="F352" s="30"/>
      <c r="G352" s="28" t="str">
        <f t="shared" si="5"/>
        <v>0</v>
      </c>
      <c r="H352" s="29" t="str">
        <f t="shared" si="6"/>
        <v>0.5%</v>
      </c>
      <c r="I352" s="24" t="str">
        <f t="shared" ca="1" si="7"/>
        <v/>
      </c>
      <c r="J352" s="80" t="str">
        <f t="shared" ca="1" si="8"/>
        <v/>
      </c>
      <c r="K352" s="81"/>
      <c r="L352" s="78" t="str">
        <f t="shared" ca="1" si="9"/>
        <v/>
      </c>
      <c r="M352" s="79"/>
      <c r="N352" s="82"/>
      <c r="O352" s="79"/>
      <c r="P352" s="4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1"/>
      <c r="AN352" s="1"/>
      <c r="AO352" s="1"/>
      <c r="AP352" s="1"/>
      <c r="AQ352" s="1"/>
      <c r="AR352" s="1"/>
    </row>
    <row r="353" spans="1:44" ht="12.75" x14ac:dyDescent="0.2">
      <c r="A353" s="24"/>
      <c r="B353" s="30"/>
      <c r="C353" s="31"/>
      <c r="D353" s="30"/>
      <c r="E353" s="24"/>
      <c r="F353" s="30"/>
      <c r="G353" s="28" t="str">
        <f t="shared" si="5"/>
        <v>0</v>
      </c>
      <c r="H353" s="29" t="str">
        <f t="shared" si="6"/>
        <v>0.5%</v>
      </c>
      <c r="I353" s="24" t="str">
        <f t="shared" ca="1" si="7"/>
        <v/>
      </c>
      <c r="J353" s="80" t="str">
        <f t="shared" ca="1" si="8"/>
        <v/>
      </c>
      <c r="K353" s="81"/>
      <c r="L353" s="78" t="str">
        <f t="shared" ca="1" si="9"/>
        <v/>
      </c>
      <c r="M353" s="79"/>
      <c r="N353" s="86"/>
      <c r="O353" s="79"/>
      <c r="P353" s="4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1"/>
      <c r="AN353" s="1"/>
      <c r="AO353" s="1"/>
      <c r="AP353" s="1"/>
      <c r="AQ353" s="1"/>
      <c r="AR353" s="1"/>
    </row>
    <row r="354" spans="1:44" ht="12.75" x14ac:dyDescent="0.2">
      <c r="A354" s="24"/>
      <c r="B354" s="30"/>
      <c r="C354" s="31"/>
      <c r="D354" s="30"/>
      <c r="E354" s="24"/>
      <c r="F354" s="30"/>
      <c r="G354" s="28" t="str">
        <f t="shared" si="5"/>
        <v>0</v>
      </c>
      <c r="H354" s="29" t="str">
        <f t="shared" si="6"/>
        <v>0.5%</v>
      </c>
      <c r="I354" s="24" t="str">
        <f t="shared" ca="1" si="7"/>
        <v/>
      </c>
      <c r="J354" s="80" t="str">
        <f t="shared" ca="1" si="8"/>
        <v/>
      </c>
      <c r="K354" s="81"/>
      <c r="L354" s="78" t="str">
        <f t="shared" ca="1" si="9"/>
        <v/>
      </c>
      <c r="M354" s="79"/>
      <c r="N354" s="86"/>
      <c r="O354" s="79"/>
      <c r="P354" s="4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1"/>
      <c r="AN354" s="1"/>
      <c r="AO354" s="1"/>
      <c r="AP354" s="1"/>
      <c r="AQ354" s="1"/>
      <c r="AR354" s="1"/>
    </row>
    <row r="355" spans="1:44" ht="12.75" x14ac:dyDescent="0.2">
      <c r="A355" s="24"/>
      <c r="B355" s="30"/>
      <c r="C355" s="31"/>
      <c r="D355" s="30"/>
      <c r="E355" s="24"/>
      <c r="F355" s="30"/>
      <c r="G355" s="28" t="str">
        <f t="shared" si="5"/>
        <v>0</v>
      </c>
      <c r="H355" s="29" t="str">
        <f t="shared" si="6"/>
        <v>0.5%</v>
      </c>
      <c r="I355" s="24" t="str">
        <f t="shared" ca="1" si="7"/>
        <v/>
      </c>
      <c r="J355" s="80" t="str">
        <f t="shared" ca="1" si="8"/>
        <v/>
      </c>
      <c r="K355" s="81"/>
      <c r="L355" s="78" t="str">
        <f t="shared" ca="1" si="9"/>
        <v/>
      </c>
      <c r="M355" s="79"/>
      <c r="N355" s="82"/>
      <c r="O355" s="79"/>
      <c r="P355" s="4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1"/>
      <c r="AN355" s="1"/>
      <c r="AO355" s="1"/>
      <c r="AP355" s="1"/>
      <c r="AQ355" s="1"/>
      <c r="AR355" s="1"/>
    </row>
    <row r="356" spans="1:44" ht="12.75" x14ac:dyDescent="0.2">
      <c r="A356" s="24"/>
      <c r="B356" s="30"/>
      <c r="C356" s="31"/>
      <c r="D356" s="30"/>
      <c r="E356" s="24"/>
      <c r="F356" s="30"/>
      <c r="G356" s="28" t="str">
        <f t="shared" si="5"/>
        <v>0</v>
      </c>
      <c r="H356" s="29" t="str">
        <f t="shared" si="6"/>
        <v>0.5%</v>
      </c>
      <c r="I356" s="24" t="str">
        <f t="shared" ca="1" si="7"/>
        <v/>
      </c>
      <c r="J356" s="80" t="str">
        <f t="shared" ca="1" si="8"/>
        <v/>
      </c>
      <c r="K356" s="81"/>
      <c r="L356" s="78" t="str">
        <f t="shared" ca="1" si="9"/>
        <v/>
      </c>
      <c r="M356" s="79"/>
      <c r="N356" s="86"/>
      <c r="O356" s="79"/>
      <c r="P356" s="4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1"/>
      <c r="AN356" s="1"/>
      <c r="AO356" s="1"/>
      <c r="AP356" s="1"/>
      <c r="AQ356" s="1"/>
      <c r="AR356" s="1"/>
    </row>
    <row r="357" spans="1:44" ht="12.75" x14ac:dyDescent="0.2">
      <c r="A357" s="24"/>
      <c r="B357" s="30"/>
      <c r="C357" s="31"/>
      <c r="D357" s="30"/>
      <c r="E357" s="24"/>
      <c r="F357" s="30"/>
      <c r="G357" s="28" t="str">
        <f t="shared" si="5"/>
        <v>0</v>
      </c>
      <c r="H357" s="29" t="str">
        <f t="shared" si="6"/>
        <v>0.5%</v>
      </c>
      <c r="I357" s="24" t="str">
        <f t="shared" ca="1" si="7"/>
        <v/>
      </c>
      <c r="J357" s="80" t="str">
        <f t="shared" ca="1" si="8"/>
        <v/>
      </c>
      <c r="K357" s="81"/>
      <c r="L357" s="78" t="str">
        <f t="shared" ca="1" si="9"/>
        <v/>
      </c>
      <c r="M357" s="79"/>
      <c r="N357" s="82"/>
      <c r="O357" s="79"/>
      <c r="P357" s="4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1"/>
      <c r="AN357" s="1"/>
      <c r="AO357" s="1"/>
      <c r="AP357" s="1"/>
      <c r="AQ357" s="1"/>
      <c r="AR357" s="1"/>
    </row>
    <row r="358" spans="1:44" ht="12.75" x14ac:dyDescent="0.2">
      <c r="A358" s="24"/>
      <c r="B358" s="30"/>
      <c r="C358" s="31"/>
      <c r="D358" s="30"/>
      <c r="E358" s="24"/>
      <c r="F358" s="30"/>
      <c r="G358" s="28" t="str">
        <f t="shared" si="5"/>
        <v>0</v>
      </c>
      <c r="H358" s="29" t="str">
        <f t="shared" si="6"/>
        <v>0.5%</v>
      </c>
      <c r="I358" s="24" t="str">
        <f t="shared" ca="1" si="7"/>
        <v/>
      </c>
      <c r="J358" s="80" t="str">
        <f t="shared" ca="1" si="8"/>
        <v/>
      </c>
      <c r="K358" s="81"/>
      <c r="L358" s="78" t="str">
        <f t="shared" ca="1" si="9"/>
        <v/>
      </c>
      <c r="M358" s="79"/>
      <c r="N358" s="86"/>
      <c r="O358" s="79"/>
      <c r="P358" s="4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1"/>
      <c r="AN358" s="1"/>
      <c r="AO358" s="1"/>
      <c r="AP358" s="1"/>
      <c r="AQ358" s="1"/>
      <c r="AR358" s="1"/>
    </row>
    <row r="359" spans="1:44" ht="12.75" x14ac:dyDescent="0.2">
      <c r="A359" s="24"/>
      <c r="B359" s="30"/>
      <c r="C359" s="31"/>
      <c r="D359" s="30"/>
      <c r="E359" s="24"/>
      <c r="F359" s="30"/>
      <c r="G359" s="28" t="str">
        <f t="shared" si="5"/>
        <v>0</v>
      </c>
      <c r="H359" s="29" t="str">
        <f t="shared" si="6"/>
        <v>0.5%</v>
      </c>
      <c r="I359" s="24" t="str">
        <f t="shared" ca="1" si="7"/>
        <v/>
      </c>
      <c r="J359" s="80" t="str">
        <f t="shared" ca="1" si="8"/>
        <v/>
      </c>
      <c r="K359" s="81"/>
      <c r="L359" s="78" t="str">
        <f t="shared" ca="1" si="9"/>
        <v/>
      </c>
      <c r="M359" s="79"/>
      <c r="N359" s="82"/>
      <c r="O359" s="79"/>
      <c r="P359" s="4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1"/>
      <c r="AN359" s="1"/>
      <c r="AO359" s="1"/>
      <c r="AP359" s="1"/>
      <c r="AQ359" s="1"/>
      <c r="AR359" s="1"/>
    </row>
    <row r="360" spans="1:44" ht="12.75" x14ac:dyDescent="0.2">
      <c r="A360" s="24"/>
      <c r="B360" s="30"/>
      <c r="C360" s="31"/>
      <c r="D360" s="30"/>
      <c r="E360" s="24"/>
      <c r="F360" s="30"/>
      <c r="G360" s="28" t="str">
        <f t="shared" si="5"/>
        <v>0</v>
      </c>
      <c r="H360" s="29" t="str">
        <f t="shared" si="6"/>
        <v>0.5%</v>
      </c>
      <c r="I360" s="24" t="str">
        <f t="shared" ca="1" si="7"/>
        <v/>
      </c>
      <c r="J360" s="80" t="str">
        <f t="shared" ca="1" si="8"/>
        <v/>
      </c>
      <c r="K360" s="81"/>
      <c r="L360" s="78" t="str">
        <f t="shared" ca="1" si="9"/>
        <v/>
      </c>
      <c r="M360" s="79"/>
      <c r="N360" s="82"/>
      <c r="O360" s="79"/>
      <c r="P360" s="4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1"/>
      <c r="AN360" s="1"/>
      <c r="AO360" s="1"/>
      <c r="AP360" s="1"/>
      <c r="AQ360" s="1"/>
      <c r="AR360" s="1"/>
    </row>
    <row r="361" spans="1:44" ht="12.75" x14ac:dyDescent="0.2">
      <c r="A361" s="24"/>
      <c r="B361" s="30"/>
      <c r="C361" s="31"/>
      <c r="D361" s="30"/>
      <c r="E361" s="24"/>
      <c r="F361" s="30"/>
      <c r="G361" s="28" t="str">
        <f t="shared" si="5"/>
        <v>0</v>
      </c>
      <c r="H361" s="29" t="str">
        <f t="shared" si="6"/>
        <v>0.5%</v>
      </c>
      <c r="I361" s="24" t="str">
        <f t="shared" ca="1" si="7"/>
        <v/>
      </c>
      <c r="J361" s="80" t="str">
        <f t="shared" ca="1" si="8"/>
        <v/>
      </c>
      <c r="K361" s="81"/>
      <c r="L361" s="78" t="str">
        <f t="shared" ca="1" si="9"/>
        <v/>
      </c>
      <c r="M361" s="79"/>
      <c r="N361" s="82"/>
      <c r="O361" s="79"/>
      <c r="P361" s="4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1"/>
      <c r="AN361" s="1"/>
      <c r="AO361" s="1"/>
      <c r="AP361" s="1"/>
      <c r="AQ361" s="1"/>
      <c r="AR361" s="1"/>
    </row>
    <row r="362" spans="1:44" ht="12.75" x14ac:dyDescent="0.2">
      <c r="A362" s="24"/>
      <c r="B362" s="30"/>
      <c r="C362" s="31"/>
      <c r="D362" s="30"/>
      <c r="E362" s="24"/>
      <c r="F362" s="30"/>
      <c r="G362" s="28" t="str">
        <f t="shared" si="5"/>
        <v>0</v>
      </c>
      <c r="H362" s="29" t="str">
        <f t="shared" si="6"/>
        <v>0.5%</v>
      </c>
      <c r="I362" s="24" t="str">
        <f t="shared" ca="1" si="7"/>
        <v/>
      </c>
      <c r="J362" s="80" t="str">
        <f t="shared" ca="1" si="8"/>
        <v/>
      </c>
      <c r="K362" s="81"/>
      <c r="L362" s="78" t="str">
        <f t="shared" ca="1" si="9"/>
        <v/>
      </c>
      <c r="M362" s="79"/>
      <c r="N362" s="82"/>
      <c r="O362" s="79"/>
      <c r="P362" s="4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1"/>
      <c r="AN362" s="1"/>
      <c r="AO362" s="1"/>
      <c r="AP362" s="1"/>
      <c r="AQ362" s="1"/>
      <c r="AR362" s="1"/>
    </row>
    <row r="363" spans="1:44" ht="12.75" x14ac:dyDescent="0.2">
      <c r="A363" s="24"/>
      <c r="B363" s="30"/>
      <c r="C363" s="31"/>
      <c r="D363" s="30"/>
      <c r="E363" s="24"/>
      <c r="F363" s="30"/>
      <c r="G363" s="28" t="str">
        <f t="shared" si="5"/>
        <v>0</v>
      </c>
      <c r="H363" s="29" t="str">
        <f t="shared" si="6"/>
        <v>0.5%</v>
      </c>
      <c r="I363" s="24" t="str">
        <f t="shared" ca="1" si="7"/>
        <v/>
      </c>
      <c r="J363" s="80" t="str">
        <f t="shared" ca="1" si="8"/>
        <v/>
      </c>
      <c r="K363" s="81"/>
      <c r="L363" s="78" t="str">
        <f t="shared" ca="1" si="9"/>
        <v/>
      </c>
      <c r="M363" s="79"/>
      <c r="N363" s="82"/>
      <c r="O363" s="79"/>
      <c r="P363" s="4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1"/>
      <c r="AN363" s="1"/>
      <c r="AO363" s="1"/>
      <c r="AP363" s="1"/>
      <c r="AQ363" s="1"/>
      <c r="AR363" s="1"/>
    </row>
    <row r="364" spans="1:44" ht="12.75" x14ac:dyDescent="0.2">
      <c r="A364" s="24"/>
      <c r="B364" s="30"/>
      <c r="C364" s="31"/>
      <c r="D364" s="30"/>
      <c r="E364" s="24"/>
      <c r="F364" s="30"/>
      <c r="G364" s="28" t="str">
        <f t="shared" si="5"/>
        <v>0</v>
      </c>
      <c r="H364" s="29" t="str">
        <f t="shared" si="6"/>
        <v>0.5%</v>
      </c>
      <c r="I364" s="24" t="str">
        <f t="shared" ca="1" si="7"/>
        <v/>
      </c>
      <c r="J364" s="80" t="str">
        <f t="shared" ca="1" si="8"/>
        <v/>
      </c>
      <c r="K364" s="81"/>
      <c r="L364" s="78" t="str">
        <f t="shared" ca="1" si="9"/>
        <v/>
      </c>
      <c r="M364" s="79"/>
      <c r="N364" s="82"/>
      <c r="O364" s="79"/>
      <c r="P364" s="4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1"/>
      <c r="AN364" s="1"/>
      <c r="AO364" s="1"/>
      <c r="AP364" s="1"/>
      <c r="AQ364" s="1"/>
      <c r="AR364" s="1"/>
    </row>
    <row r="365" spans="1:44" ht="12.75" x14ac:dyDescent="0.2">
      <c r="A365" s="24"/>
      <c r="B365" s="30"/>
      <c r="C365" s="31"/>
      <c r="D365" s="30"/>
      <c r="E365" s="24"/>
      <c r="F365" s="30"/>
      <c r="G365" s="28" t="str">
        <f t="shared" si="5"/>
        <v>0</v>
      </c>
      <c r="H365" s="29" t="str">
        <f t="shared" si="6"/>
        <v>0.5%</v>
      </c>
      <c r="I365" s="24" t="str">
        <f t="shared" ca="1" si="7"/>
        <v/>
      </c>
      <c r="J365" s="80" t="str">
        <f t="shared" ca="1" si="8"/>
        <v/>
      </c>
      <c r="K365" s="81"/>
      <c r="L365" s="78" t="str">
        <f t="shared" ca="1" si="9"/>
        <v/>
      </c>
      <c r="M365" s="79"/>
      <c r="N365" s="82"/>
      <c r="O365" s="79"/>
      <c r="P365" s="4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1"/>
      <c r="AN365" s="1"/>
      <c r="AO365" s="1"/>
      <c r="AP365" s="1"/>
      <c r="AQ365" s="1"/>
      <c r="AR365" s="1"/>
    </row>
    <row r="366" spans="1:44" ht="12.75" x14ac:dyDescent="0.2">
      <c r="A366" s="24"/>
      <c r="B366" s="30"/>
      <c r="C366" s="31"/>
      <c r="D366" s="30"/>
      <c r="E366" s="24"/>
      <c r="F366" s="30"/>
      <c r="G366" s="28" t="str">
        <f t="shared" si="5"/>
        <v>0</v>
      </c>
      <c r="H366" s="29" t="str">
        <f t="shared" si="6"/>
        <v>0.5%</v>
      </c>
      <c r="I366" s="24" t="str">
        <f t="shared" ca="1" si="7"/>
        <v/>
      </c>
      <c r="J366" s="80" t="str">
        <f t="shared" ca="1" si="8"/>
        <v/>
      </c>
      <c r="K366" s="81"/>
      <c r="L366" s="78" t="str">
        <f t="shared" ca="1" si="9"/>
        <v/>
      </c>
      <c r="M366" s="79"/>
      <c r="N366" s="82"/>
      <c r="O366" s="79"/>
      <c r="P366" s="4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1"/>
      <c r="AN366" s="1"/>
      <c r="AO366" s="1"/>
      <c r="AP366" s="1"/>
      <c r="AQ366" s="1"/>
      <c r="AR366" s="1"/>
    </row>
    <row r="367" spans="1:44" ht="12.75" x14ac:dyDescent="0.2">
      <c r="A367" s="24"/>
      <c r="B367" s="30"/>
      <c r="C367" s="31"/>
      <c r="D367" s="30"/>
      <c r="E367" s="24"/>
      <c r="F367" s="30"/>
      <c r="G367" s="28" t="str">
        <f t="shared" si="5"/>
        <v>0</v>
      </c>
      <c r="H367" s="29" t="str">
        <f t="shared" si="6"/>
        <v>0.5%</v>
      </c>
      <c r="I367" s="24" t="str">
        <f t="shared" ca="1" si="7"/>
        <v/>
      </c>
      <c r="J367" s="80" t="str">
        <f t="shared" ca="1" si="8"/>
        <v/>
      </c>
      <c r="K367" s="81"/>
      <c r="L367" s="78" t="str">
        <f t="shared" ca="1" si="9"/>
        <v/>
      </c>
      <c r="M367" s="79"/>
      <c r="N367" s="82"/>
      <c r="O367" s="79"/>
      <c r="P367" s="4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1"/>
      <c r="AN367" s="1"/>
      <c r="AO367" s="1"/>
      <c r="AP367" s="1"/>
      <c r="AQ367" s="1"/>
      <c r="AR367" s="1"/>
    </row>
    <row r="368" spans="1:44" ht="12.75" x14ac:dyDescent="0.2">
      <c r="A368" s="24"/>
      <c r="B368" s="30"/>
      <c r="C368" s="31"/>
      <c r="D368" s="30"/>
      <c r="E368" s="24"/>
      <c r="F368" s="30"/>
      <c r="G368" s="28" t="str">
        <f t="shared" si="5"/>
        <v>0</v>
      </c>
      <c r="H368" s="29" t="str">
        <f t="shared" si="6"/>
        <v>0.5%</v>
      </c>
      <c r="I368" s="24" t="str">
        <f t="shared" ca="1" si="7"/>
        <v/>
      </c>
      <c r="J368" s="80" t="str">
        <f t="shared" ca="1" si="8"/>
        <v/>
      </c>
      <c r="K368" s="81"/>
      <c r="L368" s="78" t="str">
        <f t="shared" ca="1" si="9"/>
        <v/>
      </c>
      <c r="M368" s="79"/>
      <c r="N368" s="82"/>
      <c r="O368" s="79"/>
      <c r="P368" s="4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1"/>
      <c r="AN368" s="1"/>
      <c r="AO368" s="1"/>
      <c r="AP368" s="1"/>
      <c r="AQ368" s="1"/>
      <c r="AR368" s="1"/>
    </row>
    <row r="369" spans="1:44" ht="12.75" x14ac:dyDescent="0.2">
      <c r="A369" s="24"/>
      <c r="B369" s="30"/>
      <c r="C369" s="31"/>
      <c r="D369" s="30"/>
      <c r="E369" s="24"/>
      <c r="F369" s="30"/>
      <c r="G369" s="28" t="str">
        <f t="shared" si="5"/>
        <v>0</v>
      </c>
      <c r="H369" s="29" t="str">
        <f t="shared" si="6"/>
        <v>0.5%</v>
      </c>
      <c r="I369" s="24" t="str">
        <f t="shared" ca="1" si="7"/>
        <v/>
      </c>
      <c r="J369" s="80" t="str">
        <f t="shared" ca="1" si="8"/>
        <v/>
      </c>
      <c r="K369" s="81"/>
      <c r="L369" s="78" t="str">
        <f t="shared" ca="1" si="9"/>
        <v/>
      </c>
      <c r="M369" s="79"/>
      <c r="N369" s="82"/>
      <c r="O369" s="79"/>
      <c r="P369" s="4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1"/>
      <c r="AN369" s="1"/>
      <c r="AO369" s="1"/>
      <c r="AP369" s="1"/>
      <c r="AQ369" s="1"/>
      <c r="AR369" s="1"/>
    </row>
    <row r="370" spans="1:44" ht="12.75" x14ac:dyDescent="0.2">
      <c r="A370" s="24"/>
      <c r="B370" s="30"/>
      <c r="C370" s="31"/>
      <c r="D370" s="30"/>
      <c r="E370" s="24"/>
      <c r="F370" s="30"/>
      <c r="G370" s="28" t="str">
        <f t="shared" si="5"/>
        <v>0</v>
      </c>
      <c r="H370" s="29" t="str">
        <f t="shared" si="6"/>
        <v>0.5%</v>
      </c>
      <c r="I370" s="24" t="str">
        <f t="shared" ca="1" si="7"/>
        <v/>
      </c>
      <c r="J370" s="80" t="str">
        <f t="shared" ca="1" si="8"/>
        <v/>
      </c>
      <c r="K370" s="81"/>
      <c r="L370" s="78" t="str">
        <f t="shared" ca="1" si="9"/>
        <v/>
      </c>
      <c r="M370" s="79"/>
      <c r="N370" s="82"/>
      <c r="O370" s="79"/>
      <c r="P370" s="4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1"/>
      <c r="AN370" s="1"/>
      <c r="AO370" s="1"/>
      <c r="AP370" s="1"/>
      <c r="AQ370" s="1"/>
      <c r="AR370" s="1"/>
    </row>
    <row r="371" spans="1:44" ht="12.75" x14ac:dyDescent="0.2">
      <c r="A371" s="24"/>
      <c r="B371" s="30"/>
      <c r="C371" s="31"/>
      <c r="D371" s="30"/>
      <c r="E371" s="24"/>
      <c r="F371" s="30"/>
      <c r="G371" s="28" t="str">
        <f t="shared" si="5"/>
        <v>0</v>
      </c>
      <c r="H371" s="29" t="str">
        <f t="shared" si="6"/>
        <v>0.5%</v>
      </c>
      <c r="I371" s="24" t="str">
        <f t="shared" ca="1" si="7"/>
        <v/>
      </c>
      <c r="J371" s="80" t="str">
        <f t="shared" ca="1" si="8"/>
        <v/>
      </c>
      <c r="K371" s="81"/>
      <c r="L371" s="78" t="str">
        <f t="shared" ca="1" si="9"/>
        <v/>
      </c>
      <c r="M371" s="79"/>
      <c r="N371" s="82"/>
      <c r="O371" s="79"/>
      <c r="P371" s="4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1"/>
      <c r="AN371" s="1"/>
      <c r="AO371" s="1"/>
      <c r="AP371" s="1"/>
      <c r="AQ371" s="1"/>
      <c r="AR371" s="1"/>
    </row>
    <row r="372" spans="1:44" ht="12.75" x14ac:dyDescent="0.2">
      <c r="A372" s="24"/>
      <c r="B372" s="30"/>
      <c r="C372" s="31"/>
      <c r="D372" s="30"/>
      <c r="E372" s="24"/>
      <c r="F372" s="30"/>
      <c r="G372" s="28" t="str">
        <f t="shared" si="5"/>
        <v>0</v>
      </c>
      <c r="H372" s="29" t="str">
        <f t="shared" si="6"/>
        <v>0.5%</v>
      </c>
      <c r="I372" s="24" t="str">
        <f t="shared" ca="1" si="7"/>
        <v/>
      </c>
      <c r="J372" s="80" t="str">
        <f t="shared" ca="1" si="8"/>
        <v/>
      </c>
      <c r="K372" s="81"/>
      <c r="L372" s="78" t="str">
        <f t="shared" ca="1" si="9"/>
        <v/>
      </c>
      <c r="M372" s="79"/>
      <c r="N372" s="86"/>
      <c r="O372" s="79"/>
      <c r="P372" s="4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1"/>
      <c r="AN372" s="1"/>
      <c r="AO372" s="1"/>
      <c r="AP372" s="1"/>
      <c r="AQ372" s="1"/>
      <c r="AR372" s="1"/>
    </row>
    <row r="373" spans="1:44" ht="12.75" x14ac:dyDescent="0.2">
      <c r="A373" s="24"/>
      <c r="B373" s="30"/>
      <c r="C373" s="31"/>
      <c r="D373" s="30"/>
      <c r="E373" s="24"/>
      <c r="F373" s="30"/>
      <c r="G373" s="28" t="str">
        <f t="shared" si="5"/>
        <v>0</v>
      </c>
      <c r="H373" s="29" t="str">
        <f t="shared" si="6"/>
        <v>0.5%</v>
      </c>
      <c r="I373" s="24" t="str">
        <f t="shared" ca="1" si="7"/>
        <v/>
      </c>
      <c r="J373" s="80" t="str">
        <f t="shared" ca="1" si="8"/>
        <v/>
      </c>
      <c r="K373" s="81"/>
      <c r="L373" s="78" t="str">
        <f t="shared" ca="1" si="9"/>
        <v/>
      </c>
      <c r="M373" s="79"/>
      <c r="N373" s="82"/>
      <c r="O373" s="79"/>
      <c r="P373" s="4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1"/>
      <c r="AN373" s="1"/>
      <c r="AO373" s="1"/>
      <c r="AP373" s="1"/>
      <c r="AQ373" s="1"/>
      <c r="AR373" s="1"/>
    </row>
    <row r="374" spans="1:44" ht="12.75" x14ac:dyDescent="0.2">
      <c r="A374" s="24"/>
      <c r="B374" s="30"/>
      <c r="C374" s="31"/>
      <c r="D374" s="30"/>
      <c r="E374" s="24"/>
      <c r="F374" s="30"/>
      <c r="G374" s="28" t="str">
        <f t="shared" si="5"/>
        <v>0</v>
      </c>
      <c r="H374" s="29" t="str">
        <f t="shared" si="6"/>
        <v>0.5%</v>
      </c>
      <c r="I374" s="24" t="str">
        <f t="shared" ca="1" si="7"/>
        <v/>
      </c>
      <c r="J374" s="80" t="str">
        <f t="shared" ca="1" si="8"/>
        <v/>
      </c>
      <c r="K374" s="81"/>
      <c r="L374" s="78" t="str">
        <f t="shared" ca="1" si="9"/>
        <v/>
      </c>
      <c r="M374" s="79"/>
      <c r="N374" s="86"/>
      <c r="O374" s="79"/>
      <c r="P374" s="4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1"/>
      <c r="AN374" s="1"/>
      <c r="AO374" s="1"/>
      <c r="AP374" s="1"/>
      <c r="AQ374" s="1"/>
      <c r="AR374" s="1"/>
    </row>
    <row r="375" spans="1:44" ht="12.75" x14ac:dyDescent="0.2">
      <c r="A375" s="24"/>
      <c r="B375" s="30"/>
      <c r="C375" s="31"/>
      <c r="D375" s="30"/>
      <c r="E375" s="24"/>
      <c r="F375" s="30"/>
      <c r="G375" s="28" t="str">
        <f t="shared" si="5"/>
        <v>0</v>
      </c>
      <c r="H375" s="29" t="str">
        <f t="shared" si="6"/>
        <v>0.5%</v>
      </c>
      <c r="I375" s="24" t="str">
        <f t="shared" ca="1" si="7"/>
        <v/>
      </c>
      <c r="J375" s="80" t="str">
        <f t="shared" ca="1" si="8"/>
        <v/>
      </c>
      <c r="K375" s="81"/>
      <c r="L375" s="78" t="str">
        <f t="shared" ca="1" si="9"/>
        <v/>
      </c>
      <c r="M375" s="79"/>
      <c r="N375" s="82"/>
      <c r="O375" s="79"/>
      <c r="P375" s="4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1"/>
      <c r="AN375" s="1"/>
      <c r="AO375" s="1"/>
      <c r="AP375" s="1"/>
      <c r="AQ375" s="1"/>
      <c r="AR375" s="1"/>
    </row>
    <row r="376" spans="1:44" ht="12.75" x14ac:dyDescent="0.2">
      <c r="A376" s="24"/>
      <c r="B376" s="30"/>
      <c r="C376" s="31"/>
      <c r="D376" s="30"/>
      <c r="E376" s="24"/>
      <c r="F376" s="30"/>
      <c r="G376" s="28" t="str">
        <f t="shared" si="5"/>
        <v>0</v>
      </c>
      <c r="H376" s="29" t="str">
        <f t="shared" si="6"/>
        <v>0.5%</v>
      </c>
      <c r="I376" s="24" t="str">
        <f t="shared" ca="1" si="7"/>
        <v/>
      </c>
      <c r="J376" s="80" t="str">
        <f t="shared" ca="1" si="8"/>
        <v/>
      </c>
      <c r="K376" s="81"/>
      <c r="L376" s="78" t="str">
        <f t="shared" ca="1" si="9"/>
        <v/>
      </c>
      <c r="M376" s="79"/>
      <c r="N376" s="82"/>
      <c r="O376" s="79"/>
      <c r="P376" s="4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1"/>
      <c r="AN376" s="1"/>
      <c r="AO376" s="1"/>
      <c r="AP376" s="1"/>
      <c r="AQ376" s="1"/>
      <c r="AR376" s="1"/>
    </row>
    <row r="377" spans="1:44" ht="12.75" x14ac:dyDescent="0.2">
      <c r="A377" s="24"/>
      <c r="B377" s="30"/>
      <c r="C377" s="31"/>
      <c r="D377" s="30"/>
      <c r="E377" s="24"/>
      <c r="F377" s="30"/>
      <c r="G377" s="28" t="str">
        <f t="shared" si="5"/>
        <v>0</v>
      </c>
      <c r="H377" s="29" t="str">
        <f t="shared" si="6"/>
        <v>0.5%</v>
      </c>
      <c r="I377" s="24" t="str">
        <f t="shared" ca="1" si="7"/>
        <v/>
      </c>
      <c r="J377" s="80" t="str">
        <f t="shared" ca="1" si="8"/>
        <v/>
      </c>
      <c r="K377" s="81"/>
      <c r="L377" s="78" t="str">
        <f t="shared" ca="1" si="9"/>
        <v/>
      </c>
      <c r="M377" s="79"/>
      <c r="N377" s="82"/>
      <c r="O377" s="79"/>
      <c r="P377" s="4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1"/>
      <c r="AN377" s="1"/>
      <c r="AO377" s="1"/>
      <c r="AP377" s="1"/>
      <c r="AQ377" s="1"/>
      <c r="AR377" s="1"/>
    </row>
    <row r="378" spans="1:44" ht="12.75" x14ac:dyDescent="0.2">
      <c r="A378" s="24"/>
      <c r="B378" s="30"/>
      <c r="C378" s="31"/>
      <c r="D378" s="30"/>
      <c r="E378" s="24"/>
      <c r="F378" s="30"/>
      <c r="G378" s="28" t="str">
        <f t="shared" si="5"/>
        <v>0</v>
      </c>
      <c r="H378" s="29" t="str">
        <f t="shared" si="6"/>
        <v>0.5%</v>
      </c>
      <c r="I378" s="24" t="str">
        <f t="shared" ca="1" si="7"/>
        <v/>
      </c>
      <c r="J378" s="80" t="str">
        <f t="shared" ca="1" si="8"/>
        <v/>
      </c>
      <c r="K378" s="81"/>
      <c r="L378" s="78" t="str">
        <f t="shared" ca="1" si="9"/>
        <v/>
      </c>
      <c r="M378" s="79"/>
      <c r="N378" s="86"/>
      <c r="O378" s="79"/>
      <c r="P378" s="4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1"/>
      <c r="AN378" s="1"/>
      <c r="AO378" s="1"/>
      <c r="AP378" s="1"/>
      <c r="AQ378" s="1"/>
      <c r="AR378" s="1"/>
    </row>
    <row r="379" spans="1:44" ht="12.75" x14ac:dyDescent="0.2">
      <c r="A379" s="24"/>
      <c r="B379" s="30"/>
      <c r="C379" s="31"/>
      <c r="D379" s="30"/>
      <c r="E379" s="24"/>
      <c r="F379" s="30"/>
      <c r="G379" s="28" t="str">
        <f t="shared" si="5"/>
        <v>0</v>
      </c>
      <c r="H379" s="29" t="str">
        <f t="shared" si="6"/>
        <v>0.5%</v>
      </c>
      <c r="I379" s="24" t="str">
        <f t="shared" ca="1" si="7"/>
        <v/>
      </c>
      <c r="J379" s="80" t="str">
        <f t="shared" ca="1" si="8"/>
        <v/>
      </c>
      <c r="K379" s="81"/>
      <c r="L379" s="78" t="str">
        <f t="shared" ca="1" si="9"/>
        <v/>
      </c>
      <c r="M379" s="79"/>
      <c r="N379" s="82"/>
      <c r="O379" s="79"/>
      <c r="P379" s="4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1"/>
      <c r="AN379" s="1"/>
      <c r="AO379" s="1"/>
      <c r="AP379" s="1"/>
      <c r="AQ379" s="1"/>
      <c r="AR379" s="1"/>
    </row>
    <row r="380" spans="1:44" ht="12.75" x14ac:dyDescent="0.2">
      <c r="A380" s="24"/>
      <c r="B380" s="30"/>
      <c r="C380" s="31"/>
      <c r="D380" s="30"/>
      <c r="E380" s="24"/>
      <c r="F380" s="30"/>
      <c r="G380" s="28" t="str">
        <f t="shared" si="5"/>
        <v>0</v>
      </c>
      <c r="H380" s="29" t="str">
        <f t="shared" si="6"/>
        <v>0.5%</v>
      </c>
      <c r="I380" s="24" t="str">
        <f t="shared" ca="1" si="7"/>
        <v/>
      </c>
      <c r="J380" s="80" t="str">
        <f t="shared" ca="1" si="8"/>
        <v/>
      </c>
      <c r="K380" s="81"/>
      <c r="L380" s="78" t="str">
        <f t="shared" ca="1" si="9"/>
        <v/>
      </c>
      <c r="M380" s="79"/>
      <c r="N380" s="86"/>
      <c r="O380" s="79"/>
      <c r="P380" s="4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1"/>
      <c r="AN380" s="1"/>
      <c r="AO380" s="1"/>
      <c r="AP380" s="1"/>
      <c r="AQ380" s="1"/>
      <c r="AR380" s="1"/>
    </row>
    <row r="381" spans="1:44" ht="12.75" x14ac:dyDescent="0.2">
      <c r="A381" s="24"/>
      <c r="B381" s="30"/>
      <c r="C381" s="31"/>
      <c r="D381" s="30"/>
      <c r="E381" s="24"/>
      <c r="F381" s="30"/>
      <c r="G381" s="28" t="str">
        <f t="shared" si="5"/>
        <v>0</v>
      </c>
      <c r="H381" s="29" t="str">
        <f t="shared" si="6"/>
        <v>0.5%</v>
      </c>
      <c r="I381" s="24" t="str">
        <f t="shared" ca="1" si="7"/>
        <v/>
      </c>
      <c r="J381" s="80" t="str">
        <f t="shared" ca="1" si="8"/>
        <v/>
      </c>
      <c r="K381" s="81"/>
      <c r="L381" s="78" t="str">
        <f t="shared" ca="1" si="9"/>
        <v/>
      </c>
      <c r="M381" s="79"/>
      <c r="N381" s="82"/>
      <c r="O381" s="79"/>
      <c r="P381" s="4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/>
      <c r="AL381" s="23"/>
      <c r="AM381" s="1"/>
      <c r="AN381" s="1"/>
      <c r="AO381" s="1"/>
      <c r="AP381" s="1"/>
      <c r="AQ381" s="1"/>
      <c r="AR381" s="1"/>
    </row>
    <row r="382" spans="1:44" ht="12.75" x14ac:dyDescent="0.2">
      <c r="A382" s="24"/>
      <c r="B382" s="30"/>
      <c r="C382" s="31"/>
      <c r="D382" s="30"/>
      <c r="E382" s="24"/>
      <c r="F382" s="30"/>
      <c r="G382" s="28" t="str">
        <f t="shared" si="5"/>
        <v>0</v>
      </c>
      <c r="H382" s="29" t="str">
        <f t="shared" si="6"/>
        <v>0.5%</v>
      </c>
      <c r="I382" s="24" t="str">
        <f t="shared" ca="1" si="7"/>
        <v/>
      </c>
      <c r="J382" s="80" t="str">
        <f t="shared" ca="1" si="8"/>
        <v/>
      </c>
      <c r="K382" s="81"/>
      <c r="L382" s="78" t="str">
        <f t="shared" ca="1" si="9"/>
        <v/>
      </c>
      <c r="M382" s="79"/>
      <c r="N382" s="86"/>
      <c r="O382" s="79"/>
      <c r="P382" s="4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1"/>
      <c r="AN382" s="1"/>
      <c r="AO382" s="1"/>
      <c r="AP382" s="1"/>
      <c r="AQ382" s="1"/>
      <c r="AR382" s="1"/>
    </row>
    <row r="383" spans="1:44" ht="12.75" x14ac:dyDescent="0.2">
      <c r="A383" s="24"/>
      <c r="B383" s="30"/>
      <c r="C383" s="31"/>
      <c r="D383" s="30"/>
      <c r="E383" s="24"/>
      <c r="F383" s="30"/>
      <c r="G383" s="28" t="str">
        <f t="shared" si="5"/>
        <v>0</v>
      </c>
      <c r="H383" s="29" t="str">
        <f t="shared" si="6"/>
        <v>0.5%</v>
      </c>
      <c r="I383" s="24" t="str">
        <f t="shared" ca="1" si="7"/>
        <v/>
      </c>
      <c r="J383" s="80" t="str">
        <f t="shared" ca="1" si="8"/>
        <v/>
      </c>
      <c r="K383" s="81"/>
      <c r="L383" s="78" t="str">
        <f t="shared" ca="1" si="9"/>
        <v/>
      </c>
      <c r="M383" s="79"/>
      <c r="N383" s="82"/>
      <c r="O383" s="79"/>
      <c r="P383" s="4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1"/>
      <c r="AN383" s="1"/>
      <c r="AO383" s="1"/>
      <c r="AP383" s="1"/>
      <c r="AQ383" s="1"/>
      <c r="AR383" s="1"/>
    </row>
    <row r="384" spans="1:44" ht="12.75" x14ac:dyDescent="0.2">
      <c r="A384" s="24"/>
      <c r="B384" s="30"/>
      <c r="C384" s="31"/>
      <c r="D384" s="30"/>
      <c r="E384" s="24"/>
      <c r="F384" s="30"/>
      <c r="G384" s="28" t="str">
        <f t="shared" si="5"/>
        <v>0</v>
      </c>
      <c r="H384" s="29" t="str">
        <f t="shared" si="6"/>
        <v>0.5%</v>
      </c>
      <c r="I384" s="24" t="str">
        <f t="shared" ca="1" si="7"/>
        <v/>
      </c>
      <c r="J384" s="80" t="str">
        <f t="shared" ca="1" si="8"/>
        <v/>
      </c>
      <c r="K384" s="81"/>
      <c r="L384" s="78" t="str">
        <f t="shared" ca="1" si="9"/>
        <v/>
      </c>
      <c r="M384" s="79"/>
      <c r="N384" s="82"/>
      <c r="O384" s="79"/>
      <c r="P384" s="4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1"/>
      <c r="AN384" s="1"/>
      <c r="AO384" s="1"/>
      <c r="AP384" s="1"/>
      <c r="AQ384" s="1"/>
      <c r="AR384" s="1"/>
    </row>
    <row r="385" spans="1:44" ht="12.75" x14ac:dyDescent="0.2">
      <c r="A385" s="24"/>
      <c r="B385" s="30"/>
      <c r="C385" s="31"/>
      <c r="D385" s="30"/>
      <c r="E385" s="24"/>
      <c r="F385" s="30"/>
      <c r="G385" s="28" t="str">
        <f t="shared" si="5"/>
        <v>0</v>
      </c>
      <c r="H385" s="29" t="str">
        <f t="shared" si="6"/>
        <v>0.5%</v>
      </c>
      <c r="I385" s="24" t="str">
        <f t="shared" ca="1" si="7"/>
        <v/>
      </c>
      <c r="J385" s="80" t="str">
        <f t="shared" ca="1" si="8"/>
        <v/>
      </c>
      <c r="K385" s="81"/>
      <c r="L385" s="78" t="str">
        <f t="shared" ca="1" si="9"/>
        <v/>
      </c>
      <c r="M385" s="79"/>
      <c r="N385" s="86"/>
      <c r="O385" s="79"/>
      <c r="P385" s="4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/>
      <c r="AL385" s="23"/>
      <c r="AM385" s="1"/>
      <c r="AN385" s="1"/>
      <c r="AO385" s="1"/>
      <c r="AP385" s="1"/>
      <c r="AQ385" s="1"/>
      <c r="AR385" s="1"/>
    </row>
    <row r="386" spans="1:44" ht="12.75" x14ac:dyDescent="0.2">
      <c r="A386" s="24"/>
      <c r="B386" s="30"/>
      <c r="C386" s="31"/>
      <c r="D386" s="30"/>
      <c r="E386" s="24"/>
      <c r="F386" s="30"/>
      <c r="G386" s="28" t="str">
        <f t="shared" si="5"/>
        <v>0</v>
      </c>
      <c r="H386" s="29" t="str">
        <f t="shared" si="6"/>
        <v>0.5%</v>
      </c>
      <c r="I386" s="24" t="str">
        <f t="shared" ca="1" si="7"/>
        <v/>
      </c>
      <c r="J386" s="80" t="str">
        <f t="shared" ca="1" si="8"/>
        <v/>
      </c>
      <c r="K386" s="81"/>
      <c r="L386" s="78" t="str">
        <f t="shared" ca="1" si="9"/>
        <v/>
      </c>
      <c r="M386" s="79"/>
      <c r="N386" s="82"/>
      <c r="O386" s="79"/>
      <c r="P386" s="4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1"/>
      <c r="AN386" s="1"/>
      <c r="AO386" s="1"/>
      <c r="AP386" s="1"/>
      <c r="AQ386" s="1"/>
      <c r="AR386" s="1"/>
    </row>
    <row r="387" spans="1:44" ht="12.75" x14ac:dyDescent="0.2">
      <c r="A387" s="24"/>
      <c r="B387" s="30"/>
      <c r="C387" s="31"/>
      <c r="D387" s="30"/>
      <c r="E387" s="24"/>
      <c r="F387" s="30"/>
      <c r="G387" s="28" t="str">
        <f t="shared" si="5"/>
        <v>0</v>
      </c>
      <c r="H387" s="29" t="str">
        <f t="shared" si="6"/>
        <v>0.5%</v>
      </c>
      <c r="I387" s="24" t="str">
        <f t="shared" ca="1" si="7"/>
        <v/>
      </c>
      <c r="J387" s="80" t="str">
        <f t="shared" ca="1" si="8"/>
        <v/>
      </c>
      <c r="K387" s="81"/>
      <c r="L387" s="78" t="str">
        <f t="shared" ca="1" si="9"/>
        <v/>
      </c>
      <c r="M387" s="79"/>
      <c r="N387" s="82"/>
      <c r="O387" s="79"/>
      <c r="P387" s="4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/>
      <c r="AL387" s="23"/>
      <c r="AM387" s="1"/>
      <c r="AN387" s="1"/>
      <c r="AO387" s="1"/>
      <c r="AP387" s="1"/>
      <c r="AQ387" s="1"/>
      <c r="AR387" s="1"/>
    </row>
    <row r="388" spans="1:44" ht="12.75" x14ac:dyDescent="0.2">
      <c r="A388" s="24"/>
      <c r="B388" s="30"/>
      <c r="C388" s="31"/>
      <c r="D388" s="30"/>
      <c r="E388" s="24"/>
      <c r="F388" s="30"/>
      <c r="G388" s="28" t="str">
        <f t="shared" si="5"/>
        <v>0</v>
      </c>
      <c r="H388" s="29" t="str">
        <f t="shared" si="6"/>
        <v>0.5%</v>
      </c>
      <c r="I388" s="24" t="str">
        <f t="shared" ca="1" si="7"/>
        <v/>
      </c>
      <c r="J388" s="80" t="str">
        <f t="shared" ca="1" si="8"/>
        <v/>
      </c>
      <c r="K388" s="81"/>
      <c r="L388" s="78" t="str">
        <f t="shared" ca="1" si="9"/>
        <v/>
      </c>
      <c r="M388" s="79"/>
      <c r="N388" s="86"/>
      <c r="O388" s="79"/>
      <c r="P388" s="4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1"/>
      <c r="AN388" s="1"/>
      <c r="AO388" s="1"/>
      <c r="AP388" s="1"/>
      <c r="AQ388" s="1"/>
      <c r="AR388" s="1"/>
    </row>
    <row r="389" spans="1:44" ht="12.75" x14ac:dyDescent="0.2">
      <c r="A389" s="24"/>
      <c r="B389" s="30"/>
      <c r="C389" s="31"/>
      <c r="D389" s="30"/>
      <c r="E389" s="24"/>
      <c r="F389" s="30"/>
      <c r="G389" s="28" t="str">
        <f t="shared" si="5"/>
        <v>0</v>
      </c>
      <c r="H389" s="29" t="str">
        <f t="shared" si="6"/>
        <v>0.5%</v>
      </c>
      <c r="I389" s="24" t="str">
        <f t="shared" ca="1" si="7"/>
        <v/>
      </c>
      <c r="J389" s="80" t="str">
        <f t="shared" ca="1" si="8"/>
        <v/>
      </c>
      <c r="K389" s="81"/>
      <c r="L389" s="78" t="str">
        <f t="shared" ca="1" si="9"/>
        <v/>
      </c>
      <c r="M389" s="79"/>
      <c r="N389" s="82"/>
      <c r="O389" s="79"/>
      <c r="P389" s="4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1"/>
      <c r="AN389" s="1"/>
      <c r="AO389" s="1"/>
      <c r="AP389" s="1"/>
      <c r="AQ389" s="1"/>
      <c r="AR389" s="1"/>
    </row>
    <row r="390" spans="1:44" ht="12.75" x14ac:dyDescent="0.2">
      <c r="A390" s="24"/>
      <c r="B390" s="30"/>
      <c r="C390" s="31"/>
      <c r="D390" s="30"/>
      <c r="E390" s="24"/>
      <c r="F390" s="30"/>
      <c r="G390" s="28" t="str">
        <f t="shared" si="5"/>
        <v>0</v>
      </c>
      <c r="H390" s="29" t="str">
        <f t="shared" si="6"/>
        <v>0.5%</v>
      </c>
      <c r="I390" s="24" t="str">
        <f t="shared" ca="1" si="7"/>
        <v/>
      </c>
      <c r="J390" s="80" t="str">
        <f t="shared" ca="1" si="8"/>
        <v/>
      </c>
      <c r="K390" s="81"/>
      <c r="L390" s="78" t="str">
        <f t="shared" ca="1" si="9"/>
        <v/>
      </c>
      <c r="M390" s="79"/>
      <c r="N390" s="82"/>
      <c r="O390" s="79"/>
      <c r="P390" s="4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/>
      <c r="AL390" s="23"/>
      <c r="AM390" s="1"/>
      <c r="AN390" s="1"/>
      <c r="AO390" s="1"/>
      <c r="AP390" s="1"/>
      <c r="AQ390" s="1"/>
      <c r="AR390" s="1"/>
    </row>
    <row r="391" spans="1:44" ht="12.75" x14ac:dyDescent="0.2">
      <c r="A391" s="24"/>
      <c r="B391" s="30"/>
      <c r="C391" s="31"/>
      <c r="D391" s="30"/>
      <c r="E391" s="24"/>
      <c r="F391" s="30"/>
      <c r="G391" s="28" t="str">
        <f t="shared" si="5"/>
        <v>0</v>
      </c>
      <c r="H391" s="29" t="str">
        <f t="shared" si="6"/>
        <v>0.5%</v>
      </c>
      <c r="I391" s="24" t="str">
        <f t="shared" ca="1" si="7"/>
        <v/>
      </c>
      <c r="J391" s="80" t="str">
        <f t="shared" ca="1" si="8"/>
        <v/>
      </c>
      <c r="K391" s="81"/>
      <c r="L391" s="78" t="str">
        <f t="shared" ca="1" si="9"/>
        <v/>
      </c>
      <c r="M391" s="79"/>
      <c r="N391" s="86"/>
      <c r="O391" s="79"/>
      <c r="P391" s="4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1"/>
      <c r="AN391" s="1"/>
      <c r="AO391" s="1"/>
      <c r="AP391" s="1"/>
      <c r="AQ391" s="1"/>
      <c r="AR391" s="1"/>
    </row>
    <row r="392" spans="1:44" ht="12.75" x14ac:dyDescent="0.2">
      <c r="A392" s="24"/>
      <c r="B392" s="30"/>
      <c r="C392" s="31"/>
      <c r="D392" s="30"/>
      <c r="E392" s="24"/>
      <c r="F392" s="30"/>
      <c r="G392" s="28" t="str">
        <f t="shared" si="5"/>
        <v>0</v>
      </c>
      <c r="H392" s="29" t="str">
        <f t="shared" si="6"/>
        <v>0.5%</v>
      </c>
      <c r="I392" s="24" t="str">
        <f t="shared" ca="1" si="7"/>
        <v/>
      </c>
      <c r="J392" s="80" t="str">
        <f t="shared" ca="1" si="8"/>
        <v/>
      </c>
      <c r="K392" s="81"/>
      <c r="L392" s="78" t="str">
        <f t="shared" ca="1" si="9"/>
        <v/>
      </c>
      <c r="M392" s="79"/>
      <c r="N392" s="82"/>
      <c r="O392" s="79"/>
      <c r="P392" s="4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1"/>
      <c r="AN392" s="1"/>
      <c r="AO392" s="1"/>
      <c r="AP392" s="1"/>
      <c r="AQ392" s="1"/>
      <c r="AR392" s="1"/>
    </row>
    <row r="393" spans="1:44" ht="12.75" x14ac:dyDescent="0.2">
      <c r="A393" s="24"/>
      <c r="B393" s="30"/>
      <c r="C393" s="31"/>
      <c r="D393" s="30"/>
      <c r="E393" s="24"/>
      <c r="F393" s="30"/>
      <c r="G393" s="28" t="str">
        <f t="shared" si="5"/>
        <v>0</v>
      </c>
      <c r="H393" s="29" t="str">
        <f t="shared" si="6"/>
        <v>0.5%</v>
      </c>
      <c r="I393" s="24" t="str">
        <f t="shared" ca="1" si="7"/>
        <v/>
      </c>
      <c r="J393" s="80" t="str">
        <f t="shared" ca="1" si="8"/>
        <v/>
      </c>
      <c r="K393" s="81"/>
      <c r="L393" s="78" t="str">
        <f t="shared" ca="1" si="9"/>
        <v/>
      </c>
      <c r="M393" s="79"/>
      <c r="N393" s="82"/>
      <c r="O393" s="79"/>
      <c r="P393" s="4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1"/>
      <c r="AN393" s="1"/>
      <c r="AO393" s="1"/>
      <c r="AP393" s="1"/>
      <c r="AQ393" s="1"/>
      <c r="AR393" s="1"/>
    </row>
    <row r="394" spans="1:44" ht="12.75" x14ac:dyDescent="0.2">
      <c r="A394" s="24"/>
      <c r="B394" s="30"/>
      <c r="C394" s="31"/>
      <c r="D394" s="30"/>
      <c r="E394" s="24"/>
      <c r="F394" s="30"/>
      <c r="G394" s="28" t="str">
        <f t="shared" si="5"/>
        <v>0</v>
      </c>
      <c r="H394" s="29" t="str">
        <f t="shared" si="6"/>
        <v>0.5%</v>
      </c>
      <c r="I394" s="24" t="str">
        <f t="shared" ca="1" si="7"/>
        <v/>
      </c>
      <c r="J394" s="80" t="str">
        <f t="shared" ca="1" si="8"/>
        <v/>
      </c>
      <c r="K394" s="81"/>
      <c r="L394" s="78" t="str">
        <f t="shared" ca="1" si="9"/>
        <v/>
      </c>
      <c r="M394" s="79"/>
      <c r="N394" s="82"/>
      <c r="O394" s="79"/>
      <c r="P394" s="4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1"/>
      <c r="AN394" s="1"/>
      <c r="AO394" s="1"/>
      <c r="AP394" s="1"/>
      <c r="AQ394" s="1"/>
      <c r="AR394" s="1"/>
    </row>
    <row r="395" spans="1:44" ht="12.75" x14ac:dyDescent="0.2">
      <c r="A395" s="24"/>
      <c r="B395" s="30"/>
      <c r="C395" s="31"/>
      <c r="D395" s="30"/>
      <c r="E395" s="24"/>
      <c r="F395" s="30"/>
      <c r="G395" s="28" t="str">
        <f t="shared" si="5"/>
        <v>0</v>
      </c>
      <c r="H395" s="29" t="str">
        <f t="shared" si="6"/>
        <v>0.5%</v>
      </c>
      <c r="I395" s="24" t="str">
        <f t="shared" ca="1" si="7"/>
        <v/>
      </c>
      <c r="J395" s="80" t="str">
        <f t="shared" ca="1" si="8"/>
        <v/>
      </c>
      <c r="K395" s="81"/>
      <c r="L395" s="78" t="str">
        <f t="shared" ca="1" si="9"/>
        <v/>
      </c>
      <c r="M395" s="79"/>
      <c r="N395" s="86"/>
      <c r="O395" s="79"/>
      <c r="P395" s="4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1"/>
      <c r="AN395" s="1"/>
      <c r="AO395" s="1"/>
      <c r="AP395" s="1"/>
      <c r="AQ395" s="1"/>
      <c r="AR395" s="1"/>
    </row>
    <row r="396" spans="1:44" ht="12.75" x14ac:dyDescent="0.2">
      <c r="A396" s="24"/>
      <c r="B396" s="30"/>
      <c r="C396" s="31"/>
      <c r="D396" s="30"/>
      <c r="E396" s="24"/>
      <c r="F396" s="30"/>
      <c r="G396" s="28" t="str">
        <f t="shared" si="5"/>
        <v>0</v>
      </c>
      <c r="H396" s="29" t="str">
        <f t="shared" si="6"/>
        <v>0.5%</v>
      </c>
      <c r="I396" s="24" t="str">
        <f t="shared" ca="1" si="7"/>
        <v/>
      </c>
      <c r="J396" s="80" t="str">
        <f t="shared" ca="1" si="8"/>
        <v/>
      </c>
      <c r="K396" s="81"/>
      <c r="L396" s="78" t="str">
        <f t="shared" ca="1" si="9"/>
        <v/>
      </c>
      <c r="M396" s="79"/>
      <c r="N396" s="82"/>
      <c r="O396" s="79"/>
      <c r="P396" s="4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1"/>
      <c r="AN396" s="1"/>
      <c r="AO396" s="1"/>
      <c r="AP396" s="1"/>
      <c r="AQ396" s="1"/>
      <c r="AR396" s="1"/>
    </row>
    <row r="397" spans="1:44" ht="12.75" x14ac:dyDescent="0.2">
      <c r="A397" s="24"/>
      <c r="B397" s="30"/>
      <c r="C397" s="31"/>
      <c r="D397" s="30"/>
      <c r="E397" s="24"/>
      <c r="F397" s="30"/>
      <c r="G397" s="28" t="str">
        <f t="shared" si="5"/>
        <v>0</v>
      </c>
      <c r="H397" s="29" t="str">
        <f t="shared" si="6"/>
        <v>0.5%</v>
      </c>
      <c r="I397" s="24" t="str">
        <f t="shared" ca="1" si="7"/>
        <v/>
      </c>
      <c r="J397" s="80" t="str">
        <f t="shared" ca="1" si="8"/>
        <v/>
      </c>
      <c r="K397" s="81"/>
      <c r="L397" s="78" t="str">
        <f t="shared" ca="1" si="9"/>
        <v/>
      </c>
      <c r="M397" s="79"/>
      <c r="N397" s="82"/>
      <c r="O397" s="79"/>
      <c r="P397" s="4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  <c r="AK397" s="23"/>
      <c r="AL397" s="23"/>
      <c r="AM397" s="1"/>
      <c r="AN397" s="1"/>
      <c r="AO397" s="1"/>
      <c r="AP397" s="1"/>
      <c r="AQ397" s="1"/>
      <c r="AR397" s="1"/>
    </row>
    <row r="398" spans="1:44" ht="12.75" x14ac:dyDescent="0.2">
      <c r="A398" s="24"/>
      <c r="B398" s="30"/>
      <c r="C398" s="31"/>
      <c r="D398" s="30"/>
      <c r="E398" s="24"/>
      <c r="F398" s="30"/>
      <c r="G398" s="28" t="str">
        <f t="shared" si="5"/>
        <v>0</v>
      </c>
      <c r="H398" s="29" t="str">
        <f t="shared" si="6"/>
        <v>0.5%</v>
      </c>
      <c r="I398" s="24" t="str">
        <f t="shared" ca="1" si="7"/>
        <v/>
      </c>
      <c r="J398" s="80" t="str">
        <f t="shared" ca="1" si="8"/>
        <v/>
      </c>
      <c r="K398" s="81"/>
      <c r="L398" s="78" t="str">
        <f t="shared" ca="1" si="9"/>
        <v/>
      </c>
      <c r="M398" s="79"/>
      <c r="N398" s="86"/>
      <c r="O398" s="79"/>
      <c r="P398" s="4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1"/>
      <c r="AN398" s="1"/>
      <c r="AO398" s="1"/>
      <c r="AP398" s="1"/>
      <c r="AQ398" s="1"/>
      <c r="AR398" s="1"/>
    </row>
    <row r="399" spans="1:44" ht="12.75" x14ac:dyDescent="0.2">
      <c r="A399" s="24"/>
      <c r="B399" s="30"/>
      <c r="C399" s="31"/>
      <c r="D399" s="30"/>
      <c r="E399" s="24"/>
      <c r="F399" s="30"/>
      <c r="G399" s="28" t="str">
        <f t="shared" si="5"/>
        <v>0</v>
      </c>
      <c r="H399" s="29" t="str">
        <f t="shared" si="6"/>
        <v>0.5%</v>
      </c>
      <c r="I399" s="24" t="str">
        <f t="shared" ca="1" si="7"/>
        <v/>
      </c>
      <c r="J399" s="80" t="str">
        <f t="shared" ca="1" si="8"/>
        <v/>
      </c>
      <c r="K399" s="81"/>
      <c r="L399" s="78" t="str">
        <f t="shared" ca="1" si="9"/>
        <v/>
      </c>
      <c r="M399" s="79"/>
      <c r="N399" s="86"/>
      <c r="O399" s="79"/>
      <c r="P399" s="4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1"/>
      <c r="AN399" s="1"/>
      <c r="AO399" s="1"/>
      <c r="AP399" s="1"/>
      <c r="AQ399" s="1"/>
      <c r="AR399" s="1"/>
    </row>
    <row r="400" spans="1:44" ht="12.75" x14ac:dyDescent="0.2">
      <c r="A400" s="24"/>
      <c r="B400" s="30"/>
      <c r="C400" s="31"/>
      <c r="D400" s="30"/>
      <c r="E400" s="24"/>
      <c r="F400" s="30"/>
      <c r="G400" s="28" t="str">
        <f t="shared" si="5"/>
        <v>0</v>
      </c>
      <c r="H400" s="29" t="str">
        <f t="shared" si="6"/>
        <v>0.5%</v>
      </c>
      <c r="I400" s="24" t="str">
        <f t="shared" ca="1" si="7"/>
        <v/>
      </c>
      <c r="J400" s="80" t="str">
        <f t="shared" ca="1" si="8"/>
        <v/>
      </c>
      <c r="K400" s="81"/>
      <c r="L400" s="78" t="str">
        <f t="shared" ca="1" si="9"/>
        <v/>
      </c>
      <c r="M400" s="79"/>
      <c r="N400" s="82"/>
      <c r="O400" s="79"/>
      <c r="P400" s="4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1"/>
      <c r="AN400" s="1"/>
      <c r="AO400" s="1"/>
      <c r="AP400" s="1"/>
      <c r="AQ400" s="1"/>
      <c r="AR400" s="1"/>
    </row>
    <row r="401" spans="1:44" ht="12.75" x14ac:dyDescent="0.2">
      <c r="A401" s="24"/>
      <c r="B401" s="30"/>
      <c r="C401" s="31"/>
      <c r="D401" s="30"/>
      <c r="E401" s="24"/>
      <c r="F401" s="30"/>
      <c r="G401" s="28" t="str">
        <f t="shared" si="5"/>
        <v>0</v>
      </c>
      <c r="H401" s="29" t="str">
        <f t="shared" si="6"/>
        <v>0.5%</v>
      </c>
      <c r="I401" s="24" t="str">
        <f t="shared" ca="1" si="7"/>
        <v/>
      </c>
      <c r="J401" s="80" t="str">
        <f t="shared" ca="1" si="8"/>
        <v/>
      </c>
      <c r="K401" s="81"/>
      <c r="L401" s="78" t="str">
        <f t="shared" ca="1" si="9"/>
        <v/>
      </c>
      <c r="M401" s="79"/>
      <c r="N401" s="82"/>
      <c r="O401" s="79"/>
      <c r="P401" s="4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  <c r="AM401" s="1"/>
      <c r="AN401" s="1"/>
      <c r="AO401" s="1"/>
      <c r="AP401" s="1"/>
      <c r="AQ401" s="1"/>
      <c r="AR401" s="1"/>
    </row>
    <row r="402" spans="1:44" ht="12.75" x14ac:dyDescent="0.2">
      <c r="A402" s="24"/>
      <c r="B402" s="30"/>
      <c r="C402" s="31"/>
      <c r="D402" s="30"/>
      <c r="E402" s="24"/>
      <c r="F402" s="30"/>
      <c r="G402" s="28" t="str">
        <f t="shared" si="5"/>
        <v>0</v>
      </c>
      <c r="H402" s="29" t="str">
        <f t="shared" si="6"/>
        <v>0.5%</v>
      </c>
      <c r="I402" s="24" t="str">
        <f t="shared" ca="1" si="7"/>
        <v/>
      </c>
      <c r="J402" s="80" t="str">
        <f t="shared" ca="1" si="8"/>
        <v/>
      </c>
      <c r="K402" s="81"/>
      <c r="L402" s="78" t="str">
        <f t="shared" ca="1" si="9"/>
        <v/>
      </c>
      <c r="M402" s="79"/>
      <c r="N402" s="82"/>
      <c r="O402" s="79"/>
      <c r="P402" s="4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1"/>
      <c r="AN402" s="1"/>
      <c r="AO402" s="1"/>
      <c r="AP402" s="1"/>
      <c r="AQ402" s="1"/>
      <c r="AR402" s="1"/>
    </row>
    <row r="403" spans="1:44" ht="12.75" x14ac:dyDescent="0.2">
      <c r="A403" s="24"/>
      <c r="B403" s="30"/>
      <c r="C403" s="31"/>
      <c r="D403" s="30"/>
      <c r="E403" s="24"/>
      <c r="F403" s="30"/>
      <c r="G403" s="28" t="str">
        <f t="shared" si="5"/>
        <v>0</v>
      </c>
      <c r="H403" s="29" t="str">
        <f t="shared" si="6"/>
        <v>0.5%</v>
      </c>
      <c r="I403" s="24" t="str">
        <f t="shared" ca="1" si="7"/>
        <v/>
      </c>
      <c r="J403" s="80" t="str">
        <f t="shared" ca="1" si="8"/>
        <v/>
      </c>
      <c r="K403" s="81"/>
      <c r="L403" s="78" t="str">
        <f t="shared" ca="1" si="9"/>
        <v/>
      </c>
      <c r="M403" s="79"/>
      <c r="N403" s="82"/>
      <c r="O403" s="79"/>
      <c r="P403" s="4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1"/>
      <c r="AN403" s="1"/>
      <c r="AO403" s="1"/>
      <c r="AP403" s="1"/>
      <c r="AQ403" s="1"/>
      <c r="AR403" s="1"/>
    </row>
    <row r="404" spans="1:44" ht="12.75" x14ac:dyDescent="0.2">
      <c r="A404" s="24"/>
      <c r="B404" s="30"/>
      <c r="C404" s="31"/>
      <c r="D404" s="30"/>
      <c r="E404" s="24"/>
      <c r="F404" s="30"/>
      <c r="G404" s="28" t="str">
        <f t="shared" si="5"/>
        <v>0</v>
      </c>
      <c r="H404" s="29" t="str">
        <f t="shared" si="6"/>
        <v>0.5%</v>
      </c>
      <c r="I404" s="24" t="str">
        <f t="shared" ca="1" si="7"/>
        <v/>
      </c>
      <c r="J404" s="80" t="str">
        <f t="shared" ca="1" si="8"/>
        <v/>
      </c>
      <c r="K404" s="81"/>
      <c r="L404" s="78" t="str">
        <f t="shared" ca="1" si="9"/>
        <v/>
      </c>
      <c r="M404" s="79"/>
      <c r="N404" s="82"/>
      <c r="O404" s="79"/>
      <c r="P404" s="4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  <c r="AK404" s="23"/>
      <c r="AL404" s="23"/>
      <c r="AM404" s="1"/>
      <c r="AN404" s="1"/>
      <c r="AO404" s="1"/>
      <c r="AP404" s="1"/>
      <c r="AQ404" s="1"/>
      <c r="AR404" s="1"/>
    </row>
    <row r="405" spans="1:44" ht="12.75" x14ac:dyDescent="0.2">
      <c r="A405" s="24"/>
      <c r="B405" s="30"/>
      <c r="C405" s="31"/>
      <c r="D405" s="30"/>
      <c r="E405" s="24"/>
      <c r="F405" s="30"/>
      <c r="G405" s="28" t="str">
        <f t="shared" si="5"/>
        <v>0</v>
      </c>
      <c r="H405" s="29" t="str">
        <f t="shared" si="6"/>
        <v>0.5%</v>
      </c>
      <c r="I405" s="24" t="str">
        <f t="shared" ca="1" si="7"/>
        <v/>
      </c>
      <c r="J405" s="80" t="str">
        <f t="shared" ca="1" si="8"/>
        <v/>
      </c>
      <c r="K405" s="81"/>
      <c r="L405" s="78" t="str">
        <f t="shared" ca="1" si="9"/>
        <v/>
      </c>
      <c r="M405" s="79"/>
      <c r="N405" s="86"/>
      <c r="O405" s="79"/>
      <c r="P405" s="4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  <c r="AM405" s="1"/>
      <c r="AN405" s="1"/>
      <c r="AO405" s="1"/>
      <c r="AP405" s="1"/>
      <c r="AQ405" s="1"/>
      <c r="AR405" s="1"/>
    </row>
    <row r="406" spans="1:44" ht="12.75" x14ac:dyDescent="0.2">
      <c r="A406" s="24"/>
      <c r="B406" s="30"/>
      <c r="C406" s="31"/>
      <c r="D406" s="30"/>
      <c r="E406" s="24"/>
      <c r="F406" s="30"/>
      <c r="G406" s="28" t="str">
        <f t="shared" si="5"/>
        <v>0</v>
      </c>
      <c r="H406" s="29" t="str">
        <f t="shared" si="6"/>
        <v>0.5%</v>
      </c>
      <c r="I406" s="24" t="str">
        <f t="shared" ca="1" si="7"/>
        <v/>
      </c>
      <c r="J406" s="80" t="str">
        <f t="shared" ca="1" si="8"/>
        <v/>
      </c>
      <c r="K406" s="81"/>
      <c r="L406" s="78" t="str">
        <f t="shared" ca="1" si="9"/>
        <v/>
      </c>
      <c r="M406" s="79"/>
      <c r="N406" s="86"/>
      <c r="O406" s="79"/>
      <c r="P406" s="4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3"/>
      <c r="AM406" s="1"/>
      <c r="AN406" s="1"/>
      <c r="AO406" s="1"/>
      <c r="AP406" s="1"/>
      <c r="AQ406" s="1"/>
      <c r="AR406" s="1"/>
    </row>
    <row r="407" spans="1:44" ht="12.75" x14ac:dyDescent="0.2">
      <c r="A407" s="24"/>
      <c r="B407" s="30"/>
      <c r="C407" s="31"/>
      <c r="D407" s="30"/>
      <c r="E407" s="24"/>
      <c r="F407" s="30"/>
      <c r="G407" s="28" t="str">
        <f t="shared" si="5"/>
        <v>0</v>
      </c>
      <c r="H407" s="29" t="str">
        <f t="shared" si="6"/>
        <v>0.5%</v>
      </c>
      <c r="I407" s="24" t="str">
        <f t="shared" ca="1" si="7"/>
        <v/>
      </c>
      <c r="J407" s="80" t="str">
        <f t="shared" ca="1" si="8"/>
        <v/>
      </c>
      <c r="K407" s="81"/>
      <c r="L407" s="78" t="str">
        <f t="shared" ca="1" si="9"/>
        <v/>
      </c>
      <c r="M407" s="79"/>
      <c r="N407" s="82"/>
      <c r="O407" s="79"/>
      <c r="P407" s="4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1"/>
      <c r="AN407" s="1"/>
      <c r="AO407" s="1"/>
      <c r="AP407" s="1"/>
      <c r="AQ407" s="1"/>
      <c r="AR407" s="1"/>
    </row>
    <row r="408" spans="1:44" ht="12.75" x14ac:dyDescent="0.2">
      <c r="A408" s="24"/>
      <c r="B408" s="30"/>
      <c r="C408" s="31"/>
      <c r="D408" s="30"/>
      <c r="E408" s="24"/>
      <c r="F408" s="30"/>
      <c r="G408" s="28" t="str">
        <f t="shared" si="5"/>
        <v>0</v>
      </c>
      <c r="H408" s="29" t="str">
        <f t="shared" si="6"/>
        <v>0.5%</v>
      </c>
      <c r="I408" s="24" t="str">
        <f t="shared" ca="1" si="7"/>
        <v/>
      </c>
      <c r="J408" s="80" t="str">
        <f t="shared" ca="1" si="8"/>
        <v/>
      </c>
      <c r="K408" s="81"/>
      <c r="L408" s="78" t="str">
        <f t="shared" ca="1" si="9"/>
        <v/>
      </c>
      <c r="M408" s="79"/>
      <c r="N408" s="82"/>
      <c r="O408" s="79"/>
      <c r="P408" s="4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1"/>
      <c r="AN408" s="1"/>
      <c r="AO408" s="1"/>
      <c r="AP408" s="1"/>
      <c r="AQ408" s="1"/>
      <c r="AR408" s="1"/>
    </row>
    <row r="409" spans="1:44" ht="12.75" x14ac:dyDescent="0.2">
      <c r="A409" s="24"/>
      <c r="B409" s="30"/>
      <c r="C409" s="31"/>
      <c r="D409" s="30"/>
      <c r="E409" s="24"/>
      <c r="F409" s="30"/>
      <c r="G409" s="28" t="str">
        <f t="shared" si="5"/>
        <v>0</v>
      </c>
      <c r="H409" s="29" t="str">
        <f t="shared" si="6"/>
        <v>0.5%</v>
      </c>
      <c r="I409" s="24" t="str">
        <f t="shared" ca="1" si="7"/>
        <v/>
      </c>
      <c r="J409" s="80" t="str">
        <f t="shared" ca="1" si="8"/>
        <v/>
      </c>
      <c r="K409" s="81"/>
      <c r="L409" s="78" t="str">
        <f t="shared" ca="1" si="9"/>
        <v/>
      </c>
      <c r="M409" s="79"/>
      <c r="N409" s="86"/>
      <c r="O409" s="79"/>
      <c r="P409" s="4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/>
      <c r="AL409" s="23"/>
      <c r="AM409" s="1"/>
      <c r="AN409" s="1"/>
      <c r="AO409" s="1"/>
      <c r="AP409" s="1"/>
      <c r="AQ409" s="1"/>
      <c r="AR409" s="1"/>
    </row>
    <row r="410" spans="1:44" ht="12.75" x14ac:dyDescent="0.2">
      <c r="A410" s="24"/>
      <c r="B410" s="30"/>
      <c r="C410" s="31"/>
      <c r="D410" s="30"/>
      <c r="E410" s="24"/>
      <c r="F410" s="30"/>
      <c r="G410" s="28" t="str">
        <f t="shared" si="5"/>
        <v>0</v>
      </c>
      <c r="H410" s="29" t="str">
        <f t="shared" si="6"/>
        <v>0.5%</v>
      </c>
      <c r="I410" s="24" t="str">
        <f t="shared" ca="1" si="7"/>
        <v/>
      </c>
      <c r="J410" s="80" t="str">
        <f t="shared" ca="1" si="8"/>
        <v/>
      </c>
      <c r="K410" s="81"/>
      <c r="L410" s="78" t="str">
        <f t="shared" ca="1" si="9"/>
        <v/>
      </c>
      <c r="M410" s="79"/>
      <c r="N410" s="82"/>
      <c r="O410" s="79"/>
      <c r="P410" s="4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  <c r="AK410" s="23"/>
      <c r="AL410" s="23"/>
      <c r="AM410" s="1"/>
      <c r="AN410" s="1"/>
      <c r="AO410" s="1"/>
      <c r="AP410" s="1"/>
      <c r="AQ410" s="1"/>
      <c r="AR410" s="1"/>
    </row>
    <row r="411" spans="1:44" ht="12.75" x14ac:dyDescent="0.2">
      <c r="A411" s="24"/>
      <c r="B411" s="30"/>
      <c r="C411" s="31"/>
      <c r="D411" s="30"/>
      <c r="E411" s="24"/>
      <c r="F411" s="30"/>
      <c r="G411" s="28" t="str">
        <f t="shared" si="5"/>
        <v>0</v>
      </c>
      <c r="H411" s="29" t="str">
        <f t="shared" si="6"/>
        <v>0.5%</v>
      </c>
      <c r="I411" s="24" t="str">
        <f t="shared" ca="1" si="7"/>
        <v/>
      </c>
      <c r="J411" s="80" t="str">
        <f t="shared" ca="1" si="8"/>
        <v/>
      </c>
      <c r="K411" s="81"/>
      <c r="L411" s="78" t="str">
        <f t="shared" ca="1" si="9"/>
        <v/>
      </c>
      <c r="M411" s="79"/>
      <c r="N411" s="82"/>
      <c r="O411" s="79"/>
      <c r="P411" s="4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/>
      <c r="AL411" s="23"/>
      <c r="AM411" s="1"/>
      <c r="AN411" s="1"/>
      <c r="AO411" s="1"/>
      <c r="AP411" s="1"/>
      <c r="AQ411" s="1"/>
      <c r="AR411" s="1"/>
    </row>
    <row r="412" spans="1:44" ht="12.75" x14ac:dyDescent="0.2">
      <c r="A412" s="24"/>
      <c r="B412" s="30"/>
      <c r="C412" s="31"/>
      <c r="D412" s="30"/>
      <c r="E412" s="24"/>
      <c r="F412" s="30"/>
      <c r="G412" s="28" t="str">
        <f t="shared" si="5"/>
        <v>0</v>
      </c>
      <c r="H412" s="29" t="str">
        <f t="shared" si="6"/>
        <v>0.5%</v>
      </c>
      <c r="I412" s="24" t="str">
        <f t="shared" ca="1" si="7"/>
        <v/>
      </c>
      <c r="J412" s="80" t="str">
        <f t="shared" ca="1" si="8"/>
        <v/>
      </c>
      <c r="K412" s="81"/>
      <c r="L412" s="78" t="str">
        <f t="shared" ca="1" si="9"/>
        <v/>
      </c>
      <c r="M412" s="79"/>
      <c r="N412" s="82"/>
      <c r="O412" s="79"/>
      <c r="P412" s="4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/>
      <c r="AL412" s="23"/>
      <c r="AM412" s="1"/>
      <c r="AN412" s="1"/>
      <c r="AO412" s="1"/>
      <c r="AP412" s="1"/>
      <c r="AQ412" s="1"/>
      <c r="AR412" s="1"/>
    </row>
    <row r="413" spans="1:44" ht="12.75" x14ac:dyDescent="0.2">
      <c r="A413" s="24"/>
      <c r="B413" s="30"/>
      <c r="C413" s="31"/>
      <c r="D413" s="30"/>
      <c r="E413" s="24"/>
      <c r="F413" s="30"/>
      <c r="G413" s="28" t="str">
        <f t="shared" si="5"/>
        <v>0</v>
      </c>
      <c r="H413" s="29" t="str">
        <f t="shared" si="6"/>
        <v>0.5%</v>
      </c>
      <c r="I413" s="24" t="str">
        <f t="shared" ca="1" si="7"/>
        <v/>
      </c>
      <c r="J413" s="80" t="str">
        <f t="shared" ca="1" si="8"/>
        <v/>
      </c>
      <c r="K413" s="81"/>
      <c r="L413" s="78" t="str">
        <f t="shared" ca="1" si="9"/>
        <v/>
      </c>
      <c r="M413" s="79"/>
      <c r="N413" s="82"/>
      <c r="O413" s="79"/>
      <c r="P413" s="4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/>
      <c r="AM413" s="1"/>
      <c r="AN413" s="1"/>
      <c r="AO413" s="1"/>
      <c r="AP413" s="1"/>
      <c r="AQ413" s="1"/>
      <c r="AR413" s="1"/>
    </row>
    <row r="414" spans="1:44" ht="12.75" x14ac:dyDescent="0.2">
      <c r="A414" s="24"/>
      <c r="B414" s="30"/>
      <c r="C414" s="31"/>
      <c r="D414" s="30"/>
      <c r="E414" s="24"/>
      <c r="F414" s="30"/>
      <c r="G414" s="28" t="str">
        <f t="shared" si="5"/>
        <v>0</v>
      </c>
      <c r="H414" s="29" t="str">
        <f t="shared" si="6"/>
        <v>0.5%</v>
      </c>
      <c r="I414" s="24" t="str">
        <f t="shared" ca="1" si="7"/>
        <v/>
      </c>
      <c r="J414" s="80" t="str">
        <f t="shared" ca="1" si="8"/>
        <v/>
      </c>
      <c r="K414" s="81"/>
      <c r="L414" s="78" t="str">
        <f t="shared" ca="1" si="9"/>
        <v/>
      </c>
      <c r="M414" s="79"/>
      <c r="N414" s="86"/>
      <c r="O414" s="79"/>
      <c r="P414" s="4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  <c r="AK414" s="23"/>
      <c r="AL414" s="23"/>
      <c r="AM414" s="1"/>
      <c r="AN414" s="1"/>
      <c r="AO414" s="1"/>
      <c r="AP414" s="1"/>
      <c r="AQ414" s="1"/>
      <c r="AR414" s="1"/>
    </row>
    <row r="415" spans="1:44" ht="12.75" x14ac:dyDescent="0.2">
      <c r="A415" s="24"/>
      <c r="B415" s="30"/>
      <c r="C415" s="31"/>
      <c r="D415" s="30"/>
      <c r="E415" s="24"/>
      <c r="F415" s="30"/>
      <c r="G415" s="28" t="str">
        <f t="shared" si="5"/>
        <v>0</v>
      </c>
      <c r="H415" s="29" t="str">
        <f t="shared" si="6"/>
        <v>0.5%</v>
      </c>
      <c r="I415" s="24" t="str">
        <f t="shared" ca="1" si="7"/>
        <v/>
      </c>
      <c r="J415" s="80" t="str">
        <f t="shared" ca="1" si="8"/>
        <v/>
      </c>
      <c r="K415" s="81"/>
      <c r="L415" s="78" t="str">
        <f t="shared" ca="1" si="9"/>
        <v/>
      </c>
      <c r="M415" s="79"/>
      <c r="N415" s="82"/>
      <c r="O415" s="79"/>
      <c r="P415" s="4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  <c r="AK415" s="23"/>
      <c r="AL415" s="23"/>
      <c r="AM415" s="1"/>
      <c r="AN415" s="1"/>
      <c r="AO415" s="1"/>
      <c r="AP415" s="1"/>
      <c r="AQ415" s="1"/>
      <c r="AR415" s="1"/>
    </row>
    <row r="416" spans="1:44" ht="12.75" x14ac:dyDescent="0.2">
      <c r="A416" s="24"/>
      <c r="B416" s="30"/>
      <c r="C416" s="31"/>
      <c r="D416" s="30"/>
      <c r="E416" s="24"/>
      <c r="F416" s="30"/>
      <c r="G416" s="28" t="str">
        <f t="shared" si="5"/>
        <v>0</v>
      </c>
      <c r="H416" s="29" t="str">
        <f t="shared" si="6"/>
        <v>0.5%</v>
      </c>
      <c r="I416" s="24" t="str">
        <f t="shared" ca="1" si="7"/>
        <v/>
      </c>
      <c r="J416" s="80" t="str">
        <f t="shared" ca="1" si="8"/>
        <v/>
      </c>
      <c r="K416" s="81"/>
      <c r="L416" s="78" t="str">
        <f t="shared" ca="1" si="9"/>
        <v/>
      </c>
      <c r="M416" s="79"/>
      <c r="N416" s="86"/>
      <c r="O416" s="79"/>
      <c r="P416" s="4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1"/>
      <c r="AN416" s="1"/>
      <c r="AO416" s="1"/>
      <c r="AP416" s="1"/>
      <c r="AQ416" s="1"/>
      <c r="AR416" s="1"/>
    </row>
    <row r="417" spans="1:44" ht="12.75" x14ac:dyDescent="0.2">
      <c r="A417" s="24"/>
      <c r="B417" s="30"/>
      <c r="C417" s="31"/>
      <c r="D417" s="30"/>
      <c r="E417" s="24"/>
      <c r="F417" s="30"/>
      <c r="G417" s="28" t="str">
        <f t="shared" si="5"/>
        <v>0</v>
      </c>
      <c r="H417" s="29" t="str">
        <f t="shared" si="6"/>
        <v>0.5%</v>
      </c>
      <c r="I417" s="24" t="str">
        <f t="shared" ca="1" si="7"/>
        <v/>
      </c>
      <c r="J417" s="80" t="str">
        <f t="shared" ca="1" si="8"/>
        <v/>
      </c>
      <c r="K417" s="81"/>
      <c r="L417" s="78" t="str">
        <f t="shared" ca="1" si="9"/>
        <v/>
      </c>
      <c r="M417" s="79"/>
      <c r="N417" s="82"/>
      <c r="O417" s="79"/>
      <c r="P417" s="4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/>
      <c r="AL417" s="23"/>
      <c r="AM417" s="1"/>
      <c r="AN417" s="1"/>
      <c r="AO417" s="1"/>
      <c r="AP417" s="1"/>
      <c r="AQ417" s="1"/>
      <c r="AR417" s="1"/>
    </row>
    <row r="418" spans="1:44" ht="12.75" x14ac:dyDescent="0.2">
      <c r="A418" s="24"/>
      <c r="B418" s="30"/>
      <c r="C418" s="31"/>
      <c r="D418" s="30"/>
      <c r="E418" s="24"/>
      <c r="F418" s="30"/>
      <c r="G418" s="28" t="str">
        <f t="shared" si="5"/>
        <v>0</v>
      </c>
      <c r="H418" s="29" t="str">
        <f t="shared" si="6"/>
        <v>0.5%</v>
      </c>
      <c r="I418" s="24" t="str">
        <f t="shared" ca="1" si="7"/>
        <v/>
      </c>
      <c r="J418" s="80" t="str">
        <f t="shared" ca="1" si="8"/>
        <v/>
      </c>
      <c r="K418" s="81"/>
      <c r="L418" s="78" t="str">
        <f t="shared" ca="1" si="9"/>
        <v/>
      </c>
      <c r="M418" s="79"/>
      <c r="N418" s="82"/>
      <c r="O418" s="79"/>
      <c r="P418" s="4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  <c r="AK418" s="23"/>
      <c r="AL418" s="23"/>
      <c r="AM418" s="1"/>
      <c r="AN418" s="1"/>
      <c r="AO418" s="1"/>
      <c r="AP418" s="1"/>
      <c r="AQ418" s="1"/>
      <c r="AR418" s="1"/>
    </row>
    <row r="419" spans="1:44" ht="12.75" x14ac:dyDescent="0.2">
      <c r="A419" s="24"/>
      <c r="B419" s="30"/>
      <c r="C419" s="31"/>
      <c r="D419" s="30"/>
      <c r="E419" s="24"/>
      <c r="F419" s="30"/>
      <c r="G419" s="28" t="str">
        <f t="shared" si="5"/>
        <v>0</v>
      </c>
      <c r="H419" s="29" t="str">
        <f t="shared" si="6"/>
        <v>0.5%</v>
      </c>
      <c r="I419" s="24" t="str">
        <f t="shared" ca="1" si="7"/>
        <v/>
      </c>
      <c r="J419" s="80" t="str">
        <f t="shared" ca="1" si="8"/>
        <v/>
      </c>
      <c r="K419" s="81"/>
      <c r="L419" s="78" t="str">
        <f t="shared" ca="1" si="9"/>
        <v/>
      </c>
      <c r="M419" s="79"/>
      <c r="N419" s="82"/>
      <c r="O419" s="79"/>
      <c r="P419" s="4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  <c r="AK419" s="23"/>
      <c r="AL419" s="23"/>
      <c r="AM419" s="1"/>
      <c r="AN419" s="1"/>
      <c r="AO419" s="1"/>
      <c r="AP419" s="1"/>
      <c r="AQ419" s="1"/>
      <c r="AR419" s="1"/>
    </row>
    <row r="420" spans="1:44" ht="12.75" x14ac:dyDescent="0.2">
      <c r="A420" s="24"/>
      <c r="B420" s="30"/>
      <c r="C420" s="31"/>
      <c r="D420" s="30"/>
      <c r="E420" s="24"/>
      <c r="F420" s="30"/>
      <c r="G420" s="28" t="str">
        <f t="shared" si="5"/>
        <v>0</v>
      </c>
      <c r="H420" s="29" t="str">
        <f t="shared" si="6"/>
        <v>0.5%</v>
      </c>
      <c r="I420" s="24" t="str">
        <f t="shared" ca="1" si="7"/>
        <v/>
      </c>
      <c r="J420" s="80" t="str">
        <f t="shared" ca="1" si="8"/>
        <v/>
      </c>
      <c r="K420" s="81"/>
      <c r="L420" s="78" t="str">
        <f t="shared" ca="1" si="9"/>
        <v/>
      </c>
      <c r="M420" s="79"/>
      <c r="N420" s="86"/>
      <c r="O420" s="79"/>
      <c r="P420" s="4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  <c r="AK420" s="23"/>
      <c r="AL420" s="23"/>
      <c r="AM420" s="1"/>
      <c r="AN420" s="1"/>
      <c r="AO420" s="1"/>
      <c r="AP420" s="1"/>
      <c r="AQ420" s="1"/>
      <c r="AR420" s="1"/>
    </row>
    <row r="421" spans="1:44" ht="12.75" x14ac:dyDescent="0.2">
      <c r="A421" s="24"/>
      <c r="B421" s="30"/>
      <c r="C421" s="31"/>
      <c r="D421" s="30"/>
      <c r="E421" s="24"/>
      <c r="F421" s="30"/>
      <c r="G421" s="28" t="str">
        <f t="shared" si="5"/>
        <v>0</v>
      </c>
      <c r="H421" s="29" t="str">
        <f t="shared" si="6"/>
        <v>0.5%</v>
      </c>
      <c r="I421" s="24" t="str">
        <f t="shared" ca="1" si="7"/>
        <v/>
      </c>
      <c r="J421" s="80" t="str">
        <f t="shared" ca="1" si="8"/>
        <v/>
      </c>
      <c r="K421" s="81"/>
      <c r="L421" s="78" t="str">
        <f t="shared" ca="1" si="9"/>
        <v/>
      </c>
      <c r="M421" s="79"/>
      <c r="N421" s="86"/>
      <c r="O421" s="79"/>
      <c r="P421" s="4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  <c r="AK421" s="23"/>
      <c r="AL421" s="23"/>
      <c r="AM421" s="1"/>
      <c r="AN421" s="1"/>
      <c r="AO421" s="1"/>
      <c r="AP421" s="1"/>
      <c r="AQ421" s="1"/>
      <c r="AR421" s="1"/>
    </row>
    <row r="422" spans="1:44" ht="12.75" x14ac:dyDescent="0.2">
      <c r="A422" s="24"/>
      <c r="B422" s="30"/>
      <c r="C422" s="31"/>
      <c r="D422" s="30"/>
      <c r="E422" s="24"/>
      <c r="F422" s="30"/>
      <c r="G422" s="28" t="str">
        <f t="shared" si="5"/>
        <v>0</v>
      </c>
      <c r="H422" s="29" t="str">
        <f t="shared" si="6"/>
        <v>0.5%</v>
      </c>
      <c r="I422" s="24" t="str">
        <f t="shared" ca="1" si="7"/>
        <v/>
      </c>
      <c r="J422" s="80" t="str">
        <f t="shared" ca="1" si="8"/>
        <v/>
      </c>
      <c r="K422" s="81"/>
      <c r="L422" s="78" t="str">
        <f t="shared" ca="1" si="9"/>
        <v/>
      </c>
      <c r="M422" s="79"/>
      <c r="N422" s="86"/>
      <c r="O422" s="79"/>
      <c r="P422" s="4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  <c r="AL422" s="23"/>
      <c r="AM422" s="1"/>
      <c r="AN422" s="1"/>
      <c r="AO422" s="1"/>
      <c r="AP422" s="1"/>
      <c r="AQ422" s="1"/>
      <c r="AR422" s="1"/>
    </row>
    <row r="423" spans="1:44" ht="12.75" x14ac:dyDescent="0.2">
      <c r="A423" s="24"/>
      <c r="B423" s="30"/>
      <c r="C423" s="31"/>
      <c r="D423" s="30"/>
      <c r="E423" s="24"/>
      <c r="F423" s="30"/>
      <c r="G423" s="28" t="str">
        <f t="shared" si="5"/>
        <v>0</v>
      </c>
      <c r="H423" s="29" t="str">
        <f t="shared" si="6"/>
        <v>0.5%</v>
      </c>
      <c r="I423" s="24" t="str">
        <f t="shared" ca="1" si="7"/>
        <v/>
      </c>
      <c r="J423" s="80" t="str">
        <f t="shared" ca="1" si="8"/>
        <v/>
      </c>
      <c r="K423" s="81"/>
      <c r="L423" s="78" t="str">
        <f t="shared" ca="1" si="9"/>
        <v/>
      </c>
      <c r="M423" s="79"/>
      <c r="N423" s="86"/>
      <c r="O423" s="79"/>
      <c r="P423" s="4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  <c r="AK423" s="23"/>
      <c r="AL423" s="23"/>
      <c r="AM423" s="1"/>
      <c r="AN423" s="1"/>
      <c r="AO423" s="1"/>
      <c r="AP423" s="1"/>
      <c r="AQ423" s="1"/>
      <c r="AR423" s="1"/>
    </row>
    <row r="424" spans="1:44" ht="12.75" x14ac:dyDescent="0.2">
      <c r="A424" s="24"/>
      <c r="B424" s="30"/>
      <c r="C424" s="31"/>
      <c r="D424" s="30"/>
      <c r="E424" s="24"/>
      <c r="F424" s="30"/>
      <c r="G424" s="28" t="str">
        <f t="shared" si="5"/>
        <v>0</v>
      </c>
      <c r="H424" s="29" t="str">
        <f t="shared" si="6"/>
        <v>0.5%</v>
      </c>
      <c r="I424" s="24" t="str">
        <f t="shared" ca="1" si="7"/>
        <v/>
      </c>
      <c r="J424" s="80" t="str">
        <f t="shared" ca="1" si="8"/>
        <v/>
      </c>
      <c r="K424" s="81"/>
      <c r="L424" s="78" t="str">
        <f t="shared" ca="1" si="9"/>
        <v/>
      </c>
      <c r="M424" s="79"/>
      <c r="N424" s="82"/>
      <c r="O424" s="79"/>
      <c r="P424" s="4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/>
      <c r="AL424" s="23"/>
      <c r="AM424" s="1"/>
      <c r="AN424" s="1"/>
      <c r="AO424" s="1"/>
      <c r="AP424" s="1"/>
      <c r="AQ424" s="1"/>
      <c r="AR424" s="1"/>
    </row>
    <row r="425" spans="1:44" ht="12.75" x14ac:dyDescent="0.2">
      <c r="A425" s="24"/>
      <c r="B425" s="30"/>
      <c r="C425" s="31"/>
      <c r="D425" s="30"/>
      <c r="E425" s="24"/>
      <c r="F425" s="30"/>
      <c r="G425" s="28" t="str">
        <f t="shared" si="5"/>
        <v>0</v>
      </c>
      <c r="H425" s="29" t="str">
        <f t="shared" si="6"/>
        <v>0.5%</v>
      </c>
      <c r="I425" s="24" t="str">
        <f t="shared" ca="1" si="7"/>
        <v/>
      </c>
      <c r="J425" s="80" t="str">
        <f t="shared" ca="1" si="8"/>
        <v/>
      </c>
      <c r="K425" s="81"/>
      <c r="L425" s="78" t="str">
        <f t="shared" ca="1" si="9"/>
        <v/>
      </c>
      <c r="M425" s="79"/>
      <c r="N425" s="82"/>
      <c r="O425" s="79"/>
      <c r="P425" s="4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/>
      <c r="AL425" s="23"/>
      <c r="AM425" s="1"/>
      <c r="AN425" s="1"/>
      <c r="AO425" s="1"/>
      <c r="AP425" s="1"/>
      <c r="AQ425" s="1"/>
      <c r="AR425" s="1"/>
    </row>
    <row r="426" spans="1:44" ht="12.75" x14ac:dyDescent="0.2">
      <c r="A426" s="24"/>
      <c r="B426" s="30"/>
      <c r="C426" s="31"/>
      <c r="D426" s="30"/>
      <c r="E426" s="24"/>
      <c r="F426" s="30"/>
      <c r="G426" s="28" t="str">
        <f t="shared" si="5"/>
        <v>0</v>
      </c>
      <c r="H426" s="29" t="str">
        <f t="shared" si="6"/>
        <v>0.5%</v>
      </c>
      <c r="I426" s="24" t="str">
        <f t="shared" ca="1" si="7"/>
        <v/>
      </c>
      <c r="J426" s="80" t="str">
        <f t="shared" ca="1" si="8"/>
        <v/>
      </c>
      <c r="K426" s="81"/>
      <c r="L426" s="78" t="str">
        <f t="shared" ca="1" si="9"/>
        <v/>
      </c>
      <c r="M426" s="79"/>
      <c r="N426" s="82"/>
      <c r="O426" s="79"/>
      <c r="P426" s="4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1"/>
      <c r="AN426" s="1"/>
      <c r="AO426" s="1"/>
      <c r="AP426" s="1"/>
      <c r="AQ426" s="1"/>
      <c r="AR426" s="1"/>
    </row>
    <row r="427" spans="1:44" ht="12.75" x14ac:dyDescent="0.2">
      <c r="A427" s="24"/>
      <c r="B427" s="30"/>
      <c r="C427" s="31"/>
      <c r="D427" s="30"/>
      <c r="E427" s="24"/>
      <c r="F427" s="30"/>
      <c r="G427" s="28" t="str">
        <f t="shared" si="5"/>
        <v>0</v>
      </c>
      <c r="H427" s="29" t="str">
        <f t="shared" si="6"/>
        <v>0.5%</v>
      </c>
      <c r="I427" s="24" t="str">
        <f t="shared" ca="1" si="7"/>
        <v/>
      </c>
      <c r="J427" s="80" t="str">
        <f t="shared" ca="1" si="8"/>
        <v/>
      </c>
      <c r="K427" s="81"/>
      <c r="L427" s="78" t="str">
        <f t="shared" ca="1" si="9"/>
        <v/>
      </c>
      <c r="M427" s="79"/>
      <c r="N427" s="82"/>
      <c r="O427" s="79"/>
      <c r="P427" s="4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1"/>
      <c r="AN427" s="1"/>
      <c r="AO427" s="1"/>
      <c r="AP427" s="1"/>
      <c r="AQ427" s="1"/>
      <c r="AR427" s="1"/>
    </row>
    <row r="428" spans="1:44" ht="12.75" x14ac:dyDescent="0.2">
      <c r="A428" s="24"/>
      <c r="B428" s="30"/>
      <c r="C428" s="31"/>
      <c r="D428" s="30"/>
      <c r="E428" s="24"/>
      <c r="F428" s="30"/>
      <c r="G428" s="28" t="str">
        <f t="shared" si="5"/>
        <v>0</v>
      </c>
      <c r="H428" s="29" t="str">
        <f t="shared" si="6"/>
        <v>0.5%</v>
      </c>
      <c r="I428" s="24" t="str">
        <f t="shared" ca="1" si="7"/>
        <v/>
      </c>
      <c r="J428" s="80" t="str">
        <f t="shared" ca="1" si="8"/>
        <v/>
      </c>
      <c r="K428" s="81"/>
      <c r="L428" s="78" t="str">
        <f t="shared" ca="1" si="9"/>
        <v/>
      </c>
      <c r="M428" s="79"/>
      <c r="N428" s="86"/>
      <c r="O428" s="79"/>
      <c r="P428" s="4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1"/>
      <c r="AN428" s="1"/>
      <c r="AO428" s="1"/>
      <c r="AP428" s="1"/>
      <c r="AQ428" s="1"/>
      <c r="AR428" s="1"/>
    </row>
    <row r="429" spans="1:44" ht="12.75" x14ac:dyDescent="0.2">
      <c r="A429" s="24"/>
      <c r="B429" s="30"/>
      <c r="C429" s="31"/>
      <c r="D429" s="30"/>
      <c r="E429" s="24"/>
      <c r="F429" s="30"/>
      <c r="G429" s="28" t="str">
        <f t="shared" si="5"/>
        <v>0</v>
      </c>
      <c r="H429" s="29" t="str">
        <f t="shared" si="6"/>
        <v>0.5%</v>
      </c>
      <c r="I429" s="24" t="str">
        <f t="shared" ca="1" si="7"/>
        <v/>
      </c>
      <c r="J429" s="80" t="str">
        <f t="shared" ca="1" si="8"/>
        <v/>
      </c>
      <c r="K429" s="81"/>
      <c r="L429" s="78" t="str">
        <f t="shared" ca="1" si="9"/>
        <v/>
      </c>
      <c r="M429" s="79"/>
      <c r="N429" s="82"/>
      <c r="O429" s="79"/>
      <c r="P429" s="4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1"/>
      <c r="AN429" s="1"/>
      <c r="AO429" s="1"/>
      <c r="AP429" s="1"/>
      <c r="AQ429" s="1"/>
      <c r="AR429" s="1"/>
    </row>
    <row r="430" spans="1:44" ht="12.75" x14ac:dyDescent="0.2">
      <c r="A430" s="24"/>
      <c r="B430" s="30"/>
      <c r="C430" s="31"/>
      <c r="D430" s="30"/>
      <c r="E430" s="24"/>
      <c r="F430" s="30"/>
      <c r="G430" s="28" t="str">
        <f t="shared" si="5"/>
        <v>0</v>
      </c>
      <c r="H430" s="29" t="str">
        <f t="shared" si="6"/>
        <v>0.5%</v>
      </c>
      <c r="I430" s="24" t="str">
        <f t="shared" ca="1" si="7"/>
        <v/>
      </c>
      <c r="J430" s="80" t="str">
        <f t="shared" ca="1" si="8"/>
        <v/>
      </c>
      <c r="K430" s="81"/>
      <c r="L430" s="78" t="str">
        <f t="shared" ca="1" si="9"/>
        <v/>
      </c>
      <c r="M430" s="79"/>
      <c r="N430" s="86"/>
      <c r="O430" s="79"/>
      <c r="P430" s="4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1"/>
      <c r="AN430" s="1"/>
      <c r="AO430" s="1"/>
      <c r="AP430" s="1"/>
      <c r="AQ430" s="1"/>
      <c r="AR430" s="1"/>
    </row>
    <row r="431" spans="1:44" ht="12.75" x14ac:dyDescent="0.2">
      <c r="A431" s="24"/>
      <c r="B431" s="30"/>
      <c r="C431" s="31"/>
      <c r="D431" s="30"/>
      <c r="E431" s="24"/>
      <c r="F431" s="30"/>
      <c r="G431" s="28" t="str">
        <f t="shared" si="5"/>
        <v>0</v>
      </c>
      <c r="H431" s="29" t="str">
        <f t="shared" si="6"/>
        <v>0.5%</v>
      </c>
      <c r="I431" s="24" t="str">
        <f t="shared" ca="1" si="7"/>
        <v/>
      </c>
      <c r="J431" s="80" t="str">
        <f t="shared" ca="1" si="8"/>
        <v/>
      </c>
      <c r="K431" s="81"/>
      <c r="L431" s="78" t="str">
        <f t="shared" ca="1" si="9"/>
        <v/>
      </c>
      <c r="M431" s="79"/>
      <c r="N431" s="86"/>
      <c r="O431" s="79"/>
      <c r="P431" s="4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1"/>
      <c r="AN431" s="1"/>
      <c r="AO431" s="1"/>
      <c r="AP431" s="1"/>
      <c r="AQ431" s="1"/>
      <c r="AR431" s="1"/>
    </row>
    <row r="432" spans="1:44" ht="12.75" x14ac:dyDescent="0.2">
      <c r="A432" s="24"/>
      <c r="B432" s="30"/>
      <c r="C432" s="31"/>
      <c r="D432" s="30"/>
      <c r="E432" s="24"/>
      <c r="F432" s="30"/>
      <c r="G432" s="28" t="str">
        <f t="shared" si="5"/>
        <v>0</v>
      </c>
      <c r="H432" s="29" t="str">
        <f t="shared" si="6"/>
        <v>0.5%</v>
      </c>
      <c r="I432" s="24" t="str">
        <f t="shared" ca="1" si="7"/>
        <v/>
      </c>
      <c r="J432" s="80" t="str">
        <f t="shared" ca="1" si="8"/>
        <v/>
      </c>
      <c r="K432" s="81"/>
      <c r="L432" s="78" t="str">
        <f t="shared" ca="1" si="9"/>
        <v/>
      </c>
      <c r="M432" s="79"/>
      <c r="N432" s="82"/>
      <c r="O432" s="79"/>
      <c r="P432" s="4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1"/>
      <c r="AN432" s="1"/>
      <c r="AO432" s="1"/>
      <c r="AP432" s="1"/>
      <c r="AQ432" s="1"/>
      <c r="AR432" s="1"/>
    </row>
    <row r="433" spans="1:44" ht="12.75" x14ac:dyDescent="0.2">
      <c r="A433" s="24"/>
      <c r="B433" s="30"/>
      <c r="C433" s="31"/>
      <c r="D433" s="30"/>
      <c r="E433" s="24"/>
      <c r="F433" s="30"/>
      <c r="G433" s="28" t="str">
        <f t="shared" si="5"/>
        <v>0</v>
      </c>
      <c r="H433" s="29" t="str">
        <f t="shared" si="6"/>
        <v>0.5%</v>
      </c>
      <c r="I433" s="24" t="str">
        <f t="shared" ca="1" si="7"/>
        <v/>
      </c>
      <c r="J433" s="80" t="str">
        <f t="shared" ca="1" si="8"/>
        <v/>
      </c>
      <c r="K433" s="81"/>
      <c r="L433" s="78" t="str">
        <f t="shared" ca="1" si="9"/>
        <v/>
      </c>
      <c r="M433" s="79"/>
      <c r="N433" s="86"/>
      <c r="O433" s="79"/>
      <c r="P433" s="4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1"/>
      <c r="AN433" s="1"/>
      <c r="AO433" s="1"/>
      <c r="AP433" s="1"/>
      <c r="AQ433" s="1"/>
      <c r="AR433" s="1"/>
    </row>
    <row r="434" spans="1:44" ht="12.75" x14ac:dyDescent="0.2">
      <c r="A434" s="24"/>
      <c r="B434" s="30"/>
      <c r="C434" s="31"/>
      <c r="D434" s="30"/>
      <c r="E434" s="24"/>
      <c r="F434" s="30"/>
      <c r="G434" s="28" t="str">
        <f t="shared" si="5"/>
        <v>0</v>
      </c>
      <c r="H434" s="29" t="str">
        <f t="shared" si="6"/>
        <v>0.5%</v>
      </c>
      <c r="I434" s="24" t="str">
        <f t="shared" ca="1" si="7"/>
        <v/>
      </c>
      <c r="J434" s="80" t="str">
        <f t="shared" ca="1" si="8"/>
        <v/>
      </c>
      <c r="K434" s="81"/>
      <c r="L434" s="78" t="str">
        <f t="shared" ca="1" si="9"/>
        <v/>
      </c>
      <c r="M434" s="79"/>
      <c r="N434" s="82"/>
      <c r="O434" s="79"/>
      <c r="P434" s="4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1"/>
      <c r="AN434" s="1"/>
      <c r="AO434" s="1"/>
      <c r="AP434" s="1"/>
      <c r="AQ434" s="1"/>
      <c r="AR434" s="1"/>
    </row>
    <row r="435" spans="1:44" ht="12.75" x14ac:dyDescent="0.2">
      <c r="A435" s="24"/>
      <c r="B435" s="30"/>
      <c r="C435" s="31"/>
      <c r="D435" s="30"/>
      <c r="E435" s="24"/>
      <c r="F435" s="30"/>
      <c r="G435" s="28" t="str">
        <f t="shared" si="5"/>
        <v>0</v>
      </c>
      <c r="H435" s="29" t="str">
        <f t="shared" si="6"/>
        <v>0.5%</v>
      </c>
      <c r="I435" s="24" t="str">
        <f t="shared" ca="1" si="7"/>
        <v/>
      </c>
      <c r="J435" s="80" t="str">
        <f t="shared" ca="1" si="8"/>
        <v/>
      </c>
      <c r="K435" s="81"/>
      <c r="L435" s="78" t="str">
        <f t="shared" ca="1" si="9"/>
        <v/>
      </c>
      <c r="M435" s="79"/>
      <c r="N435" s="86"/>
      <c r="O435" s="79"/>
      <c r="P435" s="4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1"/>
      <c r="AN435" s="1"/>
      <c r="AO435" s="1"/>
      <c r="AP435" s="1"/>
      <c r="AQ435" s="1"/>
      <c r="AR435" s="1"/>
    </row>
    <row r="436" spans="1:44" ht="12.75" x14ac:dyDescent="0.2">
      <c r="A436" s="24"/>
      <c r="B436" s="30"/>
      <c r="C436" s="31"/>
      <c r="D436" s="30"/>
      <c r="E436" s="24"/>
      <c r="F436" s="30"/>
      <c r="G436" s="28" t="str">
        <f t="shared" si="5"/>
        <v>0</v>
      </c>
      <c r="H436" s="29" t="str">
        <f t="shared" si="6"/>
        <v>0.5%</v>
      </c>
      <c r="I436" s="24" t="str">
        <f t="shared" ca="1" si="7"/>
        <v/>
      </c>
      <c r="J436" s="80" t="str">
        <f t="shared" ca="1" si="8"/>
        <v/>
      </c>
      <c r="K436" s="81"/>
      <c r="L436" s="78" t="str">
        <f t="shared" ca="1" si="9"/>
        <v/>
      </c>
      <c r="M436" s="79"/>
      <c r="N436" s="86"/>
      <c r="O436" s="79"/>
      <c r="P436" s="4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1"/>
      <c r="AN436" s="1"/>
      <c r="AO436" s="1"/>
      <c r="AP436" s="1"/>
      <c r="AQ436" s="1"/>
      <c r="AR436" s="1"/>
    </row>
    <row r="437" spans="1:44" ht="12.75" x14ac:dyDescent="0.2">
      <c r="A437" s="24"/>
      <c r="B437" s="30"/>
      <c r="C437" s="31"/>
      <c r="D437" s="30"/>
      <c r="E437" s="24"/>
      <c r="F437" s="30"/>
      <c r="G437" s="28" t="str">
        <f t="shared" si="5"/>
        <v>0</v>
      </c>
      <c r="H437" s="29" t="str">
        <f t="shared" si="6"/>
        <v>0.5%</v>
      </c>
      <c r="I437" s="24" t="str">
        <f t="shared" ca="1" si="7"/>
        <v/>
      </c>
      <c r="J437" s="80" t="str">
        <f t="shared" ca="1" si="8"/>
        <v/>
      </c>
      <c r="K437" s="81"/>
      <c r="L437" s="78" t="str">
        <f t="shared" ca="1" si="9"/>
        <v/>
      </c>
      <c r="M437" s="79"/>
      <c r="N437" s="82"/>
      <c r="O437" s="79"/>
      <c r="P437" s="4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1"/>
      <c r="AN437" s="1"/>
      <c r="AO437" s="1"/>
      <c r="AP437" s="1"/>
      <c r="AQ437" s="1"/>
      <c r="AR437" s="1"/>
    </row>
    <row r="438" spans="1:44" ht="12.75" x14ac:dyDescent="0.2">
      <c r="A438" s="24"/>
      <c r="B438" s="30"/>
      <c r="C438" s="31"/>
      <c r="D438" s="30"/>
      <c r="E438" s="24"/>
      <c r="F438" s="30"/>
      <c r="G438" s="28" t="str">
        <f t="shared" si="5"/>
        <v>0</v>
      </c>
      <c r="H438" s="29" t="str">
        <f t="shared" si="6"/>
        <v>0.5%</v>
      </c>
      <c r="I438" s="24" t="str">
        <f t="shared" ca="1" si="7"/>
        <v/>
      </c>
      <c r="J438" s="80" t="str">
        <f t="shared" ca="1" si="8"/>
        <v/>
      </c>
      <c r="K438" s="81"/>
      <c r="L438" s="78" t="str">
        <f t="shared" ca="1" si="9"/>
        <v/>
      </c>
      <c r="M438" s="79"/>
      <c r="N438" s="86"/>
      <c r="O438" s="79"/>
      <c r="P438" s="4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1"/>
      <c r="AN438" s="1"/>
      <c r="AO438" s="1"/>
      <c r="AP438" s="1"/>
      <c r="AQ438" s="1"/>
      <c r="AR438" s="1"/>
    </row>
    <row r="439" spans="1:44" ht="12.75" x14ac:dyDescent="0.2">
      <c r="A439" s="24"/>
      <c r="B439" s="30"/>
      <c r="C439" s="31"/>
      <c r="D439" s="30"/>
      <c r="E439" s="24"/>
      <c r="F439" s="30"/>
      <c r="G439" s="28" t="str">
        <f t="shared" si="5"/>
        <v>0</v>
      </c>
      <c r="H439" s="29" t="str">
        <f t="shared" si="6"/>
        <v>0.5%</v>
      </c>
      <c r="I439" s="24" t="str">
        <f t="shared" ca="1" si="7"/>
        <v/>
      </c>
      <c r="J439" s="80" t="str">
        <f t="shared" ca="1" si="8"/>
        <v/>
      </c>
      <c r="K439" s="81"/>
      <c r="L439" s="78" t="str">
        <f t="shared" ca="1" si="9"/>
        <v/>
      </c>
      <c r="M439" s="79"/>
      <c r="N439" s="82"/>
      <c r="O439" s="79"/>
      <c r="P439" s="4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1"/>
      <c r="AN439" s="1"/>
      <c r="AO439" s="1"/>
      <c r="AP439" s="1"/>
      <c r="AQ439" s="1"/>
      <c r="AR439" s="1"/>
    </row>
    <row r="440" spans="1:44" ht="12.75" x14ac:dyDescent="0.2">
      <c r="A440" s="24"/>
      <c r="B440" s="30"/>
      <c r="C440" s="31"/>
      <c r="D440" s="30"/>
      <c r="E440" s="24"/>
      <c r="F440" s="30"/>
      <c r="G440" s="28" t="str">
        <f t="shared" si="5"/>
        <v>0</v>
      </c>
      <c r="H440" s="29" t="str">
        <f t="shared" si="6"/>
        <v>0.5%</v>
      </c>
      <c r="I440" s="24" t="str">
        <f t="shared" ca="1" si="7"/>
        <v/>
      </c>
      <c r="J440" s="80" t="str">
        <f t="shared" ca="1" si="8"/>
        <v/>
      </c>
      <c r="K440" s="81"/>
      <c r="L440" s="78" t="str">
        <f t="shared" ca="1" si="9"/>
        <v/>
      </c>
      <c r="M440" s="79"/>
      <c r="N440" s="86"/>
      <c r="O440" s="79"/>
      <c r="P440" s="4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1"/>
      <c r="AN440" s="1"/>
      <c r="AO440" s="1"/>
      <c r="AP440" s="1"/>
      <c r="AQ440" s="1"/>
      <c r="AR440" s="1"/>
    </row>
    <row r="441" spans="1:44" ht="12.75" x14ac:dyDescent="0.2">
      <c r="A441" s="24"/>
      <c r="B441" s="30"/>
      <c r="C441" s="31"/>
      <c r="D441" s="30"/>
      <c r="E441" s="24"/>
      <c r="F441" s="30"/>
      <c r="G441" s="28" t="str">
        <f t="shared" si="5"/>
        <v>0</v>
      </c>
      <c r="H441" s="29" t="str">
        <f t="shared" si="6"/>
        <v>0.5%</v>
      </c>
      <c r="I441" s="24" t="str">
        <f t="shared" ca="1" si="7"/>
        <v/>
      </c>
      <c r="J441" s="80" t="str">
        <f t="shared" ca="1" si="8"/>
        <v/>
      </c>
      <c r="K441" s="81"/>
      <c r="L441" s="78" t="str">
        <f t="shared" ca="1" si="9"/>
        <v/>
      </c>
      <c r="M441" s="79"/>
      <c r="N441" s="86"/>
      <c r="O441" s="79"/>
      <c r="P441" s="4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1"/>
      <c r="AN441" s="1"/>
      <c r="AO441" s="1"/>
      <c r="AP441" s="1"/>
      <c r="AQ441" s="1"/>
      <c r="AR441" s="1"/>
    </row>
    <row r="442" spans="1:44" ht="12.75" x14ac:dyDescent="0.2">
      <c r="A442" s="24"/>
      <c r="B442" s="30"/>
      <c r="C442" s="31"/>
      <c r="D442" s="30"/>
      <c r="E442" s="24"/>
      <c r="F442" s="30"/>
      <c r="G442" s="28" t="str">
        <f t="shared" si="5"/>
        <v>0</v>
      </c>
      <c r="H442" s="29" t="str">
        <f t="shared" si="6"/>
        <v>0.5%</v>
      </c>
      <c r="I442" s="24" t="str">
        <f t="shared" ca="1" si="7"/>
        <v/>
      </c>
      <c r="J442" s="80" t="str">
        <f t="shared" ca="1" si="8"/>
        <v/>
      </c>
      <c r="K442" s="81"/>
      <c r="L442" s="78" t="str">
        <f t="shared" ca="1" si="9"/>
        <v/>
      </c>
      <c r="M442" s="79"/>
      <c r="N442" s="86"/>
      <c r="O442" s="79"/>
      <c r="P442" s="4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1"/>
      <c r="AN442" s="1"/>
      <c r="AO442" s="1"/>
      <c r="AP442" s="1"/>
      <c r="AQ442" s="1"/>
      <c r="AR442" s="1"/>
    </row>
    <row r="443" spans="1:44" ht="12.75" x14ac:dyDescent="0.2">
      <c r="A443" s="24"/>
      <c r="B443" s="30"/>
      <c r="C443" s="31"/>
      <c r="D443" s="30"/>
      <c r="E443" s="24"/>
      <c r="F443" s="30"/>
      <c r="G443" s="28" t="str">
        <f t="shared" si="5"/>
        <v>0</v>
      </c>
      <c r="H443" s="29" t="str">
        <f t="shared" si="6"/>
        <v>0.5%</v>
      </c>
      <c r="I443" s="24" t="str">
        <f t="shared" ca="1" si="7"/>
        <v/>
      </c>
      <c r="J443" s="80" t="str">
        <f t="shared" ca="1" si="8"/>
        <v/>
      </c>
      <c r="K443" s="81"/>
      <c r="L443" s="78" t="str">
        <f t="shared" ca="1" si="9"/>
        <v/>
      </c>
      <c r="M443" s="79"/>
      <c r="N443" s="82"/>
      <c r="O443" s="79"/>
      <c r="P443" s="4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1"/>
      <c r="AN443" s="1"/>
      <c r="AO443" s="1"/>
      <c r="AP443" s="1"/>
      <c r="AQ443" s="1"/>
      <c r="AR443" s="1"/>
    </row>
    <row r="444" spans="1:44" ht="12.75" x14ac:dyDescent="0.2">
      <c r="A444" s="24"/>
      <c r="B444" s="30"/>
      <c r="C444" s="31"/>
      <c r="D444" s="30"/>
      <c r="E444" s="24"/>
      <c r="F444" s="30"/>
      <c r="G444" s="28" t="str">
        <f t="shared" si="5"/>
        <v>0</v>
      </c>
      <c r="H444" s="29" t="str">
        <f t="shared" si="6"/>
        <v>0.5%</v>
      </c>
      <c r="I444" s="24" t="str">
        <f t="shared" ca="1" si="7"/>
        <v/>
      </c>
      <c r="J444" s="80" t="str">
        <f t="shared" ca="1" si="8"/>
        <v/>
      </c>
      <c r="K444" s="81"/>
      <c r="L444" s="78" t="str">
        <f t="shared" ca="1" si="9"/>
        <v/>
      </c>
      <c r="M444" s="79"/>
      <c r="N444" s="86"/>
      <c r="O444" s="79"/>
      <c r="P444" s="4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1"/>
      <c r="AN444" s="1"/>
      <c r="AO444" s="1"/>
      <c r="AP444" s="1"/>
      <c r="AQ444" s="1"/>
      <c r="AR444" s="1"/>
    </row>
    <row r="445" spans="1:44" ht="12.75" x14ac:dyDescent="0.2">
      <c r="A445" s="24"/>
      <c r="B445" s="30"/>
      <c r="C445" s="31"/>
      <c r="D445" s="30"/>
      <c r="E445" s="24"/>
      <c r="F445" s="30"/>
      <c r="G445" s="28" t="str">
        <f t="shared" si="5"/>
        <v>0</v>
      </c>
      <c r="H445" s="29" t="str">
        <f t="shared" si="6"/>
        <v>0.5%</v>
      </c>
      <c r="I445" s="24" t="str">
        <f t="shared" ca="1" si="7"/>
        <v/>
      </c>
      <c r="J445" s="80" t="str">
        <f t="shared" ca="1" si="8"/>
        <v/>
      </c>
      <c r="K445" s="81"/>
      <c r="L445" s="78" t="str">
        <f t="shared" ca="1" si="9"/>
        <v/>
      </c>
      <c r="M445" s="79"/>
      <c r="N445" s="82"/>
      <c r="O445" s="79"/>
      <c r="P445" s="4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1"/>
      <c r="AN445" s="1"/>
      <c r="AO445" s="1"/>
      <c r="AP445" s="1"/>
      <c r="AQ445" s="1"/>
      <c r="AR445" s="1"/>
    </row>
    <row r="446" spans="1:44" ht="12.75" x14ac:dyDescent="0.2">
      <c r="A446" s="24"/>
      <c r="B446" s="30"/>
      <c r="C446" s="31"/>
      <c r="D446" s="30"/>
      <c r="E446" s="24"/>
      <c r="F446" s="30"/>
      <c r="G446" s="28" t="str">
        <f t="shared" si="5"/>
        <v>0</v>
      </c>
      <c r="H446" s="29" t="str">
        <f t="shared" si="6"/>
        <v>0.5%</v>
      </c>
      <c r="I446" s="24" t="str">
        <f t="shared" ca="1" si="7"/>
        <v/>
      </c>
      <c r="J446" s="80" t="str">
        <f t="shared" ca="1" si="8"/>
        <v/>
      </c>
      <c r="K446" s="81"/>
      <c r="L446" s="78" t="str">
        <f t="shared" ca="1" si="9"/>
        <v/>
      </c>
      <c r="M446" s="79"/>
      <c r="N446" s="82"/>
      <c r="O446" s="79"/>
      <c r="P446" s="4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1"/>
      <c r="AN446" s="1"/>
      <c r="AO446" s="1"/>
      <c r="AP446" s="1"/>
      <c r="AQ446" s="1"/>
      <c r="AR446" s="1"/>
    </row>
    <row r="447" spans="1:44" ht="12.75" x14ac:dyDescent="0.2">
      <c r="A447" s="24"/>
      <c r="B447" s="30"/>
      <c r="C447" s="31"/>
      <c r="D447" s="30"/>
      <c r="E447" s="24"/>
      <c r="F447" s="30"/>
      <c r="G447" s="28" t="str">
        <f t="shared" si="5"/>
        <v>0</v>
      </c>
      <c r="H447" s="29" t="str">
        <f t="shared" si="6"/>
        <v>0.5%</v>
      </c>
      <c r="I447" s="24" t="str">
        <f t="shared" ca="1" si="7"/>
        <v/>
      </c>
      <c r="J447" s="80" t="str">
        <f t="shared" ca="1" si="8"/>
        <v/>
      </c>
      <c r="K447" s="81"/>
      <c r="L447" s="78" t="str">
        <f t="shared" ca="1" si="9"/>
        <v/>
      </c>
      <c r="M447" s="79"/>
      <c r="N447" s="86"/>
      <c r="O447" s="79"/>
      <c r="P447" s="4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1"/>
      <c r="AN447" s="1"/>
      <c r="AO447" s="1"/>
      <c r="AP447" s="1"/>
      <c r="AQ447" s="1"/>
      <c r="AR447" s="1"/>
    </row>
    <row r="448" spans="1:44" ht="12.75" x14ac:dyDescent="0.2">
      <c r="A448" s="24"/>
      <c r="B448" s="30"/>
      <c r="C448" s="31"/>
      <c r="D448" s="30"/>
      <c r="E448" s="24"/>
      <c r="F448" s="30"/>
      <c r="G448" s="28" t="str">
        <f t="shared" si="5"/>
        <v>0</v>
      </c>
      <c r="H448" s="29" t="str">
        <f t="shared" si="6"/>
        <v>0.5%</v>
      </c>
      <c r="I448" s="24" t="str">
        <f t="shared" ca="1" si="7"/>
        <v/>
      </c>
      <c r="J448" s="80" t="str">
        <f t="shared" ca="1" si="8"/>
        <v/>
      </c>
      <c r="K448" s="81"/>
      <c r="L448" s="78" t="str">
        <f t="shared" ca="1" si="9"/>
        <v/>
      </c>
      <c r="M448" s="79"/>
      <c r="N448" s="86"/>
      <c r="O448" s="79"/>
      <c r="P448" s="4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1"/>
      <c r="AN448" s="1"/>
      <c r="AO448" s="1"/>
      <c r="AP448" s="1"/>
      <c r="AQ448" s="1"/>
      <c r="AR448" s="1"/>
    </row>
    <row r="449" spans="1:44" ht="12.75" x14ac:dyDescent="0.2">
      <c r="A449" s="24"/>
      <c r="B449" s="30"/>
      <c r="C449" s="31"/>
      <c r="D449" s="30"/>
      <c r="E449" s="24"/>
      <c r="F449" s="30"/>
      <c r="G449" s="28" t="str">
        <f t="shared" si="5"/>
        <v>0</v>
      </c>
      <c r="H449" s="29" t="str">
        <f t="shared" si="6"/>
        <v>0.5%</v>
      </c>
      <c r="I449" s="24" t="str">
        <f t="shared" ca="1" si="7"/>
        <v/>
      </c>
      <c r="J449" s="80" t="str">
        <f t="shared" ca="1" si="8"/>
        <v/>
      </c>
      <c r="K449" s="81"/>
      <c r="L449" s="78" t="str">
        <f t="shared" ca="1" si="9"/>
        <v/>
      </c>
      <c r="M449" s="79"/>
      <c r="N449" s="86"/>
      <c r="O449" s="79"/>
      <c r="P449" s="4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1"/>
      <c r="AN449" s="1"/>
      <c r="AO449" s="1"/>
      <c r="AP449" s="1"/>
      <c r="AQ449" s="1"/>
      <c r="AR449" s="1"/>
    </row>
    <row r="450" spans="1:44" ht="12.75" x14ac:dyDescent="0.2">
      <c r="A450" s="24"/>
      <c r="B450" s="30"/>
      <c r="C450" s="31"/>
      <c r="D450" s="30"/>
      <c r="E450" s="24"/>
      <c r="F450" s="30"/>
      <c r="G450" s="28" t="str">
        <f t="shared" si="5"/>
        <v>0</v>
      </c>
      <c r="H450" s="29" t="str">
        <f t="shared" si="6"/>
        <v>0.5%</v>
      </c>
      <c r="I450" s="24" t="str">
        <f t="shared" ca="1" si="7"/>
        <v/>
      </c>
      <c r="J450" s="80" t="str">
        <f t="shared" ca="1" si="8"/>
        <v/>
      </c>
      <c r="K450" s="81"/>
      <c r="L450" s="78" t="str">
        <f t="shared" ca="1" si="9"/>
        <v/>
      </c>
      <c r="M450" s="79"/>
      <c r="N450" s="86"/>
      <c r="O450" s="79"/>
      <c r="P450" s="4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1"/>
      <c r="AN450" s="1"/>
      <c r="AO450" s="1"/>
      <c r="AP450" s="1"/>
      <c r="AQ450" s="1"/>
      <c r="AR450" s="1"/>
    </row>
    <row r="451" spans="1:44" ht="12.75" x14ac:dyDescent="0.2">
      <c r="A451" s="24"/>
      <c r="B451" s="30"/>
      <c r="C451" s="31"/>
      <c r="D451" s="30"/>
      <c r="E451" s="24"/>
      <c r="F451" s="30"/>
      <c r="G451" s="28" t="str">
        <f t="shared" si="5"/>
        <v>0</v>
      </c>
      <c r="H451" s="29" t="str">
        <f t="shared" si="6"/>
        <v>0.5%</v>
      </c>
      <c r="I451" s="24" t="str">
        <f t="shared" ca="1" si="7"/>
        <v/>
      </c>
      <c r="J451" s="80" t="str">
        <f t="shared" ca="1" si="8"/>
        <v/>
      </c>
      <c r="K451" s="81"/>
      <c r="L451" s="78" t="str">
        <f t="shared" ca="1" si="9"/>
        <v/>
      </c>
      <c r="M451" s="79"/>
      <c r="N451" s="82"/>
      <c r="O451" s="79"/>
      <c r="P451" s="4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1"/>
      <c r="AN451" s="1"/>
      <c r="AO451" s="1"/>
      <c r="AP451" s="1"/>
      <c r="AQ451" s="1"/>
      <c r="AR451" s="1"/>
    </row>
    <row r="452" spans="1:44" ht="12.75" x14ac:dyDescent="0.2">
      <c r="A452" s="24"/>
      <c r="B452" s="30"/>
      <c r="C452" s="31"/>
      <c r="D452" s="30"/>
      <c r="E452" s="24"/>
      <c r="F452" s="30"/>
      <c r="G452" s="28" t="str">
        <f t="shared" si="5"/>
        <v>0</v>
      </c>
      <c r="H452" s="29" t="str">
        <f t="shared" si="6"/>
        <v>0.5%</v>
      </c>
      <c r="I452" s="24" t="str">
        <f t="shared" ca="1" si="7"/>
        <v/>
      </c>
      <c r="J452" s="80" t="str">
        <f t="shared" ca="1" si="8"/>
        <v/>
      </c>
      <c r="K452" s="81"/>
      <c r="L452" s="78" t="str">
        <f t="shared" ca="1" si="9"/>
        <v/>
      </c>
      <c r="M452" s="79"/>
      <c r="N452" s="82"/>
      <c r="O452" s="79"/>
      <c r="P452" s="4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/>
      <c r="AL452" s="23"/>
      <c r="AM452" s="1"/>
      <c r="AN452" s="1"/>
      <c r="AO452" s="1"/>
      <c r="AP452" s="1"/>
      <c r="AQ452" s="1"/>
      <c r="AR452" s="1"/>
    </row>
    <row r="453" spans="1:44" ht="12.75" x14ac:dyDescent="0.2">
      <c r="A453" s="24"/>
      <c r="B453" s="30"/>
      <c r="C453" s="31"/>
      <c r="D453" s="30"/>
      <c r="E453" s="24"/>
      <c r="F453" s="30"/>
      <c r="G453" s="28" t="str">
        <f t="shared" si="5"/>
        <v>0</v>
      </c>
      <c r="H453" s="29" t="str">
        <f t="shared" si="6"/>
        <v>0.5%</v>
      </c>
      <c r="I453" s="24" t="str">
        <f t="shared" ca="1" si="7"/>
        <v/>
      </c>
      <c r="J453" s="80" t="str">
        <f t="shared" ca="1" si="8"/>
        <v/>
      </c>
      <c r="K453" s="81"/>
      <c r="L453" s="78" t="str">
        <f t="shared" ca="1" si="9"/>
        <v/>
      </c>
      <c r="M453" s="79"/>
      <c r="N453" s="86"/>
      <c r="O453" s="79"/>
      <c r="P453" s="4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1"/>
      <c r="AN453" s="1"/>
      <c r="AO453" s="1"/>
      <c r="AP453" s="1"/>
      <c r="AQ453" s="1"/>
      <c r="AR453" s="1"/>
    </row>
    <row r="454" spans="1:44" ht="12.75" x14ac:dyDescent="0.2">
      <c r="A454" s="24"/>
      <c r="B454" s="30"/>
      <c r="C454" s="31"/>
      <c r="D454" s="30"/>
      <c r="E454" s="24"/>
      <c r="F454" s="30"/>
      <c r="G454" s="28" t="str">
        <f t="shared" si="5"/>
        <v>0</v>
      </c>
      <c r="H454" s="29" t="str">
        <f t="shared" si="6"/>
        <v>0.5%</v>
      </c>
      <c r="I454" s="24" t="str">
        <f t="shared" ca="1" si="7"/>
        <v/>
      </c>
      <c r="J454" s="80" t="str">
        <f t="shared" ca="1" si="8"/>
        <v/>
      </c>
      <c r="K454" s="81"/>
      <c r="L454" s="78" t="str">
        <f t="shared" ca="1" si="9"/>
        <v/>
      </c>
      <c r="M454" s="79"/>
      <c r="N454" s="82"/>
      <c r="O454" s="79"/>
      <c r="P454" s="4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1"/>
      <c r="AN454" s="1"/>
      <c r="AO454" s="1"/>
      <c r="AP454" s="1"/>
      <c r="AQ454" s="1"/>
      <c r="AR454" s="1"/>
    </row>
    <row r="455" spans="1:44" ht="12.75" x14ac:dyDescent="0.2">
      <c r="A455" s="24"/>
      <c r="B455" s="30"/>
      <c r="C455" s="31"/>
      <c r="D455" s="30"/>
      <c r="E455" s="24"/>
      <c r="F455" s="30"/>
      <c r="G455" s="28" t="str">
        <f t="shared" si="5"/>
        <v>0</v>
      </c>
      <c r="H455" s="29" t="str">
        <f t="shared" si="6"/>
        <v>0.5%</v>
      </c>
      <c r="I455" s="24" t="str">
        <f t="shared" ca="1" si="7"/>
        <v/>
      </c>
      <c r="J455" s="80" t="str">
        <f t="shared" ca="1" si="8"/>
        <v/>
      </c>
      <c r="K455" s="81"/>
      <c r="L455" s="78" t="str">
        <f t="shared" ca="1" si="9"/>
        <v/>
      </c>
      <c r="M455" s="79"/>
      <c r="N455" s="86"/>
      <c r="O455" s="79"/>
      <c r="P455" s="4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1"/>
      <c r="AN455" s="1"/>
      <c r="AO455" s="1"/>
      <c r="AP455" s="1"/>
      <c r="AQ455" s="1"/>
      <c r="AR455" s="1"/>
    </row>
    <row r="456" spans="1:44" ht="12.75" x14ac:dyDescent="0.2">
      <c r="A456" s="24"/>
      <c r="B456" s="30"/>
      <c r="C456" s="31"/>
      <c r="D456" s="30"/>
      <c r="E456" s="24"/>
      <c r="F456" s="30"/>
      <c r="G456" s="28" t="str">
        <f t="shared" si="5"/>
        <v>0</v>
      </c>
      <c r="H456" s="29" t="str">
        <f t="shared" si="6"/>
        <v>0.5%</v>
      </c>
      <c r="I456" s="24" t="str">
        <f t="shared" ca="1" si="7"/>
        <v/>
      </c>
      <c r="J456" s="80" t="str">
        <f t="shared" ca="1" si="8"/>
        <v/>
      </c>
      <c r="K456" s="81"/>
      <c r="L456" s="78" t="str">
        <f t="shared" ca="1" si="9"/>
        <v/>
      </c>
      <c r="M456" s="79"/>
      <c r="N456" s="86"/>
      <c r="O456" s="79"/>
      <c r="P456" s="4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1"/>
      <c r="AN456" s="1"/>
      <c r="AO456" s="1"/>
      <c r="AP456" s="1"/>
      <c r="AQ456" s="1"/>
      <c r="AR456" s="1"/>
    </row>
    <row r="457" spans="1:44" ht="12.75" x14ac:dyDescent="0.2">
      <c r="A457" s="24"/>
      <c r="B457" s="30"/>
      <c r="C457" s="31"/>
      <c r="D457" s="30"/>
      <c r="E457" s="24"/>
      <c r="F457" s="30"/>
      <c r="G457" s="28" t="str">
        <f t="shared" si="5"/>
        <v>0</v>
      </c>
      <c r="H457" s="29" t="str">
        <f t="shared" si="6"/>
        <v>0.5%</v>
      </c>
      <c r="I457" s="24" t="str">
        <f t="shared" ca="1" si="7"/>
        <v/>
      </c>
      <c r="J457" s="80" t="str">
        <f t="shared" ca="1" si="8"/>
        <v/>
      </c>
      <c r="K457" s="81"/>
      <c r="L457" s="78" t="str">
        <f t="shared" ca="1" si="9"/>
        <v/>
      </c>
      <c r="M457" s="79"/>
      <c r="N457" s="82"/>
      <c r="O457" s="79"/>
      <c r="P457" s="4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1"/>
      <c r="AN457" s="1"/>
      <c r="AO457" s="1"/>
      <c r="AP457" s="1"/>
      <c r="AQ457" s="1"/>
      <c r="AR457" s="1"/>
    </row>
    <row r="458" spans="1:44" ht="12.75" x14ac:dyDescent="0.2">
      <c r="A458" s="24"/>
      <c r="B458" s="30"/>
      <c r="C458" s="31"/>
      <c r="D458" s="30"/>
      <c r="E458" s="24"/>
      <c r="F458" s="30"/>
      <c r="G458" s="28" t="str">
        <f t="shared" si="5"/>
        <v>0</v>
      </c>
      <c r="H458" s="29" t="str">
        <f t="shared" si="6"/>
        <v>0.5%</v>
      </c>
      <c r="I458" s="24" t="str">
        <f t="shared" ca="1" si="7"/>
        <v/>
      </c>
      <c r="J458" s="80" t="str">
        <f t="shared" ca="1" si="8"/>
        <v/>
      </c>
      <c r="K458" s="81"/>
      <c r="L458" s="78" t="str">
        <f t="shared" ca="1" si="9"/>
        <v/>
      </c>
      <c r="M458" s="79"/>
      <c r="N458" s="86"/>
      <c r="O458" s="79"/>
      <c r="P458" s="4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1"/>
      <c r="AN458" s="1"/>
      <c r="AO458" s="1"/>
      <c r="AP458" s="1"/>
      <c r="AQ458" s="1"/>
      <c r="AR458" s="1"/>
    </row>
    <row r="459" spans="1:44" ht="12.75" x14ac:dyDescent="0.2">
      <c r="A459" s="24"/>
      <c r="B459" s="30"/>
      <c r="C459" s="31"/>
      <c r="D459" s="30"/>
      <c r="E459" s="24"/>
      <c r="F459" s="30"/>
      <c r="G459" s="28" t="str">
        <f t="shared" si="5"/>
        <v>0</v>
      </c>
      <c r="H459" s="29" t="str">
        <f t="shared" si="6"/>
        <v>0.5%</v>
      </c>
      <c r="I459" s="24" t="str">
        <f t="shared" ca="1" si="7"/>
        <v/>
      </c>
      <c r="J459" s="80" t="str">
        <f t="shared" ca="1" si="8"/>
        <v/>
      </c>
      <c r="K459" s="81"/>
      <c r="L459" s="78" t="str">
        <f t="shared" ca="1" si="9"/>
        <v/>
      </c>
      <c r="M459" s="79"/>
      <c r="N459" s="82"/>
      <c r="O459" s="79"/>
      <c r="P459" s="4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1"/>
      <c r="AN459" s="1"/>
      <c r="AO459" s="1"/>
      <c r="AP459" s="1"/>
      <c r="AQ459" s="1"/>
      <c r="AR459" s="1"/>
    </row>
    <row r="460" spans="1:44" ht="12.75" x14ac:dyDescent="0.2">
      <c r="A460" s="24"/>
      <c r="B460" s="30"/>
      <c r="C460" s="31"/>
      <c r="D460" s="30"/>
      <c r="E460" s="24"/>
      <c r="F460" s="30"/>
      <c r="G460" s="28" t="str">
        <f t="shared" si="5"/>
        <v>0</v>
      </c>
      <c r="H460" s="29" t="str">
        <f t="shared" si="6"/>
        <v>0.5%</v>
      </c>
      <c r="I460" s="24" t="str">
        <f t="shared" ca="1" si="7"/>
        <v/>
      </c>
      <c r="J460" s="80" t="str">
        <f t="shared" ca="1" si="8"/>
        <v/>
      </c>
      <c r="K460" s="81"/>
      <c r="L460" s="78" t="str">
        <f t="shared" ca="1" si="9"/>
        <v/>
      </c>
      <c r="M460" s="79"/>
      <c r="N460" s="86"/>
      <c r="O460" s="79"/>
      <c r="P460" s="4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1"/>
      <c r="AN460" s="1"/>
      <c r="AO460" s="1"/>
      <c r="AP460" s="1"/>
      <c r="AQ460" s="1"/>
      <c r="AR460" s="1"/>
    </row>
    <row r="461" spans="1:44" ht="12.75" x14ac:dyDescent="0.2">
      <c r="A461" s="24"/>
      <c r="B461" s="30"/>
      <c r="C461" s="31"/>
      <c r="D461" s="30"/>
      <c r="E461" s="24"/>
      <c r="F461" s="30"/>
      <c r="G461" s="28" t="str">
        <f t="shared" si="5"/>
        <v>0</v>
      </c>
      <c r="H461" s="29" t="str">
        <f t="shared" si="6"/>
        <v>0.5%</v>
      </c>
      <c r="I461" s="24" t="str">
        <f t="shared" ca="1" si="7"/>
        <v/>
      </c>
      <c r="J461" s="80" t="str">
        <f t="shared" ca="1" si="8"/>
        <v/>
      </c>
      <c r="K461" s="81"/>
      <c r="L461" s="78" t="str">
        <f t="shared" ca="1" si="9"/>
        <v/>
      </c>
      <c r="M461" s="79"/>
      <c r="N461" s="86"/>
      <c r="O461" s="79"/>
      <c r="P461" s="4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1"/>
      <c r="AN461" s="1"/>
      <c r="AO461" s="1"/>
      <c r="AP461" s="1"/>
      <c r="AQ461" s="1"/>
      <c r="AR461" s="1"/>
    </row>
    <row r="462" spans="1:44" ht="12.75" x14ac:dyDescent="0.2">
      <c r="A462" s="24"/>
      <c r="B462" s="30"/>
      <c r="C462" s="31"/>
      <c r="D462" s="30"/>
      <c r="E462" s="24"/>
      <c r="F462" s="30"/>
      <c r="G462" s="28" t="str">
        <f t="shared" si="5"/>
        <v>0</v>
      </c>
      <c r="H462" s="29" t="str">
        <f t="shared" si="6"/>
        <v>0.5%</v>
      </c>
      <c r="I462" s="24" t="str">
        <f t="shared" ca="1" si="7"/>
        <v/>
      </c>
      <c r="J462" s="80" t="str">
        <f t="shared" ca="1" si="8"/>
        <v/>
      </c>
      <c r="K462" s="81"/>
      <c r="L462" s="78" t="str">
        <f t="shared" ca="1" si="9"/>
        <v/>
      </c>
      <c r="M462" s="79"/>
      <c r="N462" s="82"/>
      <c r="O462" s="79"/>
      <c r="P462" s="4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  <c r="AK462" s="23"/>
      <c r="AL462" s="23"/>
      <c r="AM462" s="1"/>
      <c r="AN462" s="1"/>
      <c r="AO462" s="1"/>
      <c r="AP462" s="1"/>
      <c r="AQ462" s="1"/>
      <c r="AR462" s="1"/>
    </row>
    <row r="463" spans="1:44" ht="12.75" x14ac:dyDescent="0.2">
      <c r="A463" s="24"/>
      <c r="B463" s="30"/>
      <c r="C463" s="31"/>
      <c r="D463" s="30"/>
      <c r="E463" s="24"/>
      <c r="F463" s="30"/>
      <c r="G463" s="28" t="str">
        <f t="shared" si="5"/>
        <v>0</v>
      </c>
      <c r="H463" s="29" t="str">
        <f t="shared" si="6"/>
        <v>0.5%</v>
      </c>
      <c r="I463" s="24" t="str">
        <f t="shared" ca="1" si="7"/>
        <v/>
      </c>
      <c r="J463" s="80" t="str">
        <f t="shared" ca="1" si="8"/>
        <v/>
      </c>
      <c r="K463" s="81"/>
      <c r="L463" s="78" t="str">
        <f t="shared" ca="1" si="9"/>
        <v/>
      </c>
      <c r="M463" s="79"/>
      <c r="N463" s="82"/>
      <c r="O463" s="79"/>
      <c r="P463" s="4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1"/>
      <c r="AN463" s="1"/>
      <c r="AO463" s="1"/>
      <c r="AP463" s="1"/>
      <c r="AQ463" s="1"/>
      <c r="AR463" s="1"/>
    </row>
    <row r="464" spans="1:44" ht="12.75" x14ac:dyDescent="0.2">
      <c r="A464" s="24"/>
      <c r="B464" s="30"/>
      <c r="C464" s="31"/>
      <c r="D464" s="30"/>
      <c r="E464" s="24"/>
      <c r="F464" s="30"/>
      <c r="G464" s="28" t="str">
        <f t="shared" si="5"/>
        <v>0</v>
      </c>
      <c r="H464" s="29" t="str">
        <f t="shared" si="6"/>
        <v>0.5%</v>
      </c>
      <c r="I464" s="24" t="str">
        <f t="shared" ca="1" si="7"/>
        <v/>
      </c>
      <c r="J464" s="80" t="str">
        <f t="shared" ca="1" si="8"/>
        <v/>
      </c>
      <c r="K464" s="81"/>
      <c r="L464" s="78" t="str">
        <f t="shared" ca="1" si="9"/>
        <v/>
      </c>
      <c r="M464" s="79"/>
      <c r="N464" s="86"/>
      <c r="O464" s="79"/>
      <c r="P464" s="4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  <c r="AK464" s="23"/>
      <c r="AL464" s="23"/>
      <c r="AM464" s="1"/>
      <c r="AN464" s="1"/>
      <c r="AO464" s="1"/>
      <c r="AP464" s="1"/>
      <c r="AQ464" s="1"/>
      <c r="AR464" s="1"/>
    </row>
    <row r="465" spans="1:44" ht="12.75" x14ac:dyDescent="0.2">
      <c r="A465" s="24"/>
      <c r="B465" s="30"/>
      <c r="C465" s="31"/>
      <c r="D465" s="30"/>
      <c r="E465" s="24"/>
      <c r="F465" s="30"/>
      <c r="G465" s="28" t="str">
        <f t="shared" si="5"/>
        <v>0</v>
      </c>
      <c r="H465" s="29" t="str">
        <f t="shared" si="6"/>
        <v>0.5%</v>
      </c>
      <c r="I465" s="24" t="str">
        <f t="shared" ca="1" si="7"/>
        <v/>
      </c>
      <c r="J465" s="80" t="str">
        <f t="shared" ca="1" si="8"/>
        <v/>
      </c>
      <c r="K465" s="81"/>
      <c r="L465" s="78" t="str">
        <f t="shared" ca="1" si="9"/>
        <v/>
      </c>
      <c r="M465" s="79"/>
      <c r="N465" s="86"/>
      <c r="O465" s="79"/>
      <c r="P465" s="4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  <c r="AK465" s="23"/>
      <c r="AL465" s="23"/>
      <c r="AM465" s="1"/>
      <c r="AN465" s="1"/>
      <c r="AO465" s="1"/>
      <c r="AP465" s="1"/>
      <c r="AQ465" s="1"/>
      <c r="AR465" s="1"/>
    </row>
    <row r="466" spans="1:44" ht="12.75" x14ac:dyDescent="0.2">
      <c r="A466" s="24"/>
      <c r="B466" s="30"/>
      <c r="C466" s="31"/>
      <c r="D466" s="30"/>
      <c r="E466" s="24"/>
      <c r="F466" s="30"/>
      <c r="G466" s="28" t="str">
        <f t="shared" si="5"/>
        <v>0</v>
      </c>
      <c r="H466" s="29" t="str">
        <f t="shared" si="6"/>
        <v>0.5%</v>
      </c>
      <c r="I466" s="24" t="str">
        <f t="shared" ca="1" si="7"/>
        <v/>
      </c>
      <c r="J466" s="80" t="str">
        <f t="shared" ca="1" si="8"/>
        <v/>
      </c>
      <c r="K466" s="81"/>
      <c r="L466" s="78" t="str">
        <f t="shared" ca="1" si="9"/>
        <v/>
      </c>
      <c r="M466" s="79"/>
      <c r="N466" s="86"/>
      <c r="O466" s="79"/>
      <c r="P466" s="4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  <c r="AK466" s="23"/>
      <c r="AL466" s="23"/>
      <c r="AM466" s="1"/>
      <c r="AN466" s="1"/>
      <c r="AO466" s="1"/>
      <c r="AP466" s="1"/>
      <c r="AQ466" s="1"/>
      <c r="AR466" s="1"/>
    </row>
    <row r="467" spans="1:44" ht="12.75" x14ac:dyDescent="0.2">
      <c r="A467" s="24"/>
      <c r="B467" s="30"/>
      <c r="C467" s="31"/>
      <c r="D467" s="30"/>
      <c r="E467" s="24"/>
      <c r="F467" s="30"/>
      <c r="G467" s="28" t="str">
        <f t="shared" si="5"/>
        <v>0</v>
      </c>
      <c r="H467" s="29" t="str">
        <f t="shared" si="6"/>
        <v>0.5%</v>
      </c>
      <c r="I467" s="24" t="str">
        <f t="shared" ca="1" si="7"/>
        <v/>
      </c>
      <c r="J467" s="80" t="str">
        <f t="shared" ca="1" si="8"/>
        <v/>
      </c>
      <c r="K467" s="81"/>
      <c r="L467" s="78" t="str">
        <f t="shared" ca="1" si="9"/>
        <v/>
      </c>
      <c r="M467" s="79"/>
      <c r="N467" s="82"/>
      <c r="O467" s="79"/>
      <c r="P467" s="4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3"/>
      <c r="AJ467" s="23"/>
      <c r="AK467" s="23"/>
      <c r="AL467" s="23"/>
      <c r="AM467" s="1"/>
      <c r="AN467" s="1"/>
      <c r="AO467" s="1"/>
      <c r="AP467" s="1"/>
      <c r="AQ467" s="1"/>
      <c r="AR467" s="1"/>
    </row>
    <row r="468" spans="1:44" ht="12.75" x14ac:dyDescent="0.2">
      <c r="A468" s="24"/>
      <c r="B468" s="30"/>
      <c r="C468" s="31"/>
      <c r="D468" s="30"/>
      <c r="E468" s="24"/>
      <c r="F468" s="30"/>
      <c r="G468" s="28" t="str">
        <f t="shared" si="5"/>
        <v>0</v>
      </c>
      <c r="H468" s="29" t="str">
        <f t="shared" si="6"/>
        <v>0.5%</v>
      </c>
      <c r="I468" s="24" t="str">
        <f t="shared" ca="1" si="7"/>
        <v/>
      </c>
      <c r="J468" s="80" t="str">
        <f t="shared" ca="1" si="8"/>
        <v/>
      </c>
      <c r="K468" s="81"/>
      <c r="L468" s="78" t="str">
        <f t="shared" ca="1" si="9"/>
        <v/>
      </c>
      <c r="M468" s="79"/>
      <c r="N468" s="82"/>
      <c r="O468" s="79"/>
      <c r="P468" s="4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  <c r="AK468" s="23"/>
      <c r="AL468" s="23"/>
      <c r="AM468" s="1"/>
      <c r="AN468" s="1"/>
      <c r="AO468" s="1"/>
      <c r="AP468" s="1"/>
      <c r="AQ468" s="1"/>
      <c r="AR468" s="1"/>
    </row>
    <row r="469" spans="1:44" ht="12.75" x14ac:dyDescent="0.2">
      <c r="A469" s="24"/>
      <c r="B469" s="30"/>
      <c r="C469" s="31"/>
      <c r="D469" s="30"/>
      <c r="E469" s="24"/>
      <c r="F469" s="30"/>
      <c r="G469" s="28" t="str">
        <f t="shared" si="5"/>
        <v>0</v>
      </c>
      <c r="H469" s="29" t="str">
        <f t="shared" si="6"/>
        <v>0.5%</v>
      </c>
      <c r="I469" s="24" t="str">
        <f t="shared" ca="1" si="7"/>
        <v/>
      </c>
      <c r="J469" s="80" t="str">
        <f t="shared" ca="1" si="8"/>
        <v/>
      </c>
      <c r="K469" s="81"/>
      <c r="L469" s="78" t="str">
        <f t="shared" ca="1" si="9"/>
        <v/>
      </c>
      <c r="M469" s="79"/>
      <c r="N469" s="82"/>
      <c r="O469" s="79"/>
      <c r="P469" s="4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  <c r="AK469" s="23"/>
      <c r="AL469" s="23"/>
      <c r="AM469" s="1"/>
      <c r="AN469" s="1"/>
      <c r="AO469" s="1"/>
      <c r="AP469" s="1"/>
      <c r="AQ469" s="1"/>
      <c r="AR469" s="1"/>
    </row>
    <row r="470" spans="1:44" ht="12.75" x14ac:dyDescent="0.2">
      <c r="A470" s="24"/>
      <c r="B470" s="30"/>
      <c r="C470" s="31"/>
      <c r="D470" s="30"/>
      <c r="E470" s="24"/>
      <c r="F470" s="30"/>
      <c r="G470" s="28" t="str">
        <f t="shared" si="5"/>
        <v>0</v>
      </c>
      <c r="H470" s="29" t="str">
        <f t="shared" si="6"/>
        <v>0.5%</v>
      </c>
      <c r="I470" s="24" t="str">
        <f t="shared" ca="1" si="7"/>
        <v/>
      </c>
      <c r="J470" s="80" t="str">
        <f t="shared" ca="1" si="8"/>
        <v/>
      </c>
      <c r="K470" s="81"/>
      <c r="L470" s="78" t="str">
        <f t="shared" ca="1" si="9"/>
        <v/>
      </c>
      <c r="M470" s="79"/>
      <c r="N470" s="86"/>
      <c r="O470" s="79"/>
      <c r="P470" s="4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  <c r="AK470" s="23"/>
      <c r="AL470" s="23"/>
      <c r="AM470" s="1"/>
      <c r="AN470" s="1"/>
      <c r="AO470" s="1"/>
      <c r="AP470" s="1"/>
      <c r="AQ470" s="1"/>
      <c r="AR470" s="1"/>
    </row>
    <row r="471" spans="1:44" ht="12.75" x14ac:dyDescent="0.2">
      <c r="A471" s="24"/>
      <c r="B471" s="30"/>
      <c r="C471" s="31"/>
      <c r="D471" s="30"/>
      <c r="E471" s="24"/>
      <c r="F471" s="30"/>
      <c r="G471" s="28" t="str">
        <f t="shared" si="5"/>
        <v>0</v>
      </c>
      <c r="H471" s="29" t="str">
        <f t="shared" si="6"/>
        <v>0.5%</v>
      </c>
      <c r="I471" s="24" t="str">
        <f t="shared" ca="1" si="7"/>
        <v/>
      </c>
      <c r="J471" s="80" t="str">
        <f t="shared" ca="1" si="8"/>
        <v/>
      </c>
      <c r="K471" s="81"/>
      <c r="L471" s="78" t="str">
        <f t="shared" ca="1" si="9"/>
        <v/>
      </c>
      <c r="M471" s="79"/>
      <c r="N471" s="82"/>
      <c r="O471" s="79"/>
      <c r="P471" s="4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  <c r="AK471" s="23"/>
      <c r="AL471" s="23"/>
      <c r="AM471" s="1"/>
      <c r="AN471" s="1"/>
      <c r="AO471" s="1"/>
      <c r="AP471" s="1"/>
      <c r="AQ471" s="1"/>
      <c r="AR471" s="1"/>
    </row>
    <row r="472" spans="1:44" ht="12.75" x14ac:dyDescent="0.2">
      <c r="A472" s="24"/>
      <c r="B472" s="30"/>
      <c r="C472" s="31"/>
      <c r="D472" s="30"/>
      <c r="E472" s="24"/>
      <c r="F472" s="30"/>
      <c r="G472" s="28" t="str">
        <f t="shared" si="5"/>
        <v>0</v>
      </c>
      <c r="H472" s="29" t="str">
        <f t="shared" si="6"/>
        <v>0.5%</v>
      </c>
      <c r="I472" s="24" t="str">
        <f t="shared" ca="1" si="7"/>
        <v/>
      </c>
      <c r="J472" s="80" t="str">
        <f t="shared" ca="1" si="8"/>
        <v/>
      </c>
      <c r="K472" s="81"/>
      <c r="L472" s="78" t="str">
        <f t="shared" ca="1" si="9"/>
        <v/>
      </c>
      <c r="M472" s="79"/>
      <c r="N472" s="82"/>
      <c r="O472" s="79"/>
      <c r="P472" s="4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  <c r="AK472" s="23"/>
      <c r="AL472" s="23"/>
      <c r="AM472" s="1"/>
      <c r="AN472" s="1"/>
      <c r="AO472" s="1"/>
      <c r="AP472" s="1"/>
      <c r="AQ472" s="1"/>
      <c r="AR472" s="1"/>
    </row>
    <row r="473" spans="1:44" ht="12.75" x14ac:dyDescent="0.2">
      <c r="A473" s="24"/>
      <c r="B473" s="30"/>
      <c r="C473" s="31"/>
      <c r="D473" s="30"/>
      <c r="E473" s="24"/>
      <c r="F473" s="30"/>
      <c r="G473" s="28" t="str">
        <f t="shared" si="5"/>
        <v>0</v>
      </c>
      <c r="H473" s="29" t="str">
        <f t="shared" si="6"/>
        <v>0.5%</v>
      </c>
      <c r="I473" s="24" t="str">
        <f t="shared" ca="1" si="7"/>
        <v/>
      </c>
      <c r="J473" s="80" t="str">
        <f t="shared" ca="1" si="8"/>
        <v/>
      </c>
      <c r="K473" s="81"/>
      <c r="L473" s="78" t="str">
        <f t="shared" ca="1" si="9"/>
        <v/>
      </c>
      <c r="M473" s="79"/>
      <c r="N473" s="82"/>
      <c r="O473" s="79"/>
      <c r="P473" s="4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  <c r="AK473" s="23"/>
      <c r="AL473" s="23"/>
      <c r="AM473" s="1"/>
      <c r="AN473" s="1"/>
      <c r="AO473" s="1"/>
      <c r="AP473" s="1"/>
      <c r="AQ473" s="1"/>
      <c r="AR473" s="1"/>
    </row>
    <row r="474" spans="1:44" ht="12.75" x14ac:dyDescent="0.2">
      <c r="A474" s="24"/>
      <c r="B474" s="30"/>
      <c r="C474" s="31"/>
      <c r="D474" s="30"/>
      <c r="E474" s="24"/>
      <c r="F474" s="30"/>
      <c r="G474" s="28" t="str">
        <f t="shared" si="5"/>
        <v>0</v>
      </c>
      <c r="H474" s="29" t="str">
        <f t="shared" si="6"/>
        <v>0.5%</v>
      </c>
      <c r="I474" s="24" t="str">
        <f t="shared" ca="1" si="7"/>
        <v/>
      </c>
      <c r="J474" s="80" t="str">
        <f t="shared" ca="1" si="8"/>
        <v/>
      </c>
      <c r="K474" s="81"/>
      <c r="L474" s="78" t="str">
        <f t="shared" ca="1" si="9"/>
        <v/>
      </c>
      <c r="M474" s="79"/>
      <c r="N474" s="82"/>
      <c r="O474" s="79"/>
      <c r="P474" s="4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  <c r="AK474" s="23"/>
      <c r="AL474" s="23"/>
      <c r="AM474" s="1"/>
      <c r="AN474" s="1"/>
      <c r="AO474" s="1"/>
      <c r="AP474" s="1"/>
      <c r="AQ474" s="1"/>
      <c r="AR474" s="1"/>
    </row>
    <row r="475" spans="1:44" ht="12.75" x14ac:dyDescent="0.2">
      <c r="A475" s="24"/>
      <c r="B475" s="30"/>
      <c r="C475" s="31"/>
      <c r="D475" s="30"/>
      <c r="E475" s="24"/>
      <c r="F475" s="30"/>
      <c r="G475" s="28" t="str">
        <f t="shared" si="5"/>
        <v>0</v>
      </c>
      <c r="H475" s="29" t="str">
        <f t="shared" si="6"/>
        <v>0.5%</v>
      </c>
      <c r="I475" s="24" t="str">
        <f t="shared" ca="1" si="7"/>
        <v/>
      </c>
      <c r="J475" s="80" t="str">
        <f t="shared" ca="1" si="8"/>
        <v/>
      </c>
      <c r="K475" s="81"/>
      <c r="L475" s="78" t="str">
        <f t="shared" ca="1" si="9"/>
        <v/>
      </c>
      <c r="M475" s="79"/>
      <c r="N475" s="86"/>
      <c r="O475" s="79"/>
      <c r="P475" s="4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  <c r="AK475" s="23"/>
      <c r="AL475" s="23"/>
      <c r="AM475" s="1"/>
      <c r="AN475" s="1"/>
      <c r="AO475" s="1"/>
      <c r="AP475" s="1"/>
      <c r="AQ475" s="1"/>
      <c r="AR475" s="1"/>
    </row>
    <row r="476" spans="1:44" ht="12.75" x14ac:dyDescent="0.2">
      <c r="A476" s="24"/>
      <c r="B476" s="30"/>
      <c r="C476" s="31"/>
      <c r="D476" s="30"/>
      <c r="E476" s="24"/>
      <c r="F476" s="30"/>
      <c r="G476" s="28" t="str">
        <f t="shared" si="5"/>
        <v>0</v>
      </c>
      <c r="H476" s="29" t="str">
        <f t="shared" si="6"/>
        <v>0.5%</v>
      </c>
      <c r="I476" s="24" t="str">
        <f t="shared" ca="1" si="7"/>
        <v/>
      </c>
      <c r="J476" s="80" t="str">
        <f t="shared" ca="1" si="8"/>
        <v/>
      </c>
      <c r="K476" s="81"/>
      <c r="L476" s="78" t="str">
        <f t="shared" ca="1" si="9"/>
        <v/>
      </c>
      <c r="M476" s="79"/>
      <c r="N476" s="82"/>
      <c r="O476" s="79"/>
      <c r="P476" s="4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  <c r="AK476" s="23"/>
      <c r="AL476" s="23"/>
      <c r="AM476" s="1"/>
      <c r="AN476" s="1"/>
      <c r="AO476" s="1"/>
      <c r="AP476" s="1"/>
      <c r="AQ476" s="1"/>
      <c r="AR476" s="1"/>
    </row>
    <row r="477" spans="1:44" ht="12.75" x14ac:dyDescent="0.2">
      <c r="A477" s="24"/>
      <c r="B477" s="30"/>
      <c r="C477" s="31"/>
      <c r="D477" s="30"/>
      <c r="E477" s="24"/>
      <c r="F477" s="30"/>
      <c r="G477" s="28" t="str">
        <f t="shared" si="5"/>
        <v>0</v>
      </c>
      <c r="H477" s="29" t="str">
        <f t="shared" si="6"/>
        <v>0.5%</v>
      </c>
      <c r="I477" s="24" t="str">
        <f t="shared" ca="1" si="7"/>
        <v/>
      </c>
      <c r="J477" s="80" t="str">
        <f t="shared" ca="1" si="8"/>
        <v/>
      </c>
      <c r="K477" s="81"/>
      <c r="L477" s="78" t="str">
        <f t="shared" ca="1" si="9"/>
        <v/>
      </c>
      <c r="M477" s="79"/>
      <c r="N477" s="86"/>
      <c r="O477" s="79"/>
      <c r="P477" s="4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  <c r="AK477" s="23"/>
      <c r="AL477" s="23"/>
      <c r="AM477" s="1"/>
      <c r="AN477" s="1"/>
      <c r="AO477" s="1"/>
      <c r="AP477" s="1"/>
      <c r="AQ477" s="1"/>
      <c r="AR477" s="1"/>
    </row>
    <row r="478" spans="1:44" ht="12.75" x14ac:dyDescent="0.2">
      <c r="A478" s="24"/>
      <c r="B478" s="30"/>
      <c r="C478" s="31"/>
      <c r="D478" s="30"/>
      <c r="E478" s="24"/>
      <c r="F478" s="30"/>
      <c r="G478" s="28" t="str">
        <f t="shared" si="5"/>
        <v>0</v>
      </c>
      <c r="H478" s="29" t="str">
        <f t="shared" si="6"/>
        <v>0.5%</v>
      </c>
      <c r="I478" s="24" t="str">
        <f t="shared" ca="1" si="7"/>
        <v/>
      </c>
      <c r="J478" s="80" t="str">
        <f t="shared" ca="1" si="8"/>
        <v/>
      </c>
      <c r="K478" s="81"/>
      <c r="L478" s="78" t="str">
        <f t="shared" ca="1" si="9"/>
        <v/>
      </c>
      <c r="M478" s="79"/>
      <c r="N478" s="82"/>
      <c r="O478" s="79"/>
      <c r="P478" s="4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  <c r="AK478" s="23"/>
      <c r="AL478" s="23"/>
      <c r="AM478" s="1"/>
      <c r="AN478" s="1"/>
      <c r="AO478" s="1"/>
      <c r="AP478" s="1"/>
      <c r="AQ478" s="1"/>
      <c r="AR478" s="1"/>
    </row>
    <row r="479" spans="1:44" ht="12.75" x14ac:dyDescent="0.2">
      <c r="A479" s="24"/>
      <c r="B479" s="30"/>
      <c r="C479" s="31"/>
      <c r="D479" s="30"/>
      <c r="E479" s="24"/>
      <c r="F479" s="30"/>
      <c r="G479" s="28" t="str">
        <f t="shared" si="5"/>
        <v>0</v>
      </c>
      <c r="H479" s="29" t="str">
        <f t="shared" si="6"/>
        <v>0.5%</v>
      </c>
      <c r="I479" s="24" t="str">
        <f t="shared" ca="1" si="7"/>
        <v/>
      </c>
      <c r="J479" s="80" t="str">
        <f t="shared" ca="1" si="8"/>
        <v/>
      </c>
      <c r="K479" s="81"/>
      <c r="L479" s="78" t="str">
        <f t="shared" ca="1" si="9"/>
        <v/>
      </c>
      <c r="M479" s="79"/>
      <c r="N479" s="82"/>
      <c r="O479" s="79"/>
      <c r="P479" s="4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  <c r="AK479" s="23"/>
      <c r="AL479" s="23"/>
      <c r="AM479" s="1"/>
      <c r="AN479" s="1"/>
      <c r="AO479" s="1"/>
      <c r="AP479" s="1"/>
      <c r="AQ479" s="1"/>
      <c r="AR479" s="1"/>
    </row>
    <row r="480" spans="1:44" ht="12.75" x14ac:dyDescent="0.2">
      <c r="A480" s="24"/>
      <c r="B480" s="30"/>
      <c r="C480" s="31"/>
      <c r="D480" s="30"/>
      <c r="E480" s="24"/>
      <c r="F480" s="30"/>
      <c r="G480" s="28" t="str">
        <f t="shared" si="5"/>
        <v>0</v>
      </c>
      <c r="H480" s="29" t="str">
        <f t="shared" si="6"/>
        <v>0.5%</v>
      </c>
      <c r="I480" s="24" t="str">
        <f t="shared" ca="1" si="7"/>
        <v/>
      </c>
      <c r="J480" s="80" t="str">
        <f t="shared" ca="1" si="8"/>
        <v/>
      </c>
      <c r="K480" s="81"/>
      <c r="L480" s="78" t="str">
        <f t="shared" ca="1" si="9"/>
        <v/>
      </c>
      <c r="M480" s="79"/>
      <c r="N480" s="82"/>
      <c r="O480" s="79"/>
      <c r="P480" s="4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  <c r="AI480" s="23"/>
      <c r="AJ480" s="23"/>
      <c r="AK480" s="23"/>
      <c r="AL480" s="23"/>
      <c r="AM480" s="1"/>
      <c r="AN480" s="1"/>
      <c r="AO480" s="1"/>
      <c r="AP480" s="1"/>
      <c r="AQ480" s="1"/>
      <c r="AR480" s="1"/>
    </row>
    <row r="481" spans="1:44" ht="12.75" x14ac:dyDescent="0.2">
      <c r="A481" s="24"/>
      <c r="B481" s="30"/>
      <c r="C481" s="31"/>
      <c r="D481" s="30"/>
      <c r="E481" s="24"/>
      <c r="F481" s="30"/>
      <c r="G481" s="28" t="str">
        <f t="shared" si="5"/>
        <v>0</v>
      </c>
      <c r="H481" s="29" t="str">
        <f t="shared" si="6"/>
        <v>0.5%</v>
      </c>
      <c r="I481" s="24" t="str">
        <f t="shared" ca="1" si="7"/>
        <v/>
      </c>
      <c r="J481" s="80" t="str">
        <f t="shared" ca="1" si="8"/>
        <v/>
      </c>
      <c r="K481" s="81"/>
      <c r="L481" s="78" t="str">
        <f t="shared" ca="1" si="9"/>
        <v/>
      </c>
      <c r="M481" s="79"/>
      <c r="N481" s="86"/>
      <c r="O481" s="79"/>
      <c r="P481" s="4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  <c r="AI481" s="23"/>
      <c r="AJ481" s="23"/>
      <c r="AK481" s="23"/>
      <c r="AL481" s="23"/>
      <c r="AM481" s="1"/>
      <c r="AN481" s="1"/>
      <c r="AO481" s="1"/>
      <c r="AP481" s="1"/>
      <c r="AQ481" s="1"/>
      <c r="AR481" s="1"/>
    </row>
    <row r="482" spans="1:44" ht="12.75" x14ac:dyDescent="0.2">
      <c r="A482" s="24"/>
      <c r="B482" s="30"/>
      <c r="C482" s="31"/>
      <c r="D482" s="30"/>
      <c r="E482" s="24"/>
      <c r="F482" s="30"/>
      <c r="G482" s="28" t="str">
        <f t="shared" si="5"/>
        <v>0</v>
      </c>
      <c r="H482" s="29" t="str">
        <f t="shared" si="6"/>
        <v>0.5%</v>
      </c>
      <c r="I482" s="24" t="str">
        <f t="shared" ca="1" si="7"/>
        <v/>
      </c>
      <c r="J482" s="80" t="str">
        <f t="shared" ca="1" si="8"/>
        <v/>
      </c>
      <c r="K482" s="81"/>
      <c r="L482" s="78" t="str">
        <f t="shared" ca="1" si="9"/>
        <v/>
      </c>
      <c r="M482" s="79"/>
      <c r="N482" s="82"/>
      <c r="O482" s="79"/>
      <c r="P482" s="4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  <c r="AH482" s="23"/>
      <c r="AI482" s="23"/>
      <c r="AJ482" s="23"/>
      <c r="AK482" s="23"/>
      <c r="AL482" s="23"/>
      <c r="AM482" s="1"/>
      <c r="AN482" s="1"/>
      <c r="AO482" s="1"/>
      <c r="AP482" s="1"/>
      <c r="AQ482" s="1"/>
      <c r="AR482" s="1"/>
    </row>
    <row r="483" spans="1:44" ht="12.75" x14ac:dyDescent="0.2">
      <c r="A483" s="24"/>
      <c r="B483" s="30"/>
      <c r="C483" s="31"/>
      <c r="D483" s="30"/>
      <c r="E483" s="24"/>
      <c r="F483" s="30"/>
      <c r="G483" s="28" t="str">
        <f t="shared" si="5"/>
        <v>0</v>
      </c>
      <c r="H483" s="29" t="str">
        <f t="shared" si="6"/>
        <v>0.5%</v>
      </c>
      <c r="I483" s="24" t="str">
        <f t="shared" ca="1" si="7"/>
        <v/>
      </c>
      <c r="J483" s="80" t="str">
        <f t="shared" ca="1" si="8"/>
        <v/>
      </c>
      <c r="K483" s="81"/>
      <c r="L483" s="78" t="str">
        <f t="shared" ca="1" si="9"/>
        <v/>
      </c>
      <c r="M483" s="79"/>
      <c r="N483" s="82"/>
      <c r="O483" s="79"/>
      <c r="P483" s="4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  <c r="AH483" s="23"/>
      <c r="AI483" s="23"/>
      <c r="AJ483" s="23"/>
      <c r="AK483" s="23"/>
      <c r="AL483" s="23"/>
      <c r="AM483" s="1"/>
      <c r="AN483" s="1"/>
      <c r="AO483" s="1"/>
      <c r="AP483" s="1"/>
      <c r="AQ483" s="1"/>
      <c r="AR483" s="1"/>
    </row>
    <row r="484" spans="1:44" ht="12.75" x14ac:dyDescent="0.2">
      <c r="A484" s="24"/>
      <c r="B484" s="30"/>
      <c r="C484" s="31"/>
      <c r="D484" s="30"/>
      <c r="E484" s="24"/>
      <c r="F484" s="30"/>
      <c r="G484" s="28" t="str">
        <f t="shared" si="5"/>
        <v>0</v>
      </c>
      <c r="H484" s="29" t="str">
        <f t="shared" si="6"/>
        <v>0.5%</v>
      </c>
      <c r="I484" s="24" t="str">
        <f t="shared" ca="1" si="7"/>
        <v/>
      </c>
      <c r="J484" s="80" t="str">
        <f t="shared" ca="1" si="8"/>
        <v/>
      </c>
      <c r="K484" s="81"/>
      <c r="L484" s="78" t="str">
        <f t="shared" ca="1" si="9"/>
        <v/>
      </c>
      <c r="M484" s="79"/>
      <c r="N484" s="86"/>
      <c r="O484" s="79"/>
      <c r="P484" s="4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  <c r="AH484" s="23"/>
      <c r="AI484" s="23"/>
      <c r="AJ484" s="23"/>
      <c r="AK484" s="23"/>
      <c r="AL484" s="23"/>
      <c r="AM484" s="1"/>
      <c r="AN484" s="1"/>
      <c r="AO484" s="1"/>
      <c r="AP484" s="1"/>
      <c r="AQ484" s="1"/>
      <c r="AR484" s="1"/>
    </row>
    <row r="485" spans="1:44" ht="12.75" x14ac:dyDescent="0.2">
      <c r="A485" s="24"/>
      <c r="B485" s="30"/>
      <c r="C485" s="31"/>
      <c r="D485" s="30"/>
      <c r="E485" s="24"/>
      <c r="F485" s="30"/>
      <c r="G485" s="28" t="str">
        <f t="shared" si="5"/>
        <v>0</v>
      </c>
      <c r="H485" s="29" t="str">
        <f t="shared" si="6"/>
        <v>0.5%</v>
      </c>
      <c r="I485" s="24" t="str">
        <f t="shared" ca="1" si="7"/>
        <v/>
      </c>
      <c r="J485" s="80" t="str">
        <f t="shared" ca="1" si="8"/>
        <v/>
      </c>
      <c r="K485" s="81"/>
      <c r="L485" s="78" t="str">
        <f t="shared" ca="1" si="9"/>
        <v/>
      </c>
      <c r="M485" s="79"/>
      <c r="N485" s="82"/>
      <c r="O485" s="79"/>
      <c r="P485" s="4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  <c r="AH485" s="23"/>
      <c r="AI485" s="23"/>
      <c r="AJ485" s="23"/>
      <c r="AK485" s="23"/>
      <c r="AL485" s="23"/>
      <c r="AM485" s="1"/>
      <c r="AN485" s="1"/>
      <c r="AO485" s="1"/>
      <c r="AP485" s="1"/>
      <c r="AQ485" s="1"/>
      <c r="AR485" s="1"/>
    </row>
    <row r="486" spans="1:44" ht="12.75" x14ac:dyDescent="0.2">
      <c r="A486" s="24"/>
      <c r="B486" s="30"/>
      <c r="C486" s="31"/>
      <c r="D486" s="30"/>
      <c r="E486" s="24"/>
      <c r="F486" s="30"/>
      <c r="G486" s="28" t="str">
        <f t="shared" si="5"/>
        <v>0</v>
      </c>
      <c r="H486" s="29" t="str">
        <f t="shared" si="6"/>
        <v>0.5%</v>
      </c>
      <c r="I486" s="24" t="str">
        <f t="shared" ca="1" si="7"/>
        <v/>
      </c>
      <c r="J486" s="80" t="str">
        <f t="shared" ca="1" si="8"/>
        <v/>
      </c>
      <c r="K486" s="81"/>
      <c r="L486" s="78" t="str">
        <f t="shared" ca="1" si="9"/>
        <v/>
      </c>
      <c r="M486" s="79"/>
      <c r="N486" s="86"/>
      <c r="O486" s="79"/>
      <c r="P486" s="4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  <c r="AH486" s="23"/>
      <c r="AI486" s="23"/>
      <c r="AJ486" s="23"/>
      <c r="AK486" s="23"/>
      <c r="AL486" s="23"/>
      <c r="AM486" s="1"/>
      <c r="AN486" s="1"/>
      <c r="AO486" s="1"/>
      <c r="AP486" s="1"/>
      <c r="AQ486" s="1"/>
      <c r="AR486" s="1"/>
    </row>
    <row r="487" spans="1:44" ht="12.75" x14ac:dyDescent="0.2">
      <c r="A487" s="24"/>
      <c r="B487" s="30"/>
      <c r="C487" s="31"/>
      <c r="D487" s="30"/>
      <c r="E487" s="24"/>
      <c r="F487" s="30"/>
      <c r="G487" s="28" t="str">
        <f t="shared" si="5"/>
        <v>0</v>
      </c>
      <c r="H487" s="29" t="str">
        <f t="shared" si="6"/>
        <v>0.5%</v>
      </c>
      <c r="I487" s="24" t="str">
        <f t="shared" ca="1" si="7"/>
        <v/>
      </c>
      <c r="J487" s="80" t="str">
        <f t="shared" ca="1" si="8"/>
        <v/>
      </c>
      <c r="K487" s="81"/>
      <c r="L487" s="78" t="str">
        <f t="shared" ca="1" si="9"/>
        <v/>
      </c>
      <c r="M487" s="79"/>
      <c r="N487" s="86"/>
      <c r="O487" s="79"/>
      <c r="P487" s="4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  <c r="AH487" s="23"/>
      <c r="AI487" s="23"/>
      <c r="AJ487" s="23"/>
      <c r="AK487" s="23"/>
      <c r="AL487" s="23"/>
      <c r="AM487" s="1"/>
      <c r="AN487" s="1"/>
      <c r="AO487" s="1"/>
      <c r="AP487" s="1"/>
      <c r="AQ487" s="1"/>
      <c r="AR487" s="1"/>
    </row>
    <row r="488" spans="1:44" ht="12.75" x14ac:dyDescent="0.2">
      <c r="A488" s="24"/>
      <c r="B488" s="30"/>
      <c r="C488" s="31"/>
      <c r="D488" s="30"/>
      <c r="E488" s="24"/>
      <c r="F488" s="30"/>
      <c r="G488" s="28" t="str">
        <f t="shared" si="5"/>
        <v>0</v>
      </c>
      <c r="H488" s="29" t="str">
        <f t="shared" si="6"/>
        <v>0.5%</v>
      </c>
      <c r="I488" s="24" t="str">
        <f t="shared" ca="1" si="7"/>
        <v/>
      </c>
      <c r="J488" s="80" t="str">
        <f t="shared" ca="1" si="8"/>
        <v/>
      </c>
      <c r="K488" s="81"/>
      <c r="L488" s="78" t="str">
        <f t="shared" ca="1" si="9"/>
        <v/>
      </c>
      <c r="M488" s="79"/>
      <c r="N488" s="86"/>
      <c r="O488" s="79"/>
      <c r="P488" s="4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  <c r="AH488" s="23"/>
      <c r="AI488" s="23"/>
      <c r="AJ488" s="23"/>
      <c r="AK488" s="23"/>
      <c r="AL488" s="23"/>
      <c r="AM488" s="1"/>
      <c r="AN488" s="1"/>
      <c r="AO488" s="1"/>
      <c r="AP488" s="1"/>
      <c r="AQ488" s="1"/>
      <c r="AR488" s="1"/>
    </row>
    <row r="489" spans="1:44" ht="12.75" x14ac:dyDescent="0.2">
      <c r="A489" s="24"/>
      <c r="B489" s="30"/>
      <c r="C489" s="31"/>
      <c r="D489" s="30"/>
      <c r="E489" s="24"/>
      <c r="F489" s="30"/>
      <c r="G489" s="28" t="str">
        <f t="shared" si="5"/>
        <v>0</v>
      </c>
      <c r="H489" s="29" t="str">
        <f t="shared" si="6"/>
        <v>0.5%</v>
      </c>
      <c r="I489" s="24" t="str">
        <f t="shared" ca="1" si="7"/>
        <v/>
      </c>
      <c r="J489" s="80" t="str">
        <f t="shared" ca="1" si="8"/>
        <v/>
      </c>
      <c r="K489" s="81"/>
      <c r="L489" s="78" t="str">
        <f t="shared" ca="1" si="9"/>
        <v/>
      </c>
      <c r="M489" s="79"/>
      <c r="N489" s="82"/>
      <c r="O489" s="79"/>
      <c r="P489" s="4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  <c r="AH489" s="23"/>
      <c r="AI489" s="23"/>
      <c r="AJ489" s="23"/>
      <c r="AK489" s="23"/>
      <c r="AL489" s="23"/>
      <c r="AM489" s="1"/>
      <c r="AN489" s="1"/>
      <c r="AO489" s="1"/>
      <c r="AP489" s="1"/>
      <c r="AQ489" s="1"/>
      <c r="AR489" s="1"/>
    </row>
    <row r="490" spans="1:44" ht="12.75" x14ac:dyDescent="0.2">
      <c r="A490" s="24"/>
      <c r="B490" s="30"/>
      <c r="C490" s="31"/>
      <c r="D490" s="30"/>
      <c r="E490" s="24"/>
      <c r="F490" s="30"/>
      <c r="G490" s="28" t="str">
        <f t="shared" si="5"/>
        <v>0</v>
      </c>
      <c r="H490" s="29" t="str">
        <f t="shared" si="6"/>
        <v>0.5%</v>
      </c>
      <c r="I490" s="24" t="str">
        <f t="shared" ca="1" si="7"/>
        <v/>
      </c>
      <c r="J490" s="80" t="str">
        <f t="shared" ca="1" si="8"/>
        <v/>
      </c>
      <c r="K490" s="81"/>
      <c r="L490" s="78" t="str">
        <f t="shared" ca="1" si="9"/>
        <v/>
      </c>
      <c r="M490" s="79"/>
      <c r="N490" s="86"/>
      <c r="O490" s="79"/>
      <c r="P490" s="4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  <c r="AH490" s="23"/>
      <c r="AI490" s="23"/>
      <c r="AJ490" s="23"/>
      <c r="AK490" s="23"/>
      <c r="AL490" s="23"/>
      <c r="AM490" s="1"/>
      <c r="AN490" s="1"/>
      <c r="AO490" s="1"/>
      <c r="AP490" s="1"/>
      <c r="AQ490" s="1"/>
      <c r="AR490" s="1"/>
    </row>
    <row r="491" spans="1:44" ht="12.75" x14ac:dyDescent="0.2">
      <c r="A491" s="24"/>
      <c r="B491" s="30"/>
      <c r="C491" s="31"/>
      <c r="D491" s="30"/>
      <c r="E491" s="24"/>
      <c r="F491" s="30"/>
      <c r="G491" s="28" t="str">
        <f t="shared" si="5"/>
        <v>0</v>
      </c>
      <c r="H491" s="29" t="str">
        <f t="shared" si="6"/>
        <v>0.5%</v>
      </c>
      <c r="I491" s="24" t="str">
        <f t="shared" ca="1" si="7"/>
        <v/>
      </c>
      <c r="J491" s="80" t="str">
        <f t="shared" ca="1" si="8"/>
        <v/>
      </c>
      <c r="K491" s="81"/>
      <c r="L491" s="78" t="str">
        <f t="shared" ca="1" si="9"/>
        <v/>
      </c>
      <c r="M491" s="79"/>
      <c r="N491" s="86"/>
      <c r="O491" s="79"/>
      <c r="P491" s="4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  <c r="AH491" s="23"/>
      <c r="AI491" s="23"/>
      <c r="AJ491" s="23"/>
      <c r="AK491" s="23"/>
      <c r="AL491" s="23"/>
      <c r="AM491" s="1"/>
      <c r="AN491" s="1"/>
      <c r="AO491" s="1"/>
      <c r="AP491" s="1"/>
      <c r="AQ491" s="1"/>
      <c r="AR491" s="1"/>
    </row>
    <row r="492" spans="1:44" ht="12.75" x14ac:dyDescent="0.2">
      <c r="A492" s="24"/>
      <c r="B492" s="30"/>
      <c r="C492" s="31"/>
      <c r="D492" s="30"/>
      <c r="E492" s="24"/>
      <c r="F492" s="30"/>
      <c r="G492" s="28" t="str">
        <f t="shared" si="5"/>
        <v>0</v>
      </c>
      <c r="H492" s="29" t="str">
        <f t="shared" si="6"/>
        <v>0.5%</v>
      </c>
      <c r="I492" s="24" t="str">
        <f t="shared" ca="1" si="7"/>
        <v/>
      </c>
      <c r="J492" s="80" t="str">
        <f t="shared" ca="1" si="8"/>
        <v/>
      </c>
      <c r="K492" s="81"/>
      <c r="L492" s="78" t="str">
        <f t="shared" ca="1" si="9"/>
        <v/>
      </c>
      <c r="M492" s="79"/>
      <c r="N492" s="82"/>
      <c r="O492" s="79"/>
      <c r="P492" s="4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  <c r="AH492" s="23"/>
      <c r="AI492" s="23"/>
      <c r="AJ492" s="23"/>
      <c r="AK492" s="23"/>
      <c r="AL492" s="23"/>
      <c r="AM492" s="1"/>
      <c r="AN492" s="1"/>
      <c r="AO492" s="1"/>
      <c r="AP492" s="1"/>
      <c r="AQ492" s="1"/>
      <c r="AR492" s="1"/>
    </row>
    <row r="493" spans="1:44" ht="12.75" x14ac:dyDescent="0.2">
      <c r="A493" s="24"/>
      <c r="B493" s="30"/>
      <c r="C493" s="31"/>
      <c r="D493" s="30"/>
      <c r="E493" s="24"/>
      <c r="F493" s="30"/>
      <c r="G493" s="28" t="str">
        <f t="shared" si="5"/>
        <v>0</v>
      </c>
      <c r="H493" s="29" t="str">
        <f t="shared" si="6"/>
        <v>0.5%</v>
      </c>
      <c r="I493" s="24" t="str">
        <f t="shared" ca="1" si="7"/>
        <v/>
      </c>
      <c r="J493" s="80" t="str">
        <f t="shared" ca="1" si="8"/>
        <v/>
      </c>
      <c r="K493" s="81"/>
      <c r="L493" s="78" t="str">
        <f t="shared" ca="1" si="9"/>
        <v/>
      </c>
      <c r="M493" s="79"/>
      <c r="N493" s="82"/>
      <c r="O493" s="79"/>
      <c r="P493" s="4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  <c r="AH493" s="23"/>
      <c r="AI493" s="23"/>
      <c r="AJ493" s="23"/>
      <c r="AK493" s="23"/>
      <c r="AL493" s="23"/>
      <c r="AM493" s="1"/>
      <c r="AN493" s="1"/>
      <c r="AO493" s="1"/>
      <c r="AP493" s="1"/>
      <c r="AQ493" s="1"/>
      <c r="AR493" s="1"/>
    </row>
    <row r="494" spans="1:44" ht="12.75" x14ac:dyDescent="0.2">
      <c r="A494" s="24"/>
      <c r="B494" s="30"/>
      <c r="C494" s="31"/>
      <c r="D494" s="30"/>
      <c r="E494" s="24"/>
      <c r="F494" s="30"/>
      <c r="G494" s="28" t="str">
        <f t="shared" si="5"/>
        <v>0</v>
      </c>
      <c r="H494" s="29" t="str">
        <f t="shared" si="6"/>
        <v>0.5%</v>
      </c>
      <c r="I494" s="24" t="str">
        <f t="shared" ca="1" si="7"/>
        <v/>
      </c>
      <c r="J494" s="80" t="str">
        <f t="shared" ca="1" si="8"/>
        <v/>
      </c>
      <c r="K494" s="81"/>
      <c r="L494" s="78" t="str">
        <f t="shared" ca="1" si="9"/>
        <v/>
      </c>
      <c r="M494" s="79"/>
      <c r="N494" s="82"/>
      <c r="O494" s="79"/>
      <c r="P494" s="4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  <c r="AH494" s="23"/>
      <c r="AI494" s="23"/>
      <c r="AJ494" s="23"/>
      <c r="AK494" s="23"/>
      <c r="AL494" s="23"/>
      <c r="AM494" s="1"/>
      <c r="AN494" s="1"/>
      <c r="AO494" s="1"/>
      <c r="AP494" s="1"/>
      <c r="AQ494" s="1"/>
      <c r="AR494" s="1"/>
    </row>
    <row r="495" spans="1:44" ht="12.75" x14ac:dyDescent="0.2">
      <c r="A495" s="24"/>
      <c r="B495" s="30"/>
      <c r="C495" s="31"/>
      <c r="D495" s="30"/>
      <c r="E495" s="24"/>
      <c r="F495" s="30"/>
      <c r="G495" s="28" t="str">
        <f t="shared" si="5"/>
        <v>0</v>
      </c>
      <c r="H495" s="29" t="str">
        <f t="shared" si="6"/>
        <v>0.5%</v>
      </c>
      <c r="I495" s="24" t="str">
        <f t="shared" ca="1" si="7"/>
        <v/>
      </c>
      <c r="J495" s="80" t="str">
        <f t="shared" ca="1" si="8"/>
        <v/>
      </c>
      <c r="K495" s="81"/>
      <c r="L495" s="78" t="str">
        <f t="shared" ca="1" si="9"/>
        <v/>
      </c>
      <c r="M495" s="79"/>
      <c r="N495" s="82"/>
      <c r="O495" s="79"/>
      <c r="P495" s="4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  <c r="AH495" s="23"/>
      <c r="AI495" s="23"/>
      <c r="AJ495" s="23"/>
      <c r="AK495" s="23"/>
      <c r="AL495" s="23"/>
      <c r="AM495" s="1"/>
      <c r="AN495" s="1"/>
      <c r="AO495" s="1"/>
      <c r="AP495" s="1"/>
      <c r="AQ495" s="1"/>
      <c r="AR495" s="1"/>
    </row>
    <row r="496" spans="1:44" ht="12.75" x14ac:dyDescent="0.2">
      <c r="A496" s="24"/>
      <c r="B496" s="30"/>
      <c r="C496" s="31"/>
      <c r="D496" s="30"/>
      <c r="E496" s="24"/>
      <c r="F496" s="30"/>
      <c r="G496" s="28" t="str">
        <f t="shared" si="5"/>
        <v>0</v>
      </c>
      <c r="H496" s="29" t="str">
        <f t="shared" si="6"/>
        <v>0.5%</v>
      </c>
      <c r="I496" s="24" t="str">
        <f t="shared" ca="1" si="7"/>
        <v/>
      </c>
      <c r="J496" s="80" t="str">
        <f t="shared" ca="1" si="8"/>
        <v/>
      </c>
      <c r="K496" s="81"/>
      <c r="L496" s="78" t="str">
        <f t="shared" ca="1" si="9"/>
        <v/>
      </c>
      <c r="M496" s="79"/>
      <c r="N496" s="86"/>
      <c r="O496" s="79"/>
      <c r="P496" s="4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  <c r="AH496" s="23"/>
      <c r="AI496" s="23"/>
      <c r="AJ496" s="23"/>
      <c r="AK496" s="23"/>
      <c r="AL496" s="23"/>
      <c r="AM496" s="1"/>
      <c r="AN496" s="1"/>
      <c r="AO496" s="1"/>
      <c r="AP496" s="1"/>
      <c r="AQ496" s="1"/>
      <c r="AR496" s="1"/>
    </row>
    <row r="497" spans="1:44" ht="12.75" x14ac:dyDescent="0.2">
      <c r="A497" s="24"/>
      <c r="B497" s="30"/>
      <c r="C497" s="31"/>
      <c r="D497" s="30"/>
      <c r="E497" s="24"/>
      <c r="F497" s="30"/>
      <c r="G497" s="28" t="str">
        <f t="shared" si="5"/>
        <v>0</v>
      </c>
      <c r="H497" s="29" t="str">
        <f t="shared" si="6"/>
        <v>0.5%</v>
      </c>
      <c r="I497" s="24" t="str">
        <f t="shared" ca="1" si="7"/>
        <v/>
      </c>
      <c r="J497" s="80" t="str">
        <f t="shared" ca="1" si="8"/>
        <v/>
      </c>
      <c r="K497" s="81"/>
      <c r="L497" s="78" t="str">
        <f t="shared" ca="1" si="9"/>
        <v/>
      </c>
      <c r="M497" s="79"/>
      <c r="N497" s="86"/>
      <c r="O497" s="79"/>
      <c r="P497" s="4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  <c r="AH497" s="23"/>
      <c r="AI497" s="23"/>
      <c r="AJ497" s="23"/>
      <c r="AK497" s="23"/>
      <c r="AL497" s="23"/>
      <c r="AM497" s="1"/>
      <c r="AN497" s="1"/>
      <c r="AO497" s="1"/>
      <c r="AP497" s="1"/>
      <c r="AQ497" s="1"/>
      <c r="AR497" s="1"/>
    </row>
    <row r="498" spans="1:44" ht="12.75" x14ac:dyDescent="0.2">
      <c r="A498" s="24"/>
      <c r="B498" s="30"/>
      <c r="C498" s="31"/>
      <c r="D498" s="30"/>
      <c r="E498" s="24"/>
      <c r="F498" s="30"/>
      <c r="G498" s="28" t="str">
        <f t="shared" si="5"/>
        <v>0</v>
      </c>
      <c r="H498" s="29" t="str">
        <f t="shared" si="6"/>
        <v>0.5%</v>
      </c>
      <c r="I498" s="24" t="str">
        <f t="shared" ca="1" si="7"/>
        <v/>
      </c>
      <c r="J498" s="80" t="str">
        <f t="shared" ca="1" si="8"/>
        <v/>
      </c>
      <c r="K498" s="81"/>
      <c r="L498" s="78" t="str">
        <f t="shared" ca="1" si="9"/>
        <v/>
      </c>
      <c r="M498" s="79"/>
      <c r="N498" s="86"/>
      <c r="O498" s="79"/>
      <c r="P498" s="4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  <c r="AH498" s="23"/>
      <c r="AI498" s="23"/>
      <c r="AJ498" s="23"/>
      <c r="AK498" s="23"/>
      <c r="AL498" s="23"/>
      <c r="AM498" s="1"/>
      <c r="AN498" s="1"/>
      <c r="AO498" s="1"/>
      <c r="AP498" s="1"/>
      <c r="AQ498" s="1"/>
      <c r="AR498" s="1"/>
    </row>
    <row r="499" spans="1:44" ht="12.75" x14ac:dyDescent="0.2">
      <c r="A499" s="24"/>
      <c r="B499" s="30"/>
      <c r="C499" s="31"/>
      <c r="D499" s="30"/>
      <c r="E499" s="24"/>
      <c r="F499" s="30"/>
      <c r="G499" s="28" t="str">
        <f t="shared" si="5"/>
        <v>0</v>
      </c>
      <c r="H499" s="29" t="str">
        <f t="shared" si="6"/>
        <v>0.5%</v>
      </c>
      <c r="I499" s="24" t="str">
        <f t="shared" ca="1" si="7"/>
        <v/>
      </c>
      <c r="J499" s="80" t="str">
        <f t="shared" ca="1" si="8"/>
        <v/>
      </c>
      <c r="K499" s="81"/>
      <c r="L499" s="78" t="str">
        <f t="shared" ca="1" si="9"/>
        <v/>
      </c>
      <c r="M499" s="79"/>
      <c r="N499" s="86"/>
      <c r="O499" s="79"/>
      <c r="P499" s="4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  <c r="AH499" s="23"/>
      <c r="AI499" s="23"/>
      <c r="AJ499" s="23"/>
      <c r="AK499" s="23"/>
      <c r="AL499" s="23"/>
      <c r="AM499" s="1"/>
      <c r="AN499" s="1"/>
      <c r="AO499" s="1"/>
      <c r="AP499" s="1"/>
      <c r="AQ499" s="1"/>
      <c r="AR499" s="1"/>
    </row>
    <row r="500" spans="1:44" ht="12.75" x14ac:dyDescent="0.2">
      <c r="A500" s="24"/>
      <c r="B500" s="30"/>
      <c r="C500" s="31"/>
      <c r="D500" s="30"/>
      <c r="E500" s="24"/>
      <c r="F500" s="30"/>
      <c r="G500" s="28" t="str">
        <f t="shared" si="5"/>
        <v>0</v>
      </c>
      <c r="H500" s="29" t="str">
        <f t="shared" si="6"/>
        <v>0.5%</v>
      </c>
      <c r="I500" s="24" t="str">
        <f t="shared" ca="1" si="7"/>
        <v/>
      </c>
      <c r="J500" s="80" t="str">
        <f t="shared" ca="1" si="8"/>
        <v/>
      </c>
      <c r="K500" s="81"/>
      <c r="L500" s="78" t="str">
        <f t="shared" ca="1" si="9"/>
        <v/>
      </c>
      <c r="M500" s="79"/>
      <c r="N500" s="86"/>
      <c r="O500" s="79"/>
      <c r="P500" s="4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  <c r="AI500" s="23"/>
      <c r="AJ500" s="23"/>
      <c r="AK500" s="23"/>
      <c r="AL500" s="23"/>
      <c r="AM500" s="1"/>
      <c r="AN500" s="1"/>
      <c r="AO500" s="1"/>
      <c r="AP500" s="1"/>
      <c r="AQ500" s="1"/>
      <c r="AR500" s="1"/>
    </row>
    <row r="501" spans="1:44" ht="12.75" x14ac:dyDescent="0.2">
      <c r="A501" s="24"/>
      <c r="B501" s="30"/>
      <c r="C501" s="31"/>
      <c r="D501" s="30"/>
      <c r="E501" s="24"/>
      <c r="F501" s="30"/>
      <c r="G501" s="28" t="str">
        <f t="shared" si="5"/>
        <v>0</v>
      </c>
      <c r="H501" s="29" t="str">
        <f t="shared" si="6"/>
        <v>0.5%</v>
      </c>
      <c r="I501" s="24" t="str">
        <f t="shared" ca="1" si="7"/>
        <v/>
      </c>
      <c r="J501" s="80" t="str">
        <f t="shared" ca="1" si="8"/>
        <v/>
      </c>
      <c r="K501" s="81"/>
      <c r="L501" s="78" t="str">
        <f t="shared" ca="1" si="9"/>
        <v/>
      </c>
      <c r="M501" s="79"/>
      <c r="N501" s="82"/>
      <c r="O501" s="79"/>
      <c r="P501" s="4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  <c r="AH501" s="23"/>
      <c r="AI501" s="23"/>
      <c r="AJ501" s="23"/>
      <c r="AK501" s="23"/>
      <c r="AL501" s="23"/>
      <c r="AM501" s="1"/>
      <c r="AN501" s="1"/>
      <c r="AO501" s="1"/>
      <c r="AP501" s="1"/>
      <c r="AQ501" s="1"/>
      <c r="AR501" s="1"/>
    </row>
    <row r="502" spans="1:44" ht="12.75" x14ac:dyDescent="0.2">
      <c r="A502" s="24"/>
      <c r="B502" s="30"/>
      <c r="C502" s="31"/>
      <c r="D502" s="30"/>
      <c r="E502" s="24"/>
      <c r="F502" s="30"/>
      <c r="G502" s="28" t="str">
        <f t="shared" si="5"/>
        <v>0</v>
      </c>
      <c r="H502" s="29" t="str">
        <f t="shared" si="6"/>
        <v>0.5%</v>
      </c>
      <c r="I502" s="24" t="str">
        <f t="shared" ca="1" si="7"/>
        <v/>
      </c>
      <c r="J502" s="80" t="str">
        <f t="shared" ca="1" si="8"/>
        <v/>
      </c>
      <c r="K502" s="81"/>
      <c r="L502" s="78" t="str">
        <f t="shared" ca="1" si="9"/>
        <v/>
      </c>
      <c r="M502" s="79"/>
      <c r="N502" s="86"/>
      <c r="O502" s="79"/>
      <c r="P502" s="4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  <c r="AH502" s="23"/>
      <c r="AI502" s="23"/>
      <c r="AJ502" s="23"/>
      <c r="AK502" s="23"/>
      <c r="AL502" s="23"/>
      <c r="AM502" s="1"/>
      <c r="AN502" s="1"/>
      <c r="AO502" s="1"/>
      <c r="AP502" s="1"/>
      <c r="AQ502" s="1"/>
      <c r="AR502" s="1"/>
    </row>
    <row r="503" spans="1:44" ht="12.75" x14ac:dyDescent="0.2">
      <c r="A503" s="24"/>
      <c r="B503" s="30"/>
      <c r="C503" s="31"/>
      <c r="D503" s="30"/>
      <c r="E503" s="24"/>
      <c r="F503" s="30"/>
      <c r="G503" s="28" t="str">
        <f t="shared" si="5"/>
        <v>0</v>
      </c>
      <c r="H503" s="29" t="str">
        <f t="shared" si="6"/>
        <v>0.5%</v>
      </c>
      <c r="I503" s="24" t="str">
        <f t="shared" ca="1" si="7"/>
        <v/>
      </c>
      <c r="J503" s="80" t="str">
        <f t="shared" ca="1" si="8"/>
        <v/>
      </c>
      <c r="K503" s="81"/>
      <c r="L503" s="78" t="str">
        <f t="shared" ca="1" si="9"/>
        <v/>
      </c>
      <c r="M503" s="79"/>
      <c r="N503" s="86"/>
      <c r="O503" s="79"/>
      <c r="P503" s="4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  <c r="AH503" s="23"/>
      <c r="AI503" s="23"/>
      <c r="AJ503" s="23"/>
      <c r="AK503" s="23"/>
      <c r="AL503" s="23"/>
      <c r="AM503" s="1"/>
      <c r="AN503" s="1"/>
      <c r="AO503" s="1"/>
      <c r="AP503" s="1"/>
      <c r="AQ503" s="1"/>
      <c r="AR503" s="1"/>
    </row>
    <row r="504" spans="1:44" ht="12.75" x14ac:dyDescent="0.2">
      <c r="A504" s="24"/>
      <c r="B504" s="30"/>
      <c r="C504" s="31"/>
      <c r="D504" s="30"/>
      <c r="E504" s="24"/>
      <c r="F504" s="30"/>
      <c r="G504" s="28" t="str">
        <f t="shared" si="5"/>
        <v>0</v>
      </c>
      <c r="H504" s="29" t="str">
        <f t="shared" si="6"/>
        <v>0.5%</v>
      </c>
      <c r="I504" s="24" t="str">
        <f t="shared" ca="1" si="7"/>
        <v/>
      </c>
      <c r="J504" s="80" t="str">
        <f t="shared" ca="1" si="8"/>
        <v/>
      </c>
      <c r="K504" s="81"/>
      <c r="L504" s="78" t="str">
        <f t="shared" ca="1" si="9"/>
        <v/>
      </c>
      <c r="M504" s="79"/>
      <c r="N504" s="82"/>
      <c r="O504" s="79"/>
      <c r="P504" s="4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  <c r="AH504" s="23"/>
      <c r="AI504" s="23"/>
      <c r="AJ504" s="23"/>
      <c r="AK504" s="23"/>
      <c r="AL504" s="23"/>
      <c r="AM504" s="1"/>
      <c r="AN504" s="1"/>
      <c r="AO504" s="1"/>
      <c r="AP504" s="1"/>
      <c r="AQ504" s="1"/>
      <c r="AR504" s="1"/>
    </row>
    <row r="505" spans="1:44" ht="12.75" x14ac:dyDescent="0.2">
      <c r="A505" s="24"/>
      <c r="B505" s="30"/>
      <c r="C505" s="31"/>
      <c r="D505" s="30"/>
      <c r="E505" s="24"/>
      <c r="F505" s="30"/>
      <c r="G505" s="28" t="str">
        <f t="shared" si="5"/>
        <v>0</v>
      </c>
      <c r="H505" s="29" t="str">
        <f t="shared" si="6"/>
        <v>0.5%</v>
      </c>
      <c r="I505" s="24" t="str">
        <f t="shared" ca="1" si="7"/>
        <v/>
      </c>
      <c r="J505" s="80" t="str">
        <f t="shared" ca="1" si="8"/>
        <v/>
      </c>
      <c r="K505" s="81"/>
      <c r="L505" s="78" t="str">
        <f t="shared" ca="1" si="9"/>
        <v/>
      </c>
      <c r="M505" s="79"/>
      <c r="N505" s="82"/>
      <c r="O505" s="79"/>
      <c r="P505" s="4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  <c r="AI505" s="23"/>
      <c r="AJ505" s="23"/>
      <c r="AK505" s="23"/>
      <c r="AL505" s="23"/>
      <c r="AM505" s="1"/>
      <c r="AN505" s="1"/>
      <c r="AO505" s="1"/>
      <c r="AP505" s="1"/>
      <c r="AQ505" s="1"/>
      <c r="AR505" s="1"/>
    </row>
    <row r="506" spans="1:44" ht="12.75" x14ac:dyDescent="0.2">
      <c r="A506" s="24"/>
      <c r="B506" s="30"/>
      <c r="C506" s="31"/>
      <c r="D506" s="30"/>
      <c r="E506" s="24"/>
      <c r="F506" s="30"/>
      <c r="G506" s="28" t="str">
        <f t="shared" si="5"/>
        <v>0</v>
      </c>
      <c r="H506" s="29" t="str">
        <f t="shared" si="6"/>
        <v>0.5%</v>
      </c>
      <c r="I506" s="24" t="str">
        <f t="shared" ca="1" si="7"/>
        <v/>
      </c>
      <c r="J506" s="80" t="str">
        <f t="shared" ca="1" si="8"/>
        <v/>
      </c>
      <c r="K506" s="81"/>
      <c r="L506" s="78" t="str">
        <f t="shared" ca="1" si="9"/>
        <v/>
      </c>
      <c r="M506" s="79"/>
      <c r="N506" s="86"/>
      <c r="O506" s="79"/>
      <c r="P506" s="4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  <c r="AI506" s="23"/>
      <c r="AJ506" s="23"/>
      <c r="AK506" s="23"/>
      <c r="AL506" s="23"/>
      <c r="AM506" s="1"/>
      <c r="AN506" s="1"/>
      <c r="AO506" s="1"/>
      <c r="AP506" s="1"/>
      <c r="AQ506" s="1"/>
      <c r="AR506" s="1"/>
    </row>
    <row r="507" spans="1:44" ht="12.75" x14ac:dyDescent="0.2">
      <c r="A507" s="24"/>
      <c r="B507" s="30"/>
      <c r="C507" s="31"/>
      <c r="D507" s="30"/>
      <c r="E507" s="24"/>
      <c r="F507" s="30"/>
      <c r="G507" s="28" t="str">
        <f t="shared" si="5"/>
        <v>0</v>
      </c>
      <c r="H507" s="29" t="str">
        <f t="shared" si="6"/>
        <v>0.5%</v>
      </c>
      <c r="I507" s="24" t="str">
        <f t="shared" ca="1" si="7"/>
        <v/>
      </c>
      <c r="J507" s="80" t="str">
        <f t="shared" ca="1" si="8"/>
        <v/>
      </c>
      <c r="K507" s="81"/>
      <c r="L507" s="78" t="str">
        <f t="shared" ca="1" si="9"/>
        <v/>
      </c>
      <c r="M507" s="79"/>
      <c r="N507" s="86"/>
      <c r="O507" s="79"/>
      <c r="P507" s="4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  <c r="AI507" s="23"/>
      <c r="AJ507" s="23"/>
      <c r="AK507" s="23"/>
      <c r="AL507" s="23"/>
      <c r="AM507" s="1"/>
      <c r="AN507" s="1"/>
      <c r="AO507" s="1"/>
      <c r="AP507" s="1"/>
      <c r="AQ507" s="1"/>
      <c r="AR507" s="1"/>
    </row>
    <row r="508" spans="1:44" ht="12.75" x14ac:dyDescent="0.2">
      <c r="A508" s="24"/>
      <c r="B508" s="30"/>
      <c r="C508" s="31"/>
      <c r="D508" s="30"/>
      <c r="E508" s="24"/>
      <c r="F508" s="30"/>
      <c r="G508" s="28" t="str">
        <f t="shared" si="5"/>
        <v>0</v>
      </c>
      <c r="H508" s="29" t="str">
        <f t="shared" si="6"/>
        <v>0.5%</v>
      </c>
      <c r="I508" s="24" t="str">
        <f t="shared" ca="1" si="7"/>
        <v/>
      </c>
      <c r="J508" s="80" t="str">
        <f t="shared" ca="1" si="8"/>
        <v/>
      </c>
      <c r="K508" s="81"/>
      <c r="L508" s="78" t="str">
        <f t="shared" ca="1" si="9"/>
        <v/>
      </c>
      <c r="M508" s="79"/>
      <c r="N508" s="82"/>
      <c r="O508" s="79"/>
      <c r="P508" s="4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  <c r="AI508" s="23"/>
      <c r="AJ508" s="23"/>
      <c r="AK508" s="23"/>
      <c r="AL508" s="23"/>
      <c r="AM508" s="1"/>
      <c r="AN508" s="1"/>
      <c r="AO508" s="1"/>
      <c r="AP508" s="1"/>
      <c r="AQ508" s="1"/>
      <c r="AR508" s="1"/>
    </row>
    <row r="509" spans="1:44" ht="12.75" x14ac:dyDescent="0.2">
      <c r="A509" s="24"/>
      <c r="B509" s="30"/>
      <c r="C509" s="31"/>
      <c r="D509" s="30"/>
      <c r="E509" s="24"/>
      <c r="F509" s="30"/>
      <c r="G509" s="28" t="str">
        <f t="shared" si="5"/>
        <v>0</v>
      </c>
      <c r="H509" s="29" t="str">
        <f t="shared" si="6"/>
        <v>0.5%</v>
      </c>
      <c r="I509" s="24" t="str">
        <f t="shared" ca="1" si="7"/>
        <v/>
      </c>
      <c r="J509" s="80" t="str">
        <f t="shared" ca="1" si="8"/>
        <v/>
      </c>
      <c r="K509" s="81"/>
      <c r="L509" s="78" t="str">
        <f t="shared" ca="1" si="9"/>
        <v/>
      </c>
      <c r="M509" s="79"/>
      <c r="N509" s="86"/>
      <c r="O509" s="79"/>
      <c r="P509" s="4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  <c r="AH509" s="23"/>
      <c r="AI509" s="23"/>
      <c r="AJ509" s="23"/>
      <c r="AK509" s="23"/>
      <c r="AL509" s="23"/>
      <c r="AM509" s="1"/>
      <c r="AN509" s="1"/>
      <c r="AO509" s="1"/>
      <c r="AP509" s="1"/>
      <c r="AQ509" s="1"/>
      <c r="AR509" s="1"/>
    </row>
    <row r="510" spans="1:44" ht="12.75" x14ac:dyDescent="0.2">
      <c r="A510" s="24"/>
      <c r="B510" s="30"/>
      <c r="C510" s="31"/>
      <c r="D510" s="30"/>
      <c r="E510" s="24"/>
      <c r="F510" s="30"/>
      <c r="G510" s="28" t="str">
        <f t="shared" si="5"/>
        <v>0</v>
      </c>
      <c r="H510" s="29" t="str">
        <f t="shared" si="6"/>
        <v>0.5%</v>
      </c>
      <c r="I510" s="24" t="str">
        <f t="shared" ca="1" si="7"/>
        <v/>
      </c>
      <c r="J510" s="80" t="str">
        <f t="shared" ca="1" si="8"/>
        <v/>
      </c>
      <c r="K510" s="81"/>
      <c r="L510" s="78" t="str">
        <f t="shared" ca="1" si="9"/>
        <v/>
      </c>
      <c r="M510" s="79"/>
      <c r="N510" s="82"/>
      <c r="O510" s="79"/>
      <c r="P510" s="4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  <c r="AH510" s="23"/>
      <c r="AI510" s="23"/>
      <c r="AJ510" s="23"/>
      <c r="AK510" s="23"/>
      <c r="AL510" s="23"/>
      <c r="AM510" s="1"/>
      <c r="AN510" s="1"/>
      <c r="AO510" s="1"/>
      <c r="AP510" s="1"/>
      <c r="AQ510" s="1"/>
      <c r="AR510" s="1"/>
    </row>
    <row r="511" spans="1:44" ht="12.75" x14ac:dyDescent="0.2">
      <c r="A511" s="24"/>
      <c r="B511" s="30"/>
      <c r="C511" s="31"/>
      <c r="D511" s="30"/>
      <c r="E511" s="24"/>
      <c r="F511" s="30"/>
      <c r="G511" s="28" t="str">
        <f t="shared" si="5"/>
        <v>0</v>
      </c>
      <c r="H511" s="29" t="str">
        <f t="shared" si="6"/>
        <v>0.5%</v>
      </c>
      <c r="I511" s="24" t="str">
        <f t="shared" ca="1" si="7"/>
        <v/>
      </c>
      <c r="J511" s="80" t="str">
        <f t="shared" ca="1" si="8"/>
        <v/>
      </c>
      <c r="K511" s="81"/>
      <c r="L511" s="78" t="str">
        <f t="shared" ca="1" si="9"/>
        <v/>
      </c>
      <c r="M511" s="79"/>
      <c r="N511" s="82"/>
      <c r="O511" s="79"/>
      <c r="P511" s="4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  <c r="AH511" s="23"/>
      <c r="AI511" s="23"/>
      <c r="AJ511" s="23"/>
      <c r="AK511" s="23"/>
      <c r="AL511" s="23"/>
      <c r="AM511" s="1"/>
      <c r="AN511" s="1"/>
      <c r="AO511" s="1"/>
      <c r="AP511" s="1"/>
      <c r="AQ511" s="1"/>
      <c r="AR511" s="1"/>
    </row>
    <row r="512" spans="1:44" ht="12.75" x14ac:dyDescent="0.2">
      <c r="A512" s="24"/>
      <c r="B512" s="30"/>
      <c r="C512" s="31"/>
      <c r="D512" s="30"/>
      <c r="E512" s="24"/>
      <c r="F512" s="30"/>
      <c r="G512" s="28" t="str">
        <f t="shared" si="5"/>
        <v>0</v>
      </c>
      <c r="H512" s="29" t="str">
        <f t="shared" si="6"/>
        <v>0.5%</v>
      </c>
      <c r="I512" s="24" t="str">
        <f t="shared" ca="1" si="7"/>
        <v/>
      </c>
      <c r="J512" s="80" t="str">
        <f t="shared" ca="1" si="8"/>
        <v/>
      </c>
      <c r="K512" s="81"/>
      <c r="L512" s="78" t="str">
        <f t="shared" ca="1" si="9"/>
        <v/>
      </c>
      <c r="M512" s="79"/>
      <c r="N512" s="86"/>
      <c r="O512" s="79"/>
      <c r="P512" s="4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  <c r="AH512" s="23"/>
      <c r="AI512" s="23"/>
      <c r="AJ512" s="23"/>
      <c r="AK512" s="23"/>
      <c r="AL512" s="23"/>
      <c r="AM512" s="1"/>
      <c r="AN512" s="1"/>
      <c r="AO512" s="1"/>
      <c r="AP512" s="1"/>
      <c r="AQ512" s="1"/>
      <c r="AR512" s="1"/>
    </row>
    <row r="513" spans="1:44" ht="12.75" x14ac:dyDescent="0.2">
      <c r="A513" s="24"/>
      <c r="B513" s="30"/>
      <c r="C513" s="31"/>
      <c r="D513" s="30"/>
      <c r="E513" s="24"/>
      <c r="F513" s="30"/>
      <c r="G513" s="28" t="str">
        <f t="shared" si="5"/>
        <v>0</v>
      </c>
      <c r="H513" s="29" t="str">
        <f t="shared" si="6"/>
        <v>0.5%</v>
      </c>
      <c r="I513" s="24" t="str">
        <f t="shared" ca="1" si="7"/>
        <v/>
      </c>
      <c r="J513" s="80" t="str">
        <f t="shared" ca="1" si="8"/>
        <v/>
      </c>
      <c r="K513" s="81"/>
      <c r="L513" s="78" t="str">
        <f t="shared" ca="1" si="9"/>
        <v/>
      </c>
      <c r="M513" s="79"/>
      <c r="N513" s="82"/>
      <c r="O513" s="79"/>
      <c r="P513" s="4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  <c r="AH513" s="23"/>
      <c r="AI513" s="23"/>
      <c r="AJ513" s="23"/>
      <c r="AK513" s="23"/>
      <c r="AL513" s="23"/>
      <c r="AM513" s="1"/>
      <c r="AN513" s="1"/>
      <c r="AO513" s="1"/>
      <c r="AP513" s="1"/>
      <c r="AQ513" s="1"/>
      <c r="AR513" s="1"/>
    </row>
    <row r="514" spans="1:44" ht="12.75" x14ac:dyDescent="0.2">
      <c r="A514" s="24"/>
      <c r="B514" s="30"/>
      <c r="C514" s="31"/>
      <c r="D514" s="30"/>
      <c r="E514" s="24"/>
      <c r="F514" s="30"/>
      <c r="G514" s="28" t="str">
        <f t="shared" si="5"/>
        <v>0</v>
      </c>
      <c r="H514" s="29" t="str">
        <f t="shared" si="6"/>
        <v>0.5%</v>
      </c>
      <c r="I514" s="24" t="str">
        <f t="shared" ca="1" si="7"/>
        <v/>
      </c>
      <c r="J514" s="80" t="str">
        <f t="shared" ca="1" si="8"/>
        <v/>
      </c>
      <c r="K514" s="81"/>
      <c r="L514" s="78" t="str">
        <f t="shared" ca="1" si="9"/>
        <v/>
      </c>
      <c r="M514" s="79"/>
      <c r="N514" s="82"/>
      <c r="O514" s="79"/>
      <c r="P514" s="4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  <c r="AH514" s="23"/>
      <c r="AI514" s="23"/>
      <c r="AJ514" s="23"/>
      <c r="AK514" s="23"/>
      <c r="AL514" s="23"/>
      <c r="AM514" s="1"/>
      <c r="AN514" s="1"/>
      <c r="AO514" s="1"/>
      <c r="AP514" s="1"/>
      <c r="AQ514" s="1"/>
      <c r="AR514" s="1"/>
    </row>
    <row r="515" spans="1:44" ht="12.75" x14ac:dyDescent="0.2">
      <c r="A515" s="24"/>
      <c r="B515" s="30"/>
      <c r="C515" s="31"/>
      <c r="D515" s="30"/>
      <c r="E515" s="24"/>
      <c r="F515" s="30"/>
      <c r="G515" s="28" t="str">
        <f t="shared" ref="G515:G769" si="10">$P$2</f>
        <v>0</v>
      </c>
      <c r="H515" s="29" t="str">
        <f t="shared" ref="H515:H769" si="11">$P$4</f>
        <v>0.5%</v>
      </c>
      <c r="I515" s="24" t="str">
        <f t="shared" ref="I515:I527" ca="1" si="12">IFERROR(_xludf.IFS(F515="W",E515*G515,F515="L",E515*-1,F515="BE",0),"")</f>
        <v/>
      </c>
      <c r="J515" s="80" t="str">
        <f t="shared" ref="J515:J527" ca="1" si="13">IFERROR((I515/E515)*($A$3*$H$5),"")</f>
        <v/>
      </c>
      <c r="K515" s="81"/>
      <c r="L515" s="78" t="str">
        <f t="shared" ref="L515:L769" ca="1" si="14">IFERROR(J515/$A$3,"")</f>
        <v/>
      </c>
      <c r="M515" s="79"/>
      <c r="N515" s="82"/>
      <c r="O515" s="79"/>
      <c r="P515" s="4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  <c r="AH515" s="23"/>
      <c r="AI515" s="23"/>
      <c r="AJ515" s="23"/>
      <c r="AK515" s="23"/>
      <c r="AL515" s="23"/>
      <c r="AM515" s="1"/>
      <c r="AN515" s="1"/>
      <c r="AO515" s="1"/>
      <c r="AP515" s="1"/>
      <c r="AQ515" s="1"/>
      <c r="AR515" s="1"/>
    </row>
    <row r="516" spans="1:44" ht="12.75" x14ac:dyDescent="0.2">
      <c r="A516" s="24"/>
      <c r="B516" s="30"/>
      <c r="C516" s="31"/>
      <c r="D516" s="30"/>
      <c r="E516" s="24"/>
      <c r="F516" s="30"/>
      <c r="G516" s="28" t="str">
        <f t="shared" si="10"/>
        <v>0</v>
      </c>
      <c r="H516" s="29" t="str">
        <f t="shared" si="11"/>
        <v>0.5%</v>
      </c>
      <c r="I516" s="24" t="str">
        <f t="shared" ca="1" si="12"/>
        <v/>
      </c>
      <c r="J516" s="80" t="str">
        <f t="shared" ca="1" si="13"/>
        <v/>
      </c>
      <c r="K516" s="81"/>
      <c r="L516" s="78" t="str">
        <f t="shared" ca="1" si="14"/>
        <v/>
      </c>
      <c r="M516" s="79"/>
      <c r="N516" s="86"/>
      <c r="O516" s="79"/>
      <c r="P516" s="4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  <c r="AH516" s="23"/>
      <c r="AI516" s="23"/>
      <c r="AJ516" s="23"/>
      <c r="AK516" s="23"/>
      <c r="AL516" s="23"/>
      <c r="AM516" s="1"/>
      <c r="AN516" s="1"/>
      <c r="AO516" s="1"/>
      <c r="AP516" s="1"/>
      <c r="AQ516" s="1"/>
      <c r="AR516" s="1"/>
    </row>
    <row r="517" spans="1:44" ht="12.75" x14ac:dyDescent="0.2">
      <c r="A517" s="24"/>
      <c r="B517" s="30"/>
      <c r="C517" s="31"/>
      <c r="D517" s="30"/>
      <c r="E517" s="24"/>
      <c r="F517" s="30"/>
      <c r="G517" s="28" t="str">
        <f t="shared" si="10"/>
        <v>0</v>
      </c>
      <c r="H517" s="29" t="str">
        <f t="shared" si="11"/>
        <v>0.5%</v>
      </c>
      <c r="I517" s="24" t="str">
        <f t="shared" ca="1" si="12"/>
        <v/>
      </c>
      <c r="J517" s="80" t="str">
        <f t="shared" ca="1" si="13"/>
        <v/>
      </c>
      <c r="K517" s="81"/>
      <c r="L517" s="78" t="str">
        <f t="shared" ca="1" si="14"/>
        <v/>
      </c>
      <c r="M517" s="79"/>
      <c r="N517" s="86"/>
      <c r="O517" s="79"/>
      <c r="P517" s="4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  <c r="AH517" s="23"/>
      <c r="AI517" s="23"/>
      <c r="AJ517" s="23"/>
      <c r="AK517" s="23"/>
      <c r="AL517" s="23"/>
      <c r="AM517" s="1"/>
      <c r="AN517" s="1"/>
      <c r="AO517" s="1"/>
      <c r="AP517" s="1"/>
      <c r="AQ517" s="1"/>
      <c r="AR517" s="1"/>
    </row>
    <row r="518" spans="1:44" ht="12.75" x14ac:dyDescent="0.2">
      <c r="A518" s="24"/>
      <c r="B518" s="30"/>
      <c r="C518" s="31"/>
      <c r="D518" s="30"/>
      <c r="E518" s="24"/>
      <c r="F518" s="30"/>
      <c r="G518" s="28" t="str">
        <f t="shared" si="10"/>
        <v>0</v>
      </c>
      <c r="H518" s="29" t="str">
        <f t="shared" si="11"/>
        <v>0.5%</v>
      </c>
      <c r="I518" s="24" t="str">
        <f t="shared" ca="1" si="12"/>
        <v/>
      </c>
      <c r="J518" s="80" t="str">
        <f t="shared" ca="1" si="13"/>
        <v/>
      </c>
      <c r="K518" s="81"/>
      <c r="L518" s="78" t="str">
        <f t="shared" ca="1" si="14"/>
        <v/>
      </c>
      <c r="M518" s="79"/>
      <c r="N518" s="86"/>
      <c r="O518" s="79"/>
      <c r="P518" s="4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  <c r="AH518" s="23"/>
      <c r="AI518" s="23"/>
      <c r="AJ518" s="23"/>
      <c r="AK518" s="23"/>
      <c r="AL518" s="23"/>
      <c r="AM518" s="1"/>
      <c r="AN518" s="1"/>
      <c r="AO518" s="1"/>
      <c r="AP518" s="1"/>
      <c r="AQ518" s="1"/>
      <c r="AR518" s="1"/>
    </row>
    <row r="519" spans="1:44" ht="12.75" x14ac:dyDescent="0.2">
      <c r="A519" s="24"/>
      <c r="B519" s="30"/>
      <c r="C519" s="31"/>
      <c r="D519" s="30"/>
      <c r="E519" s="24"/>
      <c r="F519" s="30"/>
      <c r="G519" s="28" t="str">
        <f t="shared" si="10"/>
        <v>0</v>
      </c>
      <c r="H519" s="29" t="str">
        <f t="shared" si="11"/>
        <v>0.5%</v>
      </c>
      <c r="I519" s="24" t="str">
        <f t="shared" ca="1" si="12"/>
        <v/>
      </c>
      <c r="J519" s="80" t="str">
        <f t="shared" ca="1" si="13"/>
        <v/>
      </c>
      <c r="K519" s="81"/>
      <c r="L519" s="78" t="str">
        <f t="shared" ca="1" si="14"/>
        <v/>
      </c>
      <c r="M519" s="79"/>
      <c r="N519" s="86"/>
      <c r="O519" s="79"/>
      <c r="P519" s="4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  <c r="AH519" s="23"/>
      <c r="AI519" s="23"/>
      <c r="AJ519" s="23"/>
      <c r="AK519" s="23"/>
      <c r="AL519" s="23"/>
      <c r="AM519" s="1"/>
      <c r="AN519" s="1"/>
      <c r="AO519" s="1"/>
      <c r="AP519" s="1"/>
      <c r="AQ519" s="1"/>
      <c r="AR519" s="1"/>
    </row>
    <row r="520" spans="1:44" ht="12.75" x14ac:dyDescent="0.2">
      <c r="A520" s="24"/>
      <c r="B520" s="30"/>
      <c r="C520" s="31"/>
      <c r="D520" s="30"/>
      <c r="E520" s="24"/>
      <c r="F520" s="30"/>
      <c r="G520" s="28" t="str">
        <f t="shared" si="10"/>
        <v>0</v>
      </c>
      <c r="H520" s="29" t="str">
        <f t="shared" si="11"/>
        <v>0.5%</v>
      </c>
      <c r="I520" s="24" t="str">
        <f t="shared" ca="1" si="12"/>
        <v/>
      </c>
      <c r="J520" s="80" t="str">
        <f t="shared" ca="1" si="13"/>
        <v/>
      </c>
      <c r="K520" s="81"/>
      <c r="L520" s="78" t="str">
        <f t="shared" ca="1" si="14"/>
        <v/>
      </c>
      <c r="M520" s="79"/>
      <c r="N520" s="82"/>
      <c r="O520" s="79"/>
      <c r="P520" s="4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  <c r="AH520" s="23"/>
      <c r="AI520" s="23"/>
      <c r="AJ520" s="23"/>
      <c r="AK520" s="23"/>
      <c r="AL520" s="23"/>
      <c r="AM520" s="1"/>
      <c r="AN520" s="1"/>
      <c r="AO520" s="1"/>
      <c r="AP520" s="1"/>
      <c r="AQ520" s="1"/>
      <c r="AR520" s="1"/>
    </row>
    <row r="521" spans="1:44" ht="12.75" x14ac:dyDescent="0.2">
      <c r="A521" s="24"/>
      <c r="B521" s="30"/>
      <c r="C521" s="31"/>
      <c r="D521" s="30"/>
      <c r="E521" s="24"/>
      <c r="F521" s="30"/>
      <c r="G521" s="28" t="str">
        <f t="shared" si="10"/>
        <v>0</v>
      </c>
      <c r="H521" s="29" t="str">
        <f t="shared" si="11"/>
        <v>0.5%</v>
      </c>
      <c r="I521" s="24" t="str">
        <f t="shared" ca="1" si="12"/>
        <v/>
      </c>
      <c r="J521" s="80" t="str">
        <f t="shared" ca="1" si="13"/>
        <v/>
      </c>
      <c r="K521" s="81"/>
      <c r="L521" s="78" t="str">
        <f t="shared" ca="1" si="14"/>
        <v/>
      </c>
      <c r="M521" s="79"/>
      <c r="N521" s="86"/>
      <c r="O521" s="79"/>
      <c r="P521" s="4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  <c r="AH521" s="23"/>
      <c r="AI521" s="23"/>
      <c r="AJ521" s="23"/>
      <c r="AK521" s="23"/>
      <c r="AL521" s="23"/>
      <c r="AM521" s="1"/>
      <c r="AN521" s="1"/>
      <c r="AO521" s="1"/>
      <c r="AP521" s="1"/>
      <c r="AQ521" s="1"/>
      <c r="AR521" s="1"/>
    </row>
    <row r="522" spans="1:44" ht="12.75" x14ac:dyDescent="0.2">
      <c r="A522" s="24"/>
      <c r="B522" s="30"/>
      <c r="C522" s="31"/>
      <c r="D522" s="30"/>
      <c r="E522" s="24"/>
      <c r="F522" s="30"/>
      <c r="G522" s="28" t="str">
        <f t="shared" si="10"/>
        <v>0</v>
      </c>
      <c r="H522" s="29" t="str">
        <f t="shared" si="11"/>
        <v>0.5%</v>
      </c>
      <c r="I522" s="24" t="str">
        <f t="shared" ca="1" si="12"/>
        <v/>
      </c>
      <c r="J522" s="80" t="str">
        <f t="shared" ca="1" si="13"/>
        <v/>
      </c>
      <c r="K522" s="81"/>
      <c r="L522" s="78" t="str">
        <f t="shared" ca="1" si="14"/>
        <v/>
      </c>
      <c r="M522" s="79"/>
      <c r="N522" s="86"/>
      <c r="O522" s="79"/>
      <c r="P522" s="4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  <c r="AH522" s="23"/>
      <c r="AI522" s="23"/>
      <c r="AJ522" s="23"/>
      <c r="AK522" s="23"/>
      <c r="AL522" s="23"/>
      <c r="AM522" s="1"/>
      <c r="AN522" s="1"/>
      <c r="AO522" s="1"/>
      <c r="AP522" s="1"/>
      <c r="AQ522" s="1"/>
      <c r="AR522" s="1"/>
    </row>
    <row r="523" spans="1:44" ht="12.75" x14ac:dyDescent="0.2">
      <c r="A523" s="24"/>
      <c r="B523" s="30"/>
      <c r="C523" s="31"/>
      <c r="D523" s="30"/>
      <c r="E523" s="24"/>
      <c r="F523" s="30"/>
      <c r="G523" s="28" t="str">
        <f t="shared" si="10"/>
        <v>0</v>
      </c>
      <c r="H523" s="29" t="str">
        <f t="shared" si="11"/>
        <v>0.5%</v>
      </c>
      <c r="I523" s="24" t="str">
        <f t="shared" ca="1" si="12"/>
        <v/>
      </c>
      <c r="J523" s="80" t="str">
        <f t="shared" ca="1" si="13"/>
        <v/>
      </c>
      <c r="K523" s="81"/>
      <c r="L523" s="78" t="str">
        <f t="shared" ca="1" si="14"/>
        <v/>
      </c>
      <c r="M523" s="79"/>
      <c r="N523" s="82"/>
      <c r="O523" s="79"/>
      <c r="P523" s="4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  <c r="AH523" s="23"/>
      <c r="AI523" s="23"/>
      <c r="AJ523" s="23"/>
      <c r="AK523" s="23"/>
      <c r="AL523" s="23"/>
      <c r="AM523" s="1"/>
      <c r="AN523" s="1"/>
      <c r="AO523" s="1"/>
      <c r="AP523" s="1"/>
      <c r="AQ523" s="1"/>
      <c r="AR523" s="1"/>
    </row>
    <row r="524" spans="1:44" ht="12.75" x14ac:dyDescent="0.2">
      <c r="A524" s="24"/>
      <c r="B524" s="30"/>
      <c r="C524" s="31"/>
      <c r="D524" s="30"/>
      <c r="E524" s="24"/>
      <c r="F524" s="30"/>
      <c r="G524" s="28" t="str">
        <f t="shared" si="10"/>
        <v>0</v>
      </c>
      <c r="H524" s="29" t="str">
        <f t="shared" si="11"/>
        <v>0.5%</v>
      </c>
      <c r="I524" s="24" t="str">
        <f t="shared" ca="1" si="12"/>
        <v/>
      </c>
      <c r="J524" s="80" t="str">
        <f t="shared" ca="1" si="13"/>
        <v/>
      </c>
      <c r="K524" s="81"/>
      <c r="L524" s="78" t="str">
        <f t="shared" ca="1" si="14"/>
        <v/>
      </c>
      <c r="M524" s="79"/>
      <c r="N524" s="82"/>
      <c r="O524" s="79"/>
      <c r="P524" s="4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  <c r="AH524" s="23"/>
      <c r="AI524" s="23"/>
      <c r="AJ524" s="23"/>
      <c r="AK524" s="23"/>
      <c r="AL524" s="23"/>
      <c r="AM524" s="1"/>
      <c r="AN524" s="1"/>
      <c r="AO524" s="1"/>
      <c r="AP524" s="1"/>
      <c r="AQ524" s="1"/>
      <c r="AR524" s="1"/>
    </row>
    <row r="525" spans="1:44" ht="12.75" x14ac:dyDescent="0.2">
      <c r="A525" s="24"/>
      <c r="B525" s="30"/>
      <c r="C525" s="31"/>
      <c r="D525" s="30"/>
      <c r="E525" s="24"/>
      <c r="F525" s="30"/>
      <c r="G525" s="28" t="str">
        <f t="shared" si="10"/>
        <v>0</v>
      </c>
      <c r="H525" s="29" t="str">
        <f t="shared" si="11"/>
        <v>0.5%</v>
      </c>
      <c r="I525" s="24" t="str">
        <f t="shared" ca="1" si="12"/>
        <v/>
      </c>
      <c r="J525" s="80" t="str">
        <f t="shared" ca="1" si="13"/>
        <v/>
      </c>
      <c r="K525" s="81"/>
      <c r="L525" s="78" t="str">
        <f t="shared" ca="1" si="14"/>
        <v/>
      </c>
      <c r="M525" s="79"/>
      <c r="N525" s="82"/>
      <c r="O525" s="79"/>
      <c r="P525" s="4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  <c r="AH525" s="23"/>
      <c r="AI525" s="23"/>
      <c r="AJ525" s="23"/>
      <c r="AK525" s="23"/>
      <c r="AL525" s="23"/>
      <c r="AM525" s="1"/>
      <c r="AN525" s="1"/>
      <c r="AO525" s="1"/>
      <c r="AP525" s="1"/>
      <c r="AQ525" s="1"/>
      <c r="AR525" s="1"/>
    </row>
    <row r="526" spans="1:44" ht="12.75" x14ac:dyDescent="0.2">
      <c r="A526" s="24"/>
      <c r="B526" s="30"/>
      <c r="C526" s="31"/>
      <c r="D526" s="30"/>
      <c r="E526" s="24"/>
      <c r="F526" s="30"/>
      <c r="G526" s="28" t="str">
        <f t="shared" si="10"/>
        <v>0</v>
      </c>
      <c r="H526" s="29" t="str">
        <f t="shared" si="11"/>
        <v>0.5%</v>
      </c>
      <c r="I526" s="24" t="str">
        <f t="shared" ca="1" si="12"/>
        <v/>
      </c>
      <c r="J526" s="80" t="str">
        <f t="shared" ca="1" si="13"/>
        <v/>
      </c>
      <c r="K526" s="81"/>
      <c r="L526" s="78" t="str">
        <f t="shared" ca="1" si="14"/>
        <v/>
      </c>
      <c r="M526" s="79"/>
      <c r="N526" s="86"/>
      <c r="O526" s="79"/>
      <c r="P526" s="4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  <c r="AH526" s="23"/>
      <c r="AI526" s="23"/>
      <c r="AJ526" s="23"/>
      <c r="AK526" s="23"/>
      <c r="AL526" s="23"/>
      <c r="AM526" s="1"/>
      <c r="AN526" s="1"/>
      <c r="AO526" s="1"/>
      <c r="AP526" s="1"/>
      <c r="AQ526" s="1"/>
      <c r="AR526" s="1"/>
    </row>
    <row r="527" spans="1:44" ht="12.75" x14ac:dyDescent="0.2">
      <c r="A527" s="24"/>
      <c r="B527" s="30"/>
      <c r="C527" s="31"/>
      <c r="D527" s="30"/>
      <c r="E527" s="24"/>
      <c r="F527" s="30"/>
      <c r="G527" s="28" t="str">
        <f t="shared" si="10"/>
        <v>0</v>
      </c>
      <c r="H527" s="29" t="str">
        <f t="shared" si="11"/>
        <v>0.5%</v>
      </c>
      <c r="I527" s="24" t="str">
        <f t="shared" ca="1" si="12"/>
        <v/>
      </c>
      <c r="J527" s="80" t="str">
        <f t="shared" ca="1" si="13"/>
        <v/>
      </c>
      <c r="K527" s="81"/>
      <c r="L527" s="78" t="str">
        <f t="shared" ca="1" si="14"/>
        <v/>
      </c>
      <c r="M527" s="79"/>
      <c r="N527" s="82"/>
      <c r="O527" s="79"/>
      <c r="P527" s="4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  <c r="AH527" s="23"/>
      <c r="AI527" s="23"/>
      <c r="AJ527" s="23"/>
      <c r="AK527" s="23"/>
      <c r="AL527" s="23"/>
      <c r="AM527" s="1"/>
      <c r="AN527" s="1"/>
      <c r="AO527" s="1"/>
      <c r="AP527" s="1"/>
      <c r="AQ527" s="1"/>
      <c r="AR527" s="1"/>
    </row>
    <row r="528" spans="1:44" ht="12.75" x14ac:dyDescent="0.2">
      <c r="A528" s="24"/>
      <c r="B528" s="26"/>
      <c r="C528" s="19"/>
      <c r="D528" s="27"/>
      <c r="E528" s="23"/>
      <c r="F528" s="26"/>
      <c r="G528" s="28" t="str">
        <f t="shared" si="10"/>
        <v>0</v>
      </c>
      <c r="H528" s="29" t="str">
        <f t="shared" si="11"/>
        <v>0.5%</v>
      </c>
      <c r="I528" s="1"/>
      <c r="J528" s="80" t="str">
        <f t="shared" ref="J528:J782" si="15">IFERROR((I528/E528)*($A$3*$X$2),"")</f>
        <v/>
      </c>
      <c r="K528" s="81"/>
      <c r="L528" s="78" t="str">
        <f t="shared" si="14"/>
        <v/>
      </c>
      <c r="M528" s="79"/>
      <c r="N528" s="86"/>
      <c r="O528" s="79"/>
      <c r="P528" s="4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  <c r="AH528" s="23"/>
      <c r="AI528" s="23"/>
      <c r="AJ528" s="23"/>
      <c r="AK528" s="23"/>
      <c r="AL528" s="23"/>
      <c r="AM528" s="1"/>
      <c r="AN528" s="1"/>
      <c r="AO528" s="1"/>
      <c r="AP528" s="1"/>
      <c r="AQ528" s="1"/>
      <c r="AR528" s="1"/>
    </row>
    <row r="529" spans="1:44" ht="12.75" x14ac:dyDescent="0.2">
      <c r="A529" s="24"/>
      <c r="B529" s="26"/>
      <c r="C529" s="19"/>
      <c r="D529" s="27"/>
      <c r="E529" s="23"/>
      <c r="F529" s="26"/>
      <c r="G529" s="28" t="str">
        <f t="shared" si="10"/>
        <v>0</v>
      </c>
      <c r="H529" s="29" t="str">
        <f t="shared" si="11"/>
        <v>0.5%</v>
      </c>
      <c r="I529" s="1"/>
      <c r="J529" s="80" t="str">
        <f t="shared" si="15"/>
        <v/>
      </c>
      <c r="K529" s="81"/>
      <c r="L529" s="78" t="str">
        <f t="shared" si="14"/>
        <v/>
      </c>
      <c r="M529" s="79"/>
      <c r="N529" s="86"/>
      <c r="O529" s="79"/>
      <c r="P529" s="4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  <c r="AH529" s="23"/>
      <c r="AI529" s="23"/>
      <c r="AJ529" s="23"/>
      <c r="AK529" s="23"/>
      <c r="AL529" s="23"/>
      <c r="AM529" s="1"/>
      <c r="AN529" s="1"/>
      <c r="AO529" s="1"/>
      <c r="AP529" s="1"/>
      <c r="AQ529" s="1"/>
      <c r="AR529" s="1"/>
    </row>
    <row r="530" spans="1:44" ht="12.75" x14ac:dyDescent="0.2">
      <c r="A530" s="24"/>
      <c r="B530" s="26"/>
      <c r="C530" s="19"/>
      <c r="D530" s="27"/>
      <c r="E530" s="23"/>
      <c r="F530" s="26"/>
      <c r="G530" s="28" t="str">
        <f t="shared" si="10"/>
        <v>0</v>
      </c>
      <c r="H530" s="29" t="str">
        <f t="shared" si="11"/>
        <v>0.5%</v>
      </c>
      <c r="I530" s="1"/>
      <c r="J530" s="80" t="str">
        <f t="shared" si="15"/>
        <v/>
      </c>
      <c r="K530" s="81"/>
      <c r="L530" s="78" t="str">
        <f t="shared" si="14"/>
        <v/>
      </c>
      <c r="M530" s="79"/>
      <c r="N530" s="86"/>
      <c r="O530" s="79"/>
      <c r="P530" s="4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  <c r="AH530" s="23"/>
      <c r="AI530" s="23"/>
      <c r="AJ530" s="23"/>
      <c r="AK530" s="23"/>
      <c r="AL530" s="23"/>
      <c r="AM530" s="1"/>
      <c r="AN530" s="1"/>
      <c r="AO530" s="1"/>
      <c r="AP530" s="1"/>
      <c r="AQ530" s="1"/>
      <c r="AR530" s="1"/>
    </row>
    <row r="531" spans="1:44" ht="12.75" x14ac:dyDescent="0.2">
      <c r="A531" s="24"/>
      <c r="B531" s="26"/>
      <c r="C531" s="19"/>
      <c r="D531" s="27"/>
      <c r="E531" s="23"/>
      <c r="F531" s="26"/>
      <c r="G531" s="28" t="str">
        <f t="shared" si="10"/>
        <v>0</v>
      </c>
      <c r="H531" s="29" t="str">
        <f t="shared" si="11"/>
        <v>0.5%</v>
      </c>
      <c r="I531" s="1"/>
      <c r="J531" s="80" t="str">
        <f t="shared" si="15"/>
        <v/>
      </c>
      <c r="K531" s="81"/>
      <c r="L531" s="78" t="str">
        <f t="shared" si="14"/>
        <v/>
      </c>
      <c r="M531" s="79"/>
      <c r="N531" s="86"/>
      <c r="O531" s="79"/>
      <c r="P531" s="4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  <c r="AH531" s="23"/>
      <c r="AI531" s="23"/>
      <c r="AJ531" s="23"/>
      <c r="AK531" s="23"/>
      <c r="AL531" s="23"/>
      <c r="AM531" s="1"/>
      <c r="AN531" s="1"/>
      <c r="AO531" s="1"/>
      <c r="AP531" s="1"/>
      <c r="AQ531" s="1"/>
      <c r="AR531" s="1"/>
    </row>
    <row r="532" spans="1:44" ht="12.75" x14ac:dyDescent="0.2">
      <c r="A532" s="24"/>
      <c r="B532" s="26"/>
      <c r="C532" s="19"/>
      <c r="D532" s="27"/>
      <c r="E532" s="23"/>
      <c r="F532" s="26"/>
      <c r="G532" s="28" t="str">
        <f t="shared" si="10"/>
        <v>0</v>
      </c>
      <c r="H532" s="29" t="str">
        <f t="shared" si="11"/>
        <v>0.5%</v>
      </c>
      <c r="I532" s="1"/>
      <c r="J532" s="80" t="str">
        <f t="shared" si="15"/>
        <v/>
      </c>
      <c r="K532" s="81"/>
      <c r="L532" s="78" t="str">
        <f t="shared" si="14"/>
        <v/>
      </c>
      <c r="M532" s="79"/>
      <c r="N532" s="86"/>
      <c r="O532" s="79"/>
      <c r="P532" s="4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  <c r="AH532" s="23"/>
      <c r="AI532" s="23"/>
      <c r="AJ532" s="23"/>
      <c r="AK532" s="23"/>
      <c r="AL532" s="23"/>
      <c r="AM532" s="1"/>
      <c r="AN532" s="1"/>
      <c r="AO532" s="1"/>
      <c r="AP532" s="1"/>
      <c r="AQ532" s="1"/>
      <c r="AR532" s="1"/>
    </row>
    <row r="533" spans="1:44" ht="12.75" x14ac:dyDescent="0.2">
      <c r="A533" s="24"/>
      <c r="B533" s="26"/>
      <c r="C533" s="19"/>
      <c r="D533" s="27"/>
      <c r="E533" s="23"/>
      <c r="F533" s="26"/>
      <c r="G533" s="28" t="str">
        <f t="shared" si="10"/>
        <v>0</v>
      </c>
      <c r="H533" s="29" t="str">
        <f t="shared" si="11"/>
        <v>0.5%</v>
      </c>
      <c r="I533" s="1"/>
      <c r="J533" s="80" t="str">
        <f t="shared" si="15"/>
        <v/>
      </c>
      <c r="K533" s="81"/>
      <c r="L533" s="78" t="str">
        <f t="shared" si="14"/>
        <v/>
      </c>
      <c r="M533" s="79"/>
      <c r="N533" s="86"/>
      <c r="O533" s="79"/>
      <c r="P533" s="4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  <c r="AH533" s="23"/>
      <c r="AI533" s="23"/>
      <c r="AJ533" s="23"/>
      <c r="AK533" s="23"/>
      <c r="AL533" s="23"/>
      <c r="AM533" s="1"/>
      <c r="AN533" s="1"/>
      <c r="AO533" s="1"/>
      <c r="AP533" s="1"/>
      <c r="AQ533" s="1"/>
      <c r="AR533" s="1"/>
    </row>
    <row r="534" spans="1:44" ht="12.75" x14ac:dyDescent="0.2">
      <c r="A534" s="24"/>
      <c r="B534" s="26"/>
      <c r="C534" s="19"/>
      <c r="D534" s="27"/>
      <c r="E534" s="23"/>
      <c r="F534" s="26"/>
      <c r="G534" s="28" t="str">
        <f t="shared" si="10"/>
        <v>0</v>
      </c>
      <c r="H534" s="29" t="str">
        <f t="shared" si="11"/>
        <v>0.5%</v>
      </c>
      <c r="I534" s="1"/>
      <c r="J534" s="80" t="str">
        <f t="shared" si="15"/>
        <v/>
      </c>
      <c r="K534" s="81"/>
      <c r="L534" s="78" t="str">
        <f t="shared" si="14"/>
        <v/>
      </c>
      <c r="M534" s="79"/>
      <c r="N534" s="86"/>
      <c r="O534" s="79"/>
      <c r="P534" s="4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  <c r="AH534" s="23"/>
      <c r="AI534" s="23"/>
      <c r="AJ534" s="23"/>
      <c r="AK534" s="23"/>
      <c r="AL534" s="23"/>
      <c r="AM534" s="1"/>
      <c r="AN534" s="1"/>
      <c r="AO534" s="1"/>
      <c r="AP534" s="1"/>
      <c r="AQ534" s="1"/>
      <c r="AR534" s="1"/>
    </row>
    <row r="535" spans="1:44" ht="12.75" x14ac:dyDescent="0.2">
      <c r="A535" s="24"/>
      <c r="B535" s="26"/>
      <c r="C535" s="19"/>
      <c r="D535" s="27"/>
      <c r="E535" s="23"/>
      <c r="F535" s="26"/>
      <c r="G535" s="28" t="str">
        <f t="shared" si="10"/>
        <v>0</v>
      </c>
      <c r="H535" s="29" t="str">
        <f t="shared" si="11"/>
        <v>0.5%</v>
      </c>
      <c r="I535" s="1"/>
      <c r="J535" s="80" t="str">
        <f t="shared" si="15"/>
        <v/>
      </c>
      <c r="K535" s="81"/>
      <c r="L535" s="78" t="str">
        <f t="shared" si="14"/>
        <v/>
      </c>
      <c r="M535" s="79"/>
      <c r="N535" s="86"/>
      <c r="O535" s="79"/>
      <c r="P535" s="4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  <c r="AH535" s="23"/>
      <c r="AI535" s="23"/>
      <c r="AJ535" s="23"/>
      <c r="AK535" s="23"/>
      <c r="AL535" s="23"/>
      <c r="AM535" s="1"/>
      <c r="AN535" s="1"/>
      <c r="AO535" s="1"/>
      <c r="AP535" s="1"/>
      <c r="AQ535" s="1"/>
      <c r="AR535" s="1"/>
    </row>
    <row r="536" spans="1:44" ht="12.75" x14ac:dyDescent="0.2">
      <c r="A536" s="24"/>
      <c r="B536" s="26"/>
      <c r="C536" s="19"/>
      <c r="D536" s="27"/>
      <c r="E536" s="23"/>
      <c r="F536" s="26"/>
      <c r="G536" s="28" t="str">
        <f t="shared" si="10"/>
        <v>0</v>
      </c>
      <c r="H536" s="29" t="str">
        <f t="shared" si="11"/>
        <v>0.5%</v>
      </c>
      <c r="I536" s="1"/>
      <c r="J536" s="80" t="str">
        <f t="shared" si="15"/>
        <v/>
      </c>
      <c r="K536" s="81"/>
      <c r="L536" s="78" t="str">
        <f t="shared" si="14"/>
        <v/>
      </c>
      <c r="M536" s="79"/>
      <c r="N536" s="86"/>
      <c r="O536" s="79"/>
      <c r="P536" s="4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  <c r="AH536" s="23"/>
      <c r="AI536" s="23"/>
      <c r="AJ536" s="23"/>
      <c r="AK536" s="23"/>
      <c r="AL536" s="23"/>
      <c r="AM536" s="1"/>
      <c r="AN536" s="1"/>
      <c r="AO536" s="1"/>
      <c r="AP536" s="1"/>
      <c r="AQ536" s="1"/>
      <c r="AR536" s="1"/>
    </row>
    <row r="537" spans="1:44" ht="12.75" x14ac:dyDescent="0.2">
      <c r="A537" s="24"/>
      <c r="B537" s="26"/>
      <c r="C537" s="19"/>
      <c r="D537" s="27"/>
      <c r="E537" s="23"/>
      <c r="F537" s="26"/>
      <c r="G537" s="28" t="str">
        <f t="shared" si="10"/>
        <v>0</v>
      </c>
      <c r="H537" s="29" t="str">
        <f t="shared" si="11"/>
        <v>0.5%</v>
      </c>
      <c r="I537" s="1"/>
      <c r="J537" s="80" t="str">
        <f t="shared" si="15"/>
        <v/>
      </c>
      <c r="K537" s="81"/>
      <c r="L537" s="78" t="str">
        <f t="shared" si="14"/>
        <v/>
      </c>
      <c r="M537" s="79"/>
      <c r="N537" s="86"/>
      <c r="O537" s="79"/>
      <c r="P537" s="4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  <c r="AH537" s="23"/>
      <c r="AI537" s="23"/>
      <c r="AJ537" s="23"/>
      <c r="AK537" s="23"/>
      <c r="AL537" s="23"/>
      <c r="AM537" s="1"/>
      <c r="AN537" s="1"/>
      <c r="AO537" s="1"/>
      <c r="AP537" s="1"/>
      <c r="AQ537" s="1"/>
      <c r="AR537" s="1"/>
    </row>
    <row r="538" spans="1:44" ht="12.75" x14ac:dyDescent="0.2">
      <c r="A538" s="24"/>
      <c r="B538" s="26"/>
      <c r="C538" s="19"/>
      <c r="D538" s="27"/>
      <c r="E538" s="23"/>
      <c r="F538" s="26"/>
      <c r="G538" s="28" t="str">
        <f t="shared" si="10"/>
        <v>0</v>
      </c>
      <c r="H538" s="29" t="str">
        <f t="shared" si="11"/>
        <v>0.5%</v>
      </c>
      <c r="I538" s="1"/>
      <c r="J538" s="80" t="str">
        <f t="shared" si="15"/>
        <v/>
      </c>
      <c r="K538" s="81"/>
      <c r="L538" s="78" t="str">
        <f t="shared" si="14"/>
        <v/>
      </c>
      <c r="M538" s="79"/>
      <c r="N538" s="86"/>
      <c r="O538" s="79"/>
      <c r="P538" s="4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  <c r="AH538" s="23"/>
      <c r="AI538" s="23"/>
      <c r="AJ538" s="23"/>
      <c r="AK538" s="23"/>
      <c r="AL538" s="23"/>
      <c r="AM538" s="1"/>
      <c r="AN538" s="1"/>
      <c r="AO538" s="1"/>
      <c r="AP538" s="1"/>
      <c r="AQ538" s="1"/>
      <c r="AR538" s="1"/>
    </row>
    <row r="539" spans="1:44" ht="12.75" x14ac:dyDescent="0.2">
      <c r="A539" s="24"/>
      <c r="B539" s="26"/>
      <c r="C539" s="19"/>
      <c r="D539" s="27"/>
      <c r="E539" s="23"/>
      <c r="F539" s="26"/>
      <c r="G539" s="28" t="str">
        <f t="shared" si="10"/>
        <v>0</v>
      </c>
      <c r="H539" s="29" t="str">
        <f t="shared" si="11"/>
        <v>0.5%</v>
      </c>
      <c r="I539" s="1"/>
      <c r="J539" s="80" t="str">
        <f t="shared" si="15"/>
        <v/>
      </c>
      <c r="K539" s="81"/>
      <c r="L539" s="78" t="str">
        <f t="shared" si="14"/>
        <v/>
      </c>
      <c r="M539" s="79"/>
      <c r="N539" s="86"/>
      <c r="O539" s="79"/>
      <c r="P539" s="4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  <c r="AH539" s="23"/>
      <c r="AI539" s="23"/>
      <c r="AJ539" s="23"/>
      <c r="AK539" s="23"/>
      <c r="AL539" s="23"/>
      <c r="AM539" s="1"/>
      <c r="AN539" s="1"/>
      <c r="AO539" s="1"/>
      <c r="AP539" s="1"/>
      <c r="AQ539" s="1"/>
      <c r="AR539" s="1"/>
    </row>
    <row r="540" spans="1:44" ht="12.75" x14ac:dyDescent="0.2">
      <c r="A540" s="24"/>
      <c r="B540" s="26"/>
      <c r="C540" s="19"/>
      <c r="D540" s="27"/>
      <c r="E540" s="23"/>
      <c r="F540" s="26"/>
      <c r="G540" s="28" t="str">
        <f t="shared" si="10"/>
        <v>0</v>
      </c>
      <c r="H540" s="29" t="str">
        <f t="shared" si="11"/>
        <v>0.5%</v>
      </c>
      <c r="I540" s="1"/>
      <c r="J540" s="80" t="str">
        <f t="shared" si="15"/>
        <v/>
      </c>
      <c r="K540" s="81"/>
      <c r="L540" s="78" t="str">
        <f t="shared" si="14"/>
        <v/>
      </c>
      <c r="M540" s="79"/>
      <c r="N540" s="86"/>
      <c r="O540" s="79"/>
      <c r="P540" s="4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  <c r="AH540" s="23"/>
      <c r="AI540" s="23"/>
      <c r="AJ540" s="23"/>
      <c r="AK540" s="23"/>
      <c r="AL540" s="23"/>
      <c r="AM540" s="1"/>
      <c r="AN540" s="1"/>
      <c r="AO540" s="1"/>
      <c r="AP540" s="1"/>
      <c r="AQ540" s="1"/>
      <c r="AR540" s="1"/>
    </row>
    <row r="541" spans="1:44" ht="12.75" x14ac:dyDescent="0.2">
      <c r="A541" s="24"/>
      <c r="B541" s="26"/>
      <c r="C541" s="19"/>
      <c r="D541" s="27"/>
      <c r="E541" s="23"/>
      <c r="F541" s="26"/>
      <c r="G541" s="28" t="str">
        <f t="shared" si="10"/>
        <v>0</v>
      </c>
      <c r="H541" s="29" t="str">
        <f t="shared" si="11"/>
        <v>0.5%</v>
      </c>
      <c r="I541" s="1"/>
      <c r="J541" s="80" t="str">
        <f t="shared" si="15"/>
        <v/>
      </c>
      <c r="K541" s="81"/>
      <c r="L541" s="78" t="str">
        <f t="shared" si="14"/>
        <v/>
      </c>
      <c r="M541" s="79"/>
      <c r="N541" s="86"/>
      <c r="O541" s="79"/>
      <c r="P541" s="4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  <c r="AH541" s="23"/>
      <c r="AI541" s="23"/>
      <c r="AJ541" s="23"/>
      <c r="AK541" s="23"/>
      <c r="AL541" s="23"/>
      <c r="AM541" s="1"/>
      <c r="AN541" s="1"/>
      <c r="AO541" s="1"/>
      <c r="AP541" s="1"/>
      <c r="AQ541" s="1"/>
      <c r="AR541" s="1"/>
    </row>
    <row r="542" spans="1:44" ht="12.75" x14ac:dyDescent="0.2">
      <c r="A542" s="24"/>
      <c r="B542" s="26"/>
      <c r="C542" s="19"/>
      <c r="D542" s="27"/>
      <c r="E542" s="23"/>
      <c r="F542" s="26"/>
      <c r="G542" s="28" t="str">
        <f t="shared" si="10"/>
        <v>0</v>
      </c>
      <c r="H542" s="29" t="str">
        <f t="shared" si="11"/>
        <v>0.5%</v>
      </c>
      <c r="I542" s="1"/>
      <c r="J542" s="80" t="str">
        <f t="shared" si="15"/>
        <v/>
      </c>
      <c r="K542" s="81"/>
      <c r="L542" s="78" t="str">
        <f t="shared" si="14"/>
        <v/>
      </c>
      <c r="M542" s="79"/>
      <c r="N542" s="86"/>
      <c r="O542" s="79"/>
      <c r="P542" s="4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  <c r="AH542" s="23"/>
      <c r="AI542" s="23"/>
      <c r="AJ542" s="23"/>
      <c r="AK542" s="23"/>
      <c r="AL542" s="23"/>
      <c r="AM542" s="1"/>
      <c r="AN542" s="1"/>
      <c r="AO542" s="1"/>
      <c r="AP542" s="1"/>
      <c r="AQ542" s="1"/>
      <c r="AR542" s="1"/>
    </row>
    <row r="543" spans="1:44" ht="12.75" x14ac:dyDescent="0.2">
      <c r="A543" s="24"/>
      <c r="B543" s="26"/>
      <c r="C543" s="19"/>
      <c r="D543" s="27"/>
      <c r="E543" s="23"/>
      <c r="F543" s="26"/>
      <c r="G543" s="28" t="str">
        <f t="shared" si="10"/>
        <v>0</v>
      </c>
      <c r="H543" s="29" t="str">
        <f t="shared" si="11"/>
        <v>0.5%</v>
      </c>
      <c r="I543" s="1"/>
      <c r="J543" s="80" t="str">
        <f t="shared" si="15"/>
        <v/>
      </c>
      <c r="K543" s="81"/>
      <c r="L543" s="78" t="str">
        <f t="shared" si="14"/>
        <v/>
      </c>
      <c r="M543" s="79"/>
      <c r="N543" s="86"/>
      <c r="O543" s="79"/>
      <c r="P543" s="4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  <c r="AH543" s="23"/>
      <c r="AI543" s="23"/>
      <c r="AJ543" s="23"/>
      <c r="AK543" s="23"/>
      <c r="AL543" s="23"/>
      <c r="AM543" s="1"/>
      <c r="AN543" s="1"/>
      <c r="AO543" s="1"/>
      <c r="AP543" s="1"/>
      <c r="AQ543" s="1"/>
      <c r="AR543" s="1"/>
    </row>
    <row r="544" spans="1:44" ht="12.75" x14ac:dyDescent="0.2">
      <c r="A544" s="24"/>
      <c r="B544" s="26"/>
      <c r="C544" s="19"/>
      <c r="D544" s="27"/>
      <c r="E544" s="23"/>
      <c r="F544" s="26"/>
      <c r="G544" s="28" t="str">
        <f t="shared" si="10"/>
        <v>0</v>
      </c>
      <c r="H544" s="29" t="str">
        <f t="shared" si="11"/>
        <v>0.5%</v>
      </c>
      <c r="I544" s="1"/>
      <c r="J544" s="80" t="str">
        <f t="shared" si="15"/>
        <v/>
      </c>
      <c r="K544" s="81"/>
      <c r="L544" s="78" t="str">
        <f t="shared" si="14"/>
        <v/>
      </c>
      <c r="M544" s="79"/>
      <c r="N544" s="86"/>
      <c r="O544" s="79"/>
      <c r="P544" s="4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  <c r="AH544" s="23"/>
      <c r="AI544" s="23"/>
      <c r="AJ544" s="23"/>
      <c r="AK544" s="23"/>
      <c r="AL544" s="23"/>
      <c r="AM544" s="1"/>
      <c r="AN544" s="1"/>
      <c r="AO544" s="1"/>
      <c r="AP544" s="1"/>
      <c r="AQ544" s="1"/>
      <c r="AR544" s="1"/>
    </row>
    <row r="545" spans="1:44" ht="12.75" x14ac:dyDescent="0.2">
      <c r="A545" s="24"/>
      <c r="B545" s="26"/>
      <c r="C545" s="19"/>
      <c r="D545" s="27"/>
      <c r="E545" s="23"/>
      <c r="F545" s="26"/>
      <c r="G545" s="28" t="str">
        <f t="shared" si="10"/>
        <v>0</v>
      </c>
      <c r="H545" s="29" t="str">
        <f t="shared" si="11"/>
        <v>0.5%</v>
      </c>
      <c r="I545" s="1"/>
      <c r="J545" s="80" t="str">
        <f t="shared" si="15"/>
        <v/>
      </c>
      <c r="K545" s="81"/>
      <c r="L545" s="78" t="str">
        <f t="shared" si="14"/>
        <v/>
      </c>
      <c r="M545" s="79"/>
      <c r="N545" s="86"/>
      <c r="O545" s="79"/>
      <c r="P545" s="4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  <c r="AH545" s="23"/>
      <c r="AI545" s="23"/>
      <c r="AJ545" s="23"/>
      <c r="AK545" s="23"/>
      <c r="AL545" s="23"/>
      <c r="AM545" s="1"/>
      <c r="AN545" s="1"/>
      <c r="AO545" s="1"/>
      <c r="AP545" s="1"/>
      <c r="AQ545" s="1"/>
      <c r="AR545" s="1"/>
    </row>
    <row r="546" spans="1:44" ht="12.75" x14ac:dyDescent="0.2">
      <c r="A546" s="24"/>
      <c r="B546" s="26"/>
      <c r="C546" s="19"/>
      <c r="D546" s="27"/>
      <c r="E546" s="23"/>
      <c r="F546" s="26"/>
      <c r="G546" s="28" t="str">
        <f t="shared" si="10"/>
        <v>0</v>
      </c>
      <c r="H546" s="29" t="str">
        <f t="shared" si="11"/>
        <v>0.5%</v>
      </c>
      <c r="I546" s="1"/>
      <c r="J546" s="80" t="str">
        <f t="shared" si="15"/>
        <v/>
      </c>
      <c r="K546" s="81"/>
      <c r="L546" s="78" t="str">
        <f t="shared" si="14"/>
        <v/>
      </c>
      <c r="M546" s="79"/>
      <c r="N546" s="86"/>
      <c r="O546" s="79"/>
      <c r="P546" s="4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  <c r="AH546" s="23"/>
      <c r="AI546" s="23"/>
      <c r="AJ546" s="23"/>
      <c r="AK546" s="23"/>
      <c r="AL546" s="23"/>
      <c r="AM546" s="1"/>
      <c r="AN546" s="1"/>
      <c r="AO546" s="1"/>
      <c r="AP546" s="1"/>
      <c r="AQ546" s="1"/>
      <c r="AR546" s="1"/>
    </row>
    <row r="547" spans="1:44" ht="12.75" x14ac:dyDescent="0.2">
      <c r="A547" s="24"/>
      <c r="B547" s="26"/>
      <c r="C547" s="19"/>
      <c r="D547" s="27"/>
      <c r="E547" s="23"/>
      <c r="F547" s="26"/>
      <c r="G547" s="28" t="str">
        <f t="shared" si="10"/>
        <v>0</v>
      </c>
      <c r="H547" s="29" t="str">
        <f t="shared" si="11"/>
        <v>0.5%</v>
      </c>
      <c r="I547" s="1"/>
      <c r="J547" s="80" t="str">
        <f t="shared" si="15"/>
        <v/>
      </c>
      <c r="K547" s="81"/>
      <c r="L547" s="78" t="str">
        <f t="shared" si="14"/>
        <v/>
      </c>
      <c r="M547" s="79"/>
      <c r="N547" s="86"/>
      <c r="O547" s="79"/>
      <c r="P547" s="4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  <c r="AH547" s="23"/>
      <c r="AI547" s="23"/>
      <c r="AJ547" s="23"/>
      <c r="AK547" s="23"/>
      <c r="AL547" s="23"/>
      <c r="AM547" s="1"/>
      <c r="AN547" s="1"/>
      <c r="AO547" s="1"/>
      <c r="AP547" s="1"/>
      <c r="AQ547" s="1"/>
      <c r="AR547" s="1"/>
    </row>
    <row r="548" spans="1:44" ht="12.75" x14ac:dyDescent="0.2">
      <c r="A548" s="24"/>
      <c r="B548" s="26"/>
      <c r="C548" s="19"/>
      <c r="D548" s="27"/>
      <c r="E548" s="23"/>
      <c r="F548" s="26"/>
      <c r="G548" s="28" t="str">
        <f t="shared" si="10"/>
        <v>0</v>
      </c>
      <c r="H548" s="29" t="str">
        <f t="shared" si="11"/>
        <v>0.5%</v>
      </c>
      <c r="I548" s="1"/>
      <c r="J548" s="80" t="str">
        <f t="shared" si="15"/>
        <v/>
      </c>
      <c r="K548" s="81"/>
      <c r="L548" s="78" t="str">
        <f t="shared" si="14"/>
        <v/>
      </c>
      <c r="M548" s="79"/>
      <c r="N548" s="86"/>
      <c r="O548" s="79"/>
      <c r="P548" s="4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  <c r="AH548" s="23"/>
      <c r="AI548" s="23"/>
      <c r="AJ548" s="23"/>
      <c r="AK548" s="23"/>
      <c r="AL548" s="23"/>
      <c r="AM548" s="1"/>
      <c r="AN548" s="1"/>
      <c r="AO548" s="1"/>
      <c r="AP548" s="1"/>
      <c r="AQ548" s="1"/>
      <c r="AR548" s="1"/>
    </row>
    <row r="549" spans="1:44" ht="12.75" x14ac:dyDescent="0.2">
      <c r="A549" s="24"/>
      <c r="B549" s="26"/>
      <c r="C549" s="19"/>
      <c r="D549" s="27"/>
      <c r="E549" s="23"/>
      <c r="F549" s="26"/>
      <c r="G549" s="28" t="str">
        <f t="shared" si="10"/>
        <v>0</v>
      </c>
      <c r="H549" s="29" t="str">
        <f t="shared" si="11"/>
        <v>0.5%</v>
      </c>
      <c r="I549" s="1"/>
      <c r="J549" s="80" t="str">
        <f t="shared" si="15"/>
        <v/>
      </c>
      <c r="K549" s="81"/>
      <c r="L549" s="78" t="str">
        <f t="shared" si="14"/>
        <v/>
      </c>
      <c r="M549" s="79"/>
      <c r="N549" s="86"/>
      <c r="O549" s="79"/>
      <c r="P549" s="4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  <c r="AH549" s="23"/>
      <c r="AI549" s="23"/>
      <c r="AJ549" s="23"/>
      <c r="AK549" s="23"/>
      <c r="AL549" s="23"/>
      <c r="AM549" s="1"/>
      <c r="AN549" s="1"/>
      <c r="AO549" s="1"/>
      <c r="AP549" s="1"/>
      <c r="AQ549" s="1"/>
      <c r="AR549" s="1"/>
    </row>
    <row r="550" spans="1:44" ht="12.75" x14ac:dyDescent="0.2">
      <c r="A550" s="24"/>
      <c r="B550" s="26"/>
      <c r="C550" s="19"/>
      <c r="D550" s="27"/>
      <c r="E550" s="23"/>
      <c r="F550" s="26"/>
      <c r="G550" s="28" t="str">
        <f t="shared" si="10"/>
        <v>0</v>
      </c>
      <c r="H550" s="29" t="str">
        <f t="shared" si="11"/>
        <v>0.5%</v>
      </c>
      <c r="I550" s="1"/>
      <c r="J550" s="80" t="str">
        <f t="shared" si="15"/>
        <v/>
      </c>
      <c r="K550" s="81"/>
      <c r="L550" s="78" t="str">
        <f t="shared" si="14"/>
        <v/>
      </c>
      <c r="M550" s="79"/>
      <c r="N550" s="86"/>
      <c r="O550" s="79"/>
      <c r="P550" s="4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  <c r="AH550" s="23"/>
      <c r="AI550" s="23"/>
      <c r="AJ550" s="23"/>
      <c r="AK550" s="23"/>
      <c r="AL550" s="23"/>
      <c r="AM550" s="1"/>
      <c r="AN550" s="1"/>
      <c r="AO550" s="1"/>
      <c r="AP550" s="1"/>
      <c r="AQ550" s="1"/>
      <c r="AR550" s="1"/>
    </row>
    <row r="551" spans="1:44" ht="12.75" x14ac:dyDescent="0.2">
      <c r="A551" s="24"/>
      <c r="B551" s="26"/>
      <c r="C551" s="19"/>
      <c r="D551" s="27"/>
      <c r="E551" s="23"/>
      <c r="F551" s="26"/>
      <c r="G551" s="28" t="str">
        <f t="shared" si="10"/>
        <v>0</v>
      </c>
      <c r="H551" s="29" t="str">
        <f t="shared" si="11"/>
        <v>0.5%</v>
      </c>
      <c r="I551" s="1"/>
      <c r="J551" s="80" t="str">
        <f t="shared" si="15"/>
        <v/>
      </c>
      <c r="K551" s="81"/>
      <c r="L551" s="78" t="str">
        <f t="shared" si="14"/>
        <v/>
      </c>
      <c r="M551" s="79"/>
      <c r="N551" s="86"/>
      <c r="O551" s="79"/>
      <c r="P551" s="4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  <c r="AH551" s="23"/>
      <c r="AI551" s="23"/>
      <c r="AJ551" s="23"/>
      <c r="AK551" s="23"/>
      <c r="AL551" s="23"/>
      <c r="AM551" s="1"/>
      <c r="AN551" s="1"/>
      <c r="AO551" s="1"/>
      <c r="AP551" s="1"/>
      <c r="AQ551" s="1"/>
      <c r="AR551" s="1"/>
    </row>
    <row r="552" spans="1:44" ht="12.75" x14ac:dyDescent="0.2">
      <c r="A552" s="24"/>
      <c r="B552" s="26"/>
      <c r="C552" s="19"/>
      <c r="D552" s="27"/>
      <c r="E552" s="23"/>
      <c r="F552" s="26"/>
      <c r="G552" s="28" t="str">
        <f t="shared" si="10"/>
        <v>0</v>
      </c>
      <c r="H552" s="29" t="str">
        <f t="shared" si="11"/>
        <v>0.5%</v>
      </c>
      <c r="I552" s="1"/>
      <c r="J552" s="80" t="str">
        <f t="shared" si="15"/>
        <v/>
      </c>
      <c r="K552" s="81"/>
      <c r="L552" s="78" t="str">
        <f t="shared" si="14"/>
        <v/>
      </c>
      <c r="M552" s="79"/>
      <c r="N552" s="86"/>
      <c r="O552" s="79"/>
      <c r="P552" s="4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  <c r="AH552" s="23"/>
      <c r="AI552" s="23"/>
      <c r="AJ552" s="23"/>
      <c r="AK552" s="23"/>
      <c r="AL552" s="23"/>
      <c r="AM552" s="1"/>
      <c r="AN552" s="1"/>
      <c r="AO552" s="1"/>
      <c r="AP552" s="1"/>
      <c r="AQ552" s="1"/>
      <c r="AR552" s="1"/>
    </row>
    <row r="553" spans="1:44" ht="12.75" x14ac:dyDescent="0.2">
      <c r="A553" s="24"/>
      <c r="B553" s="26"/>
      <c r="C553" s="19"/>
      <c r="D553" s="27"/>
      <c r="E553" s="23"/>
      <c r="F553" s="26"/>
      <c r="G553" s="28" t="str">
        <f t="shared" si="10"/>
        <v>0</v>
      </c>
      <c r="H553" s="29" t="str">
        <f t="shared" si="11"/>
        <v>0.5%</v>
      </c>
      <c r="I553" s="1"/>
      <c r="J553" s="80" t="str">
        <f t="shared" si="15"/>
        <v/>
      </c>
      <c r="K553" s="81"/>
      <c r="L553" s="78" t="str">
        <f t="shared" si="14"/>
        <v/>
      </c>
      <c r="M553" s="79"/>
      <c r="N553" s="86"/>
      <c r="O553" s="79"/>
      <c r="P553" s="4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  <c r="AH553" s="23"/>
      <c r="AI553" s="23"/>
      <c r="AJ553" s="23"/>
      <c r="AK553" s="23"/>
      <c r="AL553" s="23"/>
      <c r="AM553" s="1"/>
      <c r="AN553" s="1"/>
      <c r="AO553" s="1"/>
      <c r="AP553" s="1"/>
      <c r="AQ553" s="1"/>
      <c r="AR553" s="1"/>
    </row>
    <row r="554" spans="1:44" ht="12.75" x14ac:dyDescent="0.2">
      <c r="A554" s="24"/>
      <c r="B554" s="26"/>
      <c r="C554" s="19"/>
      <c r="D554" s="27"/>
      <c r="E554" s="23"/>
      <c r="F554" s="26"/>
      <c r="G554" s="28" t="str">
        <f t="shared" si="10"/>
        <v>0</v>
      </c>
      <c r="H554" s="29" t="str">
        <f t="shared" si="11"/>
        <v>0.5%</v>
      </c>
      <c r="I554" s="1"/>
      <c r="J554" s="80" t="str">
        <f t="shared" si="15"/>
        <v/>
      </c>
      <c r="K554" s="81"/>
      <c r="L554" s="78" t="str">
        <f t="shared" si="14"/>
        <v/>
      </c>
      <c r="M554" s="79"/>
      <c r="N554" s="86"/>
      <c r="O554" s="79"/>
      <c r="P554" s="4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  <c r="AH554" s="23"/>
      <c r="AI554" s="23"/>
      <c r="AJ554" s="23"/>
      <c r="AK554" s="23"/>
      <c r="AL554" s="23"/>
      <c r="AM554" s="1"/>
      <c r="AN554" s="1"/>
      <c r="AO554" s="1"/>
      <c r="AP554" s="1"/>
      <c r="AQ554" s="1"/>
      <c r="AR554" s="1"/>
    </row>
    <row r="555" spans="1:44" ht="12.75" x14ac:dyDescent="0.2">
      <c r="A555" s="24"/>
      <c r="B555" s="26"/>
      <c r="C555" s="19"/>
      <c r="D555" s="27"/>
      <c r="E555" s="23"/>
      <c r="F555" s="26"/>
      <c r="G555" s="28" t="str">
        <f t="shared" si="10"/>
        <v>0</v>
      </c>
      <c r="H555" s="29" t="str">
        <f t="shared" si="11"/>
        <v>0.5%</v>
      </c>
      <c r="I555" s="1"/>
      <c r="J555" s="80" t="str">
        <f t="shared" si="15"/>
        <v/>
      </c>
      <c r="K555" s="81"/>
      <c r="L555" s="78" t="str">
        <f t="shared" si="14"/>
        <v/>
      </c>
      <c r="M555" s="79"/>
      <c r="N555" s="86"/>
      <c r="O555" s="79"/>
      <c r="P555" s="4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  <c r="AH555" s="23"/>
      <c r="AI555" s="23"/>
      <c r="AJ555" s="23"/>
      <c r="AK555" s="23"/>
      <c r="AL555" s="23"/>
      <c r="AM555" s="1"/>
      <c r="AN555" s="1"/>
      <c r="AO555" s="1"/>
      <c r="AP555" s="1"/>
      <c r="AQ555" s="1"/>
      <c r="AR555" s="1"/>
    </row>
    <row r="556" spans="1:44" ht="12.75" x14ac:dyDescent="0.2">
      <c r="A556" s="24"/>
      <c r="B556" s="26"/>
      <c r="C556" s="19"/>
      <c r="D556" s="27"/>
      <c r="E556" s="23"/>
      <c r="F556" s="26"/>
      <c r="G556" s="28" t="str">
        <f t="shared" si="10"/>
        <v>0</v>
      </c>
      <c r="H556" s="29" t="str">
        <f t="shared" si="11"/>
        <v>0.5%</v>
      </c>
      <c r="I556" s="1"/>
      <c r="J556" s="80" t="str">
        <f t="shared" si="15"/>
        <v/>
      </c>
      <c r="K556" s="81"/>
      <c r="L556" s="78" t="str">
        <f t="shared" si="14"/>
        <v/>
      </c>
      <c r="M556" s="79"/>
      <c r="N556" s="86"/>
      <c r="O556" s="79"/>
      <c r="P556" s="4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  <c r="AH556" s="23"/>
      <c r="AI556" s="23"/>
      <c r="AJ556" s="23"/>
      <c r="AK556" s="23"/>
      <c r="AL556" s="23"/>
      <c r="AM556" s="1"/>
      <c r="AN556" s="1"/>
      <c r="AO556" s="1"/>
      <c r="AP556" s="1"/>
      <c r="AQ556" s="1"/>
      <c r="AR556" s="1"/>
    </row>
    <row r="557" spans="1:44" ht="12.75" x14ac:dyDescent="0.2">
      <c r="A557" s="24"/>
      <c r="B557" s="26"/>
      <c r="C557" s="19"/>
      <c r="D557" s="27"/>
      <c r="E557" s="23"/>
      <c r="F557" s="26"/>
      <c r="G557" s="28" t="str">
        <f t="shared" si="10"/>
        <v>0</v>
      </c>
      <c r="H557" s="29" t="str">
        <f t="shared" si="11"/>
        <v>0.5%</v>
      </c>
      <c r="I557" s="1"/>
      <c r="J557" s="80" t="str">
        <f t="shared" si="15"/>
        <v/>
      </c>
      <c r="K557" s="81"/>
      <c r="L557" s="78" t="str">
        <f t="shared" si="14"/>
        <v/>
      </c>
      <c r="M557" s="79"/>
      <c r="N557" s="86"/>
      <c r="O557" s="79"/>
      <c r="P557" s="4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  <c r="AH557" s="23"/>
      <c r="AI557" s="23"/>
      <c r="AJ557" s="23"/>
      <c r="AK557" s="23"/>
      <c r="AL557" s="23"/>
      <c r="AM557" s="1"/>
      <c r="AN557" s="1"/>
      <c r="AO557" s="1"/>
      <c r="AP557" s="1"/>
      <c r="AQ557" s="1"/>
      <c r="AR557" s="1"/>
    </row>
    <row r="558" spans="1:44" ht="12.75" x14ac:dyDescent="0.2">
      <c r="A558" s="24"/>
      <c r="B558" s="26"/>
      <c r="C558" s="19"/>
      <c r="D558" s="27"/>
      <c r="E558" s="23"/>
      <c r="F558" s="26"/>
      <c r="G558" s="28" t="str">
        <f t="shared" si="10"/>
        <v>0</v>
      </c>
      <c r="H558" s="29" t="str">
        <f t="shared" si="11"/>
        <v>0.5%</v>
      </c>
      <c r="I558" s="1"/>
      <c r="J558" s="80" t="str">
        <f t="shared" si="15"/>
        <v/>
      </c>
      <c r="K558" s="81"/>
      <c r="L558" s="78" t="str">
        <f t="shared" si="14"/>
        <v/>
      </c>
      <c r="M558" s="79"/>
      <c r="N558" s="86"/>
      <c r="O558" s="79"/>
      <c r="P558" s="4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  <c r="AH558" s="23"/>
      <c r="AI558" s="23"/>
      <c r="AJ558" s="23"/>
      <c r="AK558" s="23"/>
      <c r="AL558" s="23"/>
      <c r="AM558" s="1"/>
      <c r="AN558" s="1"/>
      <c r="AO558" s="1"/>
      <c r="AP558" s="1"/>
      <c r="AQ558" s="1"/>
      <c r="AR558" s="1"/>
    </row>
    <row r="559" spans="1:44" ht="12.75" x14ac:dyDescent="0.2">
      <c r="A559" s="24"/>
      <c r="B559" s="26"/>
      <c r="C559" s="19"/>
      <c r="D559" s="27"/>
      <c r="E559" s="23"/>
      <c r="F559" s="26"/>
      <c r="G559" s="28" t="str">
        <f t="shared" si="10"/>
        <v>0</v>
      </c>
      <c r="H559" s="29" t="str">
        <f t="shared" si="11"/>
        <v>0.5%</v>
      </c>
      <c r="I559" s="1"/>
      <c r="J559" s="80" t="str">
        <f t="shared" si="15"/>
        <v/>
      </c>
      <c r="K559" s="81"/>
      <c r="L559" s="78" t="str">
        <f t="shared" si="14"/>
        <v/>
      </c>
      <c r="M559" s="79"/>
      <c r="N559" s="86"/>
      <c r="O559" s="79"/>
      <c r="P559" s="4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  <c r="AH559" s="23"/>
      <c r="AI559" s="23"/>
      <c r="AJ559" s="23"/>
      <c r="AK559" s="23"/>
      <c r="AL559" s="23"/>
      <c r="AM559" s="1"/>
      <c r="AN559" s="1"/>
      <c r="AO559" s="1"/>
      <c r="AP559" s="1"/>
      <c r="AQ559" s="1"/>
      <c r="AR559" s="1"/>
    </row>
    <row r="560" spans="1:44" ht="12.75" x14ac:dyDescent="0.2">
      <c r="A560" s="24"/>
      <c r="B560" s="26"/>
      <c r="C560" s="19"/>
      <c r="D560" s="27"/>
      <c r="E560" s="23"/>
      <c r="F560" s="26"/>
      <c r="G560" s="28" t="str">
        <f t="shared" si="10"/>
        <v>0</v>
      </c>
      <c r="H560" s="29" t="str">
        <f t="shared" si="11"/>
        <v>0.5%</v>
      </c>
      <c r="I560" s="1"/>
      <c r="J560" s="80" t="str">
        <f t="shared" si="15"/>
        <v/>
      </c>
      <c r="K560" s="81"/>
      <c r="L560" s="78" t="str">
        <f t="shared" si="14"/>
        <v/>
      </c>
      <c r="M560" s="79"/>
      <c r="N560" s="86"/>
      <c r="O560" s="79"/>
      <c r="P560" s="4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  <c r="AH560" s="23"/>
      <c r="AI560" s="23"/>
      <c r="AJ560" s="23"/>
      <c r="AK560" s="23"/>
      <c r="AL560" s="23"/>
      <c r="AM560" s="1"/>
      <c r="AN560" s="1"/>
      <c r="AO560" s="1"/>
      <c r="AP560" s="1"/>
      <c r="AQ560" s="1"/>
      <c r="AR560" s="1"/>
    </row>
    <row r="561" spans="1:44" ht="12.75" x14ac:dyDescent="0.2">
      <c r="A561" s="24"/>
      <c r="B561" s="26"/>
      <c r="C561" s="19"/>
      <c r="D561" s="27"/>
      <c r="E561" s="23"/>
      <c r="F561" s="26"/>
      <c r="G561" s="28" t="str">
        <f t="shared" si="10"/>
        <v>0</v>
      </c>
      <c r="H561" s="29" t="str">
        <f t="shared" si="11"/>
        <v>0.5%</v>
      </c>
      <c r="I561" s="1"/>
      <c r="J561" s="80" t="str">
        <f t="shared" si="15"/>
        <v/>
      </c>
      <c r="K561" s="81"/>
      <c r="L561" s="78" t="str">
        <f t="shared" si="14"/>
        <v/>
      </c>
      <c r="M561" s="79"/>
      <c r="N561" s="86"/>
      <c r="O561" s="79"/>
      <c r="P561" s="4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  <c r="AH561" s="23"/>
      <c r="AI561" s="23"/>
      <c r="AJ561" s="23"/>
      <c r="AK561" s="23"/>
      <c r="AL561" s="23"/>
      <c r="AM561" s="1"/>
      <c r="AN561" s="1"/>
      <c r="AO561" s="1"/>
      <c r="AP561" s="1"/>
      <c r="AQ561" s="1"/>
      <c r="AR561" s="1"/>
    </row>
    <row r="562" spans="1:44" ht="12.75" x14ac:dyDescent="0.2">
      <c r="A562" s="24"/>
      <c r="B562" s="26"/>
      <c r="C562" s="19"/>
      <c r="D562" s="27"/>
      <c r="E562" s="23"/>
      <c r="F562" s="26"/>
      <c r="G562" s="28" t="str">
        <f t="shared" si="10"/>
        <v>0</v>
      </c>
      <c r="H562" s="29" t="str">
        <f t="shared" si="11"/>
        <v>0.5%</v>
      </c>
      <c r="I562" s="1"/>
      <c r="J562" s="80" t="str">
        <f t="shared" si="15"/>
        <v/>
      </c>
      <c r="K562" s="81"/>
      <c r="L562" s="78" t="str">
        <f t="shared" si="14"/>
        <v/>
      </c>
      <c r="M562" s="79"/>
      <c r="N562" s="86"/>
      <c r="O562" s="79"/>
      <c r="P562" s="4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  <c r="AH562" s="23"/>
      <c r="AI562" s="23"/>
      <c r="AJ562" s="23"/>
      <c r="AK562" s="23"/>
      <c r="AL562" s="23"/>
      <c r="AM562" s="1"/>
      <c r="AN562" s="1"/>
      <c r="AO562" s="1"/>
      <c r="AP562" s="1"/>
      <c r="AQ562" s="1"/>
      <c r="AR562" s="1"/>
    </row>
    <row r="563" spans="1:44" ht="12.75" x14ac:dyDescent="0.2">
      <c r="A563" s="24"/>
      <c r="B563" s="26"/>
      <c r="C563" s="19"/>
      <c r="D563" s="27"/>
      <c r="E563" s="23"/>
      <c r="F563" s="26"/>
      <c r="G563" s="28" t="str">
        <f t="shared" si="10"/>
        <v>0</v>
      </c>
      <c r="H563" s="29" t="str">
        <f t="shared" si="11"/>
        <v>0.5%</v>
      </c>
      <c r="I563" s="1"/>
      <c r="J563" s="80" t="str">
        <f t="shared" si="15"/>
        <v/>
      </c>
      <c r="K563" s="81"/>
      <c r="L563" s="78" t="str">
        <f t="shared" si="14"/>
        <v/>
      </c>
      <c r="M563" s="79"/>
      <c r="N563" s="86"/>
      <c r="O563" s="79"/>
      <c r="P563" s="4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  <c r="AH563" s="23"/>
      <c r="AI563" s="23"/>
      <c r="AJ563" s="23"/>
      <c r="AK563" s="23"/>
      <c r="AL563" s="23"/>
      <c r="AM563" s="1"/>
      <c r="AN563" s="1"/>
      <c r="AO563" s="1"/>
      <c r="AP563" s="1"/>
      <c r="AQ563" s="1"/>
      <c r="AR563" s="1"/>
    </row>
    <row r="564" spans="1:44" ht="12.75" x14ac:dyDescent="0.2">
      <c r="A564" s="24"/>
      <c r="B564" s="26"/>
      <c r="C564" s="19"/>
      <c r="D564" s="27"/>
      <c r="E564" s="23"/>
      <c r="F564" s="26"/>
      <c r="G564" s="28" t="str">
        <f t="shared" si="10"/>
        <v>0</v>
      </c>
      <c r="H564" s="29" t="str">
        <f t="shared" si="11"/>
        <v>0.5%</v>
      </c>
      <c r="I564" s="1"/>
      <c r="J564" s="80" t="str">
        <f t="shared" si="15"/>
        <v/>
      </c>
      <c r="K564" s="81"/>
      <c r="L564" s="78" t="str">
        <f t="shared" si="14"/>
        <v/>
      </c>
      <c r="M564" s="79"/>
      <c r="N564" s="86"/>
      <c r="O564" s="79"/>
      <c r="P564" s="4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  <c r="AH564" s="23"/>
      <c r="AI564" s="23"/>
      <c r="AJ564" s="23"/>
      <c r="AK564" s="23"/>
      <c r="AL564" s="23"/>
      <c r="AM564" s="1"/>
      <c r="AN564" s="1"/>
      <c r="AO564" s="1"/>
      <c r="AP564" s="1"/>
      <c r="AQ564" s="1"/>
      <c r="AR564" s="1"/>
    </row>
    <row r="565" spans="1:44" ht="12.75" x14ac:dyDescent="0.2">
      <c r="A565" s="24"/>
      <c r="B565" s="26"/>
      <c r="C565" s="19"/>
      <c r="D565" s="27"/>
      <c r="E565" s="23"/>
      <c r="F565" s="26"/>
      <c r="G565" s="28" t="str">
        <f t="shared" si="10"/>
        <v>0</v>
      </c>
      <c r="H565" s="29" t="str">
        <f t="shared" si="11"/>
        <v>0.5%</v>
      </c>
      <c r="I565" s="1"/>
      <c r="J565" s="80" t="str">
        <f t="shared" si="15"/>
        <v/>
      </c>
      <c r="K565" s="81"/>
      <c r="L565" s="78" t="str">
        <f t="shared" si="14"/>
        <v/>
      </c>
      <c r="M565" s="79"/>
      <c r="N565" s="86"/>
      <c r="O565" s="79"/>
      <c r="P565" s="4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  <c r="AH565" s="23"/>
      <c r="AI565" s="23"/>
      <c r="AJ565" s="23"/>
      <c r="AK565" s="23"/>
      <c r="AL565" s="23"/>
      <c r="AM565" s="1"/>
      <c r="AN565" s="1"/>
      <c r="AO565" s="1"/>
      <c r="AP565" s="1"/>
      <c r="AQ565" s="1"/>
      <c r="AR565" s="1"/>
    </row>
    <row r="566" spans="1:44" ht="12.75" x14ac:dyDescent="0.2">
      <c r="A566" s="24"/>
      <c r="B566" s="26"/>
      <c r="C566" s="19"/>
      <c r="D566" s="27"/>
      <c r="E566" s="23"/>
      <c r="F566" s="26"/>
      <c r="G566" s="28" t="str">
        <f t="shared" si="10"/>
        <v>0</v>
      </c>
      <c r="H566" s="29" t="str">
        <f t="shared" si="11"/>
        <v>0.5%</v>
      </c>
      <c r="I566" s="1"/>
      <c r="J566" s="80" t="str">
        <f t="shared" si="15"/>
        <v/>
      </c>
      <c r="K566" s="81"/>
      <c r="L566" s="78" t="str">
        <f t="shared" si="14"/>
        <v/>
      </c>
      <c r="M566" s="79"/>
      <c r="N566" s="86"/>
      <c r="O566" s="79"/>
      <c r="P566" s="4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  <c r="AH566" s="23"/>
      <c r="AI566" s="23"/>
      <c r="AJ566" s="23"/>
      <c r="AK566" s="23"/>
      <c r="AL566" s="23"/>
      <c r="AM566" s="1"/>
      <c r="AN566" s="1"/>
      <c r="AO566" s="1"/>
      <c r="AP566" s="1"/>
      <c r="AQ566" s="1"/>
      <c r="AR566" s="1"/>
    </row>
    <row r="567" spans="1:44" ht="12.75" x14ac:dyDescent="0.2">
      <c r="A567" s="24"/>
      <c r="B567" s="26"/>
      <c r="C567" s="19"/>
      <c r="D567" s="27"/>
      <c r="E567" s="23"/>
      <c r="F567" s="26"/>
      <c r="G567" s="28" t="str">
        <f t="shared" si="10"/>
        <v>0</v>
      </c>
      <c r="H567" s="29" t="str">
        <f t="shared" si="11"/>
        <v>0.5%</v>
      </c>
      <c r="I567" s="1"/>
      <c r="J567" s="80" t="str">
        <f t="shared" si="15"/>
        <v/>
      </c>
      <c r="K567" s="81"/>
      <c r="L567" s="78" t="str">
        <f t="shared" si="14"/>
        <v/>
      </c>
      <c r="M567" s="79"/>
      <c r="N567" s="86"/>
      <c r="O567" s="79"/>
      <c r="P567" s="4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  <c r="AH567" s="23"/>
      <c r="AI567" s="23"/>
      <c r="AJ567" s="23"/>
      <c r="AK567" s="23"/>
      <c r="AL567" s="23"/>
      <c r="AM567" s="1"/>
      <c r="AN567" s="1"/>
      <c r="AO567" s="1"/>
      <c r="AP567" s="1"/>
      <c r="AQ567" s="1"/>
      <c r="AR567" s="1"/>
    </row>
    <row r="568" spans="1:44" ht="12.75" x14ac:dyDescent="0.2">
      <c r="A568" s="24"/>
      <c r="B568" s="26"/>
      <c r="C568" s="19"/>
      <c r="D568" s="27"/>
      <c r="E568" s="23"/>
      <c r="F568" s="26"/>
      <c r="G568" s="28" t="str">
        <f t="shared" si="10"/>
        <v>0</v>
      </c>
      <c r="H568" s="29" t="str">
        <f t="shared" si="11"/>
        <v>0.5%</v>
      </c>
      <c r="I568" s="1"/>
      <c r="J568" s="80" t="str">
        <f t="shared" si="15"/>
        <v/>
      </c>
      <c r="K568" s="81"/>
      <c r="L568" s="78" t="str">
        <f t="shared" si="14"/>
        <v/>
      </c>
      <c r="M568" s="79"/>
      <c r="N568" s="86"/>
      <c r="O568" s="79"/>
      <c r="P568" s="4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  <c r="AH568" s="23"/>
      <c r="AI568" s="23"/>
      <c r="AJ568" s="23"/>
      <c r="AK568" s="23"/>
      <c r="AL568" s="23"/>
      <c r="AM568" s="1"/>
      <c r="AN568" s="1"/>
      <c r="AO568" s="1"/>
      <c r="AP568" s="1"/>
      <c r="AQ568" s="1"/>
      <c r="AR568" s="1"/>
    </row>
    <row r="569" spans="1:44" ht="12.75" x14ac:dyDescent="0.2">
      <c r="A569" s="24"/>
      <c r="B569" s="26"/>
      <c r="C569" s="19"/>
      <c r="D569" s="27"/>
      <c r="E569" s="23"/>
      <c r="F569" s="26"/>
      <c r="G569" s="28" t="str">
        <f t="shared" si="10"/>
        <v>0</v>
      </c>
      <c r="H569" s="29" t="str">
        <f t="shared" si="11"/>
        <v>0.5%</v>
      </c>
      <c r="I569" s="1"/>
      <c r="J569" s="80" t="str">
        <f t="shared" si="15"/>
        <v/>
      </c>
      <c r="K569" s="81"/>
      <c r="L569" s="78" t="str">
        <f t="shared" si="14"/>
        <v/>
      </c>
      <c r="M569" s="79"/>
      <c r="N569" s="86"/>
      <c r="O569" s="79"/>
      <c r="P569" s="4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  <c r="AH569" s="23"/>
      <c r="AI569" s="23"/>
      <c r="AJ569" s="23"/>
      <c r="AK569" s="23"/>
      <c r="AL569" s="23"/>
      <c r="AM569" s="1"/>
      <c r="AN569" s="1"/>
      <c r="AO569" s="1"/>
      <c r="AP569" s="1"/>
      <c r="AQ569" s="1"/>
      <c r="AR569" s="1"/>
    </row>
    <row r="570" spans="1:44" ht="12.75" x14ac:dyDescent="0.2">
      <c r="A570" s="24"/>
      <c r="B570" s="26"/>
      <c r="C570" s="19"/>
      <c r="D570" s="27"/>
      <c r="E570" s="23"/>
      <c r="F570" s="26"/>
      <c r="G570" s="28" t="str">
        <f t="shared" si="10"/>
        <v>0</v>
      </c>
      <c r="H570" s="29" t="str">
        <f t="shared" si="11"/>
        <v>0.5%</v>
      </c>
      <c r="I570" s="1"/>
      <c r="J570" s="80" t="str">
        <f t="shared" si="15"/>
        <v/>
      </c>
      <c r="K570" s="81"/>
      <c r="L570" s="78" t="str">
        <f t="shared" si="14"/>
        <v/>
      </c>
      <c r="M570" s="79"/>
      <c r="N570" s="86"/>
      <c r="O570" s="79"/>
      <c r="P570" s="4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  <c r="AH570" s="23"/>
      <c r="AI570" s="23"/>
      <c r="AJ570" s="23"/>
      <c r="AK570" s="23"/>
      <c r="AL570" s="23"/>
      <c r="AM570" s="1"/>
      <c r="AN570" s="1"/>
      <c r="AO570" s="1"/>
      <c r="AP570" s="1"/>
      <c r="AQ570" s="1"/>
      <c r="AR570" s="1"/>
    </row>
    <row r="571" spans="1:44" ht="12.75" x14ac:dyDescent="0.2">
      <c r="A571" s="24"/>
      <c r="B571" s="26"/>
      <c r="C571" s="19"/>
      <c r="D571" s="27"/>
      <c r="E571" s="23"/>
      <c r="F571" s="26"/>
      <c r="G571" s="28" t="str">
        <f t="shared" si="10"/>
        <v>0</v>
      </c>
      <c r="H571" s="29" t="str">
        <f t="shared" si="11"/>
        <v>0.5%</v>
      </c>
      <c r="I571" s="1"/>
      <c r="J571" s="80" t="str">
        <f t="shared" si="15"/>
        <v/>
      </c>
      <c r="K571" s="81"/>
      <c r="L571" s="78" t="str">
        <f t="shared" si="14"/>
        <v/>
      </c>
      <c r="M571" s="79"/>
      <c r="N571" s="86"/>
      <c r="O571" s="79"/>
      <c r="P571" s="4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  <c r="AH571" s="23"/>
      <c r="AI571" s="23"/>
      <c r="AJ571" s="23"/>
      <c r="AK571" s="23"/>
      <c r="AL571" s="23"/>
      <c r="AM571" s="1"/>
      <c r="AN571" s="1"/>
      <c r="AO571" s="1"/>
      <c r="AP571" s="1"/>
      <c r="AQ571" s="1"/>
      <c r="AR571" s="1"/>
    </row>
    <row r="572" spans="1:44" ht="12.75" x14ac:dyDescent="0.2">
      <c r="A572" s="24"/>
      <c r="B572" s="26"/>
      <c r="C572" s="19"/>
      <c r="D572" s="27"/>
      <c r="E572" s="23"/>
      <c r="F572" s="26"/>
      <c r="G572" s="28" t="str">
        <f t="shared" si="10"/>
        <v>0</v>
      </c>
      <c r="H572" s="29" t="str">
        <f t="shared" si="11"/>
        <v>0.5%</v>
      </c>
      <c r="I572" s="1"/>
      <c r="J572" s="80" t="str">
        <f t="shared" si="15"/>
        <v/>
      </c>
      <c r="K572" s="81"/>
      <c r="L572" s="78" t="str">
        <f t="shared" si="14"/>
        <v/>
      </c>
      <c r="M572" s="79"/>
      <c r="N572" s="86"/>
      <c r="O572" s="79"/>
      <c r="P572" s="4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  <c r="AH572" s="23"/>
      <c r="AI572" s="23"/>
      <c r="AJ572" s="23"/>
      <c r="AK572" s="23"/>
      <c r="AL572" s="23"/>
      <c r="AM572" s="1"/>
      <c r="AN572" s="1"/>
      <c r="AO572" s="1"/>
      <c r="AP572" s="1"/>
      <c r="AQ572" s="1"/>
      <c r="AR572" s="1"/>
    </row>
    <row r="573" spans="1:44" ht="12.75" x14ac:dyDescent="0.2">
      <c r="A573" s="24"/>
      <c r="B573" s="26"/>
      <c r="C573" s="19"/>
      <c r="D573" s="27"/>
      <c r="E573" s="23"/>
      <c r="F573" s="26"/>
      <c r="G573" s="28" t="str">
        <f t="shared" si="10"/>
        <v>0</v>
      </c>
      <c r="H573" s="29" t="str">
        <f t="shared" si="11"/>
        <v>0.5%</v>
      </c>
      <c r="I573" s="1"/>
      <c r="J573" s="80" t="str">
        <f t="shared" si="15"/>
        <v/>
      </c>
      <c r="K573" s="81"/>
      <c r="L573" s="78" t="str">
        <f t="shared" si="14"/>
        <v/>
      </c>
      <c r="M573" s="79"/>
      <c r="N573" s="86"/>
      <c r="O573" s="79"/>
      <c r="P573" s="4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  <c r="AH573" s="23"/>
      <c r="AI573" s="23"/>
      <c r="AJ573" s="23"/>
      <c r="AK573" s="23"/>
      <c r="AL573" s="23"/>
      <c r="AM573" s="1"/>
      <c r="AN573" s="1"/>
      <c r="AO573" s="1"/>
      <c r="AP573" s="1"/>
      <c r="AQ573" s="1"/>
      <c r="AR573" s="1"/>
    </row>
    <row r="574" spans="1:44" ht="12.75" x14ac:dyDescent="0.2">
      <c r="A574" s="24"/>
      <c r="B574" s="26"/>
      <c r="C574" s="19"/>
      <c r="D574" s="27"/>
      <c r="E574" s="23"/>
      <c r="F574" s="26"/>
      <c r="G574" s="28" t="str">
        <f t="shared" si="10"/>
        <v>0</v>
      </c>
      <c r="H574" s="29" t="str">
        <f t="shared" si="11"/>
        <v>0.5%</v>
      </c>
      <c r="I574" s="1"/>
      <c r="J574" s="80" t="str">
        <f t="shared" si="15"/>
        <v/>
      </c>
      <c r="K574" s="81"/>
      <c r="L574" s="78" t="str">
        <f t="shared" si="14"/>
        <v/>
      </c>
      <c r="M574" s="79"/>
      <c r="N574" s="86"/>
      <c r="O574" s="79"/>
      <c r="P574" s="4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  <c r="AH574" s="23"/>
      <c r="AI574" s="23"/>
      <c r="AJ574" s="23"/>
      <c r="AK574" s="23"/>
      <c r="AL574" s="23"/>
      <c r="AM574" s="1"/>
      <c r="AN574" s="1"/>
      <c r="AO574" s="1"/>
      <c r="AP574" s="1"/>
      <c r="AQ574" s="1"/>
      <c r="AR574" s="1"/>
    </row>
    <row r="575" spans="1:44" ht="12.75" x14ac:dyDescent="0.2">
      <c r="A575" s="24"/>
      <c r="B575" s="26"/>
      <c r="C575" s="19"/>
      <c r="D575" s="27"/>
      <c r="E575" s="23"/>
      <c r="F575" s="26"/>
      <c r="G575" s="28" t="str">
        <f t="shared" si="10"/>
        <v>0</v>
      </c>
      <c r="H575" s="29" t="str">
        <f t="shared" si="11"/>
        <v>0.5%</v>
      </c>
      <c r="I575" s="1"/>
      <c r="J575" s="80" t="str">
        <f t="shared" si="15"/>
        <v/>
      </c>
      <c r="K575" s="81"/>
      <c r="L575" s="78" t="str">
        <f t="shared" si="14"/>
        <v/>
      </c>
      <c r="M575" s="79"/>
      <c r="N575" s="86"/>
      <c r="O575" s="79"/>
      <c r="P575" s="4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  <c r="AH575" s="23"/>
      <c r="AI575" s="23"/>
      <c r="AJ575" s="23"/>
      <c r="AK575" s="23"/>
      <c r="AL575" s="23"/>
      <c r="AM575" s="1"/>
      <c r="AN575" s="1"/>
      <c r="AO575" s="1"/>
      <c r="AP575" s="1"/>
      <c r="AQ575" s="1"/>
      <c r="AR575" s="1"/>
    </row>
    <row r="576" spans="1:44" ht="12.75" x14ac:dyDescent="0.2">
      <c r="A576" s="24"/>
      <c r="B576" s="26"/>
      <c r="C576" s="19"/>
      <c r="D576" s="27"/>
      <c r="E576" s="23"/>
      <c r="F576" s="26"/>
      <c r="G576" s="28" t="str">
        <f t="shared" si="10"/>
        <v>0</v>
      </c>
      <c r="H576" s="29" t="str">
        <f t="shared" si="11"/>
        <v>0.5%</v>
      </c>
      <c r="I576" s="1"/>
      <c r="J576" s="80" t="str">
        <f t="shared" si="15"/>
        <v/>
      </c>
      <c r="K576" s="81"/>
      <c r="L576" s="78" t="str">
        <f t="shared" si="14"/>
        <v/>
      </c>
      <c r="M576" s="79"/>
      <c r="N576" s="86"/>
      <c r="O576" s="79"/>
      <c r="P576" s="4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  <c r="AH576" s="23"/>
      <c r="AI576" s="23"/>
      <c r="AJ576" s="23"/>
      <c r="AK576" s="23"/>
      <c r="AL576" s="23"/>
      <c r="AM576" s="1"/>
      <c r="AN576" s="1"/>
      <c r="AO576" s="1"/>
      <c r="AP576" s="1"/>
      <c r="AQ576" s="1"/>
      <c r="AR576" s="1"/>
    </row>
    <row r="577" spans="1:44" ht="12.75" x14ac:dyDescent="0.2">
      <c r="A577" s="24"/>
      <c r="B577" s="26"/>
      <c r="C577" s="19"/>
      <c r="D577" s="27"/>
      <c r="E577" s="23"/>
      <c r="F577" s="26"/>
      <c r="G577" s="28" t="str">
        <f t="shared" si="10"/>
        <v>0</v>
      </c>
      <c r="H577" s="29" t="str">
        <f t="shared" si="11"/>
        <v>0.5%</v>
      </c>
      <c r="I577" s="1"/>
      <c r="J577" s="80" t="str">
        <f t="shared" si="15"/>
        <v/>
      </c>
      <c r="K577" s="81"/>
      <c r="L577" s="78" t="str">
        <f t="shared" si="14"/>
        <v/>
      </c>
      <c r="M577" s="79"/>
      <c r="N577" s="86"/>
      <c r="O577" s="79"/>
      <c r="P577" s="4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  <c r="AH577" s="23"/>
      <c r="AI577" s="23"/>
      <c r="AJ577" s="23"/>
      <c r="AK577" s="23"/>
      <c r="AL577" s="23"/>
      <c r="AM577" s="1"/>
      <c r="AN577" s="1"/>
      <c r="AO577" s="1"/>
      <c r="AP577" s="1"/>
      <c r="AQ577" s="1"/>
      <c r="AR577" s="1"/>
    </row>
    <row r="578" spans="1:44" ht="12.75" x14ac:dyDescent="0.2">
      <c r="A578" s="24"/>
      <c r="B578" s="26"/>
      <c r="C578" s="19"/>
      <c r="D578" s="27"/>
      <c r="E578" s="23"/>
      <c r="F578" s="26"/>
      <c r="G578" s="28" t="str">
        <f t="shared" si="10"/>
        <v>0</v>
      </c>
      <c r="H578" s="29" t="str">
        <f t="shared" si="11"/>
        <v>0.5%</v>
      </c>
      <c r="I578" s="1"/>
      <c r="J578" s="80" t="str">
        <f t="shared" si="15"/>
        <v/>
      </c>
      <c r="K578" s="81"/>
      <c r="L578" s="78" t="str">
        <f t="shared" si="14"/>
        <v/>
      </c>
      <c r="M578" s="79"/>
      <c r="N578" s="86"/>
      <c r="O578" s="79"/>
      <c r="P578" s="4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  <c r="AH578" s="23"/>
      <c r="AI578" s="23"/>
      <c r="AJ578" s="23"/>
      <c r="AK578" s="23"/>
      <c r="AL578" s="23"/>
      <c r="AM578" s="1"/>
      <c r="AN578" s="1"/>
      <c r="AO578" s="1"/>
      <c r="AP578" s="1"/>
      <c r="AQ578" s="1"/>
      <c r="AR578" s="1"/>
    </row>
    <row r="579" spans="1:44" ht="12.75" x14ac:dyDescent="0.2">
      <c r="A579" s="24"/>
      <c r="B579" s="26"/>
      <c r="C579" s="19"/>
      <c r="D579" s="27"/>
      <c r="E579" s="23"/>
      <c r="F579" s="26"/>
      <c r="G579" s="28" t="str">
        <f t="shared" si="10"/>
        <v>0</v>
      </c>
      <c r="H579" s="29" t="str">
        <f t="shared" si="11"/>
        <v>0.5%</v>
      </c>
      <c r="I579" s="1"/>
      <c r="J579" s="80" t="str">
        <f t="shared" si="15"/>
        <v/>
      </c>
      <c r="K579" s="81"/>
      <c r="L579" s="78" t="str">
        <f t="shared" si="14"/>
        <v/>
      </c>
      <c r="M579" s="79"/>
      <c r="N579" s="86"/>
      <c r="O579" s="79"/>
      <c r="P579" s="4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  <c r="AH579" s="23"/>
      <c r="AI579" s="23"/>
      <c r="AJ579" s="23"/>
      <c r="AK579" s="23"/>
      <c r="AL579" s="23"/>
      <c r="AM579" s="1"/>
      <c r="AN579" s="1"/>
      <c r="AO579" s="1"/>
      <c r="AP579" s="1"/>
      <c r="AQ579" s="1"/>
      <c r="AR579" s="1"/>
    </row>
    <row r="580" spans="1:44" ht="12.75" x14ac:dyDescent="0.2">
      <c r="A580" s="24"/>
      <c r="B580" s="26"/>
      <c r="C580" s="19"/>
      <c r="D580" s="27"/>
      <c r="E580" s="23"/>
      <c r="F580" s="26"/>
      <c r="G580" s="28" t="str">
        <f t="shared" si="10"/>
        <v>0</v>
      </c>
      <c r="H580" s="29" t="str">
        <f t="shared" si="11"/>
        <v>0.5%</v>
      </c>
      <c r="I580" s="1"/>
      <c r="J580" s="80" t="str">
        <f t="shared" si="15"/>
        <v/>
      </c>
      <c r="K580" s="81"/>
      <c r="L580" s="78" t="str">
        <f t="shared" si="14"/>
        <v/>
      </c>
      <c r="M580" s="79"/>
      <c r="N580" s="86"/>
      <c r="O580" s="79"/>
      <c r="P580" s="4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  <c r="AH580" s="23"/>
      <c r="AI580" s="23"/>
      <c r="AJ580" s="23"/>
      <c r="AK580" s="23"/>
      <c r="AL580" s="23"/>
      <c r="AM580" s="1"/>
      <c r="AN580" s="1"/>
      <c r="AO580" s="1"/>
      <c r="AP580" s="1"/>
      <c r="AQ580" s="1"/>
      <c r="AR580" s="1"/>
    </row>
    <row r="581" spans="1:44" ht="12.75" x14ac:dyDescent="0.2">
      <c r="A581" s="24"/>
      <c r="B581" s="26"/>
      <c r="C581" s="19"/>
      <c r="D581" s="27"/>
      <c r="E581" s="23"/>
      <c r="F581" s="26"/>
      <c r="G581" s="28" t="str">
        <f t="shared" si="10"/>
        <v>0</v>
      </c>
      <c r="H581" s="29" t="str">
        <f t="shared" si="11"/>
        <v>0.5%</v>
      </c>
      <c r="I581" s="1"/>
      <c r="J581" s="80" t="str">
        <f t="shared" si="15"/>
        <v/>
      </c>
      <c r="K581" s="81"/>
      <c r="L581" s="78" t="str">
        <f t="shared" si="14"/>
        <v/>
      </c>
      <c r="M581" s="79"/>
      <c r="N581" s="86"/>
      <c r="O581" s="79"/>
      <c r="P581" s="4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  <c r="AH581" s="23"/>
      <c r="AI581" s="23"/>
      <c r="AJ581" s="23"/>
      <c r="AK581" s="23"/>
      <c r="AL581" s="23"/>
      <c r="AM581" s="1"/>
      <c r="AN581" s="1"/>
      <c r="AO581" s="1"/>
      <c r="AP581" s="1"/>
      <c r="AQ581" s="1"/>
      <c r="AR581" s="1"/>
    </row>
    <row r="582" spans="1:44" ht="12.75" x14ac:dyDescent="0.2">
      <c r="A582" s="24"/>
      <c r="B582" s="26"/>
      <c r="C582" s="19"/>
      <c r="D582" s="27"/>
      <c r="E582" s="23"/>
      <c r="F582" s="26"/>
      <c r="G582" s="28" t="str">
        <f t="shared" si="10"/>
        <v>0</v>
      </c>
      <c r="H582" s="29" t="str">
        <f t="shared" si="11"/>
        <v>0.5%</v>
      </c>
      <c r="I582" s="1"/>
      <c r="J582" s="80" t="str">
        <f t="shared" si="15"/>
        <v/>
      </c>
      <c r="K582" s="81"/>
      <c r="L582" s="78" t="str">
        <f t="shared" si="14"/>
        <v/>
      </c>
      <c r="M582" s="79"/>
      <c r="N582" s="86"/>
      <c r="O582" s="79"/>
      <c r="P582" s="4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  <c r="AH582" s="23"/>
      <c r="AI582" s="23"/>
      <c r="AJ582" s="23"/>
      <c r="AK582" s="23"/>
      <c r="AL582" s="23"/>
      <c r="AM582" s="1"/>
      <c r="AN582" s="1"/>
      <c r="AO582" s="1"/>
      <c r="AP582" s="1"/>
      <c r="AQ582" s="1"/>
      <c r="AR582" s="1"/>
    </row>
    <row r="583" spans="1:44" ht="12.75" x14ac:dyDescent="0.2">
      <c r="A583" s="24"/>
      <c r="B583" s="26"/>
      <c r="C583" s="19"/>
      <c r="D583" s="27"/>
      <c r="E583" s="23"/>
      <c r="F583" s="26"/>
      <c r="G583" s="28" t="str">
        <f t="shared" si="10"/>
        <v>0</v>
      </c>
      <c r="H583" s="29" t="str">
        <f t="shared" si="11"/>
        <v>0.5%</v>
      </c>
      <c r="I583" s="1"/>
      <c r="J583" s="80" t="str">
        <f t="shared" si="15"/>
        <v/>
      </c>
      <c r="K583" s="81"/>
      <c r="L583" s="78" t="str">
        <f t="shared" si="14"/>
        <v/>
      </c>
      <c r="M583" s="79"/>
      <c r="N583" s="86"/>
      <c r="O583" s="79"/>
      <c r="P583" s="4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  <c r="AH583" s="23"/>
      <c r="AI583" s="23"/>
      <c r="AJ583" s="23"/>
      <c r="AK583" s="23"/>
      <c r="AL583" s="23"/>
      <c r="AM583" s="1"/>
      <c r="AN583" s="1"/>
      <c r="AO583" s="1"/>
      <c r="AP583" s="1"/>
      <c r="AQ583" s="1"/>
      <c r="AR583" s="1"/>
    </row>
    <row r="584" spans="1:44" ht="12.75" x14ac:dyDescent="0.2">
      <c r="A584" s="24"/>
      <c r="B584" s="26"/>
      <c r="C584" s="19"/>
      <c r="D584" s="27"/>
      <c r="E584" s="23"/>
      <c r="F584" s="26"/>
      <c r="G584" s="28" t="str">
        <f t="shared" si="10"/>
        <v>0</v>
      </c>
      <c r="H584" s="29" t="str">
        <f t="shared" si="11"/>
        <v>0.5%</v>
      </c>
      <c r="I584" s="1"/>
      <c r="J584" s="80" t="str">
        <f t="shared" si="15"/>
        <v/>
      </c>
      <c r="K584" s="81"/>
      <c r="L584" s="78" t="str">
        <f t="shared" si="14"/>
        <v/>
      </c>
      <c r="M584" s="79"/>
      <c r="N584" s="86"/>
      <c r="O584" s="79"/>
      <c r="P584" s="4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  <c r="AH584" s="23"/>
      <c r="AI584" s="23"/>
      <c r="AJ584" s="23"/>
      <c r="AK584" s="23"/>
      <c r="AL584" s="23"/>
      <c r="AM584" s="1"/>
      <c r="AN584" s="1"/>
      <c r="AO584" s="1"/>
      <c r="AP584" s="1"/>
      <c r="AQ584" s="1"/>
      <c r="AR584" s="1"/>
    </row>
    <row r="585" spans="1:44" ht="12.75" x14ac:dyDescent="0.2">
      <c r="A585" s="24"/>
      <c r="B585" s="26"/>
      <c r="C585" s="19"/>
      <c r="D585" s="27"/>
      <c r="E585" s="23"/>
      <c r="F585" s="26"/>
      <c r="G585" s="28" t="str">
        <f t="shared" si="10"/>
        <v>0</v>
      </c>
      <c r="H585" s="29" t="str">
        <f t="shared" si="11"/>
        <v>0.5%</v>
      </c>
      <c r="I585" s="1"/>
      <c r="J585" s="80" t="str">
        <f t="shared" si="15"/>
        <v/>
      </c>
      <c r="K585" s="81"/>
      <c r="L585" s="78" t="str">
        <f t="shared" si="14"/>
        <v/>
      </c>
      <c r="M585" s="79"/>
      <c r="N585" s="86"/>
      <c r="O585" s="79"/>
      <c r="P585" s="4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  <c r="AH585" s="23"/>
      <c r="AI585" s="23"/>
      <c r="AJ585" s="23"/>
      <c r="AK585" s="23"/>
      <c r="AL585" s="23"/>
      <c r="AM585" s="1"/>
      <c r="AN585" s="1"/>
      <c r="AO585" s="1"/>
      <c r="AP585" s="1"/>
      <c r="AQ585" s="1"/>
      <c r="AR585" s="1"/>
    </row>
    <row r="586" spans="1:44" ht="12.75" x14ac:dyDescent="0.2">
      <c r="A586" s="24"/>
      <c r="B586" s="26"/>
      <c r="C586" s="19"/>
      <c r="D586" s="27"/>
      <c r="E586" s="23"/>
      <c r="F586" s="26"/>
      <c r="G586" s="28" t="str">
        <f t="shared" si="10"/>
        <v>0</v>
      </c>
      <c r="H586" s="29" t="str">
        <f t="shared" si="11"/>
        <v>0.5%</v>
      </c>
      <c r="I586" s="1"/>
      <c r="J586" s="80" t="str">
        <f t="shared" si="15"/>
        <v/>
      </c>
      <c r="K586" s="81"/>
      <c r="L586" s="78" t="str">
        <f t="shared" si="14"/>
        <v/>
      </c>
      <c r="M586" s="79"/>
      <c r="N586" s="86"/>
      <c r="O586" s="79"/>
      <c r="P586" s="4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  <c r="AH586" s="23"/>
      <c r="AI586" s="23"/>
      <c r="AJ586" s="23"/>
      <c r="AK586" s="23"/>
      <c r="AL586" s="23"/>
      <c r="AM586" s="1"/>
      <c r="AN586" s="1"/>
      <c r="AO586" s="1"/>
      <c r="AP586" s="1"/>
      <c r="AQ586" s="1"/>
      <c r="AR586" s="1"/>
    </row>
    <row r="587" spans="1:44" ht="12.75" x14ac:dyDescent="0.2">
      <c r="A587" s="24"/>
      <c r="B587" s="26"/>
      <c r="C587" s="19"/>
      <c r="D587" s="27"/>
      <c r="E587" s="23"/>
      <c r="F587" s="26"/>
      <c r="G587" s="28" t="str">
        <f t="shared" si="10"/>
        <v>0</v>
      </c>
      <c r="H587" s="29" t="str">
        <f t="shared" si="11"/>
        <v>0.5%</v>
      </c>
      <c r="I587" s="1"/>
      <c r="J587" s="80" t="str">
        <f t="shared" si="15"/>
        <v/>
      </c>
      <c r="K587" s="81"/>
      <c r="L587" s="78" t="str">
        <f t="shared" si="14"/>
        <v/>
      </c>
      <c r="M587" s="79"/>
      <c r="N587" s="86"/>
      <c r="O587" s="79"/>
      <c r="P587" s="4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  <c r="AH587" s="23"/>
      <c r="AI587" s="23"/>
      <c r="AJ587" s="23"/>
      <c r="AK587" s="23"/>
      <c r="AL587" s="23"/>
      <c r="AM587" s="1"/>
      <c r="AN587" s="1"/>
      <c r="AO587" s="1"/>
      <c r="AP587" s="1"/>
      <c r="AQ587" s="1"/>
      <c r="AR587" s="1"/>
    </row>
    <row r="588" spans="1:44" ht="12.75" x14ac:dyDescent="0.2">
      <c r="A588" s="24"/>
      <c r="B588" s="26"/>
      <c r="C588" s="19"/>
      <c r="D588" s="27"/>
      <c r="E588" s="23"/>
      <c r="F588" s="26"/>
      <c r="G588" s="28" t="str">
        <f t="shared" si="10"/>
        <v>0</v>
      </c>
      <c r="H588" s="29" t="str">
        <f t="shared" si="11"/>
        <v>0.5%</v>
      </c>
      <c r="I588" s="1"/>
      <c r="J588" s="80" t="str">
        <f t="shared" si="15"/>
        <v/>
      </c>
      <c r="K588" s="81"/>
      <c r="L588" s="78" t="str">
        <f t="shared" si="14"/>
        <v/>
      </c>
      <c r="M588" s="79"/>
      <c r="N588" s="86"/>
      <c r="O588" s="79"/>
      <c r="P588" s="4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  <c r="AG588" s="23"/>
      <c r="AH588" s="23"/>
      <c r="AI588" s="23"/>
      <c r="AJ588" s="23"/>
      <c r="AK588" s="23"/>
      <c r="AL588" s="23"/>
      <c r="AM588" s="1"/>
      <c r="AN588" s="1"/>
      <c r="AO588" s="1"/>
      <c r="AP588" s="1"/>
      <c r="AQ588" s="1"/>
      <c r="AR588" s="1"/>
    </row>
    <row r="589" spans="1:44" ht="12.75" x14ac:dyDescent="0.2">
      <c r="A589" s="24"/>
      <c r="B589" s="26"/>
      <c r="C589" s="19"/>
      <c r="D589" s="27"/>
      <c r="E589" s="23"/>
      <c r="F589" s="26"/>
      <c r="G589" s="28" t="str">
        <f t="shared" si="10"/>
        <v>0</v>
      </c>
      <c r="H589" s="29" t="str">
        <f t="shared" si="11"/>
        <v>0.5%</v>
      </c>
      <c r="I589" s="1"/>
      <c r="J589" s="80" t="str">
        <f t="shared" si="15"/>
        <v/>
      </c>
      <c r="K589" s="81"/>
      <c r="L589" s="78" t="str">
        <f t="shared" si="14"/>
        <v/>
      </c>
      <c r="M589" s="79"/>
      <c r="N589" s="86"/>
      <c r="O589" s="79"/>
      <c r="P589" s="4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  <c r="AH589" s="23"/>
      <c r="AI589" s="23"/>
      <c r="AJ589" s="23"/>
      <c r="AK589" s="23"/>
      <c r="AL589" s="23"/>
      <c r="AM589" s="1"/>
      <c r="AN589" s="1"/>
      <c r="AO589" s="1"/>
      <c r="AP589" s="1"/>
      <c r="AQ589" s="1"/>
      <c r="AR589" s="1"/>
    </row>
    <row r="590" spans="1:44" ht="12.75" x14ac:dyDescent="0.2">
      <c r="A590" s="24"/>
      <c r="B590" s="26"/>
      <c r="C590" s="19"/>
      <c r="D590" s="27"/>
      <c r="E590" s="23"/>
      <c r="F590" s="26"/>
      <c r="G590" s="28" t="str">
        <f t="shared" si="10"/>
        <v>0</v>
      </c>
      <c r="H590" s="29" t="str">
        <f t="shared" si="11"/>
        <v>0.5%</v>
      </c>
      <c r="I590" s="1"/>
      <c r="J590" s="80" t="str">
        <f t="shared" si="15"/>
        <v/>
      </c>
      <c r="K590" s="81"/>
      <c r="L590" s="78" t="str">
        <f t="shared" si="14"/>
        <v/>
      </c>
      <c r="M590" s="79"/>
      <c r="N590" s="86"/>
      <c r="O590" s="79"/>
      <c r="P590" s="4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  <c r="AG590" s="23"/>
      <c r="AH590" s="23"/>
      <c r="AI590" s="23"/>
      <c r="AJ590" s="23"/>
      <c r="AK590" s="23"/>
      <c r="AL590" s="23"/>
      <c r="AM590" s="1"/>
      <c r="AN590" s="1"/>
      <c r="AO590" s="1"/>
      <c r="AP590" s="1"/>
      <c r="AQ590" s="1"/>
      <c r="AR590" s="1"/>
    </row>
    <row r="591" spans="1:44" ht="12.75" x14ac:dyDescent="0.2">
      <c r="A591" s="24"/>
      <c r="B591" s="26"/>
      <c r="C591" s="19"/>
      <c r="D591" s="27"/>
      <c r="E591" s="23"/>
      <c r="F591" s="26"/>
      <c r="G591" s="28" t="str">
        <f t="shared" si="10"/>
        <v>0</v>
      </c>
      <c r="H591" s="29" t="str">
        <f t="shared" si="11"/>
        <v>0.5%</v>
      </c>
      <c r="I591" s="1"/>
      <c r="J591" s="80" t="str">
        <f t="shared" si="15"/>
        <v/>
      </c>
      <c r="K591" s="81"/>
      <c r="L591" s="78" t="str">
        <f t="shared" si="14"/>
        <v/>
      </c>
      <c r="M591" s="79"/>
      <c r="N591" s="86"/>
      <c r="O591" s="79"/>
      <c r="P591" s="4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  <c r="AH591" s="23"/>
      <c r="AI591" s="23"/>
      <c r="AJ591" s="23"/>
      <c r="AK591" s="23"/>
      <c r="AL591" s="23"/>
      <c r="AM591" s="1"/>
      <c r="AN591" s="1"/>
      <c r="AO591" s="1"/>
      <c r="AP591" s="1"/>
      <c r="AQ591" s="1"/>
      <c r="AR591" s="1"/>
    </row>
    <row r="592" spans="1:44" ht="12.75" x14ac:dyDescent="0.2">
      <c r="A592" s="24"/>
      <c r="B592" s="26"/>
      <c r="C592" s="19"/>
      <c r="D592" s="27"/>
      <c r="E592" s="23"/>
      <c r="F592" s="26"/>
      <c r="G592" s="28" t="str">
        <f t="shared" si="10"/>
        <v>0</v>
      </c>
      <c r="H592" s="29" t="str">
        <f t="shared" si="11"/>
        <v>0.5%</v>
      </c>
      <c r="I592" s="1"/>
      <c r="J592" s="80" t="str">
        <f t="shared" si="15"/>
        <v/>
      </c>
      <c r="K592" s="81"/>
      <c r="L592" s="78" t="str">
        <f t="shared" si="14"/>
        <v/>
      </c>
      <c r="M592" s="79"/>
      <c r="N592" s="86"/>
      <c r="O592" s="79"/>
      <c r="P592" s="4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  <c r="AH592" s="23"/>
      <c r="AI592" s="23"/>
      <c r="AJ592" s="23"/>
      <c r="AK592" s="23"/>
      <c r="AL592" s="23"/>
      <c r="AM592" s="1"/>
      <c r="AN592" s="1"/>
      <c r="AO592" s="1"/>
      <c r="AP592" s="1"/>
      <c r="AQ592" s="1"/>
      <c r="AR592" s="1"/>
    </row>
    <row r="593" spans="1:44" ht="12.75" x14ac:dyDescent="0.2">
      <c r="A593" s="24"/>
      <c r="B593" s="26"/>
      <c r="C593" s="19"/>
      <c r="D593" s="27"/>
      <c r="E593" s="23"/>
      <c r="F593" s="26"/>
      <c r="G593" s="28" t="str">
        <f t="shared" si="10"/>
        <v>0</v>
      </c>
      <c r="H593" s="29" t="str">
        <f t="shared" si="11"/>
        <v>0.5%</v>
      </c>
      <c r="I593" s="1"/>
      <c r="J593" s="80" t="str">
        <f t="shared" si="15"/>
        <v/>
      </c>
      <c r="K593" s="81"/>
      <c r="L593" s="78" t="str">
        <f t="shared" si="14"/>
        <v/>
      </c>
      <c r="M593" s="79"/>
      <c r="N593" s="86"/>
      <c r="O593" s="79"/>
      <c r="P593" s="4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  <c r="AH593" s="23"/>
      <c r="AI593" s="23"/>
      <c r="AJ593" s="23"/>
      <c r="AK593" s="23"/>
      <c r="AL593" s="23"/>
      <c r="AM593" s="1"/>
      <c r="AN593" s="1"/>
      <c r="AO593" s="1"/>
      <c r="AP593" s="1"/>
      <c r="AQ593" s="1"/>
      <c r="AR593" s="1"/>
    </row>
    <row r="594" spans="1:44" ht="12.75" x14ac:dyDescent="0.2">
      <c r="A594" s="24"/>
      <c r="B594" s="26"/>
      <c r="C594" s="19"/>
      <c r="D594" s="27"/>
      <c r="E594" s="23"/>
      <c r="F594" s="26"/>
      <c r="G594" s="28" t="str">
        <f t="shared" si="10"/>
        <v>0</v>
      </c>
      <c r="H594" s="29" t="str">
        <f t="shared" si="11"/>
        <v>0.5%</v>
      </c>
      <c r="I594" s="1"/>
      <c r="J594" s="80" t="str">
        <f t="shared" si="15"/>
        <v/>
      </c>
      <c r="K594" s="81"/>
      <c r="L594" s="78" t="str">
        <f t="shared" si="14"/>
        <v/>
      </c>
      <c r="M594" s="79"/>
      <c r="N594" s="86"/>
      <c r="O594" s="79"/>
      <c r="P594" s="4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  <c r="AH594" s="23"/>
      <c r="AI594" s="23"/>
      <c r="AJ594" s="23"/>
      <c r="AK594" s="23"/>
      <c r="AL594" s="23"/>
      <c r="AM594" s="1"/>
      <c r="AN594" s="1"/>
      <c r="AO594" s="1"/>
      <c r="AP594" s="1"/>
      <c r="AQ594" s="1"/>
      <c r="AR594" s="1"/>
    </row>
    <row r="595" spans="1:44" ht="12.75" x14ac:dyDescent="0.2">
      <c r="A595" s="24"/>
      <c r="B595" s="26"/>
      <c r="C595" s="19"/>
      <c r="D595" s="27"/>
      <c r="E595" s="23"/>
      <c r="F595" s="26"/>
      <c r="G595" s="28" t="str">
        <f t="shared" si="10"/>
        <v>0</v>
      </c>
      <c r="H595" s="29" t="str">
        <f t="shared" si="11"/>
        <v>0.5%</v>
      </c>
      <c r="I595" s="1"/>
      <c r="J595" s="80" t="str">
        <f t="shared" si="15"/>
        <v/>
      </c>
      <c r="K595" s="81"/>
      <c r="L595" s="78" t="str">
        <f t="shared" si="14"/>
        <v/>
      </c>
      <c r="M595" s="79"/>
      <c r="N595" s="86"/>
      <c r="O595" s="79"/>
      <c r="P595" s="4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  <c r="AH595" s="23"/>
      <c r="AI595" s="23"/>
      <c r="AJ595" s="23"/>
      <c r="AK595" s="23"/>
      <c r="AL595" s="23"/>
      <c r="AM595" s="1"/>
      <c r="AN595" s="1"/>
      <c r="AO595" s="1"/>
      <c r="AP595" s="1"/>
      <c r="AQ595" s="1"/>
      <c r="AR595" s="1"/>
    </row>
    <row r="596" spans="1:44" ht="12.75" x14ac:dyDescent="0.2">
      <c r="A596" s="24"/>
      <c r="B596" s="26"/>
      <c r="C596" s="19"/>
      <c r="D596" s="27"/>
      <c r="E596" s="23"/>
      <c r="F596" s="26"/>
      <c r="G596" s="28" t="str">
        <f t="shared" si="10"/>
        <v>0</v>
      </c>
      <c r="H596" s="29" t="str">
        <f t="shared" si="11"/>
        <v>0.5%</v>
      </c>
      <c r="I596" s="1"/>
      <c r="J596" s="80" t="str">
        <f t="shared" si="15"/>
        <v/>
      </c>
      <c r="K596" s="81"/>
      <c r="L596" s="78" t="str">
        <f t="shared" si="14"/>
        <v/>
      </c>
      <c r="M596" s="79"/>
      <c r="N596" s="86"/>
      <c r="O596" s="79"/>
      <c r="P596" s="4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  <c r="AH596" s="23"/>
      <c r="AI596" s="23"/>
      <c r="AJ596" s="23"/>
      <c r="AK596" s="23"/>
      <c r="AL596" s="23"/>
      <c r="AM596" s="1"/>
      <c r="AN596" s="1"/>
      <c r="AO596" s="1"/>
      <c r="AP596" s="1"/>
      <c r="AQ596" s="1"/>
      <c r="AR596" s="1"/>
    </row>
    <row r="597" spans="1:44" ht="12.75" x14ac:dyDescent="0.2">
      <c r="A597" s="24"/>
      <c r="B597" s="26"/>
      <c r="C597" s="19"/>
      <c r="D597" s="27"/>
      <c r="E597" s="23"/>
      <c r="F597" s="26"/>
      <c r="G597" s="28" t="str">
        <f t="shared" si="10"/>
        <v>0</v>
      </c>
      <c r="H597" s="29" t="str">
        <f t="shared" si="11"/>
        <v>0.5%</v>
      </c>
      <c r="I597" s="1"/>
      <c r="J597" s="80" t="str">
        <f t="shared" si="15"/>
        <v/>
      </c>
      <c r="K597" s="81"/>
      <c r="L597" s="78" t="str">
        <f t="shared" si="14"/>
        <v/>
      </c>
      <c r="M597" s="79"/>
      <c r="N597" s="86"/>
      <c r="O597" s="79"/>
      <c r="P597" s="4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  <c r="AH597" s="23"/>
      <c r="AI597" s="23"/>
      <c r="AJ597" s="23"/>
      <c r="AK597" s="23"/>
      <c r="AL597" s="23"/>
      <c r="AM597" s="1"/>
      <c r="AN597" s="1"/>
      <c r="AO597" s="1"/>
      <c r="AP597" s="1"/>
      <c r="AQ597" s="1"/>
      <c r="AR597" s="1"/>
    </row>
    <row r="598" spans="1:44" ht="12.75" x14ac:dyDescent="0.2">
      <c r="A598" s="24"/>
      <c r="B598" s="26"/>
      <c r="C598" s="19"/>
      <c r="D598" s="27"/>
      <c r="E598" s="23"/>
      <c r="F598" s="26"/>
      <c r="G598" s="28" t="str">
        <f t="shared" si="10"/>
        <v>0</v>
      </c>
      <c r="H598" s="29" t="str">
        <f t="shared" si="11"/>
        <v>0.5%</v>
      </c>
      <c r="I598" s="1"/>
      <c r="J598" s="80" t="str">
        <f t="shared" si="15"/>
        <v/>
      </c>
      <c r="K598" s="81"/>
      <c r="L598" s="78" t="str">
        <f t="shared" si="14"/>
        <v/>
      </c>
      <c r="M598" s="79"/>
      <c r="N598" s="86"/>
      <c r="O598" s="79"/>
      <c r="P598" s="4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  <c r="AH598" s="23"/>
      <c r="AI598" s="23"/>
      <c r="AJ598" s="23"/>
      <c r="AK598" s="23"/>
      <c r="AL598" s="23"/>
      <c r="AM598" s="1"/>
      <c r="AN598" s="1"/>
      <c r="AO598" s="1"/>
      <c r="AP598" s="1"/>
      <c r="AQ598" s="1"/>
      <c r="AR598" s="1"/>
    </row>
    <row r="599" spans="1:44" ht="12.75" x14ac:dyDescent="0.2">
      <c r="A599" s="24"/>
      <c r="B599" s="26"/>
      <c r="C599" s="19"/>
      <c r="D599" s="27"/>
      <c r="E599" s="23"/>
      <c r="F599" s="26"/>
      <c r="G599" s="28" t="str">
        <f t="shared" si="10"/>
        <v>0</v>
      </c>
      <c r="H599" s="29" t="str">
        <f t="shared" si="11"/>
        <v>0.5%</v>
      </c>
      <c r="I599" s="1"/>
      <c r="J599" s="80" t="str">
        <f t="shared" si="15"/>
        <v/>
      </c>
      <c r="K599" s="81"/>
      <c r="L599" s="78" t="str">
        <f t="shared" si="14"/>
        <v/>
      </c>
      <c r="M599" s="79"/>
      <c r="N599" s="86"/>
      <c r="O599" s="79"/>
      <c r="P599" s="4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  <c r="AH599" s="23"/>
      <c r="AI599" s="23"/>
      <c r="AJ599" s="23"/>
      <c r="AK599" s="23"/>
      <c r="AL599" s="23"/>
      <c r="AM599" s="1"/>
      <c r="AN599" s="1"/>
      <c r="AO599" s="1"/>
      <c r="AP599" s="1"/>
      <c r="AQ599" s="1"/>
      <c r="AR599" s="1"/>
    </row>
    <row r="600" spans="1:44" ht="12.75" x14ac:dyDescent="0.2">
      <c r="A600" s="24"/>
      <c r="B600" s="26"/>
      <c r="C600" s="19"/>
      <c r="D600" s="27"/>
      <c r="E600" s="23"/>
      <c r="F600" s="26"/>
      <c r="G600" s="28" t="str">
        <f t="shared" si="10"/>
        <v>0</v>
      </c>
      <c r="H600" s="29" t="str">
        <f t="shared" si="11"/>
        <v>0.5%</v>
      </c>
      <c r="I600" s="1"/>
      <c r="J600" s="80" t="str">
        <f t="shared" si="15"/>
        <v/>
      </c>
      <c r="K600" s="81"/>
      <c r="L600" s="78" t="str">
        <f t="shared" si="14"/>
        <v/>
      </c>
      <c r="M600" s="79"/>
      <c r="N600" s="86"/>
      <c r="O600" s="79"/>
      <c r="P600" s="4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  <c r="AH600" s="23"/>
      <c r="AI600" s="23"/>
      <c r="AJ600" s="23"/>
      <c r="AK600" s="23"/>
      <c r="AL600" s="23"/>
      <c r="AM600" s="1"/>
      <c r="AN600" s="1"/>
      <c r="AO600" s="1"/>
      <c r="AP600" s="1"/>
      <c r="AQ600" s="1"/>
      <c r="AR600" s="1"/>
    </row>
    <row r="601" spans="1:44" ht="12.75" x14ac:dyDescent="0.2">
      <c r="A601" s="24"/>
      <c r="B601" s="26"/>
      <c r="C601" s="19"/>
      <c r="D601" s="27"/>
      <c r="E601" s="23"/>
      <c r="F601" s="26"/>
      <c r="G601" s="28" t="str">
        <f t="shared" si="10"/>
        <v>0</v>
      </c>
      <c r="H601" s="29" t="str">
        <f t="shared" si="11"/>
        <v>0.5%</v>
      </c>
      <c r="I601" s="1"/>
      <c r="J601" s="80" t="str">
        <f t="shared" si="15"/>
        <v/>
      </c>
      <c r="K601" s="81"/>
      <c r="L601" s="78" t="str">
        <f t="shared" si="14"/>
        <v/>
      </c>
      <c r="M601" s="79"/>
      <c r="N601" s="86"/>
      <c r="O601" s="79"/>
      <c r="P601" s="4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  <c r="AH601" s="23"/>
      <c r="AI601" s="23"/>
      <c r="AJ601" s="23"/>
      <c r="AK601" s="23"/>
      <c r="AL601" s="23"/>
      <c r="AM601" s="1"/>
      <c r="AN601" s="1"/>
      <c r="AO601" s="1"/>
      <c r="AP601" s="1"/>
      <c r="AQ601" s="1"/>
      <c r="AR601" s="1"/>
    </row>
    <row r="602" spans="1:44" ht="12.75" x14ac:dyDescent="0.2">
      <c r="A602" s="24"/>
      <c r="B602" s="26"/>
      <c r="C602" s="19"/>
      <c r="D602" s="27"/>
      <c r="E602" s="23"/>
      <c r="F602" s="26"/>
      <c r="G602" s="28" t="str">
        <f t="shared" si="10"/>
        <v>0</v>
      </c>
      <c r="H602" s="29" t="str">
        <f t="shared" si="11"/>
        <v>0.5%</v>
      </c>
      <c r="I602" s="1"/>
      <c r="J602" s="80" t="str">
        <f t="shared" si="15"/>
        <v/>
      </c>
      <c r="K602" s="81"/>
      <c r="L602" s="78" t="str">
        <f t="shared" si="14"/>
        <v/>
      </c>
      <c r="M602" s="79"/>
      <c r="N602" s="86"/>
      <c r="O602" s="79"/>
      <c r="P602" s="4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  <c r="AH602" s="23"/>
      <c r="AI602" s="23"/>
      <c r="AJ602" s="23"/>
      <c r="AK602" s="23"/>
      <c r="AL602" s="23"/>
      <c r="AM602" s="1"/>
      <c r="AN602" s="1"/>
      <c r="AO602" s="1"/>
      <c r="AP602" s="1"/>
      <c r="AQ602" s="1"/>
      <c r="AR602" s="1"/>
    </row>
    <row r="603" spans="1:44" ht="12.75" x14ac:dyDescent="0.2">
      <c r="A603" s="24"/>
      <c r="B603" s="26"/>
      <c r="C603" s="19"/>
      <c r="D603" s="27"/>
      <c r="E603" s="23"/>
      <c r="F603" s="26"/>
      <c r="G603" s="28" t="str">
        <f t="shared" si="10"/>
        <v>0</v>
      </c>
      <c r="H603" s="29" t="str">
        <f t="shared" si="11"/>
        <v>0.5%</v>
      </c>
      <c r="I603" s="1"/>
      <c r="J603" s="80" t="str">
        <f t="shared" si="15"/>
        <v/>
      </c>
      <c r="K603" s="81"/>
      <c r="L603" s="78" t="str">
        <f t="shared" si="14"/>
        <v/>
      </c>
      <c r="M603" s="79"/>
      <c r="N603" s="86"/>
      <c r="O603" s="79"/>
      <c r="P603" s="4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  <c r="AH603" s="23"/>
      <c r="AI603" s="23"/>
      <c r="AJ603" s="23"/>
      <c r="AK603" s="23"/>
      <c r="AL603" s="23"/>
      <c r="AM603" s="1"/>
      <c r="AN603" s="1"/>
      <c r="AO603" s="1"/>
      <c r="AP603" s="1"/>
      <c r="AQ603" s="1"/>
      <c r="AR603" s="1"/>
    </row>
    <row r="604" spans="1:44" ht="12.75" x14ac:dyDescent="0.2">
      <c r="A604" s="24"/>
      <c r="B604" s="26"/>
      <c r="C604" s="19"/>
      <c r="D604" s="27"/>
      <c r="E604" s="23"/>
      <c r="F604" s="26"/>
      <c r="G604" s="28" t="str">
        <f t="shared" si="10"/>
        <v>0</v>
      </c>
      <c r="H604" s="29" t="str">
        <f t="shared" si="11"/>
        <v>0.5%</v>
      </c>
      <c r="I604" s="1"/>
      <c r="J604" s="80" t="str">
        <f t="shared" si="15"/>
        <v/>
      </c>
      <c r="K604" s="81"/>
      <c r="L604" s="78" t="str">
        <f t="shared" si="14"/>
        <v/>
      </c>
      <c r="M604" s="79"/>
      <c r="N604" s="86"/>
      <c r="O604" s="79"/>
      <c r="P604" s="4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  <c r="AH604" s="23"/>
      <c r="AI604" s="23"/>
      <c r="AJ604" s="23"/>
      <c r="AK604" s="23"/>
      <c r="AL604" s="23"/>
      <c r="AM604" s="1"/>
      <c r="AN604" s="1"/>
      <c r="AO604" s="1"/>
      <c r="AP604" s="1"/>
      <c r="AQ604" s="1"/>
      <c r="AR604" s="1"/>
    </row>
    <row r="605" spans="1:44" ht="12.75" x14ac:dyDescent="0.2">
      <c r="A605" s="24"/>
      <c r="B605" s="26"/>
      <c r="C605" s="19"/>
      <c r="D605" s="27"/>
      <c r="E605" s="23"/>
      <c r="F605" s="26"/>
      <c r="G605" s="28" t="str">
        <f t="shared" si="10"/>
        <v>0</v>
      </c>
      <c r="H605" s="29" t="str">
        <f t="shared" si="11"/>
        <v>0.5%</v>
      </c>
      <c r="I605" s="1"/>
      <c r="J605" s="80" t="str">
        <f t="shared" si="15"/>
        <v/>
      </c>
      <c r="K605" s="81"/>
      <c r="L605" s="78" t="str">
        <f t="shared" si="14"/>
        <v/>
      </c>
      <c r="M605" s="79"/>
      <c r="N605" s="86"/>
      <c r="O605" s="79"/>
      <c r="P605" s="4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  <c r="AH605" s="23"/>
      <c r="AI605" s="23"/>
      <c r="AJ605" s="23"/>
      <c r="AK605" s="23"/>
      <c r="AL605" s="23"/>
      <c r="AM605" s="1"/>
      <c r="AN605" s="1"/>
      <c r="AO605" s="1"/>
      <c r="AP605" s="1"/>
      <c r="AQ605" s="1"/>
      <c r="AR605" s="1"/>
    </row>
    <row r="606" spans="1:44" ht="12.75" x14ac:dyDescent="0.2">
      <c r="A606" s="24"/>
      <c r="B606" s="26"/>
      <c r="C606" s="19"/>
      <c r="D606" s="27"/>
      <c r="E606" s="23"/>
      <c r="F606" s="26"/>
      <c r="G606" s="28" t="str">
        <f t="shared" si="10"/>
        <v>0</v>
      </c>
      <c r="H606" s="29" t="str">
        <f t="shared" si="11"/>
        <v>0.5%</v>
      </c>
      <c r="I606" s="1"/>
      <c r="J606" s="80" t="str">
        <f t="shared" si="15"/>
        <v/>
      </c>
      <c r="K606" s="81"/>
      <c r="L606" s="78" t="str">
        <f t="shared" si="14"/>
        <v/>
      </c>
      <c r="M606" s="79"/>
      <c r="N606" s="86"/>
      <c r="O606" s="79"/>
      <c r="P606" s="4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  <c r="AH606" s="23"/>
      <c r="AI606" s="23"/>
      <c r="AJ606" s="23"/>
      <c r="AK606" s="23"/>
      <c r="AL606" s="23"/>
      <c r="AM606" s="1"/>
      <c r="AN606" s="1"/>
      <c r="AO606" s="1"/>
      <c r="AP606" s="1"/>
      <c r="AQ606" s="1"/>
      <c r="AR606" s="1"/>
    </row>
    <row r="607" spans="1:44" ht="12.75" x14ac:dyDescent="0.2">
      <c r="A607" s="24"/>
      <c r="B607" s="26"/>
      <c r="C607" s="19"/>
      <c r="D607" s="27"/>
      <c r="E607" s="23"/>
      <c r="F607" s="26"/>
      <c r="G607" s="28" t="str">
        <f t="shared" si="10"/>
        <v>0</v>
      </c>
      <c r="H607" s="29" t="str">
        <f t="shared" si="11"/>
        <v>0.5%</v>
      </c>
      <c r="I607" s="1"/>
      <c r="J607" s="80" t="str">
        <f t="shared" si="15"/>
        <v/>
      </c>
      <c r="K607" s="81"/>
      <c r="L607" s="78" t="str">
        <f t="shared" si="14"/>
        <v/>
      </c>
      <c r="M607" s="79"/>
      <c r="N607" s="86"/>
      <c r="O607" s="79"/>
      <c r="P607" s="4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  <c r="AH607" s="23"/>
      <c r="AI607" s="23"/>
      <c r="AJ607" s="23"/>
      <c r="AK607" s="23"/>
      <c r="AL607" s="23"/>
      <c r="AM607" s="1"/>
      <c r="AN607" s="1"/>
      <c r="AO607" s="1"/>
      <c r="AP607" s="1"/>
      <c r="AQ607" s="1"/>
      <c r="AR607" s="1"/>
    </row>
    <row r="608" spans="1:44" ht="12.75" x14ac:dyDescent="0.2">
      <c r="A608" s="24"/>
      <c r="B608" s="26"/>
      <c r="C608" s="19"/>
      <c r="D608" s="27"/>
      <c r="E608" s="23"/>
      <c r="F608" s="26"/>
      <c r="G608" s="28" t="str">
        <f t="shared" si="10"/>
        <v>0</v>
      </c>
      <c r="H608" s="29" t="str">
        <f t="shared" si="11"/>
        <v>0.5%</v>
      </c>
      <c r="I608" s="1"/>
      <c r="J608" s="80" t="str">
        <f t="shared" si="15"/>
        <v/>
      </c>
      <c r="K608" s="81"/>
      <c r="L608" s="78" t="str">
        <f t="shared" si="14"/>
        <v/>
      </c>
      <c r="M608" s="79"/>
      <c r="N608" s="86"/>
      <c r="O608" s="79"/>
      <c r="P608" s="4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  <c r="AH608" s="23"/>
      <c r="AI608" s="23"/>
      <c r="AJ608" s="23"/>
      <c r="AK608" s="23"/>
      <c r="AL608" s="23"/>
      <c r="AM608" s="1"/>
      <c r="AN608" s="1"/>
      <c r="AO608" s="1"/>
      <c r="AP608" s="1"/>
      <c r="AQ608" s="1"/>
      <c r="AR608" s="1"/>
    </row>
    <row r="609" spans="1:44" ht="12.75" x14ac:dyDescent="0.2">
      <c r="A609" s="24"/>
      <c r="B609" s="26"/>
      <c r="C609" s="19"/>
      <c r="D609" s="27"/>
      <c r="E609" s="23"/>
      <c r="F609" s="26"/>
      <c r="G609" s="28" t="str">
        <f t="shared" si="10"/>
        <v>0</v>
      </c>
      <c r="H609" s="29" t="str">
        <f t="shared" si="11"/>
        <v>0.5%</v>
      </c>
      <c r="I609" s="1"/>
      <c r="J609" s="80" t="str">
        <f t="shared" si="15"/>
        <v/>
      </c>
      <c r="K609" s="81"/>
      <c r="L609" s="78" t="str">
        <f t="shared" si="14"/>
        <v/>
      </c>
      <c r="M609" s="79"/>
      <c r="N609" s="86"/>
      <c r="O609" s="79"/>
      <c r="P609" s="4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  <c r="AH609" s="23"/>
      <c r="AI609" s="23"/>
      <c r="AJ609" s="23"/>
      <c r="AK609" s="23"/>
      <c r="AL609" s="23"/>
      <c r="AM609" s="1"/>
      <c r="AN609" s="1"/>
      <c r="AO609" s="1"/>
      <c r="AP609" s="1"/>
      <c r="AQ609" s="1"/>
      <c r="AR609" s="1"/>
    </row>
    <row r="610" spans="1:44" ht="12.75" x14ac:dyDescent="0.2">
      <c r="A610" s="24"/>
      <c r="B610" s="26"/>
      <c r="C610" s="19"/>
      <c r="D610" s="27"/>
      <c r="E610" s="23"/>
      <c r="F610" s="26"/>
      <c r="G610" s="28" t="str">
        <f t="shared" si="10"/>
        <v>0</v>
      </c>
      <c r="H610" s="29" t="str">
        <f t="shared" si="11"/>
        <v>0.5%</v>
      </c>
      <c r="I610" s="1"/>
      <c r="J610" s="80" t="str">
        <f t="shared" si="15"/>
        <v/>
      </c>
      <c r="K610" s="81"/>
      <c r="L610" s="78" t="str">
        <f t="shared" si="14"/>
        <v/>
      </c>
      <c r="M610" s="79"/>
      <c r="N610" s="86"/>
      <c r="O610" s="79"/>
      <c r="P610" s="4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  <c r="AH610" s="23"/>
      <c r="AI610" s="23"/>
      <c r="AJ610" s="23"/>
      <c r="AK610" s="23"/>
      <c r="AL610" s="23"/>
      <c r="AM610" s="1"/>
      <c r="AN610" s="1"/>
      <c r="AO610" s="1"/>
      <c r="AP610" s="1"/>
      <c r="AQ610" s="1"/>
      <c r="AR610" s="1"/>
    </row>
    <row r="611" spans="1:44" ht="12.75" x14ac:dyDescent="0.2">
      <c r="A611" s="24"/>
      <c r="B611" s="26"/>
      <c r="C611" s="19"/>
      <c r="D611" s="27"/>
      <c r="E611" s="23"/>
      <c r="F611" s="26"/>
      <c r="G611" s="28" t="str">
        <f t="shared" si="10"/>
        <v>0</v>
      </c>
      <c r="H611" s="29" t="str">
        <f t="shared" si="11"/>
        <v>0.5%</v>
      </c>
      <c r="I611" s="1"/>
      <c r="J611" s="80" t="str">
        <f t="shared" si="15"/>
        <v/>
      </c>
      <c r="K611" s="81"/>
      <c r="L611" s="78" t="str">
        <f t="shared" si="14"/>
        <v/>
      </c>
      <c r="M611" s="79"/>
      <c r="N611" s="86"/>
      <c r="O611" s="79"/>
      <c r="P611" s="4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  <c r="AH611" s="23"/>
      <c r="AI611" s="23"/>
      <c r="AJ611" s="23"/>
      <c r="AK611" s="23"/>
      <c r="AL611" s="23"/>
      <c r="AM611" s="1"/>
      <c r="AN611" s="1"/>
      <c r="AO611" s="1"/>
      <c r="AP611" s="1"/>
      <c r="AQ611" s="1"/>
      <c r="AR611" s="1"/>
    </row>
    <row r="612" spans="1:44" ht="12.75" x14ac:dyDescent="0.2">
      <c r="A612" s="24"/>
      <c r="B612" s="26"/>
      <c r="C612" s="19"/>
      <c r="D612" s="27"/>
      <c r="E612" s="23"/>
      <c r="F612" s="26"/>
      <c r="G612" s="28" t="str">
        <f t="shared" si="10"/>
        <v>0</v>
      </c>
      <c r="H612" s="29" t="str">
        <f t="shared" si="11"/>
        <v>0.5%</v>
      </c>
      <c r="I612" s="1"/>
      <c r="J612" s="80" t="str">
        <f t="shared" si="15"/>
        <v/>
      </c>
      <c r="K612" s="81"/>
      <c r="L612" s="78" t="str">
        <f t="shared" si="14"/>
        <v/>
      </c>
      <c r="M612" s="79"/>
      <c r="N612" s="86"/>
      <c r="O612" s="79"/>
      <c r="P612" s="4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  <c r="AH612" s="23"/>
      <c r="AI612" s="23"/>
      <c r="AJ612" s="23"/>
      <c r="AK612" s="23"/>
      <c r="AL612" s="23"/>
      <c r="AM612" s="1"/>
      <c r="AN612" s="1"/>
      <c r="AO612" s="1"/>
      <c r="AP612" s="1"/>
      <c r="AQ612" s="1"/>
      <c r="AR612" s="1"/>
    </row>
    <row r="613" spans="1:44" ht="12.75" x14ac:dyDescent="0.2">
      <c r="A613" s="24"/>
      <c r="B613" s="26"/>
      <c r="C613" s="19"/>
      <c r="D613" s="27"/>
      <c r="E613" s="23"/>
      <c r="F613" s="26"/>
      <c r="G613" s="28" t="str">
        <f t="shared" si="10"/>
        <v>0</v>
      </c>
      <c r="H613" s="29" t="str">
        <f t="shared" si="11"/>
        <v>0.5%</v>
      </c>
      <c r="I613" s="1"/>
      <c r="J613" s="80" t="str">
        <f t="shared" si="15"/>
        <v/>
      </c>
      <c r="K613" s="81"/>
      <c r="L613" s="78" t="str">
        <f t="shared" si="14"/>
        <v/>
      </c>
      <c r="M613" s="79"/>
      <c r="N613" s="86"/>
      <c r="O613" s="79"/>
      <c r="P613" s="4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  <c r="AH613" s="23"/>
      <c r="AI613" s="23"/>
      <c r="AJ613" s="23"/>
      <c r="AK613" s="23"/>
      <c r="AL613" s="23"/>
      <c r="AM613" s="1"/>
      <c r="AN613" s="1"/>
      <c r="AO613" s="1"/>
      <c r="AP613" s="1"/>
      <c r="AQ613" s="1"/>
      <c r="AR613" s="1"/>
    </row>
    <row r="614" spans="1:44" ht="12.75" x14ac:dyDescent="0.2">
      <c r="A614" s="24"/>
      <c r="B614" s="26"/>
      <c r="C614" s="19"/>
      <c r="D614" s="27"/>
      <c r="E614" s="23"/>
      <c r="F614" s="26"/>
      <c r="G614" s="28" t="str">
        <f t="shared" si="10"/>
        <v>0</v>
      </c>
      <c r="H614" s="29" t="str">
        <f t="shared" si="11"/>
        <v>0.5%</v>
      </c>
      <c r="I614" s="1"/>
      <c r="J614" s="80" t="str">
        <f t="shared" si="15"/>
        <v/>
      </c>
      <c r="K614" s="81"/>
      <c r="L614" s="78" t="str">
        <f t="shared" si="14"/>
        <v/>
      </c>
      <c r="M614" s="79"/>
      <c r="N614" s="86"/>
      <c r="O614" s="79"/>
      <c r="P614" s="4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  <c r="AH614" s="23"/>
      <c r="AI614" s="23"/>
      <c r="AJ614" s="23"/>
      <c r="AK614" s="23"/>
      <c r="AL614" s="23"/>
      <c r="AM614" s="1"/>
      <c r="AN614" s="1"/>
      <c r="AO614" s="1"/>
      <c r="AP614" s="1"/>
      <c r="AQ614" s="1"/>
      <c r="AR614" s="1"/>
    </row>
    <row r="615" spans="1:44" ht="12.75" x14ac:dyDescent="0.2">
      <c r="A615" s="24"/>
      <c r="B615" s="26"/>
      <c r="C615" s="19"/>
      <c r="D615" s="27"/>
      <c r="E615" s="23"/>
      <c r="F615" s="26"/>
      <c r="G615" s="28" t="str">
        <f t="shared" si="10"/>
        <v>0</v>
      </c>
      <c r="H615" s="29" t="str">
        <f t="shared" si="11"/>
        <v>0.5%</v>
      </c>
      <c r="I615" s="1"/>
      <c r="J615" s="80" t="str">
        <f t="shared" si="15"/>
        <v/>
      </c>
      <c r="K615" s="81"/>
      <c r="L615" s="78" t="str">
        <f t="shared" si="14"/>
        <v/>
      </c>
      <c r="M615" s="79"/>
      <c r="N615" s="86"/>
      <c r="O615" s="79"/>
      <c r="P615" s="4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  <c r="AH615" s="23"/>
      <c r="AI615" s="23"/>
      <c r="AJ615" s="23"/>
      <c r="AK615" s="23"/>
      <c r="AL615" s="23"/>
      <c r="AM615" s="1"/>
      <c r="AN615" s="1"/>
      <c r="AO615" s="1"/>
      <c r="AP615" s="1"/>
      <c r="AQ615" s="1"/>
      <c r="AR615" s="1"/>
    </row>
    <row r="616" spans="1:44" ht="12.75" x14ac:dyDescent="0.2">
      <c r="A616" s="24"/>
      <c r="B616" s="26"/>
      <c r="C616" s="19"/>
      <c r="D616" s="27"/>
      <c r="E616" s="23"/>
      <c r="F616" s="26"/>
      <c r="G616" s="28" t="str">
        <f t="shared" si="10"/>
        <v>0</v>
      </c>
      <c r="H616" s="29" t="str">
        <f t="shared" si="11"/>
        <v>0.5%</v>
      </c>
      <c r="I616" s="1"/>
      <c r="J616" s="80" t="str">
        <f t="shared" si="15"/>
        <v/>
      </c>
      <c r="K616" s="81"/>
      <c r="L616" s="78" t="str">
        <f t="shared" si="14"/>
        <v/>
      </c>
      <c r="M616" s="79"/>
      <c r="N616" s="86"/>
      <c r="O616" s="79"/>
      <c r="P616" s="4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  <c r="AH616" s="23"/>
      <c r="AI616" s="23"/>
      <c r="AJ616" s="23"/>
      <c r="AK616" s="23"/>
      <c r="AL616" s="23"/>
      <c r="AM616" s="1"/>
      <c r="AN616" s="1"/>
      <c r="AO616" s="1"/>
      <c r="AP616" s="1"/>
      <c r="AQ616" s="1"/>
      <c r="AR616" s="1"/>
    </row>
    <row r="617" spans="1:44" ht="12.75" x14ac:dyDescent="0.2">
      <c r="A617" s="24"/>
      <c r="B617" s="26"/>
      <c r="C617" s="19"/>
      <c r="D617" s="27"/>
      <c r="E617" s="23"/>
      <c r="F617" s="26"/>
      <c r="G617" s="28" t="str">
        <f t="shared" si="10"/>
        <v>0</v>
      </c>
      <c r="H617" s="29" t="str">
        <f t="shared" si="11"/>
        <v>0.5%</v>
      </c>
      <c r="I617" s="1"/>
      <c r="J617" s="80" t="str">
        <f t="shared" si="15"/>
        <v/>
      </c>
      <c r="K617" s="81"/>
      <c r="L617" s="78" t="str">
        <f t="shared" si="14"/>
        <v/>
      </c>
      <c r="M617" s="79"/>
      <c r="N617" s="86"/>
      <c r="O617" s="79"/>
      <c r="P617" s="4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  <c r="AH617" s="23"/>
      <c r="AI617" s="23"/>
      <c r="AJ617" s="23"/>
      <c r="AK617" s="23"/>
      <c r="AL617" s="23"/>
      <c r="AM617" s="1"/>
      <c r="AN617" s="1"/>
      <c r="AO617" s="1"/>
      <c r="AP617" s="1"/>
      <c r="AQ617" s="1"/>
      <c r="AR617" s="1"/>
    </row>
    <row r="618" spans="1:44" ht="12.75" x14ac:dyDescent="0.2">
      <c r="A618" s="24"/>
      <c r="B618" s="26"/>
      <c r="C618" s="19"/>
      <c r="D618" s="27"/>
      <c r="E618" s="23"/>
      <c r="F618" s="26"/>
      <c r="G618" s="28" t="str">
        <f t="shared" si="10"/>
        <v>0</v>
      </c>
      <c r="H618" s="29" t="str">
        <f t="shared" si="11"/>
        <v>0.5%</v>
      </c>
      <c r="I618" s="1"/>
      <c r="J618" s="80" t="str">
        <f t="shared" si="15"/>
        <v/>
      </c>
      <c r="K618" s="81"/>
      <c r="L618" s="78" t="str">
        <f t="shared" si="14"/>
        <v/>
      </c>
      <c r="M618" s="79"/>
      <c r="N618" s="86"/>
      <c r="O618" s="79"/>
      <c r="P618" s="4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  <c r="AG618" s="23"/>
      <c r="AH618" s="23"/>
      <c r="AI618" s="23"/>
      <c r="AJ618" s="23"/>
      <c r="AK618" s="23"/>
      <c r="AL618" s="23"/>
      <c r="AM618" s="1"/>
      <c r="AN618" s="1"/>
      <c r="AO618" s="1"/>
      <c r="AP618" s="1"/>
      <c r="AQ618" s="1"/>
      <c r="AR618" s="1"/>
    </row>
    <row r="619" spans="1:44" ht="12.75" x14ac:dyDescent="0.2">
      <c r="A619" s="24"/>
      <c r="B619" s="26"/>
      <c r="C619" s="19"/>
      <c r="D619" s="27"/>
      <c r="E619" s="23"/>
      <c r="F619" s="26"/>
      <c r="G619" s="28" t="str">
        <f t="shared" si="10"/>
        <v>0</v>
      </c>
      <c r="H619" s="29" t="str">
        <f t="shared" si="11"/>
        <v>0.5%</v>
      </c>
      <c r="I619" s="1"/>
      <c r="J619" s="80" t="str">
        <f t="shared" si="15"/>
        <v/>
      </c>
      <c r="K619" s="81"/>
      <c r="L619" s="78" t="str">
        <f t="shared" si="14"/>
        <v/>
      </c>
      <c r="M619" s="79"/>
      <c r="N619" s="86"/>
      <c r="O619" s="79"/>
      <c r="P619" s="4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  <c r="AH619" s="23"/>
      <c r="AI619" s="23"/>
      <c r="AJ619" s="23"/>
      <c r="AK619" s="23"/>
      <c r="AL619" s="23"/>
      <c r="AM619" s="1"/>
      <c r="AN619" s="1"/>
      <c r="AO619" s="1"/>
      <c r="AP619" s="1"/>
      <c r="AQ619" s="1"/>
      <c r="AR619" s="1"/>
    </row>
    <row r="620" spans="1:44" ht="12.75" x14ac:dyDescent="0.2">
      <c r="A620" s="24"/>
      <c r="B620" s="26"/>
      <c r="C620" s="19"/>
      <c r="D620" s="27"/>
      <c r="E620" s="23"/>
      <c r="F620" s="26"/>
      <c r="G620" s="28" t="str">
        <f t="shared" si="10"/>
        <v>0</v>
      </c>
      <c r="H620" s="29" t="str">
        <f t="shared" si="11"/>
        <v>0.5%</v>
      </c>
      <c r="I620" s="1"/>
      <c r="J620" s="80" t="str">
        <f t="shared" si="15"/>
        <v/>
      </c>
      <c r="K620" s="81"/>
      <c r="L620" s="78" t="str">
        <f t="shared" si="14"/>
        <v/>
      </c>
      <c r="M620" s="79"/>
      <c r="N620" s="86"/>
      <c r="O620" s="79"/>
      <c r="P620" s="4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  <c r="AG620" s="23"/>
      <c r="AH620" s="23"/>
      <c r="AI620" s="23"/>
      <c r="AJ620" s="23"/>
      <c r="AK620" s="23"/>
      <c r="AL620" s="23"/>
      <c r="AM620" s="1"/>
      <c r="AN620" s="1"/>
      <c r="AO620" s="1"/>
      <c r="AP620" s="1"/>
      <c r="AQ620" s="1"/>
      <c r="AR620" s="1"/>
    </row>
    <row r="621" spans="1:44" ht="12.75" x14ac:dyDescent="0.2">
      <c r="A621" s="24"/>
      <c r="B621" s="26"/>
      <c r="C621" s="19"/>
      <c r="D621" s="27"/>
      <c r="E621" s="23"/>
      <c r="F621" s="26"/>
      <c r="G621" s="28" t="str">
        <f t="shared" si="10"/>
        <v>0</v>
      </c>
      <c r="H621" s="29" t="str">
        <f t="shared" si="11"/>
        <v>0.5%</v>
      </c>
      <c r="I621" s="1"/>
      <c r="J621" s="80" t="str">
        <f t="shared" si="15"/>
        <v/>
      </c>
      <c r="K621" s="81"/>
      <c r="L621" s="78" t="str">
        <f t="shared" si="14"/>
        <v/>
      </c>
      <c r="M621" s="79"/>
      <c r="N621" s="86"/>
      <c r="O621" s="79"/>
      <c r="P621" s="4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  <c r="AH621" s="23"/>
      <c r="AI621" s="23"/>
      <c r="AJ621" s="23"/>
      <c r="AK621" s="23"/>
      <c r="AL621" s="23"/>
      <c r="AM621" s="1"/>
      <c r="AN621" s="1"/>
      <c r="AO621" s="1"/>
      <c r="AP621" s="1"/>
      <c r="AQ621" s="1"/>
      <c r="AR621" s="1"/>
    </row>
    <row r="622" spans="1:44" ht="12.75" x14ac:dyDescent="0.2">
      <c r="A622" s="24"/>
      <c r="B622" s="26"/>
      <c r="C622" s="19"/>
      <c r="D622" s="27"/>
      <c r="E622" s="23"/>
      <c r="F622" s="26"/>
      <c r="G622" s="28" t="str">
        <f t="shared" si="10"/>
        <v>0</v>
      </c>
      <c r="H622" s="29" t="str">
        <f t="shared" si="11"/>
        <v>0.5%</v>
      </c>
      <c r="I622" s="1"/>
      <c r="J622" s="80" t="str">
        <f t="shared" si="15"/>
        <v/>
      </c>
      <c r="K622" s="81"/>
      <c r="L622" s="78" t="str">
        <f t="shared" si="14"/>
        <v/>
      </c>
      <c r="M622" s="79"/>
      <c r="N622" s="86"/>
      <c r="O622" s="79"/>
      <c r="P622" s="4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  <c r="AH622" s="23"/>
      <c r="AI622" s="23"/>
      <c r="AJ622" s="23"/>
      <c r="AK622" s="23"/>
      <c r="AL622" s="23"/>
      <c r="AM622" s="1"/>
      <c r="AN622" s="1"/>
      <c r="AO622" s="1"/>
      <c r="AP622" s="1"/>
      <c r="AQ622" s="1"/>
      <c r="AR622" s="1"/>
    </row>
    <row r="623" spans="1:44" ht="12.75" x14ac:dyDescent="0.2">
      <c r="A623" s="24"/>
      <c r="B623" s="26"/>
      <c r="C623" s="19"/>
      <c r="D623" s="27"/>
      <c r="E623" s="23"/>
      <c r="F623" s="26"/>
      <c r="G623" s="28" t="str">
        <f t="shared" si="10"/>
        <v>0</v>
      </c>
      <c r="H623" s="29" t="str">
        <f t="shared" si="11"/>
        <v>0.5%</v>
      </c>
      <c r="I623" s="1"/>
      <c r="J623" s="80" t="str">
        <f t="shared" si="15"/>
        <v/>
      </c>
      <c r="K623" s="81"/>
      <c r="L623" s="78" t="str">
        <f t="shared" si="14"/>
        <v/>
      </c>
      <c r="M623" s="79"/>
      <c r="N623" s="86"/>
      <c r="O623" s="79"/>
      <c r="P623" s="4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  <c r="AH623" s="23"/>
      <c r="AI623" s="23"/>
      <c r="AJ623" s="23"/>
      <c r="AK623" s="23"/>
      <c r="AL623" s="23"/>
      <c r="AM623" s="1"/>
      <c r="AN623" s="1"/>
      <c r="AO623" s="1"/>
      <c r="AP623" s="1"/>
      <c r="AQ623" s="1"/>
      <c r="AR623" s="1"/>
    </row>
    <row r="624" spans="1:44" ht="12.75" x14ac:dyDescent="0.2">
      <c r="A624" s="24"/>
      <c r="B624" s="26"/>
      <c r="C624" s="19"/>
      <c r="D624" s="27"/>
      <c r="E624" s="23"/>
      <c r="F624" s="26"/>
      <c r="G624" s="28" t="str">
        <f t="shared" si="10"/>
        <v>0</v>
      </c>
      <c r="H624" s="29" t="str">
        <f t="shared" si="11"/>
        <v>0.5%</v>
      </c>
      <c r="I624" s="1"/>
      <c r="J624" s="80" t="str">
        <f t="shared" si="15"/>
        <v/>
      </c>
      <c r="K624" s="81"/>
      <c r="L624" s="78" t="str">
        <f t="shared" si="14"/>
        <v/>
      </c>
      <c r="M624" s="79"/>
      <c r="N624" s="86"/>
      <c r="O624" s="79"/>
      <c r="P624" s="4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  <c r="AG624" s="23"/>
      <c r="AH624" s="23"/>
      <c r="AI624" s="23"/>
      <c r="AJ624" s="23"/>
      <c r="AK624" s="23"/>
      <c r="AL624" s="23"/>
      <c r="AM624" s="1"/>
      <c r="AN624" s="1"/>
      <c r="AO624" s="1"/>
      <c r="AP624" s="1"/>
      <c r="AQ624" s="1"/>
      <c r="AR624" s="1"/>
    </row>
    <row r="625" spans="1:44" ht="12.75" x14ac:dyDescent="0.2">
      <c r="A625" s="24"/>
      <c r="B625" s="26"/>
      <c r="C625" s="19"/>
      <c r="D625" s="27"/>
      <c r="E625" s="23"/>
      <c r="F625" s="26"/>
      <c r="G625" s="28" t="str">
        <f t="shared" si="10"/>
        <v>0</v>
      </c>
      <c r="H625" s="29" t="str">
        <f t="shared" si="11"/>
        <v>0.5%</v>
      </c>
      <c r="I625" s="1"/>
      <c r="J625" s="80" t="str">
        <f t="shared" si="15"/>
        <v/>
      </c>
      <c r="K625" s="81"/>
      <c r="L625" s="78" t="str">
        <f t="shared" si="14"/>
        <v/>
      </c>
      <c r="M625" s="79"/>
      <c r="N625" s="86"/>
      <c r="O625" s="79"/>
      <c r="P625" s="4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  <c r="AH625" s="23"/>
      <c r="AI625" s="23"/>
      <c r="AJ625" s="23"/>
      <c r="AK625" s="23"/>
      <c r="AL625" s="23"/>
      <c r="AM625" s="1"/>
      <c r="AN625" s="1"/>
      <c r="AO625" s="1"/>
      <c r="AP625" s="1"/>
      <c r="AQ625" s="1"/>
      <c r="AR625" s="1"/>
    </row>
    <row r="626" spans="1:44" ht="12.75" x14ac:dyDescent="0.2">
      <c r="A626" s="24"/>
      <c r="B626" s="26"/>
      <c r="C626" s="19"/>
      <c r="D626" s="27"/>
      <c r="E626" s="23"/>
      <c r="F626" s="26"/>
      <c r="G626" s="28" t="str">
        <f t="shared" si="10"/>
        <v>0</v>
      </c>
      <c r="H626" s="29" t="str">
        <f t="shared" si="11"/>
        <v>0.5%</v>
      </c>
      <c r="I626" s="1"/>
      <c r="J626" s="80" t="str">
        <f t="shared" si="15"/>
        <v/>
      </c>
      <c r="K626" s="81"/>
      <c r="L626" s="78" t="str">
        <f t="shared" si="14"/>
        <v/>
      </c>
      <c r="M626" s="79"/>
      <c r="N626" s="86"/>
      <c r="O626" s="79"/>
      <c r="P626" s="4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  <c r="AG626" s="23"/>
      <c r="AH626" s="23"/>
      <c r="AI626" s="23"/>
      <c r="AJ626" s="23"/>
      <c r="AK626" s="23"/>
      <c r="AL626" s="23"/>
      <c r="AM626" s="1"/>
      <c r="AN626" s="1"/>
      <c r="AO626" s="1"/>
      <c r="AP626" s="1"/>
      <c r="AQ626" s="1"/>
      <c r="AR626" s="1"/>
    </row>
    <row r="627" spans="1:44" ht="12.75" x14ac:dyDescent="0.2">
      <c r="A627" s="24"/>
      <c r="B627" s="26"/>
      <c r="C627" s="19"/>
      <c r="D627" s="27"/>
      <c r="E627" s="23"/>
      <c r="F627" s="26"/>
      <c r="G627" s="28" t="str">
        <f t="shared" si="10"/>
        <v>0</v>
      </c>
      <c r="H627" s="29" t="str">
        <f t="shared" si="11"/>
        <v>0.5%</v>
      </c>
      <c r="I627" s="1"/>
      <c r="J627" s="80" t="str">
        <f t="shared" si="15"/>
        <v/>
      </c>
      <c r="K627" s="81"/>
      <c r="L627" s="78" t="str">
        <f t="shared" si="14"/>
        <v/>
      </c>
      <c r="M627" s="79"/>
      <c r="N627" s="86"/>
      <c r="O627" s="79"/>
      <c r="P627" s="4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  <c r="AH627" s="23"/>
      <c r="AI627" s="23"/>
      <c r="AJ627" s="23"/>
      <c r="AK627" s="23"/>
      <c r="AL627" s="23"/>
      <c r="AM627" s="1"/>
      <c r="AN627" s="1"/>
      <c r="AO627" s="1"/>
      <c r="AP627" s="1"/>
      <c r="AQ627" s="1"/>
      <c r="AR627" s="1"/>
    </row>
    <row r="628" spans="1:44" ht="12.75" x14ac:dyDescent="0.2">
      <c r="A628" s="24"/>
      <c r="B628" s="26"/>
      <c r="C628" s="19"/>
      <c r="D628" s="27"/>
      <c r="E628" s="23"/>
      <c r="F628" s="26"/>
      <c r="G628" s="28" t="str">
        <f t="shared" si="10"/>
        <v>0</v>
      </c>
      <c r="H628" s="29" t="str">
        <f t="shared" si="11"/>
        <v>0.5%</v>
      </c>
      <c r="I628" s="1"/>
      <c r="J628" s="80" t="str">
        <f t="shared" si="15"/>
        <v/>
      </c>
      <c r="K628" s="81"/>
      <c r="L628" s="78" t="str">
        <f t="shared" si="14"/>
        <v/>
      </c>
      <c r="M628" s="79"/>
      <c r="N628" s="86"/>
      <c r="O628" s="79"/>
      <c r="P628" s="4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  <c r="AF628" s="23"/>
      <c r="AG628" s="23"/>
      <c r="AH628" s="23"/>
      <c r="AI628" s="23"/>
      <c r="AJ628" s="23"/>
      <c r="AK628" s="23"/>
      <c r="AL628" s="23"/>
      <c r="AM628" s="1"/>
      <c r="AN628" s="1"/>
      <c r="AO628" s="1"/>
      <c r="AP628" s="1"/>
      <c r="AQ628" s="1"/>
      <c r="AR628" s="1"/>
    </row>
    <row r="629" spans="1:44" ht="12.75" x14ac:dyDescent="0.2">
      <c r="A629" s="24"/>
      <c r="B629" s="26"/>
      <c r="C629" s="19"/>
      <c r="D629" s="27"/>
      <c r="E629" s="23"/>
      <c r="F629" s="26"/>
      <c r="G629" s="28" t="str">
        <f t="shared" si="10"/>
        <v>0</v>
      </c>
      <c r="H629" s="29" t="str">
        <f t="shared" si="11"/>
        <v>0.5%</v>
      </c>
      <c r="I629" s="1"/>
      <c r="J629" s="80" t="str">
        <f t="shared" si="15"/>
        <v/>
      </c>
      <c r="K629" s="81"/>
      <c r="L629" s="78" t="str">
        <f t="shared" si="14"/>
        <v/>
      </c>
      <c r="M629" s="79"/>
      <c r="N629" s="86"/>
      <c r="O629" s="79"/>
      <c r="P629" s="4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  <c r="AH629" s="23"/>
      <c r="AI629" s="23"/>
      <c r="AJ629" s="23"/>
      <c r="AK629" s="23"/>
      <c r="AL629" s="23"/>
      <c r="AM629" s="1"/>
      <c r="AN629" s="1"/>
      <c r="AO629" s="1"/>
      <c r="AP629" s="1"/>
      <c r="AQ629" s="1"/>
      <c r="AR629" s="1"/>
    </row>
    <row r="630" spans="1:44" ht="12.75" x14ac:dyDescent="0.2">
      <c r="A630" s="24"/>
      <c r="B630" s="26"/>
      <c r="C630" s="19"/>
      <c r="D630" s="27"/>
      <c r="E630" s="23"/>
      <c r="F630" s="26"/>
      <c r="G630" s="28" t="str">
        <f t="shared" si="10"/>
        <v>0</v>
      </c>
      <c r="H630" s="29" t="str">
        <f t="shared" si="11"/>
        <v>0.5%</v>
      </c>
      <c r="I630" s="1"/>
      <c r="J630" s="80" t="str">
        <f t="shared" si="15"/>
        <v/>
      </c>
      <c r="K630" s="81"/>
      <c r="L630" s="78" t="str">
        <f t="shared" si="14"/>
        <v/>
      </c>
      <c r="M630" s="79"/>
      <c r="N630" s="86"/>
      <c r="O630" s="79"/>
      <c r="P630" s="4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  <c r="AF630" s="23"/>
      <c r="AG630" s="23"/>
      <c r="AH630" s="23"/>
      <c r="AI630" s="23"/>
      <c r="AJ630" s="23"/>
      <c r="AK630" s="23"/>
      <c r="AL630" s="23"/>
      <c r="AM630" s="1"/>
      <c r="AN630" s="1"/>
      <c r="AO630" s="1"/>
      <c r="AP630" s="1"/>
      <c r="AQ630" s="1"/>
      <c r="AR630" s="1"/>
    </row>
    <row r="631" spans="1:44" ht="12.75" x14ac:dyDescent="0.2">
      <c r="A631" s="24"/>
      <c r="B631" s="26"/>
      <c r="C631" s="19"/>
      <c r="D631" s="27"/>
      <c r="E631" s="23"/>
      <c r="F631" s="26"/>
      <c r="G631" s="28" t="str">
        <f t="shared" si="10"/>
        <v>0</v>
      </c>
      <c r="H631" s="29" t="str">
        <f t="shared" si="11"/>
        <v>0.5%</v>
      </c>
      <c r="I631" s="1"/>
      <c r="J631" s="80" t="str">
        <f t="shared" si="15"/>
        <v/>
      </c>
      <c r="K631" s="81"/>
      <c r="L631" s="78" t="str">
        <f t="shared" si="14"/>
        <v/>
      </c>
      <c r="M631" s="79"/>
      <c r="N631" s="86"/>
      <c r="O631" s="79"/>
      <c r="P631" s="4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  <c r="AH631" s="23"/>
      <c r="AI631" s="23"/>
      <c r="AJ631" s="23"/>
      <c r="AK631" s="23"/>
      <c r="AL631" s="23"/>
      <c r="AM631" s="1"/>
      <c r="AN631" s="1"/>
      <c r="AO631" s="1"/>
      <c r="AP631" s="1"/>
      <c r="AQ631" s="1"/>
      <c r="AR631" s="1"/>
    </row>
    <row r="632" spans="1:44" ht="12.75" x14ac:dyDescent="0.2">
      <c r="A632" s="24"/>
      <c r="B632" s="26"/>
      <c r="C632" s="19"/>
      <c r="D632" s="27"/>
      <c r="E632" s="23"/>
      <c r="F632" s="26"/>
      <c r="G632" s="28" t="str">
        <f t="shared" si="10"/>
        <v>0</v>
      </c>
      <c r="H632" s="29" t="str">
        <f t="shared" si="11"/>
        <v>0.5%</v>
      </c>
      <c r="I632" s="1"/>
      <c r="J632" s="80" t="str">
        <f t="shared" si="15"/>
        <v/>
      </c>
      <c r="K632" s="81"/>
      <c r="L632" s="78" t="str">
        <f t="shared" si="14"/>
        <v/>
      </c>
      <c r="M632" s="79"/>
      <c r="N632" s="86"/>
      <c r="O632" s="79"/>
      <c r="P632" s="4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  <c r="AF632" s="23"/>
      <c r="AG632" s="23"/>
      <c r="AH632" s="23"/>
      <c r="AI632" s="23"/>
      <c r="AJ632" s="23"/>
      <c r="AK632" s="23"/>
      <c r="AL632" s="23"/>
      <c r="AM632" s="1"/>
      <c r="AN632" s="1"/>
      <c r="AO632" s="1"/>
      <c r="AP632" s="1"/>
      <c r="AQ632" s="1"/>
      <c r="AR632" s="1"/>
    </row>
    <row r="633" spans="1:44" ht="12.75" x14ac:dyDescent="0.2">
      <c r="A633" s="24"/>
      <c r="B633" s="26"/>
      <c r="C633" s="19"/>
      <c r="D633" s="27"/>
      <c r="E633" s="23"/>
      <c r="F633" s="26"/>
      <c r="G633" s="28" t="str">
        <f t="shared" si="10"/>
        <v>0</v>
      </c>
      <c r="H633" s="29" t="str">
        <f t="shared" si="11"/>
        <v>0.5%</v>
      </c>
      <c r="I633" s="1"/>
      <c r="J633" s="80" t="str">
        <f t="shared" si="15"/>
        <v/>
      </c>
      <c r="K633" s="81"/>
      <c r="L633" s="78" t="str">
        <f t="shared" si="14"/>
        <v/>
      </c>
      <c r="M633" s="79"/>
      <c r="N633" s="86"/>
      <c r="O633" s="79"/>
      <c r="P633" s="4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  <c r="AH633" s="23"/>
      <c r="AI633" s="23"/>
      <c r="AJ633" s="23"/>
      <c r="AK633" s="23"/>
      <c r="AL633" s="23"/>
      <c r="AM633" s="1"/>
      <c r="AN633" s="1"/>
      <c r="AO633" s="1"/>
      <c r="AP633" s="1"/>
      <c r="AQ633" s="1"/>
      <c r="AR633" s="1"/>
    </row>
    <row r="634" spans="1:44" ht="12.75" x14ac:dyDescent="0.2">
      <c r="A634" s="24"/>
      <c r="B634" s="26"/>
      <c r="C634" s="19"/>
      <c r="D634" s="27"/>
      <c r="E634" s="23"/>
      <c r="F634" s="26"/>
      <c r="G634" s="28" t="str">
        <f t="shared" si="10"/>
        <v>0</v>
      </c>
      <c r="H634" s="29" t="str">
        <f t="shared" si="11"/>
        <v>0.5%</v>
      </c>
      <c r="I634" s="1"/>
      <c r="J634" s="80" t="str">
        <f t="shared" si="15"/>
        <v/>
      </c>
      <c r="K634" s="81"/>
      <c r="L634" s="78" t="str">
        <f t="shared" si="14"/>
        <v/>
      </c>
      <c r="M634" s="79"/>
      <c r="N634" s="86"/>
      <c r="O634" s="79"/>
      <c r="P634" s="4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  <c r="AH634" s="23"/>
      <c r="AI634" s="23"/>
      <c r="AJ634" s="23"/>
      <c r="AK634" s="23"/>
      <c r="AL634" s="23"/>
      <c r="AM634" s="1"/>
      <c r="AN634" s="1"/>
      <c r="AO634" s="1"/>
      <c r="AP634" s="1"/>
      <c r="AQ634" s="1"/>
      <c r="AR634" s="1"/>
    </row>
    <row r="635" spans="1:44" ht="12.75" x14ac:dyDescent="0.2">
      <c r="A635" s="24"/>
      <c r="B635" s="26"/>
      <c r="C635" s="19"/>
      <c r="D635" s="27"/>
      <c r="E635" s="23"/>
      <c r="F635" s="26"/>
      <c r="G635" s="28" t="str">
        <f t="shared" si="10"/>
        <v>0</v>
      </c>
      <c r="H635" s="29" t="str">
        <f t="shared" si="11"/>
        <v>0.5%</v>
      </c>
      <c r="I635" s="1"/>
      <c r="J635" s="80" t="str">
        <f t="shared" si="15"/>
        <v/>
      </c>
      <c r="K635" s="81"/>
      <c r="L635" s="78" t="str">
        <f t="shared" si="14"/>
        <v/>
      </c>
      <c r="M635" s="79"/>
      <c r="N635" s="86"/>
      <c r="O635" s="79"/>
      <c r="P635" s="4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  <c r="AH635" s="23"/>
      <c r="AI635" s="23"/>
      <c r="AJ635" s="23"/>
      <c r="AK635" s="23"/>
      <c r="AL635" s="23"/>
      <c r="AM635" s="1"/>
      <c r="AN635" s="1"/>
      <c r="AO635" s="1"/>
      <c r="AP635" s="1"/>
      <c r="AQ635" s="1"/>
      <c r="AR635" s="1"/>
    </row>
    <row r="636" spans="1:44" ht="12.75" x14ac:dyDescent="0.2">
      <c r="A636" s="24"/>
      <c r="B636" s="26"/>
      <c r="C636" s="19"/>
      <c r="D636" s="27"/>
      <c r="E636" s="23"/>
      <c r="F636" s="26"/>
      <c r="G636" s="28" t="str">
        <f t="shared" si="10"/>
        <v>0</v>
      </c>
      <c r="H636" s="29" t="str">
        <f t="shared" si="11"/>
        <v>0.5%</v>
      </c>
      <c r="I636" s="1"/>
      <c r="J636" s="80" t="str">
        <f t="shared" si="15"/>
        <v/>
      </c>
      <c r="K636" s="81"/>
      <c r="L636" s="78" t="str">
        <f t="shared" si="14"/>
        <v/>
      </c>
      <c r="M636" s="79"/>
      <c r="N636" s="86"/>
      <c r="O636" s="79"/>
      <c r="P636" s="4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  <c r="AH636" s="23"/>
      <c r="AI636" s="23"/>
      <c r="AJ636" s="23"/>
      <c r="AK636" s="23"/>
      <c r="AL636" s="23"/>
      <c r="AM636" s="1"/>
      <c r="AN636" s="1"/>
      <c r="AO636" s="1"/>
      <c r="AP636" s="1"/>
      <c r="AQ636" s="1"/>
      <c r="AR636" s="1"/>
    </row>
    <row r="637" spans="1:44" ht="12.75" x14ac:dyDescent="0.2">
      <c r="A637" s="24"/>
      <c r="B637" s="26"/>
      <c r="C637" s="19"/>
      <c r="D637" s="27"/>
      <c r="E637" s="23"/>
      <c r="F637" s="26"/>
      <c r="G637" s="28" t="str">
        <f t="shared" si="10"/>
        <v>0</v>
      </c>
      <c r="H637" s="29" t="str">
        <f t="shared" si="11"/>
        <v>0.5%</v>
      </c>
      <c r="I637" s="1"/>
      <c r="J637" s="80" t="str">
        <f t="shared" si="15"/>
        <v/>
      </c>
      <c r="K637" s="81"/>
      <c r="L637" s="78" t="str">
        <f t="shared" si="14"/>
        <v/>
      </c>
      <c r="M637" s="79"/>
      <c r="N637" s="86"/>
      <c r="O637" s="79"/>
      <c r="P637" s="4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  <c r="AH637" s="23"/>
      <c r="AI637" s="23"/>
      <c r="AJ637" s="23"/>
      <c r="AK637" s="23"/>
      <c r="AL637" s="23"/>
      <c r="AM637" s="1"/>
      <c r="AN637" s="1"/>
      <c r="AO637" s="1"/>
      <c r="AP637" s="1"/>
      <c r="AQ637" s="1"/>
      <c r="AR637" s="1"/>
    </row>
    <row r="638" spans="1:44" ht="12.75" x14ac:dyDescent="0.2">
      <c r="A638" s="24"/>
      <c r="B638" s="26"/>
      <c r="C638" s="19"/>
      <c r="D638" s="27"/>
      <c r="E638" s="23"/>
      <c r="F638" s="26"/>
      <c r="G638" s="28" t="str">
        <f t="shared" si="10"/>
        <v>0</v>
      </c>
      <c r="H638" s="29" t="str">
        <f t="shared" si="11"/>
        <v>0.5%</v>
      </c>
      <c r="I638" s="1"/>
      <c r="J638" s="80" t="str">
        <f t="shared" si="15"/>
        <v/>
      </c>
      <c r="K638" s="81"/>
      <c r="L638" s="78" t="str">
        <f t="shared" si="14"/>
        <v/>
      </c>
      <c r="M638" s="79"/>
      <c r="N638" s="86"/>
      <c r="O638" s="79"/>
      <c r="P638" s="4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  <c r="AF638" s="23"/>
      <c r="AG638" s="23"/>
      <c r="AH638" s="23"/>
      <c r="AI638" s="23"/>
      <c r="AJ638" s="23"/>
      <c r="AK638" s="23"/>
      <c r="AL638" s="23"/>
      <c r="AM638" s="1"/>
      <c r="AN638" s="1"/>
      <c r="AO638" s="1"/>
      <c r="AP638" s="1"/>
      <c r="AQ638" s="1"/>
      <c r="AR638" s="1"/>
    </row>
    <row r="639" spans="1:44" ht="12.75" x14ac:dyDescent="0.2">
      <c r="A639" s="24"/>
      <c r="B639" s="26"/>
      <c r="C639" s="19"/>
      <c r="D639" s="27"/>
      <c r="E639" s="23"/>
      <c r="F639" s="26"/>
      <c r="G639" s="28" t="str">
        <f t="shared" si="10"/>
        <v>0</v>
      </c>
      <c r="H639" s="29" t="str">
        <f t="shared" si="11"/>
        <v>0.5%</v>
      </c>
      <c r="I639" s="1"/>
      <c r="J639" s="80" t="str">
        <f t="shared" si="15"/>
        <v/>
      </c>
      <c r="K639" s="81"/>
      <c r="L639" s="78" t="str">
        <f t="shared" si="14"/>
        <v/>
      </c>
      <c r="M639" s="79"/>
      <c r="N639" s="86"/>
      <c r="O639" s="79"/>
      <c r="P639" s="4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  <c r="AH639" s="23"/>
      <c r="AI639" s="23"/>
      <c r="AJ639" s="23"/>
      <c r="AK639" s="23"/>
      <c r="AL639" s="23"/>
      <c r="AM639" s="1"/>
      <c r="AN639" s="1"/>
      <c r="AO639" s="1"/>
      <c r="AP639" s="1"/>
      <c r="AQ639" s="1"/>
      <c r="AR639" s="1"/>
    </row>
    <row r="640" spans="1:44" ht="12.75" x14ac:dyDescent="0.2">
      <c r="A640" s="24"/>
      <c r="B640" s="26"/>
      <c r="C640" s="19"/>
      <c r="D640" s="27"/>
      <c r="E640" s="23"/>
      <c r="F640" s="26"/>
      <c r="G640" s="28" t="str">
        <f t="shared" si="10"/>
        <v>0</v>
      </c>
      <c r="H640" s="29" t="str">
        <f t="shared" si="11"/>
        <v>0.5%</v>
      </c>
      <c r="I640" s="1"/>
      <c r="J640" s="80" t="str">
        <f t="shared" si="15"/>
        <v/>
      </c>
      <c r="K640" s="81"/>
      <c r="L640" s="78" t="str">
        <f t="shared" si="14"/>
        <v/>
      </c>
      <c r="M640" s="79"/>
      <c r="N640" s="86"/>
      <c r="O640" s="79"/>
      <c r="P640" s="4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  <c r="AG640" s="23"/>
      <c r="AH640" s="23"/>
      <c r="AI640" s="23"/>
      <c r="AJ640" s="23"/>
      <c r="AK640" s="23"/>
      <c r="AL640" s="23"/>
      <c r="AM640" s="1"/>
      <c r="AN640" s="1"/>
      <c r="AO640" s="1"/>
      <c r="AP640" s="1"/>
      <c r="AQ640" s="1"/>
      <c r="AR640" s="1"/>
    </row>
    <row r="641" spans="1:44" ht="12.75" x14ac:dyDescent="0.2">
      <c r="A641" s="24"/>
      <c r="B641" s="26"/>
      <c r="C641" s="19"/>
      <c r="D641" s="27"/>
      <c r="E641" s="23"/>
      <c r="F641" s="26"/>
      <c r="G641" s="28" t="str">
        <f t="shared" si="10"/>
        <v>0</v>
      </c>
      <c r="H641" s="29" t="str">
        <f t="shared" si="11"/>
        <v>0.5%</v>
      </c>
      <c r="I641" s="1"/>
      <c r="J641" s="80" t="str">
        <f t="shared" si="15"/>
        <v/>
      </c>
      <c r="K641" s="81"/>
      <c r="L641" s="78" t="str">
        <f t="shared" si="14"/>
        <v/>
      </c>
      <c r="M641" s="79"/>
      <c r="N641" s="86"/>
      <c r="O641" s="79"/>
      <c r="P641" s="4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  <c r="AH641" s="23"/>
      <c r="AI641" s="23"/>
      <c r="AJ641" s="23"/>
      <c r="AK641" s="23"/>
      <c r="AL641" s="23"/>
      <c r="AM641" s="1"/>
      <c r="AN641" s="1"/>
      <c r="AO641" s="1"/>
      <c r="AP641" s="1"/>
      <c r="AQ641" s="1"/>
      <c r="AR641" s="1"/>
    </row>
    <row r="642" spans="1:44" ht="12.75" x14ac:dyDescent="0.2">
      <c r="A642" s="24"/>
      <c r="B642" s="26"/>
      <c r="C642" s="19"/>
      <c r="D642" s="27"/>
      <c r="E642" s="23"/>
      <c r="F642" s="26"/>
      <c r="G642" s="28" t="str">
        <f t="shared" si="10"/>
        <v>0</v>
      </c>
      <c r="H642" s="29" t="str">
        <f t="shared" si="11"/>
        <v>0.5%</v>
      </c>
      <c r="I642" s="1"/>
      <c r="J642" s="80" t="str">
        <f t="shared" si="15"/>
        <v/>
      </c>
      <c r="K642" s="81"/>
      <c r="L642" s="78" t="str">
        <f t="shared" si="14"/>
        <v/>
      </c>
      <c r="M642" s="79"/>
      <c r="N642" s="86"/>
      <c r="O642" s="79"/>
      <c r="P642" s="4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  <c r="AH642" s="23"/>
      <c r="AI642" s="23"/>
      <c r="AJ642" s="23"/>
      <c r="AK642" s="23"/>
      <c r="AL642" s="23"/>
      <c r="AM642" s="1"/>
      <c r="AN642" s="1"/>
      <c r="AO642" s="1"/>
      <c r="AP642" s="1"/>
      <c r="AQ642" s="1"/>
      <c r="AR642" s="1"/>
    </row>
    <row r="643" spans="1:44" ht="12.75" x14ac:dyDescent="0.2">
      <c r="A643" s="24"/>
      <c r="B643" s="26"/>
      <c r="C643" s="19"/>
      <c r="D643" s="27"/>
      <c r="E643" s="23"/>
      <c r="F643" s="26"/>
      <c r="G643" s="28" t="str">
        <f t="shared" si="10"/>
        <v>0</v>
      </c>
      <c r="H643" s="29" t="str">
        <f t="shared" si="11"/>
        <v>0.5%</v>
      </c>
      <c r="I643" s="1"/>
      <c r="J643" s="80" t="str">
        <f t="shared" si="15"/>
        <v/>
      </c>
      <c r="K643" s="81"/>
      <c r="L643" s="78" t="str">
        <f t="shared" si="14"/>
        <v/>
      </c>
      <c r="M643" s="79"/>
      <c r="N643" s="86"/>
      <c r="O643" s="79"/>
      <c r="P643" s="4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  <c r="AH643" s="23"/>
      <c r="AI643" s="23"/>
      <c r="AJ643" s="23"/>
      <c r="AK643" s="23"/>
      <c r="AL643" s="23"/>
      <c r="AM643" s="1"/>
      <c r="AN643" s="1"/>
      <c r="AO643" s="1"/>
      <c r="AP643" s="1"/>
      <c r="AQ643" s="1"/>
      <c r="AR643" s="1"/>
    </row>
    <row r="644" spans="1:44" ht="12.75" x14ac:dyDescent="0.2">
      <c r="A644" s="24"/>
      <c r="B644" s="26"/>
      <c r="C644" s="19"/>
      <c r="D644" s="27"/>
      <c r="E644" s="23"/>
      <c r="F644" s="26"/>
      <c r="G644" s="28" t="str">
        <f t="shared" si="10"/>
        <v>0</v>
      </c>
      <c r="H644" s="29" t="str">
        <f t="shared" si="11"/>
        <v>0.5%</v>
      </c>
      <c r="I644" s="1"/>
      <c r="J644" s="80" t="str">
        <f t="shared" si="15"/>
        <v/>
      </c>
      <c r="K644" s="81"/>
      <c r="L644" s="78" t="str">
        <f t="shared" si="14"/>
        <v/>
      </c>
      <c r="M644" s="79"/>
      <c r="N644" s="86"/>
      <c r="O644" s="79"/>
      <c r="P644" s="4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  <c r="AH644" s="23"/>
      <c r="AI644" s="23"/>
      <c r="AJ644" s="23"/>
      <c r="AK644" s="23"/>
      <c r="AL644" s="23"/>
      <c r="AM644" s="1"/>
      <c r="AN644" s="1"/>
      <c r="AO644" s="1"/>
      <c r="AP644" s="1"/>
      <c r="AQ644" s="1"/>
      <c r="AR644" s="1"/>
    </row>
    <row r="645" spans="1:44" ht="12.75" x14ac:dyDescent="0.2">
      <c r="A645" s="24"/>
      <c r="B645" s="26"/>
      <c r="C645" s="19"/>
      <c r="D645" s="27"/>
      <c r="E645" s="23"/>
      <c r="F645" s="26"/>
      <c r="G645" s="28" t="str">
        <f t="shared" si="10"/>
        <v>0</v>
      </c>
      <c r="H645" s="29" t="str">
        <f t="shared" si="11"/>
        <v>0.5%</v>
      </c>
      <c r="I645" s="1"/>
      <c r="J645" s="80" t="str">
        <f t="shared" si="15"/>
        <v/>
      </c>
      <c r="K645" s="81"/>
      <c r="L645" s="78" t="str">
        <f t="shared" si="14"/>
        <v/>
      </c>
      <c r="M645" s="79"/>
      <c r="N645" s="86"/>
      <c r="O645" s="79"/>
      <c r="P645" s="4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  <c r="AH645" s="23"/>
      <c r="AI645" s="23"/>
      <c r="AJ645" s="23"/>
      <c r="AK645" s="23"/>
      <c r="AL645" s="23"/>
      <c r="AM645" s="1"/>
      <c r="AN645" s="1"/>
      <c r="AO645" s="1"/>
      <c r="AP645" s="1"/>
      <c r="AQ645" s="1"/>
      <c r="AR645" s="1"/>
    </row>
    <row r="646" spans="1:44" ht="12.75" x14ac:dyDescent="0.2">
      <c r="A646" s="24"/>
      <c r="B646" s="26"/>
      <c r="C646" s="19"/>
      <c r="D646" s="27"/>
      <c r="E646" s="23"/>
      <c r="F646" s="26"/>
      <c r="G646" s="28" t="str">
        <f t="shared" si="10"/>
        <v>0</v>
      </c>
      <c r="H646" s="29" t="str">
        <f t="shared" si="11"/>
        <v>0.5%</v>
      </c>
      <c r="I646" s="1"/>
      <c r="J646" s="80" t="str">
        <f t="shared" si="15"/>
        <v/>
      </c>
      <c r="K646" s="81"/>
      <c r="L646" s="78" t="str">
        <f t="shared" si="14"/>
        <v/>
      </c>
      <c r="M646" s="79"/>
      <c r="N646" s="86"/>
      <c r="O646" s="79"/>
      <c r="P646" s="4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  <c r="AF646" s="23"/>
      <c r="AG646" s="23"/>
      <c r="AH646" s="23"/>
      <c r="AI646" s="23"/>
      <c r="AJ646" s="23"/>
      <c r="AK646" s="23"/>
      <c r="AL646" s="23"/>
      <c r="AM646" s="1"/>
      <c r="AN646" s="1"/>
      <c r="AO646" s="1"/>
      <c r="AP646" s="1"/>
      <c r="AQ646" s="1"/>
      <c r="AR646" s="1"/>
    </row>
    <row r="647" spans="1:44" ht="12.75" x14ac:dyDescent="0.2">
      <c r="A647" s="24"/>
      <c r="B647" s="26"/>
      <c r="C647" s="19"/>
      <c r="D647" s="27"/>
      <c r="E647" s="23"/>
      <c r="F647" s="26"/>
      <c r="G647" s="28" t="str">
        <f t="shared" si="10"/>
        <v>0</v>
      </c>
      <c r="H647" s="29" t="str">
        <f t="shared" si="11"/>
        <v>0.5%</v>
      </c>
      <c r="I647" s="1"/>
      <c r="J647" s="80" t="str">
        <f t="shared" si="15"/>
        <v/>
      </c>
      <c r="K647" s="81"/>
      <c r="L647" s="78" t="str">
        <f t="shared" si="14"/>
        <v/>
      </c>
      <c r="M647" s="79"/>
      <c r="N647" s="86"/>
      <c r="O647" s="79"/>
      <c r="P647" s="4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  <c r="AH647" s="23"/>
      <c r="AI647" s="23"/>
      <c r="AJ647" s="23"/>
      <c r="AK647" s="23"/>
      <c r="AL647" s="23"/>
      <c r="AM647" s="1"/>
      <c r="AN647" s="1"/>
      <c r="AO647" s="1"/>
      <c r="AP647" s="1"/>
      <c r="AQ647" s="1"/>
      <c r="AR647" s="1"/>
    </row>
    <row r="648" spans="1:44" ht="12.75" x14ac:dyDescent="0.2">
      <c r="A648" s="24"/>
      <c r="B648" s="26"/>
      <c r="C648" s="19"/>
      <c r="D648" s="27"/>
      <c r="E648" s="23"/>
      <c r="F648" s="26"/>
      <c r="G648" s="28" t="str">
        <f t="shared" si="10"/>
        <v>0</v>
      </c>
      <c r="H648" s="29" t="str">
        <f t="shared" si="11"/>
        <v>0.5%</v>
      </c>
      <c r="I648" s="1"/>
      <c r="J648" s="80" t="str">
        <f t="shared" si="15"/>
        <v/>
      </c>
      <c r="K648" s="81"/>
      <c r="L648" s="78" t="str">
        <f t="shared" si="14"/>
        <v/>
      </c>
      <c r="M648" s="79"/>
      <c r="N648" s="86"/>
      <c r="O648" s="79"/>
      <c r="P648" s="4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  <c r="AF648" s="23"/>
      <c r="AG648" s="23"/>
      <c r="AH648" s="23"/>
      <c r="AI648" s="23"/>
      <c r="AJ648" s="23"/>
      <c r="AK648" s="23"/>
      <c r="AL648" s="23"/>
      <c r="AM648" s="1"/>
      <c r="AN648" s="1"/>
      <c r="AO648" s="1"/>
      <c r="AP648" s="1"/>
      <c r="AQ648" s="1"/>
      <c r="AR648" s="1"/>
    </row>
    <row r="649" spans="1:44" ht="12.75" x14ac:dyDescent="0.2">
      <c r="A649" s="24"/>
      <c r="B649" s="26"/>
      <c r="C649" s="19"/>
      <c r="D649" s="27"/>
      <c r="E649" s="23"/>
      <c r="F649" s="26"/>
      <c r="G649" s="28" t="str">
        <f t="shared" si="10"/>
        <v>0</v>
      </c>
      <c r="H649" s="29" t="str">
        <f t="shared" si="11"/>
        <v>0.5%</v>
      </c>
      <c r="I649" s="1"/>
      <c r="J649" s="80" t="str">
        <f t="shared" si="15"/>
        <v/>
      </c>
      <c r="K649" s="81"/>
      <c r="L649" s="78" t="str">
        <f t="shared" si="14"/>
        <v/>
      </c>
      <c r="M649" s="79"/>
      <c r="N649" s="86"/>
      <c r="O649" s="79"/>
      <c r="P649" s="4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  <c r="AH649" s="23"/>
      <c r="AI649" s="23"/>
      <c r="AJ649" s="23"/>
      <c r="AK649" s="23"/>
      <c r="AL649" s="23"/>
      <c r="AM649" s="1"/>
      <c r="AN649" s="1"/>
      <c r="AO649" s="1"/>
      <c r="AP649" s="1"/>
      <c r="AQ649" s="1"/>
      <c r="AR649" s="1"/>
    </row>
    <row r="650" spans="1:44" ht="12.75" x14ac:dyDescent="0.2">
      <c r="A650" s="24"/>
      <c r="B650" s="26"/>
      <c r="C650" s="19"/>
      <c r="D650" s="27"/>
      <c r="E650" s="23"/>
      <c r="F650" s="26"/>
      <c r="G650" s="28" t="str">
        <f t="shared" si="10"/>
        <v>0</v>
      </c>
      <c r="H650" s="29" t="str">
        <f t="shared" si="11"/>
        <v>0.5%</v>
      </c>
      <c r="I650" s="1"/>
      <c r="J650" s="80" t="str">
        <f t="shared" si="15"/>
        <v/>
      </c>
      <c r="K650" s="81"/>
      <c r="L650" s="78" t="str">
        <f t="shared" si="14"/>
        <v/>
      </c>
      <c r="M650" s="79"/>
      <c r="N650" s="86"/>
      <c r="O650" s="79"/>
      <c r="P650" s="4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  <c r="AH650" s="23"/>
      <c r="AI650" s="23"/>
      <c r="AJ650" s="23"/>
      <c r="AK650" s="23"/>
      <c r="AL650" s="23"/>
      <c r="AM650" s="1"/>
      <c r="AN650" s="1"/>
      <c r="AO650" s="1"/>
      <c r="AP650" s="1"/>
      <c r="AQ650" s="1"/>
      <c r="AR650" s="1"/>
    </row>
    <row r="651" spans="1:44" ht="12.75" x14ac:dyDescent="0.2">
      <c r="A651" s="24"/>
      <c r="B651" s="26"/>
      <c r="C651" s="19"/>
      <c r="D651" s="27"/>
      <c r="E651" s="23"/>
      <c r="F651" s="26"/>
      <c r="G651" s="28" t="str">
        <f t="shared" si="10"/>
        <v>0</v>
      </c>
      <c r="H651" s="29" t="str">
        <f t="shared" si="11"/>
        <v>0.5%</v>
      </c>
      <c r="I651" s="1"/>
      <c r="J651" s="80" t="str">
        <f t="shared" si="15"/>
        <v/>
      </c>
      <c r="K651" s="81"/>
      <c r="L651" s="78" t="str">
        <f t="shared" si="14"/>
        <v/>
      </c>
      <c r="M651" s="79"/>
      <c r="N651" s="86"/>
      <c r="O651" s="79"/>
      <c r="P651" s="4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  <c r="AH651" s="23"/>
      <c r="AI651" s="23"/>
      <c r="AJ651" s="23"/>
      <c r="AK651" s="23"/>
      <c r="AL651" s="23"/>
      <c r="AM651" s="1"/>
      <c r="AN651" s="1"/>
      <c r="AO651" s="1"/>
      <c r="AP651" s="1"/>
      <c r="AQ651" s="1"/>
      <c r="AR651" s="1"/>
    </row>
    <row r="652" spans="1:44" ht="12.75" x14ac:dyDescent="0.2">
      <c r="A652" s="24"/>
      <c r="B652" s="26"/>
      <c r="C652" s="19"/>
      <c r="D652" s="27"/>
      <c r="E652" s="23"/>
      <c r="F652" s="26"/>
      <c r="G652" s="28" t="str">
        <f t="shared" si="10"/>
        <v>0</v>
      </c>
      <c r="H652" s="29" t="str">
        <f t="shared" si="11"/>
        <v>0.5%</v>
      </c>
      <c r="I652" s="1"/>
      <c r="J652" s="80" t="str">
        <f t="shared" si="15"/>
        <v/>
      </c>
      <c r="K652" s="81"/>
      <c r="L652" s="78" t="str">
        <f t="shared" si="14"/>
        <v/>
      </c>
      <c r="M652" s="79"/>
      <c r="N652" s="86"/>
      <c r="O652" s="79"/>
      <c r="P652" s="4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  <c r="AH652" s="23"/>
      <c r="AI652" s="23"/>
      <c r="AJ652" s="23"/>
      <c r="AK652" s="23"/>
      <c r="AL652" s="23"/>
      <c r="AM652" s="1"/>
      <c r="AN652" s="1"/>
      <c r="AO652" s="1"/>
      <c r="AP652" s="1"/>
      <c r="AQ652" s="1"/>
      <c r="AR652" s="1"/>
    </row>
    <row r="653" spans="1:44" ht="12.75" x14ac:dyDescent="0.2">
      <c r="A653" s="24"/>
      <c r="B653" s="26"/>
      <c r="C653" s="19"/>
      <c r="D653" s="27"/>
      <c r="E653" s="23"/>
      <c r="F653" s="26"/>
      <c r="G653" s="28" t="str">
        <f t="shared" si="10"/>
        <v>0</v>
      </c>
      <c r="H653" s="29" t="str">
        <f t="shared" si="11"/>
        <v>0.5%</v>
      </c>
      <c r="I653" s="1"/>
      <c r="J653" s="80" t="str">
        <f t="shared" si="15"/>
        <v/>
      </c>
      <c r="K653" s="81"/>
      <c r="L653" s="78" t="str">
        <f t="shared" si="14"/>
        <v/>
      </c>
      <c r="M653" s="79"/>
      <c r="N653" s="86"/>
      <c r="O653" s="79"/>
      <c r="P653" s="4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  <c r="AH653" s="23"/>
      <c r="AI653" s="23"/>
      <c r="AJ653" s="23"/>
      <c r="AK653" s="23"/>
      <c r="AL653" s="23"/>
      <c r="AM653" s="1"/>
      <c r="AN653" s="1"/>
      <c r="AO653" s="1"/>
      <c r="AP653" s="1"/>
      <c r="AQ653" s="1"/>
      <c r="AR653" s="1"/>
    </row>
    <row r="654" spans="1:44" ht="12.75" x14ac:dyDescent="0.2">
      <c r="A654" s="24"/>
      <c r="B654" s="26"/>
      <c r="C654" s="19"/>
      <c r="D654" s="27"/>
      <c r="E654" s="23"/>
      <c r="F654" s="26"/>
      <c r="G654" s="28" t="str">
        <f t="shared" si="10"/>
        <v>0</v>
      </c>
      <c r="H654" s="29" t="str">
        <f t="shared" si="11"/>
        <v>0.5%</v>
      </c>
      <c r="I654" s="1"/>
      <c r="J654" s="80" t="str">
        <f t="shared" si="15"/>
        <v/>
      </c>
      <c r="K654" s="81"/>
      <c r="L654" s="78" t="str">
        <f t="shared" si="14"/>
        <v/>
      </c>
      <c r="M654" s="79"/>
      <c r="N654" s="86"/>
      <c r="O654" s="79"/>
      <c r="P654" s="4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  <c r="AH654" s="23"/>
      <c r="AI654" s="23"/>
      <c r="AJ654" s="23"/>
      <c r="AK654" s="23"/>
      <c r="AL654" s="23"/>
      <c r="AM654" s="1"/>
      <c r="AN654" s="1"/>
      <c r="AO654" s="1"/>
      <c r="AP654" s="1"/>
      <c r="AQ654" s="1"/>
      <c r="AR654" s="1"/>
    </row>
    <row r="655" spans="1:44" ht="12.75" x14ac:dyDescent="0.2">
      <c r="A655" s="24"/>
      <c r="B655" s="26"/>
      <c r="C655" s="19"/>
      <c r="D655" s="27"/>
      <c r="E655" s="23"/>
      <c r="F655" s="26"/>
      <c r="G655" s="28" t="str">
        <f t="shared" si="10"/>
        <v>0</v>
      </c>
      <c r="H655" s="29" t="str">
        <f t="shared" si="11"/>
        <v>0.5%</v>
      </c>
      <c r="I655" s="1"/>
      <c r="J655" s="80" t="str">
        <f t="shared" si="15"/>
        <v/>
      </c>
      <c r="K655" s="81"/>
      <c r="L655" s="78" t="str">
        <f t="shared" si="14"/>
        <v/>
      </c>
      <c r="M655" s="79"/>
      <c r="N655" s="86"/>
      <c r="O655" s="79"/>
      <c r="P655" s="4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  <c r="AH655" s="23"/>
      <c r="AI655" s="23"/>
      <c r="AJ655" s="23"/>
      <c r="AK655" s="23"/>
      <c r="AL655" s="23"/>
      <c r="AM655" s="1"/>
      <c r="AN655" s="1"/>
      <c r="AO655" s="1"/>
      <c r="AP655" s="1"/>
      <c r="AQ655" s="1"/>
      <c r="AR655" s="1"/>
    </row>
    <row r="656" spans="1:44" ht="12.75" x14ac:dyDescent="0.2">
      <c r="A656" s="24"/>
      <c r="B656" s="26"/>
      <c r="C656" s="19"/>
      <c r="D656" s="27"/>
      <c r="E656" s="23"/>
      <c r="F656" s="26"/>
      <c r="G656" s="28" t="str">
        <f t="shared" si="10"/>
        <v>0</v>
      </c>
      <c r="H656" s="29" t="str">
        <f t="shared" si="11"/>
        <v>0.5%</v>
      </c>
      <c r="I656" s="1"/>
      <c r="J656" s="80" t="str">
        <f t="shared" si="15"/>
        <v/>
      </c>
      <c r="K656" s="81"/>
      <c r="L656" s="78" t="str">
        <f t="shared" si="14"/>
        <v/>
      </c>
      <c r="M656" s="79"/>
      <c r="N656" s="86"/>
      <c r="O656" s="79"/>
      <c r="P656" s="4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  <c r="AH656" s="23"/>
      <c r="AI656" s="23"/>
      <c r="AJ656" s="23"/>
      <c r="AK656" s="23"/>
      <c r="AL656" s="23"/>
      <c r="AM656" s="1"/>
      <c r="AN656" s="1"/>
      <c r="AO656" s="1"/>
      <c r="AP656" s="1"/>
      <c r="AQ656" s="1"/>
      <c r="AR656" s="1"/>
    </row>
    <row r="657" spans="1:44" ht="12.75" x14ac:dyDescent="0.2">
      <c r="A657" s="24"/>
      <c r="B657" s="26"/>
      <c r="C657" s="19"/>
      <c r="D657" s="27"/>
      <c r="E657" s="23"/>
      <c r="F657" s="26"/>
      <c r="G657" s="28" t="str">
        <f t="shared" si="10"/>
        <v>0</v>
      </c>
      <c r="H657" s="29" t="str">
        <f t="shared" si="11"/>
        <v>0.5%</v>
      </c>
      <c r="I657" s="1"/>
      <c r="J657" s="80" t="str">
        <f t="shared" si="15"/>
        <v/>
      </c>
      <c r="K657" s="81"/>
      <c r="L657" s="78" t="str">
        <f t="shared" si="14"/>
        <v/>
      </c>
      <c r="M657" s="79"/>
      <c r="N657" s="86"/>
      <c r="O657" s="79"/>
      <c r="P657" s="4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  <c r="AH657" s="23"/>
      <c r="AI657" s="23"/>
      <c r="AJ657" s="23"/>
      <c r="AK657" s="23"/>
      <c r="AL657" s="23"/>
      <c r="AM657" s="1"/>
      <c r="AN657" s="1"/>
      <c r="AO657" s="1"/>
      <c r="AP657" s="1"/>
      <c r="AQ657" s="1"/>
      <c r="AR657" s="1"/>
    </row>
    <row r="658" spans="1:44" ht="12.75" x14ac:dyDescent="0.2">
      <c r="A658" s="24"/>
      <c r="B658" s="26"/>
      <c r="C658" s="19"/>
      <c r="D658" s="27"/>
      <c r="E658" s="23"/>
      <c r="F658" s="26"/>
      <c r="G658" s="28" t="str">
        <f t="shared" si="10"/>
        <v>0</v>
      </c>
      <c r="H658" s="29" t="str">
        <f t="shared" si="11"/>
        <v>0.5%</v>
      </c>
      <c r="I658" s="1"/>
      <c r="J658" s="80" t="str">
        <f t="shared" si="15"/>
        <v/>
      </c>
      <c r="K658" s="81"/>
      <c r="L658" s="78" t="str">
        <f t="shared" si="14"/>
        <v/>
      </c>
      <c r="M658" s="79"/>
      <c r="N658" s="86"/>
      <c r="O658" s="79"/>
      <c r="P658" s="4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  <c r="AH658" s="23"/>
      <c r="AI658" s="23"/>
      <c r="AJ658" s="23"/>
      <c r="AK658" s="23"/>
      <c r="AL658" s="23"/>
      <c r="AM658" s="1"/>
      <c r="AN658" s="1"/>
      <c r="AO658" s="1"/>
      <c r="AP658" s="1"/>
      <c r="AQ658" s="1"/>
      <c r="AR658" s="1"/>
    </row>
    <row r="659" spans="1:44" ht="12.75" x14ac:dyDescent="0.2">
      <c r="A659" s="24"/>
      <c r="B659" s="26"/>
      <c r="C659" s="19"/>
      <c r="D659" s="27"/>
      <c r="E659" s="23"/>
      <c r="F659" s="26"/>
      <c r="G659" s="28" t="str">
        <f t="shared" si="10"/>
        <v>0</v>
      </c>
      <c r="H659" s="29" t="str">
        <f t="shared" si="11"/>
        <v>0.5%</v>
      </c>
      <c r="I659" s="1"/>
      <c r="J659" s="80" t="str">
        <f t="shared" si="15"/>
        <v/>
      </c>
      <c r="K659" s="81"/>
      <c r="L659" s="78" t="str">
        <f t="shared" si="14"/>
        <v/>
      </c>
      <c r="M659" s="79"/>
      <c r="N659" s="86"/>
      <c r="O659" s="79"/>
      <c r="P659" s="4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  <c r="AH659" s="23"/>
      <c r="AI659" s="23"/>
      <c r="AJ659" s="23"/>
      <c r="AK659" s="23"/>
      <c r="AL659" s="23"/>
      <c r="AM659" s="1"/>
      <c r="AN659" s="1"/>
      <c r="AO659" s="1"/>
      <c r="AP659" s="1"/>
      <c r="AQ659" s="1"/>
      <c r="AR659" s="1"/>
    </row>
    <row r="660" spans="1:44" ht="12.75" x14ac:dyDescent="0.2">
      <c r="A660" s="24"/>
      <c r="B660" s="26"/>
      <c r="C660" s="19"/>
      <c r="D660" s="27"/>
      <c r="E660" s="23"/>
      <c r="F660" s="26"/>
      <c r="G660" s="28" t="str">
        <f t="shared" si="10"/>
        <v>0</v>
      </c>
      <c r="H660" s="29" t="str">
        <f t="shared" si="11"/>
        <v>0.5%</v>
      </c>
      <c r="I660" s="1"/>
      <c r="J660" s="80" t="str">
        <f t="shared" si="15"/>
        <v/>
      </c>
      <c r="K660" s="81"/>
      <c r="L660" s="78" t="str">
        <f t="shared" si="14"/>
        <v/>
      </c>
      <c r="M660" s="79"/>
      <c r="N660" s="86"/>
      <c r="O660" s="79"/>
      <c r="P660" s="4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  <c r="AH660" s="23"/>
      <c r="AI660" s="23"/>
      <c r="AJ660" s="23"/>
      <c r="AK660" s="23"/>
      <c r="AL660" s="23"/>
      <c r="AM660" s="1"/>
      <c r="AN660" s="1"/>
      <c r="AO660" s="1"/>
      <c r="AP660" s="1"/>
      <c r="AQ660" s="1"/>
      <c r="AR660" s="1"/>
    </row>
    <row r="661" spans="1:44" ht="12.75" x14ac:dyDescent="0.2">
      <c r="A661" s="24"/>
      <c r="B661" s="26"/>
      <c r="C661" s="19"/>
      <c r="D661" s="27"/>
      <c r="E661" s="23"/>
      <c r="F661" s="26"/>
      <c r="G661" s="28" t="str">
        <f t="shared" si="10"/>
        <v>0</v>
      </c>
      <c r="H661" s="29" t="str">
        <f t="shared" si="11"/>
        <v>0.5%</v>
      </c>
      <c r="I661" s="1"/>
      <c r="J661" s="80" t="str">
        <f t="shared" si="15"/>
        <v/>
      </c>
      <c r="K661" s="81"/>
      <c r="L661" s="78" t="str">
        <f t="shared" si="14"/>
        <v/>
      </c>
      <c r="M661" s="79"/>
      <c r="N661" s="86"/>
      <c r="O661" s="79"/>
      <c r="P661" s="4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  <c r="AH661" s="23"/>
      <c r="AI661" s="23"/>
      <c r="AJ661" s="23"/>
      <c r="AK661" s="23"/>
      <c r="AL661" s="23"/>
      <c r="AM661" s="1"/>
      <c r="AN661" s="1"/>
      <c r="AO661" s="1"/>
      <c r="AP661" s="1"/>
      <c r="AQ661" s="1"/>
      <c r="AR661" s="1"/>
    </row>
    <row r="662" spans="1:44" ht="12.75" x14ac:dyDescent="0.2">
      <c r="A662" s="24"/>
      <c r="B662" s="26"/>
      <c r="C662" s="19"/>
      <c r="D662" s="27"/>
      <c r="E662" s="23"/>
      <c r="F662" s="26"/>
      <c r="G662" s="28" t="str">
        <f t="shared" si="10"/>
        <v>0</v>
      </c>
      <c r="H662" s="29" t="str">
        <f t="shared" si="11"/>
        <v>0.5%</v>
      </c>
      <c r="I662" s="1"/>
      <c r="J662" s="80" t="str">
        <f t="shared" si="15"/>
        <v/>
      </c>
      <c r="K662" s="81"/>
      <c r="L662" s="78" t="str">
        <f t="shared" si="14"/>
        <v/>
      </c>
      <c r="M662" s="79"/>
      <c r="N662" s="86"/>
      <c r="O662" s="79"/>
      <c r="P662" s="4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  <c r="AF662" s="23"/>
      <c r="AG662" s="23"/>
      <c r="AH662" s="23"/>
      <c r="AI662" s="23"/>
      <c r="AJ662" s="23"/>
      <c r="AK662" s="23"/>
      <c r="AL662" s="23"/>
      <c r="AM662" s="1"/>
      <c r="AN662" s="1"/>
      <c r="AO662" s="1"/>
      <c r="AP662" s="1"/>
      <c r="AQ662" s="1"/>
      <c r="AR662" s="1"/>
    </row>
    <row r="663" spans="1:44" ht="12.75" x14ac:dyDescent="0.2">
      <c r="A663" s="24"/>
      <c r="B663" s="26"/>
      <c r="C663" s="19"/>
      <c r="D663" s="27"/>
      <c r="E663" s="23"/>
      <c r="F663" s="26"/>
      <c r="G663" s="28" t="str">
        <f t="shared" si="10"/>
        <v>0</v>
      </c>
      <c r="H663" s="29" t="str">
        <f t="shared" si="11"/>
        <v>0.5%</v>
      </c>
      <c r="I663" s="1"/>
      <c r="J663" s="80" t="str">
        <f t="shared" si="15"/>
        <v/>
      </c>
      <c r="K663" s="81"/>
      <c r="L663" s="78" t="str">
        <f t="shared" si="14"/>
        <v/>
      </c>
      <c r="M663" s="79"/>
      <c r="N663" s="86"/>
      <c r="O663" s="79"/>
      <c r="P663" s="4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  <c r="AH663" s="23"/>
      <c r="AI663" s="23"/>
      <c r="AJ663" s="23"/>
      <c r="AK663" s="23"/>
      <c r="AL663" s="23"/>
      <c r="AM663" s="1"/>
      <c r="AN663" s="1"/>
      <c r="AO663" s="1"/>
      <c r="AP663" s="1"/>
      <c r="AQ663" s="1"/>
      <c r="AR663" s="1"/>
    </row>
    <row r="664" spans="1:44" ht="12.75" x14ac:dyDescent="0.2">
      <c r="A664" s="24"/>
      <c r="B664" s="26"/>
      <c r="C664" s="19"/>
      <c r="D664" s="27"/>
      <c r="E664" s="23"/>
      <c r="F664" s="26"/>
      <c r="G664" s="28" t="str">
        <f t="shared" si="10"/>
        <v>0</v>
      </c>
      <c r="H664" s="29" t="str">
        <f t="shared" si="11"/>
        <v>0.5%</v>
      </c>
      <c r="I664" s="1"/>
      <c r="J664" s="80" t="str">
        <f t="shared" si="15"/>
        <v/>
      </c>
      <c r="K664" s="81"/>
      <c r="L664" s="78" t="str">
        <f t="shared" si="14"/>
        <v/>
      </c>
      <c r="M664" s="79"/>
      <c r="N664" s="86"/>
      <c r="O664" s="79"/>
      <c r="P664" s="4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  <c r="AH664" s="23"/>
      <c r="AI664" s="23"/>
      <c r="AJ664" s="23"/>
      <c r="AK664" s="23"/>
      <c r="AL664" s="23"/>
      <c r="AM664" s="1"/>
      <c r="AN664" s="1"/>
      <c r="AO664" s="1"/>
      <c r="AP664" s="1"/>
      <c r="AQ664" s="1"/>
      <c r="AR664" s="1"/>
    </row>
    <row r="665" spans="1:44" ht="12.75" x14ac:dyDescent="0.2">
      <c r="A665" s="24"/>
      <c r="B665" s="26"/>
      <c r="C665" s="19"/>
      <c r="D665" s="27"/>
      <c r="E665" s="23"/>
      <c r="F665" s="26"/>
      <c r="G665" s="28" t="str">
        <f t="shared" si="10"/>
        <v>0</v>
      </c>
      <c r="H665" s="29" t="str">
        <f t="shared" si="11"/>
        <v>0.5%</v>
      </c>
      <c r="I665" s="1"/>
      <c r="J665" s="80" t="str">
        <f t="shared" si="15"/>
        <v/>
      </c>
      <c r="K665" s="81"/>
      <c r="L665" s="78" t="str">
        <f t="shared" si="14"/>
        <v/>
      </c>
      <c r="M665" s="79"/>
      <c r="N665" s="86"/>
      <c r="O665" s="79"/>
      <c r="P665" s="4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  <c r="AH665" s="23"/>
      <c r="AI665" s="23"/>
      <c r="AJ665" s="23"/>
      <c r="AK665" s="23"/>
      <c r="AL665" s="23"/>
      <c r="AM665" s="1"/>
      <c r="AN665" s="1"/>
      <c r="AO665" s="1"/>
      <c r="AP665" s="1"/>
      <c r="AQ665" s="1"/>
      <c r="AR665" s="1"/>
    </row>
    <row r="666" spans="1:44" ht="12.75" x14ac:dyDescent="0.2">
      <c r="A666" s="24"/>
      <c r="B666" s="26"/>
      <c r="C666" s="19"/>
      <c r="D666" s="27"/>
      <c r="E666" s="23"/>
      <c r="F666" s="26"/>
      <c r="G666" s="28" t="str">
        <f t="shared" si="10"/>
        <v>0</v>
      </c>
      <c r="H666" s="29" t="str">
        <f t="shared" si="11"/>
        <v>0.5%</v>
      </c>
      <c r="I666" s="1"/>
      <c r="J666" s="80" t="str">
        <f t="shared" si="15"/>
        <v/>
      </c>
      <c r="K666" s="81"/>
      <c r="L666" s="78" t="str">
        <f t="shared" si="14"/>
        <v/>
      </c>
      <c r="M666" s="79"/>
      <c r="N666" s="86"/>
      <c r="O666" s="79"/>
      <c r="P666" s="4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  <c r="AH666" s="23"/>
      <c r="AI666" s="23"/>
      <c r="AJ666" s="23"/>
      <c r="AK666" s="23"/>
      <c r="AL666" s="23"/>
      <c r="AM666" s="1"/>
      <c r="AN666" s="1"/>
      <c r="AO666" s="1"/>
      <c r="AP666" s="1"/>
      <c r="AQ666" s="1"/>
      <c r="AR666" s="1"/>
    </row>
    <row r="667" spans="1:44" ht="12.75" x14ac:dyDescent="0.2">
      <c r="A667" s="24"/>
      <c r="B667" s="26"/>
      <c r="C667" s="19"/>
      <c r="D667" s="27"/>
      <c r="E667" s="23"/>
      <c r="F667" s="26"/>
      <c r="G667" s="28" t="str">
        <f t="shared" si="10"/>
        <v>0</v>
      </c>
      <c r="H667" s="29" t="str">
        <f t="shared" si="11"/>
        <v>0.5%</v>
      </c>
      <c r="I667" s="1"/>
      <c r="J667" s="80" t="str">
        <f t="shared" si="15"/>
        <v/>
      </c>
      <c r="K667" s="81"/>
      <c r="L667" s="78" t="str">
        <f t="shared" si="14"/>
        <v/>
      </c>
      <c r="M667" s="79"/>
      <c r="N667" s="86"/>
      <c r="O667" s="79"/>
      <c r="P667" s="4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  <c r="AH667" s="23"/>
      <c r="AI667" s="23"/>
      <c r="AJ667" s="23"/>
      <c r="AK667" s="23"/>
      <c r="AL667" s="23"/>
      <c r="AM667" s="1"/>
      <c r="AN667" s="1"/>
      <c r="AO667" s="1"/>
      <c r="AP667" s="1"/>
      <c r="AQ667" s="1"/>
      <c r="AR667" s="1"/>
    </row>
    <row r="668" spans="1:44" ht="12.75" x14ac:dyDescent="0.2">
      <c r="A668" s="24"/>
      <c r="B668" s="26"/>
      <c r="C668" s="19"/>
      <c r="D668" s="27"/>
      <c r="E668" s="23"/>
      <c r="F668" s="26"/>
      <c r="G668" s="28" t="str">
        <f t="shared" si="10"/>
        <v>0</v>
      </c>
      <c r="H668" s="29" t="str">
        <f t="shared" si="11"/>
        <v>0.5%</v>
      </c>
      <c r="I668" s="1"/>
      <c r="J668" s="80" t="str">
        <f t="shared" si="15"/>
        <v/>
      </c>
      <c r="K668" s="81"/>
      <c r="L668" s="78" t="str">
        <f t="shared" si="14"/>
        <v/>
      </c>
      <c r="M668" s="79"/>
      <c r="N668" s="86"/>
      <c r="O668" s="79"/>
      <c r="P668" s="4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  <c r="AH668" s="23"/>
      <c r="AI668" s="23"/>
      <c r="AJ668" s="23"/>
      <c r="AK668" s="23"/>
      <c r="AL668" s="23"/>
      <c r="AM668" s="1"/>
      <c r="AN668" s="1"/>
      <c r="AO668" s="1"/>
      <c r="AP668" s="1"/>
      <c r="AQ668" s="1"/>
      <c r="AR668" s="1"/>
    </row>
    <row r="669" spans="1:44" ht="12.75" x14ac:dyDescent="0.2">
      <c r="A669" s="24"/>
      <c r="B669" s="26"/>
      <c r="C669" s="19"/>
      <c r="D669" s="27"/>
      <c r="E669" s="23"/>
      <c r="F669" s="26"/>
      <c r="G669" s="28" t="str">
        <f t="shared" si="10"/>
        <v>0</v>
      </c>
      <c r="H669" s="29" t="str">
        <f t="shared" si="11"/>
        <v>0.5%</v>
      </c>
      <c r="I669" s="1"/>
      <c r="J669" s="80" t="str">
        <f t="shared" si="15"/>
        <v/>
      </c>
      <c r="K669" s="81"/>
      <c r="L669" s="78" t="str">
        <f t="shared" si="14"/>
        <v/>
      </c>
      <c r="M669" s="79"/>
      <c r="N669" s="86"/>
      <c r="O669" s="79"/>
      <c r="P669" s="4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  <c r="AH669" s="23"/>
      <c r="AI669" s="23"/>
      <c r="AJ669" s="23"/>
      <c r="AK669" s="23"/>
      <c r="AL669" s="23"/>
      <c r="AM669" s="1"/>
      <c r="AN669" s="1"/>
      <c r="AO669" s="1"/>
      <c r="AP669" s="1"/>
      <c r="AQ669" s="1"/>
      <c r="AR669" s="1"/>
    </row>
    <row r="670" spans="1:44" ht="12.75" x14ac:dyDescent="0.2">
      <c r="A670" s="24"/>
      <c r="B670" s="26"/>
      <c r="C670" s="19"/>
      <c r="D670" s="27"/>
      <c r="E670" s="23"/>
      <c r="F670" s="26"/>
      <c r="G670" s="28" t="str">
        <f t="shared" si="10"/>
        <v>0</v>
      </c>
      <c r="H670" s="29" t="str">
        <f t="shared" si="11"/>
        <v>0.5%</v>
      </c>
      <c r="I670" s="1"/>
      <c r="J670" s="80" t="str">
        <f t="shared" si="15"/>
        <v/>
      </c>
      <c r="K670" s="81"/>
      <c r="L670" s="78" t="str">
        <f t="shared" si="14"/>
        <v/>
      </c>
      <c r="M670" s="79"/>
      <c r="N670" s="86"/>
      <c r="O670" s="79"/>
      <c r="P670" s="4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  <c r="AF670" s="23"/>
      <c r="AG670" s="23"/>
      <c r="AH670" s="23"/>
      <c r="AI670" s="23"/>
      <c r="AJ670" s="23"/>
      <c r="AK670" s="23"/>
      <c r="AL670" s="23"/>
      <c r="AM670" s="1"/>
      <c r="AN670" s="1"/>
      <c r="AO670" s="1"/>
      <c r="AP670" s="1"/>
      <c r="AQ670" s="1"/>
      <c r="AR670" s="1"/>
    </row>
    <row r="671" spans="1:44" ht="12.75" x14ac:dyDescent="0.2">
      <c r="A671" s="24"/>
      <c r="B671" s="26"/>
      <c r="C671" s="19"/>
      <c r="D671" s="27"/>
      <c r="E671" s="23"/>
      <c r="F671" s="26"/>
      <c r="G671" s="28" t="str">
        <f t="shared" si="10"/>
        <v>0</v>
      </c>
      <c r="H671" s="29" t="str">
        <f t="shared" si="11"/>
        <v>0.5%</v>
      </c>
      <c r="I671" s="1"/>
      <c r="J671" s="80" t="str">
        <f t="shared" si="15"/>
        <v/>
      </c>
      <c r="K671" s="81"/>
      <c r="L671" s="78" t="str">
        <f t="shared" si="14"/>
        <v/>
      </c>
      <c r="M671" s="79"/>
      <c r="N671" s="86"/>
      <c r="O671" s="79"/>
      <c r="P671" s="4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  <c r="AH671" s="23"/>
      <c r="AI671" s="23"/>
      <c r="AJ671" s="23"/>
      <c r="AK671" s="23"/>
      <c r="AL671" s="23"/>
      <c r="AM671" s="1"/>
      <c r="AN671" s="1"/>
      <c r="AO671" s="1"/>
      <c r="AP671" s="1"/>
      <c r="AQ671" s="1"/>
      <c r="AR671" s="1"/>
    </row>
    <row r="672" spans="1:44" ht="12.75" x14ac:dyDescent="0.2">
      <c r="A672" s="24"/>
      <c r="B672" s="26"/>
      <c r="C672" s="19"/>
      <c r="D672" s="27"/>
      <c r="E672" s="23"/>
      <c r="F672" s="26"/>
      <c r="G672" s="28" t="str">
        <f t="shared" si="10"/>
        <v>0</v>
      </c>
      <c r="H672" s="29" t="str">
        <f t="shared" si="11"/>
        <v>0.5%</v>
      </c>
      <c r="I672" s="1"/>
      <c r="J672" s="80" t="str">
        <f t="shared" si="15"/>
        <v/>
      </c>
      <c r="K672" s="81"/>
      <c r="L672" s="78" t="str">
        <f t="shared" si="14"/>
        <v/>
      </c>
      <c r="M672" s="79"/>
      <c r="N672" s="86"/>
      <c r="O672" s="79"/>
      <c r="P672" s="4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  <c r="AH672" s="23"/>
      <c r="AI672" s="23"/>
      <c r="AJ672" s="23"/>
      <c r="AK672" s="23"/>
      <c r="AL672" s="23"/>
      <c r="AM672" s="1"/>
      <c r="AN672" s="1"/>
      <c r="AO672" s="1"/>
      <c r="AP672" s="1"/>
      <c r="AQ672" s="1"/>
      <c r="AR672" s="1"/>
    </row>
    <row r="673" spans="1:44" ht="12.75" x14ac:dyDescent="0.2">
      <c r="A673" s="24"/>
      <c r="B673" s="26"/>
      <c r="C673" s="19"/>
      <c r="D673" s="27"/>
      <c r="E673" s="23"/>
      <c r="F673" s="26"/>
      <c r="G673" s="28" t="str">
        <f t="shared" si="10"/>
        <v>0</v>
      </c>
      <c r="H673" s="29" t="str">
        <f t="shared" si="11"/>
        <v>0.5%</v>
      </c>
      <c r="I673" s="1"/>
      <c r="J673" s="80" t="str">
        <f t="shared" si="15"/>
        <v/>
      </c>
      <c r="K673" s="81"/>
      <c r="L673" s="78" t="str">
        <f t="shared" si="14"/>
        <v/>
      </c>
      <c r="M673" s="79"/>
      <c r="N673" s="86"/>
      <c r="O673" s="79"/>
      <c r="P673" s="4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  <c r="AH673" s="23"/>
      <c r="AI673" s="23"/>
      <c r="AJ673" s="23"/>
      <c r="AK673" s="23"/>
      <c r="AL673" s="23"/>
      <c r="AM673" s="1"/>
      <c r="AN673" s="1"/>
      <c r="AO673" s="1"/>
      <c r="AP673" s="1"/>
      <c r="AQ673" s="1"/>
      <c r="AR673" s="1"/>
    </row>
    <row r="674" spans="1:44" ht="12.75" x14ac:dyDescent="0.2">
      <c r="A674" s="24"/>
      <c r="B674" s="26"/>
      <c r="C674" s="19"/>
      <c r="D674" s="27"/>
      <c r="E674" s="23"/>
      <c r="F674" s="26"/>
      <c r="G674" s="28" t="str">
        <f t="shared" si="10"/>
        <v>0</v>
      </c>
      <c r="H674" s="29" t="str">
        <f t="shared" si="11"/>
        <v>0.5%</v>
      </c>
      <c r="I674" s="1"/>
      <c r="J674" s="80" t="str">
        <f t="shared" si="15"/>
        <v/>
      </c>
      <c r="K674" s="81"/>
      <c r="L674" s="78" t="str">
        <f t="shared" si="14"/>
        <v/>
      </c>
      <c r="M674" s="79"/>
      <c r="N674" s="86"/>
      <c r="O674" s="79"/>
      <c r="P674" s="4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  <c r="AH674" s="23"/>
      <c r="AI674" s="23"/>
      <c r="AJ674" s="23"/>
      <c r="AK674" s="23"/>
      <c r="AL674" s="23"/>
      <c r="AM674" s="1"/>
      <c r="AN674" s="1"/>
      <c r="AO674" s="1"/>
      <c r="AP674" s="1"/>
      <c r="AQ674" s="1"/>
      <c r="AR674" s="1"/>
    </row>
    <row r="675" spans="1:44" ht="12.75" x14ac:dyDescent="0.2">
      <c r="A675" s="24"/>
      <c r="B675" s="26"/>
      <c r="C675" s="19"/>
      <c r="D675" s="27"/>
      <c r="E675" s="23"/>
      <c r="F675" s="26"/>
      <c r="G675" s="28" t="str">
        <f t="shared" si="10"/>
        <v>0</v>
      </c>
      <c r="H675" s="29" t="str">
        <f t="shared" si="11"/>
        <v>0.5%</v>
      </c>
      <c r="I675" s="1"/>
      <c r="J675" s="80" t="str">
        <f t="shared" si="15"/>
        <v/>
      </c>
      <c r="K675" s="81"/>
      <c r="L675" s="78" t="str">
        <f t="shared" si="14"/>
        <v/>
      </c>
      <c r="M675" s="79"/>
      <c r="N675" s="86"/>
      <c r="O675" s="79"/>
      <c r="P675" s="4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  <c r="AH675" s="23"/>
      <c r="AI675" s="23"/>
      <c r="AJ675" s="23"/>
      <c r="AK675" s="23"/>
      <c r="AL675" s="23"/>
      <c r="AM675" s="1"/>
      <c r="AN675" s="1"/>
      <c r="AO675" s="1"/>
      <c r="AP675" s="1"/>
      <c r="AQ675" s="1"/>
      <c r="AR675" s="1"/>
    </row>
    <row r="676" spans="1:44" ht="12.75" x14ac:dyDescent="0.2">
      <c r="A676" s="24"/>
      <c r="B676" s="26"/>
      <c r="C676" s="19"/>
      <c r="D676" s="27"/>
      <c r="E676" s="23"/>
      <c r="F676" s="26"/>
      <c r="G676" s="28" t="str">
        <f t="shared" si="10"/>
        <v>0</v>
      </c>
      <c r="H676" s="29" t="str">
        <f t="shared" si="11"/>
        <v>0.5%</v>
      </c>
      <c r="I676" s="1"/>
      <c r="J676" s="80" t="str">
        <f t="shared" si="15"/>
        <v/>
      </c>
      <c r="K676" s="81"/>
      <c r="L676" s="78" t="str">
        <f t="shared" si="14"/>
        <v/>
      </c>
      <c r="M676" s="79"/>
      <c r="N676" s="86"/>
      <c r="O676" s="79"/>
      <c r="P676" s="4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  <c r="AH676" s="23"/>
      <c r="AI676" s="23"/>
      <c r="AJ676" s="23"/>
      <c r="AK676" s="23"/>
      <c r="AL676" s="23"/>
      <c r="AM676" s="1"/>
      <c r="AN676" s="1"/>
      <c r="AO676" s="1"/>
      <c r="AP676" s="1"/>
      <c r="AQ676" s="1"/>
      <c r="AR676" s="1"/>
    </row>
    <row r="677" spans="1:44" ht="12.75" x14ac:dyDescent="0.2">
      <c r="A677" s="24"/>
      <c r="B677" s="26"/>
      <c r="C677" s="19"/>
      <c r="D677" s="27"/>
      <c r="E677" s="23"/>
      <c r="F677" s="26"/>
      <c r="G677" s="28" t="str">
        <f t="shared" si="10"/>
        <v>0</v>
      </c>
      <c r="H677" s="29" t="str">
        <f t="shared" si="11"/>
        <v>0.5%</v>
      </c>
      <c r="I677" s="1"/>
      <c r="J677" s="80" t="str">
        <f t="shared" si="15"/>
        <v/>
      </c>
      <c r="K677" s="81"/>
      <c r="L677" s="78" t="str">
        <f t="shared" si="14"/>
        <v/>
      </c>
      <c r="M677" s="79"/>
      <c r="N677" s="86"/>
      <c r="O677" s="79"/>
      <c r="P677" s="4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  <c r="AH677" s="23"/>
      <c r="AI677" s="23"/>
      <c r="AJ677" s="23"/>
      <c r="AK677" s="23"/>
      <c r="AL677" s="23"/>
      <c r="AM677" s="1"/>
      <c r="AN677" s="1"/>
      <c r="AO677" s="1"/>
      <c r="AP677" s="1"/>
      <c r="AQ677" s="1"/>
      <c r="AR677" s="1"/>
    </row>
    <row r="678" spans="1:44" ht="12.75" x14ac:dyDescent="0.2">
      <c r="A678" s="24"/>
      <c r="B678" s="26"/>
      <c r="C678" s="19"/>
      <c r="D678" s="27"/>
      <c r="E678" s="23"/>
      <c r="F678" s="26"/>
      <c r="G678" s="28" t="str">
        <f t="shared" si="10"/>
        <v>0</v>
      </c>
      <c r="H678" s="29" t="str">
        <f t="shared" si="11"/>
        <v>0.5%</v>
      </c>
      <c r="I678" s="1"/>
      <c r="J678" s="80" t="str">
        <f t="shared" si="15"/>
        <v/>
      </c>
      <c r="K678" s="81"/>
      <c r="L678" s="78" t="str">
        <f t="shared" si="14"/>
        <v/>
      </c>
      <c r="M678" s="79"/>
      <c r="N678" s="86"/>
      <c r="O678" s="79"/>
      <c r="P678" s="4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  <c r="AH678" s="23"/>
      <c r="AI678" s="23"/>
      <c r="AJ678" s="23"/>
      <c r="AK678" s="23"/>
      <c r="AL678" s="23"/>
      <c r="AM678" s="1"/>
      <c r="AN678" s="1"/>
      <c r="AO678" s="1"/>
      <c r="AP678" s="1"/>
      <c r="AQ678" s="1"/>
      <c r="AR678" s="1"/>
    </row>
    <row r="679" spans="1:44" ht="12.75" x14ac:dyDescent="0.2">
      <c r="A679" s="24"/>
      <c r="B679" s="26"/>
      <c r="C679" s="19"/>
      <c r="D679" s="27"/>
      <c r="E679" s="23"/>
      <c r="F679" s="26"/>
      <c r="G679" s="28" t="str">
        <f t="shared" si="10"/>
        <v>0</v>
      </c>
      <c r="H679" s="29" t="str">
        <f t="shared" si="11"/>
        <v>0.5%</v>
      </c>
      <c r="I679" s="1"/>
      <c r="J679" s="80" t="str">
        <f t="shared" si="15"/>
        <v/>
      </c>
      <c r="K679" s="81"/>
      <c r="L679" s="78" t="str">
        <f t="shared" si="14"/>
        <v/>
      </c>
      <c r="M679" s="79"/>
      <c r="N679" s="86"/>
      <c r="O679" s="79"/>
      <c r="P679" s="4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  <c r="AH679" s="23"/>
      <c r="AI679" s="23"/>
      <c r="AJ679" s="23"/>
      <c r="AK679" s="23"/>
      <c r="AL679" s="23"/>
      <c r="AM679" s="1"/>
      <c r="AN679" s="1"/>
      <c r="AO679" s="1"/>
      <c r="AP679" s="1"/>
      <c r="AQ679" s="1"/>
      <c r="AR679" s="1"/>
    </row>
    <row r="680" spans="1:44" ht="12.75" x14ac:dyDescent="0.2">
      <c r="A680" s="24"/>
      <c r="B680" s="26"/>
      <c r="C680" s="19"/>
      <c r="D680" s="27"/>
      <c r="E680" s="23"/>
      <c r="F680" s="26"/>
      <c r="G680" s="28" t="str">
        <f t="shared" si="10"/>
        <v>0</v>
      </c>
      <c r="H680" s="29" t="str">
        <f t="shared" si="11"/>
        <v>0.5%</v>
      </c>
      <c r="I680" s="1"/>
      <c r="J680" s="80" t="str">
        <f t="shared" si="15"/>
        <v/>
      </c>
      <c r="K680" s="81"/>
      <c r="L680" s="78" t="str">
        <f t="shared" si="14"/>
        <v/>
      </c>
      <c r="M680" s="79"/>
      <c r="N680" s="86"/>
      <c r="O680" s="79"/>
      <c r="P680" s="4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  <c r="AH680" s="23"/>
      <c r="AI680" s="23"/>
      <c r="AJ680" s="23"/>
      <c r="AK680" s="23"/>
      <c r="AL680" s="23"/>
      <c r="AM680" s="1"/>
      <c r="AN680" s="1"/>
      <c r="AO680" s="1"/>
      <c r="AP680" s="1"/>
      <c r="AQ680" s="1"/>
      <c r="AR680" s="1"/>
    </row>
    <row r="681" spans="1:44" ht="12.75" x14ac:dyDescent="0.2">
      <c r="A681" s="24"/>
      <c r="B681" s="26"/>
      <c r="C681" s="19"/>
      <c r="D681" s="27"/>
      <c r="E681" s="23"/>
      <c r="F681" s="26"/>
      <c r="G681" s="28" t="str">
        <f t="shared" si="10"/>
        <v>0</v>
      </c>
      <c r="H681" s="29" t="str">
        <f t="shared" si="11"/>
        <v>0.5%</v>
      </c>
      <c r="I681" s="1"/>
      <c r="J681" s="80" t="str">
        <f t="shared" si="15"/>
        <v/>
      </c>
      <c r="K681" s="81"/>
      <c r="L681" s="78" t="str">
        <f t="shared" si="14"/>
        <v/>
      </c>
      <c r="M681" s="79"/>
      <c r="N681" s="86"/>
      <c r="O681" s="79"/>
      <c r="P681" s="4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  <c r="AH681" s="23"/>
      <c r="AI681" s="23"/>
      <c r="AJ681" s="23"/>
      <c r="AK681" s="23"/>
      <c r="AL681" s="23"/>
      <c r="AM681" s="1"/>
      <c r="AN681" s="1"/>
      <c r="AO681" s="1"/>
      <c r="AP681" s="1"/>
      <c r="AQ681" s="1"/>
      <c r="AR681" s="1"/>
    </row>
    <row r="682" spans="1:44" ht="12.75" x14ac:dyDescent="0.2">
      <c r="A682" s="24"/>
      <c r="B682" s="26"/>
      <c r="C682" s="19"/>
      <c r="D682" s="27"/>
      <c r="E682" s="23"/>
      <c r="F682" s="26"/>
      <c r="G682" s="28" t="str">
        <f t="shared" si="10"/>
        <v>0</v>
      </c>
      <c r="H682" s="29" t="str">
        <f t="shared" si="11"/>
        <v>0.5%</v>
      </c>
      <c r="I682" s="1"/>
      <c r="J682" s="80" t="str">
        <f t="shared" si="15"/>
        <v/>
      </c>
      <c r="K682" s="81"/>
      <c r="L682" s="78" t="str">
        <f t="shared" si="14"/>
        <v/>
      </c>
      <c r="M682" s="79"/>
      <c r="N682" s="86"/>
      <c r="O682" s="79"/>
      <c r="P682" s="4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  <c r="AH682" s="23"/>
      <c r="AI682" s="23"/>
      <c r="AJ682" s="23"/>
      <c r="AK682" s="23"/>
      <c r="AL682" s="23"/>
      <c r="AM682" s="1"/>
      <c r="AN682" s="1"/>
      <c r="AO682" s="1"/>
      <c r="AP682" s="1"/>
      <c r="AQ682" s="1"/>
      <c r="AR682" s="1"/>
    </row>
    <row r="683" spans="1:44" ht="12.75" x14ac:dyDescent="0.2">
      <c r="A683" s="24"/>
      <c r="B683" s="26"/>
      <c r="C683" s="19"/>
      <c r="D683" s="27"/>
      <c r="E683" s="23"/>
      <c r="F683" s="26"/>
      <c r="G683" s="28" t="str">
        <f t="shared" si="10"/>
        <v>0</v>
      </c>
      <c r="H683" s="29" t="str">
        <f t="shared" si="11"/>
        <v>0.5%</v>
      </c>
      <c r="I683" s="1"/>
      <c r="J683" s="80" t="str">
        <f t="shared" si="15"/>
        <v/>
      </c>
      <c r="K683" s="81"/>
      <c r="L683" s="78" t="str">
        <f t="shared" si="14"/>
        <v/>
      </c>
      <c r="M683" s="79"/>
      <c r="N683" s="86"/>
      <c r="O683" s="79"/>
      <c r="P683" s="4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  <c r="AH683" s="23"/>
      <c r="AI683" s="23"/>
      <c r="AJ683" s="23"/>
      <c r="AK683" s="23"/>
      <c r="AL683" s="23"/>
      <c r="AM683" s="1"/>
      <c r="AN683" s="1"/>
      <c r="AO683" s="1"/>
      <c r="AP683" s="1"/>
      <c r="AQ683" s="1"/>
      <c r="AR683" s="1"/>
    </row>
    <row r="684" spans="1:44" ht="12.75" x14ac:dyDescent="0.2">
      <c r="A684" s="24"/>
      <c r="B684" s="26"/>
      <c r="C684" s="19"/>
      <c r="D684" s="27"/>
      <c r="E684" s="23"/>
      <c r="F684" s="26"/>
      <c r="G684" s="28" t="str">
        <f t="shared" si="10"/>
        <v>0</v>
      </c>
      <c r="H684" s="29" t="str">
        <f t="shared" si="11"/>
        <v>0.5%</v>
      </c>
      <c r="I684" s="1"/>
      <c r="J684" s="80" t="str">
        <f t="shared" si="15"/>
        <v/>
      </c>
      <c r="K684" s="81"/>
      <c r="L684" s="78" t="str">
        <f t="shared" si="14"/>
        <v/>
      </c>
      <c r="M684" s="79"/>
      <c r="N684" s="86"/>
      <c r="O684" s="79"/>
      <c r="P684" s="4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  <c r="AF684" s="23"/>
      <c r="AG684" s="23"/>
      <c r="AH684" s="23"/>
      <c r="AI684" s="23"/>
      <c r="AJ684" s="23"/>
      <c r="AK684" s="23"/>
      <c r="AL684" s="23"/>
      <c r="AM684" s="1"/>
      <c r="AN684" s="1"/>
      <c r="AO684" s="1"/>
      <c r="AP684" s="1"/>
      <c r="AQ684" s="1"/>
      <c r="AR684" s="1"/>
    </row>
    <row r="685" spans="1:44" ht="12.75" x14ac:dyDescent="0.2">
      <c r="A685" s="24"/>
      <c r="B685" s="26"/>
      <c r="C685" s="19"/>
      <c r="D685" s="27"/>
      <c r="E685" s="23"/>
      <c r="F685" s="26"/>
      <c r="G685" s="28" t="str">
        <f t="shared" si="10"/>
        <v>0</v>
      </c>
      <c r="H685" s="29" t="str">
        <f t="shared" si="11"/>
        <v>0.5%</v>
      </c>
      <c r="I685" s="1"/>
      <c r="J685" s="80" t="str">
        <f t="shared" si="15"/>
        <v/>
      </c>
      <c r="K685" s="81"/>
      <c r="L685" s="78" t="str">
        <f t="shared" si="14"/>
        <v/>
      </c>
      <c r="M685" s="79"/>
      <c r="N685" s="86"/>
      <c r="O685" s="79"/>
      <c r="P685" s="4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  <c r="AH685" s="23"/>
      <c r="AI685" s="23"/>
      <c r="AJ685" s="23"/>
      <c r="AK685" s="23"/>
      <c r="AL685" s="23"/>
      <c r="AM685" s="1"/>
      <c r="AN685" s="1"/>
      <c r="AO685" s="1"/>
      <c r="AP685" s="1"/>
      <c r="AQ685" s="1"/>
      <c r="AR685" s="1"/>
    </row>
    <row r="686" spans="1:44" ht="12.75" x14ac:dyDescent="0.2">
      <c r="A686" s="24"/>
      <c r="B686" s="26"/>
      <c r="C686" s="19"/>
      <c r="D686" s="27"/>
      <c r="E686" s="23"/>
      <c r="F686" s="26"/>
      <c r="G686" s="28" t="str">
        <f t="shared" si="10"/>
        <v>0</v>
      </c>
      <c r="H686" s="29" t="str">
        <f t="shared" si="11"/>
        <v>0.5%</v>
      </c>
      <c r="I686" s="1"/>
      <c r="J686" s="80" t="str">
        <f t="shared" si="15"/>
        <v/>
      </c>
      <c r="K686" s="81"/>
      <c r="L686" s="78" t="str">
        <f t="shared" si="14"/>
        <v/>
      </c>
      <c r="M686" s="79"/>
      <c r="N686" s="86"/>
      <c r="O686" s="79"/>
      <c r="P686" s="4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  <c r="AF686" s="23"/>
      <c r="AG686" s="23"/>
      <c r="AH686" s="23"/>
      <c r="AI686" s="23"/>
      <c r="AJ686" s="23"/>
      <c r="AK686" s="23"/>
      <c r="AL686" s="23"/>
      <c r="AM686" s="1"/>
      <c r="AN686" s="1"/>
      <c r="AO686" s="1"/>
      <c r="AP686" s="1"/>
      <c r="AQ686" s="1"/>
      <c r="AR686" s="1"/>
    </row>
    <row r="687" spans="1:44" ht="12.75" x14ac:dyDescent="0.2">
      <c r="A687" s="24"/>
      <c r="B687" s="26"/>
      <c r="C687" s="19"/>
      <c r="D687" s="27"/>
      <c r="E687" s="23"/>
      <c r="F687" s="26"/>
      <c r="G687" s="28" t="str">
        <f t="shared" si="10"/>
        <v>0</v>
      </c>
      <c r="H687" s="29" t="str">
        <f t="shared" si="11"/>
        <v>0.5%</v>
      </c>
      <c r="I687" s="1"/>
      <c r="J687" s="80" t="str">
        <f t="shared" si="15"/>
        <v/>
      </c>
      <c r="K687" s="81"/>
      <c r="L687" s="78" t="str">
        <f t="shared" si="14"/>
        <v/>
      </c>
      <c r="M687" s="79"/>
      <c r="N687" s="86"/>
      <c r="O687" s="79"/>
      <c r="P687" s="4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  <c r="AF687" s="23"/>
      <c r="AG687" s="23"/>
      <c r="AH687" s="23"/>
      <c r="AI687" s="23"/>
      <c r="AJ687" s="23"/>
      <c r="AK687" s="23"/>
      <c r="AL687" s="23"/>
      <c r="AM687" s="1"/>
      <c r="AN687" s="1"/>
      <c r="AO687" s="1"/>
      <c r="AP687" s="1"/>
      <c r="AQ687" s="1"/>
      <c r="AR687" s="1"/>
    </row>
    <row r="688" spans="1:44" ht="12.75" x14ac:dyDescent="0.2">
      <c r="A688" s="24"/>
      <c r="B688" s="26"/>
      <c r="C688" s="19"/>
      <c r="D688" s="27"/>
      <c r="E688" s="23"/>
      <c r="F688" s="26"/>
      <c r="G688" s="28" t="str">
        <f t="shared" si="10"/>
        <v>0</v>
      </c>
      <c r="H688" s="29" t="str">
        <f t="shared" si="11"/>
        <v>0.5%</v>
      </c>
      <c r="I688" s="1"/>
      <c r="J688" s="80" t="str">
        <f t="shared" si="15"/>
        <v/>
      </c>
      <c r="K688" s="81"/>
      <c r="L688" s="78" t="str">
        <f t="shared" si="14"/>
        <v/>
      </c>
      <c r="M688" s="79"/>
      <c r="N688" s="86"/>
      <c r="O688" s="79"/>
      <c r="P688" s="4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  <c r="AF688" s="23"/>
      <c r="AG688" s="23"/>
      <c r="AH688" s="23"/>
      <c r="AI688" s="23"/>
      <c r="AJ688" s="23"/>
      <c r="AK688" s="23"/>
      <c r="AL688" s="23"/>
      <c r="AM688" s="1"/>
      <c r="AN688" s="1"/>
      <c r="AO688" s="1"/>
      <c r="AP688" s="1"/>
      <c r="AQ688" s="1"/>
      <c r="AR688" s="1"/>
    </row>
    <row r="689" spans="1:44" ht="12.75" x14ac:dyDescent="0.2">
      <c r="A689" s="24"/>
      <c r="B689" s="26"/>
      <c r="C689" s="19"/>
      <c r="D689" s="27"/>
      <c r="E689" s="23"/>
      <c r="F689" s="26"/>
      <c r="G689" s="28" t="str">
        <f t="shared" si="10"/>
        <v>0</v>
      </c>
      <c r="H689" s="29" t="str">
        <f t="shared" si="11"/>
        <v>0.5%</v>
      </c>
      <c r="I689" s="1"/>
      <c r="J689" s="80" t="str">
        <f t="shared" si="15"/>
        <v/>
      </c>
      <c r="K689" s="81"/>
      <c r="L689" s="78" t="str">
        <f t="shared" si="14"/>
        <v/>
      </c>
      <c r="M689" s="79"/>
      <c r="N689" s="86"/>
      <c r="O689" s="79"/>
      <c r="P689" s="4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  <c r="AH689" s="23"/>
      <c r="AI689" s="23"/>
      <c r="AJ689" s="23"/>
      <c r="AK689" s="23"/>
      <c r="AL689" s="23"/>
      <c r="AM689" s="1"/>
      <c r="AN689" s="1"/>
      <c r="AO689" s="1"/>
      <c r="AP689" s="1"/>
      <c r="AQ689" s="1"/>
      <c r="AR689" s="1"/>
    </row>
    <row r="690" spans="1:44" ht="12.75" x14ac:dyDescent="0.2">
      <c r="A690" s="24"/>
      <c r="B690" s="26"/>
      <c r="C690" s="19"/>
      <c r="D690" s="27"/>
      <c r="E690" s="23"/>
      <c r="F690" s="26"/>
      <c r="G690" s="28" t="str">
        <f t="shared" si="10"/>
        <v>0</v>
      </c>
      <c r="H690" s="29" t="str">
        <f t="shared" si="11"/>
        <v>0.5%</v>
      </c>
      <c r="I690" s="1"/>
      <c r="J690" s="80" t="str">
        <f t="shared" si="15"/>
        <v/>
      </c>
      <c r="K690" s="81"/>
      <c r="L690" s="78" t="str">
        <f t="shared" si="14"/>
        <v/>
      </c>
      <c r="M690" s="79"/>
      <c r="N690" s="86"/>
      <c r="O690" s="79"/>
      <c r="P690" s="4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  <c r="AF690" s="23"/>
      <c r="AG690" s="23"/>
      <c r="AH690" s="23"/>
      <c r="AI690" s="23"/>
      <c r="AJ690" s="23"/>
      <c r="AK690" s="23"/>
      <c r="AL690" s="23"/>
      <c r="AM690" s="1"/>
      <c r="AN690" s="1"/>
      <c r="AO690" s="1"/>
      <c r="AP690" s="1"/>
      <c r="AQ690" s="1"/>
      <c r="AR690" s="1"/>
    </row>
    <row r="691" spans="1:44" ht="12.75" x14ac:dyDescent="0.2">
      <c r="A691" s="24"/>
      <c r="B691" s="26"/>
      <c r="C691" s="19"/>
      <c r="D691" s="27"/>
      <c r="E691" s="23"/>
      <c r="F691" s="26"/>
      <c r="G691" s="28" t="str">
        <f t="shared" si="10"/>
        <v>0</v>
      </c>
      <c r="H691" s="29" t="str">
        <f t="shared" si="11"/>
        <v>0.5%</v>
      </c>
      <c r="I691" s="1"/>
      <c r="J691" s="80" t="str">
        <f t="shared" si="15"/>
        <v/>
      </c>
      <c r="K691" s="81"/>
      <c r="L691" s="78" t="str">
        <f t="shared" si="14"/>
        <v/>
      </c>
      <c r="M691" s="79"/>
      <c r="N691" s="86"/>
      <c r="O691" s="79"/>
      <c r="P691" s="4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  <c r="AF691" s="23"/>
      <c r="AG691" s="23"/>
      <c r="AH691" s="23"/>
      <c r="AI691" s="23"/>
      <c r="AJ691" s="23"/>
      <c r="AK691" s="23"/>
      <c r="AL691" s="23"/>
      <c r="AM691" s="1"/>
      <c r="AN691" s="1"/>
      <c r="AO691" s="1"/>
      <c r="AP691" s="1"/>
      <c r="AQ691" s="1"/>
      <c r="AR691" s="1"/>
    </row>
    <row r="692" spans="1:44" ht="12.75" x14ac:dyDescent="0.2">
      <c r="A692" s="24"/>
      <c r="B692" s="26"/>
      <c r="C692" s="19"/>
      <c r="D692" s="27"/>
      <c r="E692" s="23"/>
      <c r="F692" s="26"/>
      <c r="G692" s="28" t="str">
        <f t="shared" si="10"/>
        <v>0</v>
      </c>
      <c r="H692" s="29" t="str">
        <f t="shared" si="11"/>
        <v>0.5%</v>
      </c>
      <c r="I692" s="1"/>
      <c r="J692" s="80" t="str">
        <f t="shared" si="15"/>
        <v/>
      </c>
      <c r="K692" s="81"/>
      <c r="L692" s="78" t="str">
        <f t="shared" si="14"/>
        <v/>
      </c>
      <c r="M692" s="79"/>
      <c r="N692" s="86"/>
      <c r="O692" s="79"/>
      <c r="P692" s="4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  <c r="AF692" s="23"/>
      <c r="AG692" s="23"/>
      <c r="AH692" s="23"/>
      <c r="AI692" s="23"/>
      <c r="AJ692" s="23"/>
      <c r="AK692" s="23"/>
      <c r="AL692" s="23"/>
      <c r="AM692" s="1"/>
      <c r="AN692" s="1"/>
      <c r="AO692" s="1"/>
      <c r="AP692" s="1"/>
      <c r="AQ692" s="1"/>
      <c r="AR692" s="1"/>
    </row>
    <row r="693" spans="1:44" ht="12.75" x14ac:dyDescent="0.2">
      <c r="A693" s="24"/>
      <c r="B693" s="26"/>
      <c r="C693" s="19"/>
      <c r="D693" s="27"/>
      <c r="E693" s="23"/>
      <c r="F693" s="26"/>
      <c r="G693" s="28" t="str">
        <f t="shared" si="10"/>
        <v>0</v>
      </c>
      <c r="H693" s="29" t="str">
        <f t="shared" si="11"/>
        <v>0.5%</v>
      </c>
      <c r="I693" s="1"/>
      <c r="J693" s="80" t="str">
        <f t="shared" si="15"/>
        <v/>
      </c>
      <c r="K693" s="81"/>
      <c r="L693" s="78" t="str">
        <f t="shared" si="14"/>
        <v/>
      </c>
      <c r="M693" s="79"/>
      <c r="N693" s="86"/>
      <c r="O693" s="79"/>
      <c r="P693" s="4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  <c r="AF693" s="23"/>
      <c r="AG693" s="23"/>
      <c r="AH693" s="23"/>
      <c r="AI693" s="23"/>
      <c r="AJ693" s="23"/>
      <c r="AK693" s="23"/>
      <c r="AL693" s="23"/>
      <c r="AM693" s="1"/>
      <c r="AN693" s="1"/>
      <c r="AO693" s="1"/>
      <c r="AP693" s="1"/>
      <c r="AQ693" s="1"/>
      <c r="AR693" s="1"/>
    </row>
    <row r="694" spans="1:44" ht="12.75" x14ac:dyDescent="0.2">
      <c r="A694" s="24"/>
      <c r="B694" s="26"/>
      <c r="C694" s="19"/>
      <c r="D694" s="27"/>
      <c r="E694" s="23"/>
      <c r="F694" s="26"/>
      <c r="G694" s="28" t="str">
        <f t="shared" si="10"/>
        <v>0</v>
      </c>
      <c r="H694" s="29" t="str">
        <f t="shared" si="11"/>
        <v>0.5%</v>
      </c>
      <c r="I694" s="1"/>
      <c r="J694" s="80" t="str">
        <f t="shared" si="15"/>
        <v/>
      </c>
      <c r="K694" s="81"/>
      <c r="L694" s="78" t="str">
        <f t="shared" si="14"/>
        <v/>
      </c>
      <c r="M694" s="79"/>
      <c r="N694" s="86"/>
      <c r="O694" s="79"/>
      <c r="P694" s="4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  <c r="AF694" s="23"/>
      <c r="AG694" s="23"/>
      <c r="AH694" s="23"/>
      <c r="AI694" s="23"/>
      <c r="AJ694" s="23"/>
      <c r="AK694" s="23"/>
      <c r="AL694" s="23"/>
      <c r="AM694" s="1"/>
      <c r="AN694" s="1"/>
      <c r="AO694" s="1"/>
      <c r="AP694" s="1"/>
      <c r="AQ694" s="1"/>
      <c r="AR694" s="1"/>
    </row>
    <row r="695" spans="1:44" ht="12.75" x14ac:dyDescent="0.2">
      <c r="A695" s="24"/>
      <c r="B695" s="26"/>
      <c r="C695" s="19"/>
      <c r="D695" s="27"/>
      <c r="E695" s="23"/>
      <c r="F695" s="26"/>
      <c r="G695" s="28" t="str">
        <f t="shared" si="10"/>
        <v>0</v>
      </c>
      <c r="H695" s="29" t="str">
        <f t="shared" si="11"/>
        <v>0.5%</v>
      </c>
      <c r="I695" s="1"/>
      <c r="J695" s="80" t="str">
        <f t="shared" si="15"/>
        <v/>
      </c>
      <c r="K695" s="81"/>
      <c r="L695" s="78" t="str">
        <f t="shared" si="14"/>
        <v/>
      </c>
      <c r="M695" s="79"/>
      <c r="N695" s="86"/>
      <c r="O695" s="79"/>
      <c r="P695" s="4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  <c r="AF695" s="23"/>
      <c r="AG695" s="23"/>
      <c r="AH695" s="23"/>
      <c r="AI695" s="23"/>
      <c r="AJ695" s="23"/>
      <c r="AK695" s="23"/>
      <c r="AL695" s="23"/>
      <c r="AM695" s="1"/>
      <c r="AN695" s="1"/>
      <c r="AO695" s="1"/>
      <c r="AP695" s="1"/>
      <c r="AQ695" s="1"/>
      <c r="AR695" s="1"/>
    </row>
    <row r="696" spans="1:44" ht="12.75" x14ac:dyDescent="0.2">
      <c r="A696" s="24"/>
      <c r="B696" s="26"/>
      <c r="C696" s="19"/>
      <c r="D696" s="27"/>
      <c r="E696" s="23"/>
      <c r="F696" s="26"/>
      <c r="G696" s="28" t="str">
        <f t="shared" si="10"/>
        <v>0</v>
      </c>
      <c r="H696" s="29" t="str">
        <f t="shared" si="11"/>
        <v>0.5%</v>
      </c>
      <c r="I696" s="1"/>
      <c r="J696" s="80" t="str">
        <f t="shared" si="15"/>
        <v/>
      </c>
      <c r="K696" s="81"/>
      <c r="L696" s="78" t="str">
        <f t="shared" si="14"/>
        <v/>
      </c>
      <c r="M696" s="79"/>
      <c r="N696" s="86"/>
      <c r="O696" s="79"/>
      <c r="P696" s="4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  <c r="AF696" s="23"/>
      <c r="AG696" s="23"/>
      <c r="AH696" s="23"/>
      <c r="AI696" s="23"/>
      <c r="AJ696" s="23"/>
      <c r="AK696" s="23"/>
      <c r="AL696" s="23"/>
      <c r="AM696" s="1"/>
      <c r="AN696" s="1"/>
      <c r="AO696" s="1"/>
      <c r="AP696" s="1"/>
      <c r="AQ696" s="1"/>
      <c r="AR696" s="1"/>
    </row>
    <row r="697" spans="1:44" ht="12.75" x14ac:dyDescent="0.2">
      <c r="A697" s="24"/>
      <c r="B697" s="26"/>
      <c r="C697" s="19"/>
      <c r="D697" s="27"/>
      <c r="E697" s="23"/>
      <c r="F697" s="26"/>
      <c r="G697" s="28" t="str">
        <f t="shared" si="10"/>
        <v>0</v>
      </c>
      <c r="H697" s="29" t="str">
        <f t="shared" si="11"/>
        <v>0.5%</v>
      </c>
      <c r="I697" s="1"/>
      <c r="J697" s="80" t="str">
        <f t="shared" si="15"/>
        <v/>
      </c>
      <c r="K697" s="81"/>
      <c r="L697" s="78" t="str">
        <f t="shared" si="14"/>
        <v/>
      </c>
      <c r="M697" s="79"/>
      <c r="N697" s="86"/>
      <c r="O697" s="79"/>
      <c r="P697" s="4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  <c r="AF697" s="23"/>
      <c r="AG697" s="23"/>
      <c r="AH697" s="23"/>
      <c r="AI697" s="23"/>
      <c r="AJ697" s="23"/>
      <c r="AK697" s="23"/>
      <c r="AL697" s="23"/>
      <c r="AM697" s="1"/>
      <c r="AN697" s="1"/>
      <c r="AO697" s="1"/>
      <c r="AP697" s="1"/>
      <c r="AQ697" s="1"/>
      <c r="AR697" s="1"/>
    </row>
    <row r="698" spans="1:44" ht="12.75" x14ac:dyDescent="0.2">
      <c r="A698" s="24"/>
      <c r="B698" s="26"/>
      <c r="C698" s="19"/>
      <c r="D698" s="27"/>
      <c r="E698" s="23"/>
      <c r="F698" s="26"/>
      <c r="G698" s="28" t="str">
        <f t="shared" si="10"/>
        <v>0</v>
      </c>
      <c r="H698" s="29" t="str">
        <f t="shared" si="11"/>
        <v>0.5%</v>
      </c>
      <c r="I698" s="1"/>
      <c r="J698" s="80" t="str">
        <f t="shared" si="15"/>
        <v/>
      </c>
      <c r="K698" s="81"/>
      <c r="L698" s="78" t="str">
        <f t="shared" si="14"/>
        <v/>
      </c>
      <c r="M698" s="79"/>
      <c r="N698" s="86"/>
      <c r="O698" s="79"/>
      <c r="P698" s="4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  <c r="AF698" s="23"/>
      <c r="AG698" s="23"/>
      <c r="AH698" s="23"/>
      <c r="AI698" s="23"/>
      <c r="AJ698" s="23"/>
      <c r="AK698" s="23"/>
      <c r="AL698" s="23"/>
      <c r="AM698" s="1"/>
      <c r="AN698" s="1"/>
      <c r="AO698" s="1"/>
      <c r="AP698" s="1"/>
      <c r="AQ698" s="1"/>
      <c r="AR698" s="1"/>
    </row>
    <row r="699" spans="1:44" ht="12.75" x14ac:dyDescent="0.2">
      <c r="A699" s="24"/>
      <c r="B699" s="26"/>
      <c r="C699" s="19"/>
      <c r="D699" s="27"/>
      <c r="E699" s="23"/>
      <c r="F699" s="26"/>
      <c r="G699" s="28" t="str">
        <f t="shared" si="10"/>
        <v>0</v>
      </c>
      <c r="H699" s="29" t="str">
        <f t="shared" si="11"/>
        <v>0.5%</v>
      </c>
      <c r="I699" s="1"/>
      <c r="J699" s="80" t="str">
        <f t="shared" si="15"/>
        <v/>
      </c>
      <c r="K699" s="81"/>
      <c r="L699" s="78" t="str">
        <f t="shared" si="14"/>
        <v/>
      </c>
      <c r="M699" s="79"/>
      <c r="N699" s="86"/>
      <c r="O699" s="79"/>
      <c r="P699" s="4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  <c r="AF699" s="23"/>
      <c r="AG699" s="23"/>
      <c r="AH699" s="23"/>
      <c r="AI699" s="23"/>
      <c r="AJ699" s="23"/>
      <c r="AK699" s="23"/>
      <c r="AL699" s="23"/>
      <c r="AM699" s="1"/>
      <c r="AN699" s="1"/>
      <c r="AO699" s="1"/>
      <c r="AP699" s="1"/>
      <c r="AQ699" s="1"/>
      <c r="AR699" s="1"/>
    </row>
    <row r="700" spans="1:44" ht="12.75" x14ac:dyDescent="0.2">
      <c r="A700" s="24"/>
      <c r="B700" s="26"/>
      <c r="C700" s="19"/>
      <c r="D700" s="27"/>
      <c r="E700" s="23"/>
      <c r="F700" s="26"/>
      <c r="G700" s="28" t="str">
        <f t="shared" si="10"/>
        <v>0</v>
      </c>
      <c r="H700" s="29" t="str">
        <f t="shared" si="11"/>
        <v>0.5%</v>
      </c>
      <c r="I700" s="1"/>
      <c r="J700" s="80" t="str">
        <f t="shared" si="15"/>
        <v/>
      </c>
      <c r="K700" s="81"/>
      <c r="L700" s="78" t="str">
        <f t="shared" si="14"/>
        <v/>
      </c>
      <c r="M700" s="79"/>
      <c r="N700" s="86"/>
      <c r="O700" s="79"/>
      <c r="P700" s="4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  <c r="AF700" s="23"/>
      <c r="AG700" s="23"/>
      <c r="AH700" s="23"/>
      <c r="AI700" s="23"/>
      <c r="AJ700" s="23"/>
      <c r="AK700" s="23"/>
      <c r="AL700" s="23"/>
      <c r="AM700" s="1"/>
      <c r="AN700" s="1"/>
      <c r="AO700" s="1"/>
      <c r="AP700" s="1"/>
      <c r="AQ700" s="1"/>
      <c r="AR700" s="1"/>
    </row>
    <row r="701" spans="1:44" ht="12.75" x14ac:dyDescent="0.2">
      <c r="A701" s="24"/>
      <c r="B701" s="26"/>
      <c r="C701" s="19"/>
      <c r="D701" s="27"/>
      <c r="E701" s="23"/>
      <c r="F701" s="26"/>
      <c r="G701" s="28" t="str">
        <f t="shared" si="10"/>
        <v>0</v>
      </c>
      <c r="H701" s="29" t="str">
        <f t="shared" si="11"/>
        <v>0.5%</v>
      </c>
      <c r="I701" s="1"/>
      <c r="J701" s="80" t="str">
        <f t="shared" si="15"/>
        <v/>
      </c>
      <c r="K701" s="81"/>
      <c r="L701" s="78" t="str">
        <f t="shared" si="14"/>
        <v/>
      </c>
      <c r="M701" s="79"/>
      <c r="N701" s="86"/>
      <c r="O701" s="79"/>
      <c r="P701" s="4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  <c r="AF701" s="23"/>
      <c r="AG701" s="23"/>
      <c r="AH701" s="23"/>
      <c r="AI701" s="23"/>
      <c r="AJ701" s="23"/>
      <c r="AK701" s="23"/>
      <c r="AL701" s="23"/>
      <c r="AM701" s="1"/>
      <c r="AN701" s="1"/>
      <c r="AO701" s="1"/>
      <c r="AP701" s="1"/>
      <c r="AQ701" s="1"/>
      <c r="AR701" s="1"/>
    </row>
    <row r="702" spans="1:44" ht="12.75" x14ac:dyDescent="0.2">
      <c r="A702" s="24"/>
      <c r="B702" s="26"/>
      <c r="C702" s="19"/>
      <c r="D702" s="27"/>
      <c r="E702" s="23"/>
      <c r="F702" s="26"/>
      <c r="G702" s="28" t="str">
        <f t="shared" si="10"/>
        <v>0</v>
      </c>
      <c r="H702" s="29" t="str">
        <f t="shared" si="11"/>
        <v>0.5%</v>
      </c>
      <c r="I702" s="1"/>
      <c r="J702" s="80" t="str">
        <f t="shared" si="15"/>
        <v/>
      </c>
      <c r="K702" s="81"/>
      <c r="L702" s="78" t="str">
        <f t="shared" si="14"/>
        <v/>
      </c>
      <c r="M702" s="79"/>
      <c r="N702" s="86"/>
      <c r="O702" s="79"/>
      <c r="P702" s="4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  <c r="AF702" s="23"/>
      <c r="AG702" s="23"/>
      <c r="AH702" s="23"/>
      <c r="AI702" s="23"/>
      <c r="AJ702" s="23"/>
      <c r="AK702" s="23"/>
      <c r="AL702" s="23"/>
      <c r="AM702" s="1"/>
      <c r="AN702" s="1"/>
      <c r="AO702" s="1"/>
      <c r="AP702" s="1"/>
      <c r="AQ702" s="1"/>
      <c r="AR702" s="1"/>
    </row>
    <row r="703" spans="1:44" ht="12.75" x14ac:dyDescent="0.2">
      <c r="A703" s="24"/>
      <c r="B703" s="26"/>
      <c r="C703" s="19"/>
      <c r="D703" s="27"/>
      <c r="E703" s="23"/>
      <c r="F703" s="26"/>
      <c r="G703" s="28" t="str">
        <f t="shared" si="10"/>
        <v>0</v>
      </c>
      <c r="H703" s="29" t="str">
        <f t="shared" si="11"/>
        <v>0.5%</v>
      </c>
      <c r="I703" s="1"/>
      <c r="J703" s="80" t="str">
        <f t="shared" si="15"/>
        <v/>
      </c>
      <c r="K703" s="81"/>
      <c r="L703" s="78" t="str">
        <f t="shared" si="14"/>
        <v/>
      </c>
      <c r="M703" s="79"/>
      <c r="N703" s="86"/>
      <c r="O703" s="79"/>
      <c r="P703" s="4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  <c r="AH703" s="23"/>
      <c r="AI703" s="23"/>
      <c r="AJ703" s="23"/>
      <c r="AK703" s="23"/>
      <c r="AL703" s="23"/>
      <c r="AM703" s="1"/>
      <c r="AN703" s="1"/>
      <c r="AO703" s="1"/>
      <c r="AP703" s="1"/>
      <c r="AQ703" s="1"/>
      <c r="AR703" s="1"/>
    </row>
    <row r="704" spans="1:44" ht="12.75" x14ac:dyDescent="0.2">
      <c r="A704" s="24"/>
      <c r="B704" s="26"/>
      <c r="C704" s="19"/>
      <c r="D704" s="27"/>
      <c r="E704" s="23"/>
      <c r="F704" s="26"/>
      <c r="G704" s="28" t="str">
        <f t="shared" si="10"/>
        <v>0</v>
      </c>
      <c r="H704" s="29" t="str">
        <f t="shared" si="11"/>
        <v>0.5%</v>
      </c>
      <c r="I704" s="1"/>
      <c r="J704" s="80" t="str">
        <f t="shared" si="15"/>
        <v/>
      </c>
      <c r="K704" s="81"/>
      <c r="L704" s="78" t="str">
        <f t="shared" si="14"/>
        <v/>
      </c>
      <c r="M704" s="79"/>
      <c r="N704" s="86"/>
      <c r="O704" s="79"/>
      <c r="P704" s="4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  <c r="AF704" s="23"/>
      <c r="AG704" s="23"/>
      <c r="AH704" s="23"/>
      <c r="AI704" s="23"/>
      <c r="AJ704" s="23"/>
      <c r="AK704" s="23"/>
      <c r="AL704" s="23"/>
      <c r="AM704" s="1"/>
      <c r="AN704" s="1"/>
      <c r="AO704" s="1"/>
      <c r="AP704" s="1"/>
      <c r="AQ704" s="1"/>
      <c r="AR704" s="1"/>
    </row>
    <row r="705" spans="1:44" ht="12.75" x14ac:dyDescent="0.2">
      <c r="A705" s="24"/>
      <c r="B705" s="26"/>
      <c r="C705" s="19"/>
      <c r="D705" s="27"/>
      <c r="E705" s="23"/>
      <c r="F705" s="26"/>
      <c r="G705" s="28" t="str">
        <f t="shared" si="10"/>
        <v>0</v>
      </c>
      <c r="H705" s="29" t="str">
        <f t="shared" si="11"/>
        <v>0.5%</v>
      </c>
      <c r="I705" s="1"/>
      <c r="J705" s="80" t="str">
        <f t="shared" si="15"/>
        <v/>
      </c>
      <c r="K705" s="81"/>
      <c r="L705" s="78" t="str">
        <f t="shared" si="14"/>
        <v/>
      </c>
      <c r="M705" s="79"/>
      <c r="N705" s="86"/>
      <c r="O705" s="79"/>
      <c r="P705" s="4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  <c r="AF705" s="23"/>
      <c r="AG705" s="23"/>
      <c r="AH705" s="23"/>
      <c r="AI705" s="23"/>
      <c r="AJ705" s="23"/>
      <c r="AK705" s="23"/>
      <c r="AL705" s="23"/>
      <c r="AM705" s="1"/>
      <c r="AN705" s="1"/>
      <c r="AO705" s="1"/>
      <c r="AP705" s="1"/>
      <c r="AQ705" s="1"/>
      <c r="AR705" s="1"/>
    </row>
    <row r="706" spans="1:44" ht="12.75" x14ac:dyDescent="0.2">
      <c r="A706" s="24"/>
      <c r="B706" s="26"/>
      <c r="C706" s="19"/>
      <c r="D706" s="27"/>
      <c r="E706" s="23"/>
      <c r="F706" s="26"/>
      <c r="G706" s="28" t="str">
        <f t="shared" si="10"/>
        <v>0</v>
      </c>
      <c r="H706" s="29" t="str">
        <f t="shared" si="11"/>
        <v>0.5%</v>
      </c>
      <c r="I706" s="1"/>
      <c r="J706" s="80" t="str">
        <f t="shared" si="15"/>
        <v/>
      </c>
      <c r="K706" s="81"/>
      <c r="L706" s="78" t="str">
        <f t="shared" si="14"/>
        <v/>
      </c>
      <c r="M706" s="79"/>
      <c r="N706" s="86"/>
      <c r="O706" s="79"/>
      <c r="P706" s="4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  <c r="AF706" s="23"/>
      <c r="AG706" s="23"/>
      <c r="AH706" s="23"/>
      <c r="AI706" s="23"/>
      <c r="AJ706" s="23"/>
      <c r="AK706" s="23"/>
      <c r="AL706" s="23"/>
      <c r="AM706" s="1"/>
      <c r="AN706" s="1"/>
      <c r="AO706" s="1"/>
      <c r="AP706" s="1"/>
      <c r="AQ706" s="1"/>
      <c r="AR706" s="1"/>
    </row>
    <row r="707" spans="1:44" ht="12.75" x14ac:dyDescent="0.2">
      <c r="A707" s="24"/>
      <c r="B707" s="26"/>
      <c r="C707" s="19"/>
      <c r="D707" s="27"/>
      <c r="E707" s="23"/>
      <c r="F707" s="26"/>
      <c r="G707" s="28" t="str">
        <f t="shared" si="10"/>
        <v>0</v>
      </c>
      <c r="H707" s="29" t="str">
        <f t="shared" si="11"/>
        <v>0.5%</v>
      </c>
      <c r="I707" s="1"/>
      <c r="J707" s="80" t="str">
        <f t="shared" si="15"/>
        <v/>
      </c>
      <c r="K707" s="81"/>
      <c r="L707" s="78" t="str">
        <f t="shared" si="14"/>
        <v/>
      </c>
      <c r="M707" s="79"/>
      <c r="N707" s="86"/>
      <c r="O707" s="79"/>
      <c r="P707" s="4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  <c r="AG707" s="23"/>
      <c r="AH707" s="23"/>
      <c r="AI707" s="23"/>
      <c r="AJ707" s="23"/>
      <c r="AK707" s="23"/>
      <c r="AL707" s="23"/>
      <c r="AM707" s="1"/>
      <c r="AN707" s="1"/>
      <c r="AO707" s="1"/>
      <c r="AP707" s="1"/>
      <c r="AQ707" s="1"/>
      <c r="AR707" s="1"/>
    </row>
    <row r="708" spans="1:44" ht="12.75" x14ac:dyDescent="0.2">
      <c r="A708" s="24"/>
      <c r="B708" s="26"/>
      <c r="C708" s="19"/>
      <c r="D708" s="27"/>
      <c r="E708" s="23"/>
      <c r="F708" s="26"/>
      <c r="G708" s="28" t="str">
        <f t="shared" si="10"/>
        <v>0</v>
      </c>
      <c r="H708" s="29" t="str">
        <f t="shared" si="11"/>
        <v>0.5%</v>
      </c>
      <c r="I708" s="1"/>
      <c r="J708" s="80" t="str">
        <f t="shared" si="15"/>
        <v/>
      </c>
      <c r="K708" s="81"/>
      <c r="L708" s="78" t="str">
        <f t="shared" si="14"/>
        <v/>
      </c>
      <c r="M708" s="79"/>
      <c r="N708" s="86"/>
      <c r="O708" s="79"/>
      <c r="P708" s="4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  <c r="AG708" s="23"/>
      <c r="AH708" s="23"/>
      <c r="AI708" s="23"/>
      <c r="AJ708" s="23"/>
      <c r="AK708" s="23"/>
      <c r="AL708" s="23"/>
      <c r="AM708" s="1"/>
      <c r="AN708" s="1"/>
      <c r="AO708" s="1"/>
      <c r="AP708" s="1"/>
      <c r="AQ708" s="1"/>
      <c r="AR708" s="1"/>
    </row>
    <row r="709" spans="1:44" ht="12.75" x14ac:dyDescent="0.2">
      <c r="A709" s="24"/>
      <c r="B709" s="26"/>
      <c r="C709" s="19"/>
      <c r="D709" s="27"/>
      <c r="E709" s="23"/>
      <c r="F709" s="26"/>
      <c r="G709" s="28" t="str">
        <f t="shared" si="10"/>
        <v>0</v>
      </c>
      <c r="H709" s="29" t="str">
        <f t="shared" si="11"/>
        <v>0.5%</v>
      </c>
      <c r="I709" s="1"/>
      <c r="J709" s="80" t="str">
        <f t="shared" si="15"/>
        <v/>
      </c>
      <c r="K709" s="81"/>
      <c r="L709" s="78" t="str">
        <f t="shared" si="14"/>
        <v/>
      </c>
      <c r="M709" s="79"/>
      <c r="N709" s="86"/>
      <c r="O709" s="79"/>
      <c r="P709" s="4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  <c r="AF709" s="23"/>
      <c r="AG709" s="23"/>
      <c r="AH709" s="23"/>
      <c r="AI709" s="23"/>
      <c r="AJ709" s="23"/>
      <c r="AK709" s="23"/>
      <c r="AL709" s="23"/>
      <c r="AM709" s="1"/>
      <c r="AN709" s="1"/>
      <c r="AO709" s="1"/>
      <c r="AP709" s="1"/>
      <c r="AQ709" s="1"/>
      <c r="AR709" s="1"/>
    </row>
    <row r="710" spans="1:44" ht="12.75" x14ac:dyDescent="0.2">
      <c r="A710" s="24"/>
      <c r="B710" s="26"/>
      <c r="C710" s="19"/>
      <c r="D710" s="27"/>
      <c r="E710" s="23"/>
      <c r="F710" s="26"/>
      <c r="G710" s="28" t="str">
        <f t="shared" si="10"/>
        <v>0</v>
      </c>
      <c r="H710" s="29" t="str">
        <f t="shared" si="11"/>
        <v>0.5%</v>
      </c>
      <c r="I710" s="1"/>
      <c r="J710" s="80" t="str">
        <f t="shared" si="15"/>
        <v/>
      </c>
      <c r="K710" s="81"/>
      <c r="L710" s="78" t="str">
        <f t="shared" si="14"/>
        <v/>
      </c>
      <c r="M710" s="79"/>
      <c r="N710" s="86"/>
      <c r="O710" s="79"/>
      <c r="P710" s="4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  <c r="AF710" s="23"/>
      <c r="AG710" s="23"/>
      <c r="AH710" s="23"/>
      <c r="AI710" s="23"/>
      <c r="AJ710" s="23"/>
      <c r="AK710" s="23"/>
      <c r="AL710" s="23"/>
      <c r="AM710" s="1"/>
      <c r="AN710" s="1"/>
      <c r="AO710" s="1"/>
      <c r="AP710" s="1"/>
      <c r="AQ710" s="1"/>
      <c r="AR710" s="1"/>
    </row>
    <row r="711" spans="1:44" ht="12.75" x14ac:dyDescent="0.2">
      <c r="A711" s="24"/>
      <c r="B711" s="26"/>
      <c r="C711" s="19"/>
      <c r="D711" s="27"/>
      <c r="E711" s="23"/>
      <c r="F711" s="26"/>
      <c r="G711" s="28" t="str">
        <f t="shared" si="10"/>
        <v>0</v>
      </c>
      <c r="H711" s="29" t="str">
        <f t="shared" si="11"/>
        <v>0.5%</v>
      </c>
      <c r="I711" s="1"/>
      <c r="J711" s="80" t="str">
        <f t="shared" si="15"/>
        <v/>
      </c>
      <c r="K711" s="81"/>
      <c r="L711" s="78" t="str">
        <f t="shared" si="14"/>
        <v/>
      </c>
      <c r="M711" s="79"/>
      <c r="N711" s="86"/>
      <c r="O711" s="79"/>
      <c r="P711" s="4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  <c r="AF711" s="23"/>
      <c r="AG711" s="23"/>
      <c r="AH711" s="23"/>
      <c r="AI711" s="23"/>
      <c r="AJ711" s="23"/>
      <c r="AK711" s="23"/>
      <c r="AL711" s="23"/>
      <c r="AM711" s="1"/>
      <c r="AN711" s="1"/>
      <c r="AO711" s="1"/>
      <c r="AP711" s="1"/>
      <c r="AQ711" s="1"/>
      <c r="AR711" s="1"/>
    </row>
    <row r="712" spans="1:44" ht="12.75" x14ac:dyDescent="0.2">
      <c r="A712" s="24"/>
      <c r="B712" s="26"/>
      <c r="C712" s="19"/>
      <c r="D712" s="27"/>
      <c r="E712" s="23"/>
      <c r="F712" s="26"/>
      <c r="G712" s="28" t="str">
        <f t="shared" si="10"/>
        <v>0</v>
      </c>
      <c r="H712" s="29" t="str">
        <f t="shared" si="11"/>
        <v>0.5%</v>
      </c>
      <c r="I712" s="1"/>
      <c r="J712" s="80" t="str">
        <f t="shared" si="15"/>
        <v/>
      </c>
      <c r="K712" s="81"/>
      <c r="L712" s="78" t="str">
        <f t="shared" si="14"/>
        <v/>
      </c>
      <c r="M712" s="79"/>
      <c r="N712" s="86"/>
      <c r="O712" s="79"/>
      <c r="P712" s="4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  <c r="AF712" s="23"/>
      <c r="AG712" s="23"/>
      <c r="AH712" s="23"/>
      <c r="AI712" s="23"/>
      <c r="AJ712" s="23"/>
      <c r="AK712" s="23"/>
      <c r="AL712" s="23"/>
      <c r="AM712" s="1"/>
      <c r="AN712" s="1"/>
      <c r="AO712" s="1"/>
      <c r="AP712" s="1"/>
      <c r="AQ712" s="1"/>
      <c r="AR712" s="1"/>
    </row>
    <row r="713" spans="1:44" ht="12.75" x14ac:dyDescent="0.2">
      <c r="A713" s="24"/>
      <c r="B713" s="26"/>
      <c r="C713" s="19"/>
      <c r="D713" s="27"/>
      <c r="E713" s="23"/>
      <c r="F713" s="26"/>
      <c r="G713" s="28" t="str">
        <f t="shared" si="10"/>
        <v>0</v>
      </c>
      <c r="H713" s="29" t="str">
        <f t="shared" si="11"/>
        <v>0.5%</v>
      </c>
      <c r="I713" s="1"/>
      <c r="J713" s="80" t="str">
        <f t="shared" si="15"/>
        <v/>
      </c>
      <c r="K713" s="81"/>
      <c r="L713" s="78" t="str">
        <f t="shared" si="14"/>
        <v/>
      </c>
      <c r="M713" s="79"/>
      <c r="N713" s="86"/>
      <c r="O713" s="79"/>
      <c r="P713" s="4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  <c r="AG713" s="23"/>
      <c r="AH713" s="23"/>
      <c r="AI713" s="23"/>
      <c r="AJ713" s="23"/>
      <c r="AK713" s="23"/>
      <c r="AL713" s="23"/>
      <c r="AM713" s="1"/>
      <c r="AN713" s="1"/>
      <c r="AO713" s="1"/>
      <c r="AP713" s="1"/>
      <c r="AQ713" s="1"/>
      <c r="AR713" s="1"/>
    </row>
    <row r="714" spans="1:44" ht="12.75" x14ac:dyDescent="0.2">
      <c r="A714" s="24"/>
      <c r="B714" s="26"/>
      <c r="C714" s="19"/>
      <c r="D714" s="27"/>
      <c r="E714" s="23"/>
      <c r="F714" s="26"/>
      <c r="G714" s="28" t="str">
        <f t="shared" si="10"/>
        <v>0</v>
      </c>
      <c r="H714" s="29" t="str">
        <f t="shared" si="11"/>
        <v>0.5%</v>
      </c>
      <c r="I714" s="1"/>
      <c r="J714" s="80" t="str">
        <f t="shared" si="15"/>
        <v/>
      </c>
      <c r="K714" s="81"/>
      <c r="L714" s="78" t="str">
        <f t="shared" si="14"/>
        <v/>
      </c>
      <c r="M714" s="79"/>
      <c r="N714" s="86"/>
      <c r="O714" s="79"/>
      <c r="P714" s="4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  <c r="AF714" s="23"/>
      <c r="AG714" s="23"/>
      <c r="AH714" s="23"/>
      <c r="AI714" s="23"/>
      <c r="AJ714" s="23"/>
      <c r="AK714" s="23"/>
      <c r="AL714" s="23"/>
      <c r="AM714" s="1"/>
      <c r="AN714" s="1"/>
      <c r="AO714" s="1"/>
      <c r="AP714" s="1"/>
      <c r="AQ714" s="1"/>
      <c r="AR714" s="1"/>
    </row>
    <row r="715" spans="1:44" ht="12.75" x14ac:dyDescent="0.2">
      <c r="A715" s="24"/>
      <c r="B715" s="26"/>
      <c r="C715" s="19"/>
      <c r="D715" s="27"/>
      <c r="E715" s="23"/>
      <c r="F715" s="26"/>
      <c r="G715" s="28" t="str">
        <f t="shared" si="10"/>
        <v>0</v>
      </c>
      <c r="H715" s="29" t="str">
        <f t="shared" si="11"/>
        <v>0.5%</v>
      </c>
      <c r="I715" s="1"/>
      <c r="J715" s="80" t="str">
        <f t="shared" si="15"/>
        <v/>
      </c>
      <c r="K715" s="81"/>
      <c r="L715" s="78" t="str">
        <f t="shared" si="14"/>
        <v/>
      </c>
      <c r="M715" s="79"/>
      <c r="N715" s="86"/>
      <c r="O715" s="79"/>
      <c r="P715" s="4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  <c r="AG715" s="23"/>
      <c r="AH715" s="23"/>
      <c r="AI715" s="23"/>
      <c r="AJ715" s="23"/>
      <c r="AK715" s="23"/>
      <c r="AL715" s="23"/>
      <c r="AM715" s="1"/>
      <c r="AN715" s="1"/>
      <c r="AO715" s="1"/>
      <c r="AP715" s="1"/>
      <c r="AQ715" s="1"/>
      <c r="AR715" s="1"/>
    </row>
    <row r="716" spans="1:44" ht="12.75" x14ac:dyDescent="0.2">
      <c r="A716" s="24"/>
      <c r="B716" s="26"/>
      <c r="C716" s="19"/>
      <c r="D716" s="27"/>
      <c r="E716" s="23"/>
      <c r="F716" s="26"/>
      <c r="G716" s="28" t="str">
        <f t="shared" si="10"/>
        <v>0</v>
      </c>
      <c r="H716" s="29" t="str">
        <f t="shared" si="11"/>
        <v>0.5%</v>
      </c>
      <c r="I716" s="1"/>
      <c r="J716" s="80" t="str">
        <f t="shared" si="15"/>
        <v/>
      </c>
      <c r="K716" s="81"/>
      <c r="L716" s="78" t="str">
        <f t="shared" si="14"/>
        <v/>
      </c>
      <c r="M716" s="79"/>
      <c r="N716" s="86"/>
      <c r="O716" s="79"/>
      <c r="P716" s="4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  <c r="AF716" s="23"/>
      <c r="AG716" s="23"/>
      <c r="AH716" s="23"/>
      <c r="AI716" s="23"/>
      <c r="AJ716" s="23"/>
      <c r="AK716" s="23"/>
      <c r="AL716" s="23"/>
      <c r="AM716" s="1"/>
      <c r="AN716" s="1"/>
      <c r="AO716" s="1"/>
      <c r="AP716" s="1"/>
      <c r="AQ716" s="1"/>
      <c r="AR716" s="1"/>
    </row>
    <row r="717" spans="1:44" ht="12.75" x14ac:dyDescent="0.2">
      <c r="A717" s="24"/>
      <c r="B717" s="26"/>
      <c r="C717" s="19"/>
      <c r="D717" s="27"/>
      <c r="E717" s="23"/>
      <c r="F717" s="26"/>
      <c r="G717" s="28" t="str">
        <f t="shared" si="10"/>
        <v>0</v>
      </c>
      <c r="H717" s="29" t="str">
        <f t="shared" si="11"/>
        <v>0.5%</v>
      </c>
      <c r="I717" s="1"/>
      <c r="J717" s="80" t="str">
        <f t="shared" si="15"/>
        <v/>
      </c>
      <c r="K717" s="81"/>
      <c r="L717" s="78" t="str">
        <f t="shared" si="14"/>
        <v/>
      </c>
      <c r="M717" s="79"/>
      <c r="N717" s="86"/>
      <c r="O717" s="79"/>
      <c r="P717" s="4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  <c r="AF717" s="23"/>
      <c r="AG717" s="23"/>
      <c r="AH717" s="23"/>
      <c r="AI717" s="23"/>
      <c r="AJ717" s="23"/>
      <c r="AK717" s="23"/>
      <c r="AL717" s="23"/>
      <c r="AM717" s="1"/>
      <c r="AN717" s="1"/>
      <c r="AO717" s="1"/>
      <c r="AP717" s="1"/>
      <c r="AQ717" s="1"/>
      <c r="AR717" s="1"/>
    </row>
    <row r="718" spans="1:44" ht="12.75" x14ac:dyDescent="0.2">
      <c r="A718" s="24"/>
      <c r="B718" s="26"/>
      <c r="C718" s="19"/>
      <c r="D718" s="27"/>
      <c r="E718" s="23"/>
      <c r="F718" s="26"/>
      <c r="G718" s="28" t="str">
        <f t="shared" si="10"/>
        <v>0</v>
      </c>
      <c r="H718" s="29" t="str">
        <f t="shared" si="11"/>
        <v>0.5%</v>
      </c>
      <c r="I718" s="1"/>
      <c r="J718" s="80" t="str">
        <f t="shared" si="15"/>
        <v/>
      </c>
      <c r="K718" s="81"/>
      <c r="L718" s="78" t="str">
        <f t="shared" si="14"/>
        <v/>
      </c>
      <c r="M718" s="79"/>
      <c r="N718" s="86"/>
      <c r="O718" s="79"/>
      <c r="P718" s="4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  <c r="AF718" s="23"/>
      <c r="AG718" s="23"/>
      <c r="AH718" s="23"/>
      <c r="AI718" s="23"/>
      <c r="AJ718" s="23"/>
      <c r="AK718" s="23"/>
      <c r="AL718" s="23"/>
      <c r="AM718" s="1"/>
      <c r="AN718" s="1"/>
      <c r="AO718" s="1"/>
      <c r="AP718" s="1"/>
      <c r="AQ718" s="1"/>
      <c r="AR718" s="1"/>
    </row>
    <row r="719" spans="1:44" ht="12.75" x14ac:dyDescent="0.2">
      <c r="A719" s="24"/>
      <c r="B719" s="26"/>
      <c r="C719" s="19"/>
      <c r="D719" s="27"/>
      <c r="E719" s="23"/>
      <c r="F719" s="26"/>
      <c r="G719" s="28" t="str">
        <f t="shared" si="10"/>
        <v>0</v>
      </c>
      <c r="H719" s="29" t="str">
        <f t="shared" si="11"/>
        <v>0.5%</v>
      </c>
      <c r="I719" s="1"/>
      <c r="J719" s="80" t="str">
        <f t="shared" si="15"/>
        <v/>
      </c>
      <c r="K719" s="81"/>
      <c r="L719" s="78" t="str">
        <f t="shared" si="14"/>
        <v/>
      </c>
      <c r="M719" s="79"/>
      <c r="N719" s="86"/>
      <c r="O719" s="79"/>
      <c r="P719" s="4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  <c r="AG719" s="23"/>
      <c r="AH719" s="23"/>
      <c r="AI719" s="23"/>
      <c r="AJ719" s="23"/>
      <c r="AK719" s="23"/>
      <c r="AL719" s="23"/>
      <c r="AM719" s="1"/>
      <c r="AN719" s="1"/>
      <c r="AO719" s="1"/>
      <c r="AP719" s="1"/>
      <c r="AQ719" s="1"/>
      <c r="AR719" s="1"/>
    </row>
    <row r="720" spans="1:44" ht="12.75" x14ac:dyDescent="0.2">
      <c r="A720" s="24"/>
      <c r="B720" s="26"/>
      <c r="C720" s="19"/>
      <c r="D720" s="27"/>
      <c r="E720" s="23"/>
      <c r="F720" s="26"/>
      <c r="G720" s="28" t="str">
        <f t="shared" si="10"/>
        <v>0</v>
      </c>
      <c r="H720" s="29" t="str">
        <f t="shared" si="11"/>
        <v>0.5%</v>
      </c>
      <c r="I720" s="1"/>
      <c r="J720" s="80" t="str">
        <f t="shared" si="15"/>
        <v/>
      </c>
      <c r="K720" s="81"/>
      <c r="L720" s="78" t="str">
        <f t="shared" si="14"/>
        <v/>
      </c>
      <c r="M720" s="79"/>
      <c r="N720" s="86"/>
      <c r="O720" s="79"/>
      <c r="P720" s="4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  <c r="AF720" s="23"/>
      <c r="AG720" s="23"/>
      <c r="AH720" s="23"/>
      <c r="AI720" s="23"/>
      <c r="AJ720" s="23"/>
      <c r="AK720" s="23"/>
      <c r="AL720" s="23"/>
      <c r="AM720" s="1"/>
      <c r="AN720" s="1"/>
      <c r="AO720" s="1"/>
      <c r="AP720" s="1"/>
      <c r="AQ720" s="1"/>
      <c r="AR720" s="1"/>
    </row>
    <row r="721" spans="1:44" ht="12.75" x14ac:dyDescent="0.2">
      <c r="A721" s="24"/>
      <c r="B721" s="26"/>
      <c r="C721" s="19"/>
      <c r="D721" s="27"/>
      <c r="E721" s="23"/>
      <c r="F721" s="26"/>
      <c r="G721" s="28" t="str">
        <f t="shared" si="10"/>
        <v>0</v>
      </c>
      <c r="H721" s="29" t="str">
        <f t="shared" si="11"/>
        <v>0.5%</v>
      </c>
      <c r="I721" s="1"/>
      <c r="J721" s="80" t="str">
        <f t="shared" si="15"/>
        <v/>
      </c>
      <c r="K721" s="81"/>
      <c r="L721" s="78" t="str">
        <f t="shared" si="14"/>
        <v/>
      </c>
      <c r="M721" s="79"/>
      <c r="N721" s="86"/>
      <c r="O721" s="79"/>
      <c r="P721" s="4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  <c r="AF721" s="23"/>
      <c r="AG721" s="23"/>
      <c r="AH721" s="23"/>
      <c r="AI721" s="23"/>
      <c r="AJ721" s="23"/>
      <c r="AK721" s="23"/>
      <c r="AL721" s="23"/>
      <c r="AM721" s="1"/>
      <c r="AN721" s="1"/>
      <c r="AO721" s="1"/>
      <c r="AP721" s="1"/>
      <c r="AQ721" s="1"/>
      <c r="AR721" s="1"/>
    </row>
    <row r="722" spans="1:44" ht="12.75" x14ac:dyDescent="0.2">
      <c r="A722" s="24"/>
      <c r="B722" s="26"/>
      <c r="C722" s="19"/>
      <c r="D722" s="27"/>
      <c r="E722" s="23"/>
      <c r="F722" s="26"/>
      <c r="G722" s="28" t="str">
        <f t="shared" si="10"/>
        <v>0</v>
      </c>
      <c r="H722" s="29" t="str">
        <f t="shared" si="11"/>
        <v>0.5%</v>
      </c>
      <c r="I722" s="1"/>
      <c r="J722" s="80" t="str">
        <f t="shared" si="15"/>
        <v/>
      </c>
      <c r="K722" s="81"/>
      <c r="L722" s="78" t="str">
        <f t="shared" si="14"/>
        <v/>
      </c>
      <c r="M722" s="79"/>
      <c r="N722" s="86"/>
      <c r="O722" s="79"/>
      <c r="P722" s="4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  <c r="AF722" s="23"/>
      <c r="AG722" s="23"/>
      <c r="AH722" s="23"/>
      <c r="AI722" s="23"/>
      <c r="AJ722" s="23"/>
      <c r="AK722" s="23"/>
      <c r="AL722" s="23"/>
      <c r="AM722" s="1"/>
      <c r="AN722" s="1"/>
      <c r="AO722" s="1"/>
      <c r="AP722" s="1"/>
      <c r="AQ722" s="1"/>
      <c r="AR722" s="1"/>
    </row>
    <row r="723" spans="1:44" ht="12.75" x14ac:dyDescent="0.2">
      <c r="A723" s="24"/>
      <c r="B723" s="26"/>
      <c r="C723" s="19"/>
      <c r="D723" s="27"/>
      <c r="E723" s="23"/>
      <c r="F723" s="26"/>
      <c r="G723" s="28" t="str">
        <f t="shared" si="10"/>
        <v>0</v>
      </c>
      <c r="H723" s="29" t="str">
        <f t="shared" si="11"/>
        <v>0.5%</v>
      </c>
      <c r="I723" s="1"/>
      <c r="J723" s="80" t="str">
        <f t="shared" si="15"/>
        <v/>
      </c>
      <c r="K723" s="81"/>
      <c r="L723" s="78" t="str">
        <f t="shared" si="14"/>
        <v/>
      </c>
      <c r="M723" s="79"/>
      <c r="N723" s="86"/>
      <c r="O723" s="79"/>
      <c r="P723" s="4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  <c r="AF723" s="23"/>
      <c r="AG723" s="23"/>
      <c r="AH723" s="23"/>
      <c r="AI723" s="23"/>
      <c r="AJ723" s="23"/>
      <c r="AK723" s="23"/>
      <c r="AL723" s="23"/>
      <c r="AM723" s="1"/>
      <c r="AN723" s="1"/>
      <c r="AO723" s="1"/>
      <c r="AP723" s="1"/>
      <c r="AQ723" s="1"/>
      <c r="AR723" s="1"/>
    </row>
    <row r="724" spans="1:44" ht="12.75" x14ac:dyDescent="0.2">
      <c r="A724" s="24"/>
      <c r="B724" s="26"/>
      <c r="C724" s="19"/>
      <c r="D724" s="27"/>
      <c r="E724" s="23"/>
      <c r="F724" s="26"/>
      <c r="G724" s="28" t="str">
        <f t="shared" si="10"/>
        <v>0</v>
      </c>
      <c r="H724" s="29" t="str">
        <f t="shared" si="11"/>
        <v>0.5%</v>
      </c>
      <c r="I724" s="1"/>
      <c r="J724" s="80" t="str">
        <f t="shared" si="15"/>
        <v/>
      </c>
      <c r="K724" s="81"/>
      <c r="L724" s="78" t="str">
        <f t="shared" si="14"/>
        <v/>
      </c>
      <c r="M724" s="79"/>
      <c r="N724" s="86"/>
      <c r="O724" s="79"/>
      <c r="P724" s="4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  <c r="AF724" s="23"/>
      <c r="AG724" s="23"/>
      <c r="AH724" s="23"/>
      <c r="AI724" s="23"/>
      <c r="AJ724" s="23"/>
      <c r="AK724" s="23"/>
      <c r="AL724" s="23"/>
      <c r="AM724" s="1"/>
      <c r="AN724" s="1"/>
      <c r="AO724" s="1"/>
      <c r="AP724" s="1"/>
      <c r="AQ724" s="1"/>
      <c r="AR724" s="1"/>
    </row>
    <row r="725" spans="1:44" ht="12.75" x14ac:dyDescent="0.2">
      <c r="A725" s="24"/>
      <c r="B725" s="26"/>
      <c r="C725" s="19"/>
      <c r="D725" s="27"/>
      <c r="E725" s="23"/>
      <c r="F725" s="26"/>
      <c r="G725" s="28" t="str">
        <f t="shared" si="10"/>
        <v>0</v>
      </c>
      <c r="H725" s="29" t="str">
        <f t="shared" si="11"/>
        <v>0.5%</v>
      </c>
      <c r="I725" s="1"/>
      <c r="J725" s="80" t="str">
        <f t="shared" si="15"/>
        <v/>
      </c>
      <c r="K725" s="81"/>
      <c r="L725" s="78" t="str">
        <f t="shared" si="14"/>
        <v/>
      </c>
      <c r="M725" s="79"/>
      <c r="N725" s="86"/>
      <c r="O725" s="79"/>
      <c r="P725" s="4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  <c r="AF725" s="23"/>
      <c r="AG725" s="23"/>
      <c r="AH725" s="23"/>
      <c r="AI725" s="23"/>
      <c r="AJ725" s="23"/>
      <c r="AK725" s="23"/>
      <c r="AL725" s="23"/>
      <c r="AM725" s="1"/>
      <c r="AN725" s="1"/>
      <c r="AO725" s="1"/>
      <c r="AP725" s="1"/>
      <c r="AQ725" s="1"/>
      <c r="AR725" s="1"/>
    </row>
    <row r="726" spans="1:44" ht="12.75" x14ac:dyDescent="0.2">
      <c r="A726" s="24"/>
      <c r="B726" s="26"/>
      <c r="C726" s="19"/>
      <c r="D726" s="27"/>
      <c r="E726" s="23"/>
      <c r="F726" s="26"/>
      <c r="G726" s="28" t="str">
        <f t="shared" si="10"/>
        <v>0</v>
      </c>
      <c r="H726" s="29" t="str">
        <f t="shared" si="11"/>
        <v>0.5%</v>
      </c>
      <c r="I726" s="1"/>
      <c r="J726" s="80" t="str">
        <f t="shared" si="15"/>
        <v/>
      </c>
      <c r="K726" s="81"/>
      <c r="L726" s="78" t="str">
        <f t="shared" si="14"/>
        <v/>
      </c>
      <c r="M726" s="79"/>
      <c r="N726" s="86"/>
      <c r="O726" s="79"/>
      <c r="P726" s="4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  <c r="AF726" s="23"/>
      <c r="AG726" s="23"/>
      <c r="AH726" s="23"/>
      <c r="AI726" s="23"/>
      <c r="AJ726" s="23"/>
      <c r="AK726" s="23"/>
      <c r="AL726" s="23"/>
      <c r="AM726" s="1"/>
      <c r="AN726" s="1"/>
      <c r="AO726" s="1"/>
      <c r="AP726" s="1"/>
      <c r="AQ726" s="1"/>
      <c r="AR726" s="1"/>
    </row>
    <row r="727" spans="1:44" ht="12.75" x14ac:dyDescent="0.2">
      <c r="A727" s="24"/>
      <c r="B727" s="26"/>
      <c r="C727" s="19"/>
      <c r="D727" s="27"/>
      <c r="E727" s="23"/>
      <c r="F727" s="26"/>
      <c r="G727" s="28" t="str">
        <f t="shared" si="10"/>
        <v>0</v>
      </c>
      <c r="H727" s="29" t="str">
        <f t="shared" si="11"/>
        <v>0.5%</v>
      </c>
      <c r="I727" s="1"/>
      <c r="J727" s="80" t="str">
        <f t="shared" si="15"/>
        <v/>
      </c>
      <c r="K727" s="81"/>
      <c r="L727" s="78" t="str">
        <f t="shared" si="14"/>
        <v/>
      </c>
      <c r="M727" s="79"/>
      <c r="N727" s="86"/>
      <c r="O727" s="79"/>
      <c r="P727" s="4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  <c r="AF727" s="23"/>
      <c r="AG727" s="23"/>
      <c r="AH727" s="23"/>
      <c r="AI727" s="23"/>
      <c r="AJ727" s="23"/>
      <c r="AK727" s="23"/>
      <c r="AL727" s="23"/>
      <c r="AM727" s="1"/>
      <c r="AN727" s="1"/>
      <c r="AO727" s="1"/>
      <c r="AP727" s="1"/>
      <c r="AQ727" s="1"/>
      <c r="AR727" s="1"/>
    </row>
    <row r="728" spans="1:44" ht="12.75" x14ac:dyDescent="0.2">
      <c r="A728" s="24"/>
      <c r="B728" s="26"/>
      <c r="C728" s="19"/>
      <c r="D728" s="27"/>
      <c r="E728" s="23"/>
      <c r="F728" s="26"/>
      <c r="G728" s="28" t="str">
        <f t="shared" si="10"/>
        <v>0</v>
      </c>
      <c r="H728" s="29" t="str">
        <f t="shared" si="11"/>
        <v>0.5%</v>
      </c>
      <c r="I728" s="1"/>
      <c r="J728" s="80" t="str">
        <f t="shared" si="15"/>
        <v/>
      </c>
      <c r="K728" s="81"/>
      <c r="L728" s="78" t="str">
        <f t="shared" si="14"/>
        <v/>
      </c>
      <c r="M728" s="79"/>
      <c r="N728" s="86"/>
      <c r="O728" s="79"/>
      <c r="P728" s="4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  <c r="AF728" s="23"/>
      <c r="AG728" s="23"/>
      <c r="AH728" s="23"/>
      <c r="AI728" s="23"/>
      <c r="AJ728" s="23"/>
      <c r="AK728" s="23"/>
      <c r="AL728" s="23"/>
      <c r="AM728" s="1"/>
      <c r="AN728" s="1"/>
      <c r="AO728" s="1"/>
      <c r="AP728" s="1"/>
      <c r="AQ728" s="1"/>
      <c r="AR728" s="1"/>
    </row>
    <row r="729" spans="1:44" ht="12.75" x14ac:dyDescent="0.2">
      <c r="A729" s="24"/>
      <c r="B729" s="26"/>
      <c r="C729" s="19"/>
      <c r="D729" s="27"/>
      <c r="E729" s="23"/>
      <c r="F729" s="26"/>
      <c r="G729" s="28" t="str">
        <f t="shared" si="10"/>
        <v>0</v>
      </c>
      <c r="H729" s="29" t="str">
        <f t="shared" si="11"/>
        <v>0.5%</v>
      </c>
      <c r="I729" s="1"/>
      <c r="J729" s="80" t="str">
        <f t="shared" si="15"/>
        <v/>
      </c>
      <c r="K729" s="81"/>
      <c r="L729" s="78" t="str">
        <f t="shared" si="14"/>
        <v/>
      </c>
      <c r="M729" s="79"/>
      <c r="N729" s="86"/>
      <c r="O729" s="79"/>
      <c r="P729" s="4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  <c r="AF729" s="23"/>
      <c r="AG729" s="23"/>
      <c r="AH729" s="23"/>
      <c r="AI729" s="23"/>
      <c r="AJ729" s="23"/>
      <c r="AK729" s="23"/>
      <c r="AL729" s="23"/>
      <c r="AM729" s="1"/>
      <c r="AN729" s="1"/>
      <c r="AO729" s="1"/>
      <c r="AP729" s="1"/>
      <c r="AQ729" s="1"/>
      <c r="AR729" s="1"/>
    </row>
    <row r="730" spans="1:44" ht="12.75" x14ac:dyDescent="0.2">
      <c r="A730" s="24"/>
      <c r="B730" s="26"/>
      <c r="C730" s="19"/>
      <c r="D730" s="27"/>
      <c r="E730" s="23"/>
      <c r="F730" s="26"/>
      <c r="G730" s="28" t="str">
        <f t="shared" si="10"/>
        <v>0</v>
      </c>
      <c r="H730" s="29" t="str">
        <f t="shared" si="11"/>
        <v>0.5%</v>
      </c>
      <c r="I730" s="1"/>
      <c r="J730" s="80" t="str">
        <f t="shared" si="15"/>
        <v/>
      </c>
      <c r="K730" s="81"/>
      <c r="L730" s="78" t="str">
        <f t="shared" si="14"/>
        <v/>
      </c>
      <c r="M730" s="79"/>
      <c r="N730" s="86"/>
      <c r="O730" s="79"/>
      <c r="P730" s="4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  <c r="AF730" s="23"/>
      <c r="AG730" s="23"/>
      <c r="AH730" s="23"/>
      <c r="AI730" s="23"/>
      <c r="AJ730" s="23"/>
      <c r="AK730" s="23"/>
      <c r="AL730" s="23"/>
      <c r="AM730" s="1"/>
      <c r="AN730" s="1"/>
      <c r="AO730" s="1"/>
      <c r="AP730" s="1"/>
      <c r="AQ730" s="1"/>
      <c r="AR730" s="1"/>
    </row>
    <row r="731" spans="1:44" ht="12.75" x14ac:dyDescent="0.2">
      <c r="A731" s="24"/>
      <c r="B731" s="26"/>
      <c r="C731" s="19"/>
      <c r="D731" s="27"/>
      <c r="E731" s="23"/>
      <c r="F731" s="26"/>
      <c r="G731" s="28" t="str">
        <f t="shared" si="10"/>
        <v>0</v>
      </c>
      <c r="H731" s="29" t="str">
        <f t="shared" si="11"/>
        <v>0.5%</v>
      </c>
      <c r="I731" s="1"/>
      <c r="J731" s="80" t="str">
        <f t="shared" si="15"/>
        <v/>
      </c>
      <c r="K731" s="81"/>
      <c r="L731" s="78" t="str">
        <f t="shared" si="14"/>
        <v/>
      </c>
      <c r="M731" s="79"/>
      <c r="N731" s="86"/>
      <c r="O731" s="79"/>
      <c r="P731" s="4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  <c r="AH731" s="23"/>
      <c r="AI731" s="23"/>
      <c r="AJ731" s="23"/>
      <c r="AK731" s="23"/>
      <c r="AL731" s="23"/>
      <c r="AM731" s="1"/>
      <c r="AN731" s="1"/>
      <c r="AO731" s="1"/>
      <c r="AP731" s="1"/>
      <c r="AQ731" s="1"/>
      <c r="AR731" s="1"/>
    </row>
    <row r="732" spans="1:44" ht="12.75" x14ac:dyDescent="0.2">
      <c r="A732" s="24"/>
      <c r="B732" s="26"/>
      <c r="C732" s="19"/>
      <c r="D732" s="27"/>
      <c r="E732" s="23"/>
      <c r="F732" s="26"/>
      <c r="G732" s="28" t="str">
        <f t="shared" si="10"/>
        <v>0</v>
      </c>
      <c r="H732" s="29" t="str">
        <f t="shared" si="11"/>
        <v>0.5%</v>
      </c>
      <c r="I732" s="1"/>
      <c r="J732" s="80" t="str">
        <f t="shared" si="15"/>
        <v/>
      </c>
      <c r="K732" s="81"/>
      <c r="L732" s="78" t="str">
        <f t="shared" si="14"/>
        <v/>
      </c>
      <c r="M732" s="79"/>
      <c r="N732" s="86"/>
      <c r="O732" s="79"/>
      <c r="P732" s="4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  <c r="AF732" s="23"/>
      <c r="AG732" s="23"/>
      <c r="AH732" s="23"/>
      <c r="AI732" s="23"/>
      <c r="AJ732" s="23"/>
      <c r="AK732" s="23"/>
      <c r="AL732" s="23"/>
      <c r="AM732" s="1"/>
      <c r="AN732" s="1"/>
      <c r="AO732" s="1"/>
      <c r="AP732" s="1"/>
      <c r="AQ732" s="1"/>
      <c r="AR732" s="1"/>
    </row>
    <row r="733" spans="1:44" ht="12.75" x14ac:dyDescent="0.2">
      <c r="A733" s="24"/>
      <c r="B733" s="26"/>
      <c r="C733" s="19"/>
      <c r="D733" s="27"/>
      <c r="E733" s="23"/>
      <c r="F733" s="26"/>
      <c r="G733" s="28" t="str">
        <f t="shared" si="10"/>
        <v>0</v>
      </c>
      <c r="H733" s="29" t="str">
        <f t="shared" si="11"/>
        <v>0.5%</v>
      </c>
      <c r="I733" s="1"/>
      <c r="J733" s="80" t="str">
        <f t="shared" si="15"/>
        <v/>
      </c>
      <c r="K733" s="81"/>
      <c r="L733" s="78" t="str">
        <f t="shared" si="14"/>
        <v/>
      </c>
      <c r="M733" s="79"/>
      <c r="N733" s="86"/>
      <c r="O733" s="79"/>
      <c r="P733" s="4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  <c r="AH733" s="23"/>
      <c r="AI733" s="23"/>
      <c r="AJ733" s="23"/>
      <c r="AK733" s="23"/>
      <c r="AL733" s="23"/>
      <c r="AM733" s="1"/>
      <c r="AN733" s="1"/>
      <c r="AO733" s="1"/>
      <c r="AP733" s="1"/>
      <c r="AQ733" s="1"/>
      <c r="AR733" s="1"/>
    </row>
    <row r="734" spans="1:44" ht="12.75" x14ac:dyDescent="0.2">
      <c r="A734" s="24"/>
      <c r="B734" s="26"/>
      <c r="C734" s="19"/>
      <c r="D734" s="27"/>
      <c r="E734" s="23"/>
      <c r="F734" s="26"/>
      <c r="G734" s="28" t="str">
        <f t="shared" si="10"/>
        <v>0</v>
      </c>
      <c r="H734" s="29" t="str">
        <f t="shared" si="11"/>
        <v>0.5%</v>
      </c>
      <c r="I734" s="1"/>
      <c r="J734" s="80" t="str">
        <f t="shared" si="15"/>
        <v/>
      </c>
      <c r="K734" s="81"/>
      <c r="L734" s="78" t="str">
        <f t="shared" si="14"/>
        <v/>
      </c>
      <c r="M734" s="79"/>
      <c r="N734" s="86"/>
      <c r="O734" s="79"/>
      <c r="P734" s="4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  <c r="AF734" s="23"/>
      <c r="AG734" s="23"/>
      <c r="AH734" s="23"/>
      <c r="AI734" s="23"/>
      <c r="AJ734" s="23"/>
      <c r="AK734" s="23"/>
      <c r="AL734" s="23"/>
      <c r="AM734" s="1"/>
      <c r="AN734" s="1"/>
      <c r="AO734" s="1"/>
      <c r="AP734" s="1"/>
      <c r="AQ734" s="1"/>
      <c r="AR734" s="1"/>
    </row>
    <row r="735" spans="1:44" ht="12.75" x14ac:dyDescent="0.2">
      <c r="A735" s="24"/>
      <c r="B735" s="26"/>
      <c r="C735" s="19"/>
      <c r="D735" s="27"/>
      <c r="E735" s="23"/>
      <c r="F735" s="26"/>
      <c r="G735" s="28" t="str">
        <f t="shared" si="10"/>
        <v>0</v>
      </c>
      <c r="H735" s="29" t="str">
        <f t="shared" si="11"/>
        <v>0.5%</v>
      </c>
      <c r="I735" s="1"/>
      <c r="J735" s="80" t="str">
        <f t="shared" si="15"/>
        <v/>
      </c>
      <c r="K735" s="81"/>
      <c r="L735" s="78" t="str">
        <f t="shared" si="14"/>
        <v/>
      </c>
      <c r="M735" s="79"/>
      <c r="N735" s="86"/>
      <c r="O735" s="79"/>
      <c r="P735" s="4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  <c r="AF735" s="23"/>
      <c r="AG735" s="23"/>
      <c r="AH735" s="23"/>
      <c r="AI735" s="23"/>
      <c r="AJ735" s="23"/>
      <c r="AK735" s="23"/>
      <c r="AL735" s="23"/>
      <c r="AM735" s="1"/>
      <c r="AN735" s="1"/>
      <c r="AO735" s="1"/>
      <c r="AP735" s="1"/>
      <c r="AQ735" s="1"/>
      <c r="AR735" s="1"/>
    </row>
    <row r="736" spans="1:44" ht="12.75" x14ac:dyDescent="0.2">
      <c r="A736" s="24"/>
      <c r="B736" s="26"/>
      <c r="C736" s="19"/>
      <c r="D736" s="27"/>
      <c r="E736" s="23"/>
      <c r="F736" s="26"/>
      <c r="G736" s="28" t="str">
        <f t="shared" si="10"/>
        <v>0</v>
      </c>
      <c r="H736" s="29" t="str">
        <f t="shared" si="11"/>
        <v>0.5%</v>
      </c>
      <c r="I736" s="1"/>
      <c r="J736" s="80" t="str">
        <f t="shared" si="15"/>
        <v/>
      </c>
      <c r="K736" s="81"/>
      <c r="L736" s="78" t="str">
        <f t="shared" si="14"/>
        <v/>
      </c>
      <c r="M736" s="79"/>
      <c r="N736" s="86"/>
      <c r="O736" s="79"/>
      <c r="P736" s="4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  <c r="AF736" s="23"/>
      <c r="AG736" s="23"/>
      <c r="AH736" s="23"/>
      <c r="AI736" s="23"/>
      <c r="AJ736" s="23"/>
      <c r="AK736" s="23"/>
      <c r="AL736" s="23"/>
      <c r="AM736" s="1"/>
      <c r="AN736" s="1"/>
      <c r="AO736" s="1"/>
      <c r="AP736" s="1"/>
      <c r="AQ736" s="1"/>
      <c r="AR736" s="1"/>
    </row>
    <row r="737" spans="1:44" ht="12.75" x14ac:dyDescent="0.2">
      <c r="A737" s="24"/>
      <c r="B737" s="26"/>
      <c r="C737" s="19"/>
      <c r="D737" s="27"/>
      <c r="E737" s="23"/>
      <c r="F737" s="26"/>
      <c r="G737" s="28" t="str">
        <f t="shared" si="10"/>
        <v>0</v>
      </c>
      <c r="H737" s="29" t="str">
        <f t="shared" si="11"/>
        <v>0.5%</v>
      </c>
      <c r="I737" s="1"/>
      <c r="J737" s="80" t="str">
        <f t="shared" si="15"/>
        <v/>
      </c>
      <c r="K737" s="81"/>
      <c r="L737" s="78" t="str">
        <f t="shared" si="14"/>
        <v/>
      </c>
      <c r="M737" s="79"/>
      <c r="N737" s="86"/>
      <c r="O737" s="79"/>
      <c r="P737" s="4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  <c r="AF737" s="23"/>
      <c r="AG737" s="23"/>
      <c r="AH737" s="23"/>
      <c r="AI737" s="23"/>
      <c r="AJ737" s="23"/>
      <c r="AK737" s="23"/>
      <c r="AL737" s="23"/>
      <c r="AM737" s="1"/>
      <c r="AN737" s="1"/>
      <c r="AO737" s="1"/>
      <c r="AP737" s="1"/>
      <c r="AQ737" s="1"/>
      <c r="AR737" s="1"/>
    </row>
    <row r="738" spans="1:44" ht="12.75" x14ac:dyDescent="0.2">
      <c r="A738" s="24"/>
      <c r="B738" s="26"/>
      <c r="C738" s="19"/>
      <c r="D738" s="27"/>
      <c r="E738" s="23"/>
      <c r="F738" s="26"/>
      <c r="G738" s="28" t="str">
        <f t="shared" si="10"/>
        <v>0</v>
      </c>
      <c r="H738" s="29" t="str">
        <f t="shared" si="11"/>
        <v>0.5%</v>
      </c>
      <c r="I738" s="1"/>
      <c r="J738" s="80" t="str">
        <f t="shared" si="15"/>
        <v/>
      </c>
      <c r="K738" s="81"/>
      <c r="L738" s="78" t="str">
        <f t="shared" si="14"/>
        <v/>
      </c>
      <c r="M738" s="79"/>
      <c r="N738" s="86"/>
      <c r="O738" s="79"/>
      <c r="P738" s="4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  <c r="AF738" s="23"/>
      <c r="AG738" s="23"/>
      <c r="AH738" s="23"/>
      <c r="AI738" s="23"/>
      <c r="AJ738" s="23"/>
      <c r="AK738" s="23"/>
      <c r="AL738" s="23"/>
      <c r="AM738" s="1"/>
      <c r="AN738" s="1"/>
      <c r="AO738" s="1"/>
      <c r="AP738" s="1"/>
      <c r="AQ738" s="1"/>
      <c r="AR738" s="1"/>
    </row>
    <row r="739" spans="1:44" ht="12.75" x14ac:dyDescent="0.2">
      <c r="A739" s="24"/>
      <c r="B739" s="26"/>
      <c r="C739" s="19"/>
      <c r="D739" s="27"/>
      <c r="E739" s="23"/>
      <c r="F739" s="26"/>
      <c r="G739" s="28" t="str">
        <f t="shared" si="10"/>
        <v>0</v>
      </c>
      <c r="H739" s="29" t="str">
        <f t="shared" si="11"/>
        <v>0.5%</v>
      </c>
      <c r="I739" s="1"/>
      <c r="J739" s="80" t="str">
        <f t="shared" si="15"/>
        <v/>
      </c>
      <c r="K739" s="81"/>
      <c r="L739" s="78" t="str">
        <f t="shared" si="14"/>
        <v/>
      </c>
      <c r="M739" s="79"/>
      <c r="N739" s="86"/>
      <c r="O739" s="79"/>
      <c r="P739" s="4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  <c r="AF739" s="23"/>
      <c r="AG739" s="23"/>
      <c r="AH739" s="23"/>
      <c r="AI739" s="23"/>
      <c r="AJ739" s="23"/>
      <c r="AK739" s="23"/>
      <c r="AL739" s="23"/>
      <c r="AM739" s="1"/>
      <c r="AN739" s="1"/>
      <c r="AO739" s="1"/>
      <c r="AP739" s="1"/>
      <c r="AQ739" s="1"/>
      <c r="AR739" s="1"/>
    </row>
    <row r="740" spans="1:44" ht="12.75" x14ac:dyDescent="0.2">
      <c r="A740" s="24"/>
      <c r="B740" s="26"/>
      <c r="C740" s="19"/>
      <c r="D740" s="27"/>
      <c r="E740" s="23"/>
      <c r="F740" s="26"/>
      <c r="G740" s="28" t="str">
        <f t="shared" si="10"/>
        <v>0</v>
      </c>
      <c r="H740" s="29" t="str">
        <f t="shared" si="11"/>
        <v>0.5%</v>
      </c>
      <c r="I740" s="1"/>
      <c r="J740" s="80" t="str">
        <f t="shared" si="15"/>
        <v/>
      </c>
      <c r="K740" s="81"/>
      <c r="L740" s="78" t="str">
        <f t="shared" si="14"/>
        <v/>
      </c>
      <c r="M740" s="79"/>
      <c r="N740" s="86"/>
      <c r="O740" s="79"/>
      <c r="P740" s="4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  <c r="AF740" s="23"/>
      <c r="AG740" s="23"/>
      <c r="AH740" s="23"/>
      <c r="AI740" s="23"/>
      <c r="AJ740" s="23"/>
      <c r="AK740" s="23"/>
      <c r="AL740" s="23"/>
      <c r="AM740" s="1"/>
      <c r="AN740" s="1"/>
      <c r="AO740" s="1"/>
      <c r="AP740" s="1"/>
      <c r="AQ740" s="1"/>
      <c r="AR740" s="1"/>
    </row>
    <row r="741" spans="1:44" ht="12.75" x14ac:dyDescent="0.2">
      <c r="A741" s="24"/>
      <c r="B741" s="26"/>
      <c r="C741" s="19"/>
      <c r="D741" s="27"/>
      <c r="E741" s="23"/>
      <c r="F741" s="26"/>
      <c r="G741" s="28" t="str">
        <f t="shared" si="10"/>
        <v>0</v>
      </c>
      <c r="H741" s="29" t="str">
        <f t="shared" si="11"/>
        <v>0.5%</v>
      </c>
      <c r="I741" s="1"/>
      <c r="J741" s="80" t="str">
        <f t="shared" si="15"/>
        <v/>
      </c>
      <c r="K741" s="81"/>
      <c r="L741" s="78" t="str">
        <f t="shared" si="14"/>
        <v/>
      </c>
      <c r="M741" s="79"/>
      <c r="N741" s="86"/>
      <c r="O741" s="79"/>
      <c r="P741" s="4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  <c r="AF741" s="23"/>
      <c r="AG741" s="23"/>
      <c r="AH741" s="23"/>
      <c r="AI741" s="23"/>
      <c r="AJ741" s="23"/>
      <c r="AK741" s="23"/>
      <c r="AL741" s="23"/>
      <c r="AM741" s="1"/>
      <c r="AN741" s="1"/>
      <c r="AO741" s="1"/>
      <c r="AP741" s="1"/>
      <c r="AQ741" s="1"/>
      <c r="AR741" s="1"/>
    </row>
    <row r="742" spans="1:44" ht="12.75" x14ac:dyDescent="0.2">
      <c r="A742" s="24"/>
      <c r="B742" s="26"/>
      <c r="C742" s="19"/>
      <c r="D742" s="27"/>
      <c r="E742" s="23"/>
      <c r="F742" s="26"/>
      <c r="G742" s="28" t="str">
        <f t="shared" si="10"/>
        <v>0</v>
      </c>
      <c r="H742" s="29" t="str">
        <f t="shared" si="11"/>
        <v>0.5%</v>
      </c>
      <c r="I742" s="1"/>
      <c r="J742" s="80" t="str">
        <f t="shared" si="15"/>
        <v/>
      </c>
      <c r="K742" s="81"/>
      <c r="L742" s="78" t="str">
        <f t="shared" si="14"/>
        <v/>
      </c>
      <c r="M742" s="79"/>
      <c r="N742" s="86"/>
      <c r="O742" s="79"/>
      <c r="P742" s="4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  <c r="AF742" s="23"/>
      <c r="AG742" s="23"/>
      <c r="AH742" s="23"/>
      <c r="AI742" s="23"/>
      <c r="AJ742" s="23"/>
      <c r="AK742" s="23"/>
      <c r="AL742" s="23"/>
      <c r="AM742" s="1"/>
      <c r="AN742" s="1"/>
      <c r="AO742" s="1"/>
      <c r="AP742" s="1"/>
      <c r="AQ742" s="1"/>
      <c r="AR742" s="1"/>
    </row>
    <row r="743" spans="1:44" ht="12.75" x14ac:dyDescent="0.2">
      <c r="A743" s="24"/>
      <c r="B743" s="26"/>
      <c r="C743" s="19"/>
      <c r="D743" s="27"/>
      <c r="E743" s="23"/>
      <c r="F743" s="26"/>
      <c r="G743" s="28" t="str">
        <f t="shared" si="10"/>
        <v>0</v>
      </c>
      <c r="H743" s="29" t="str">
        <f t="shared" si="11"/>
        <v>0.5%</v>
      </c>
      <c r="I743" s="1"/>
      <c r="J743" s="80" t="str">
        <f t="shared" si="15"/>
        <v/>
      </c>
      <c r="K743" s="81"/>
      <c r="L743" s="78" t="str">
        <f t="shared" si="14"/>
        <v/>
      </c>
      <c r="M743" s="79"/>
      <c r="N743" s="86"/>
      <c r="O743" s="79"/>
      <c r="P743" s="4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  <c r="AF743" s="23"/>
      <c r="AG743" s="23"/>
      <c r="AH743" s="23"/>
      <c r="AI743" s="23"/>
      <c r="AJ743" s="23"/>
      <c r="AK743" s="23"/>
      <c r="AL743" s="23"/>
      <c r="AM743" s="1"/>
      <c r="AN743" s="1"/>
      <c r="AO743" s="1"/>
      <c r="AP743" s="1"/>
      <c r="AQ743" s="1"/>
      <c r="AR743" s="1"/>
    </row>
    <row r="744" spans="1:44" ht="12.75" x14ac:dyDescent="0.2">
      <c r="A744" s="24"/>
      <c r="B744" s="26"/>
      <c r="C744" s="19"/>
      <c r="D744" s="27"/>
      <c r="E744" s="23"/>
      <c r="F744" s="26"/>
      <c r="G744" s="28" t="str">
        <f t="shared" si="10"/>
        <v>0</v>
      </c>
      <c r="H744" s="29" t="str">
        <f t="shared" si="11"/>
        <v>0.5%</v>
      </c>
      <c r="I744" s="1"/>
      <c r="J744" s="80" t="str">
        <f t="shared" si="15"/>
        <v/>
      </c>
      <c r="K744" s="81"/>
      <c r="L744" s="78" t="str">
        <f t="shared" si="14"/>
        <v/>
      </c>
      <c r="M744" s="79"/>
      <c r="N744" s="86"/>
      <c r="O744" s="79"/>
      <c r="P744" s="4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  <c r="AF744" s="23"/>
      <c r="AG744" s="23"/>
      <c r="AH744" s="23"/>
      <c r="AI744" s="23"/>
      <c r="AJ744" s="23"/>
      <c r="AK744" s="23"/>
      <c r="AL744" s="23"/>
      <c r="AM744" s="1"/>
      <c r="AN744" s="1"/>
      <c r="AO744" s="1"/>
      <c r="AP744" s="1"/>
      <c r="AQ744" s="1"/>
      <c r="AR744" s="1"/>
    </row>
    <row r="745" spans="1:44" ht="12.75" x14ac:dyDescent="0.2">
      <c r="A745" s="24"/>
      <c r="B745" s="26"/>
      <c r="C745" s="19"/>
      <c r="D745" s="27"/>
      <c r="E745" s="23"/>
      <c r="F745" s="26"/>
      <c r="G745" s="28" t="str">
        <f t="shared" si="10"/>
        <v>0</v>
      </c>
      <c r="H745" s="29" t="str">
        <f t="shared" si="11"/>
        <v>0.5%</v>
      </c>
      <c r="I745" s="1"/>
      <c r="J745" s="80" t="str">
        <f t="shared" si="15"/>
        <v/>
      </c>
      <c r="K745" s="81"/>
      <c r="L745" s="78" t="str">
        <f t="shared" si="14"/>
        <v/>
      </c>
      <c r="M745" s="79"/>
      <c r="N745" s="86"/>
      <c r="O745" s="79"/>
      <c r="P745" s="4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  <c r="AF745" s="23"/>
      <c r="AG745" s="23"/>
      <c r="AH745" s="23"/>
      <c r="AI745" s="23"/>
      <c r="AJ745" s="23"/>
      <c r="AK745" s="23"/>
      <c r="AL745" s="23"/>
      <c r="AM745" s="1"/>
      <c r="AN745" s="1"/>
      <c r="AO745" s="1"/>
      <c r="AP745" s="1"/>
      <c r="AQ745" s="1"/>
      <c r="AR745" s="1"/>
    </row>
    <row r="746" spans="1:44" ht="12.75" x14ac:dyDescent="0.2">
      <c r="A746" s="24"/>
      <c r="B746" s="26"/>
      <c r="C746" s="19"/>
      <c r="D746" s="27"/>
      <c r="E746" s="23"/>
      <c r="F746" s="26"/>
      <c r="G746" s="28" t="str">
        <f t="shared" si="10"/>
        <v>0</v>
      </c>
      <c r="H746" s="29" t="str">
        <f t="shared" si="11"/>
        <v>0.5%</v>
      </c>
      <c r="I746" s="1"/>
      <c r="J746" s="80" t="str">
        <f t="shared" si="15"/>
        <v/>
      </c>
      <c r="K746" s="81"/>
      <c r="L746" s="78" t="str">
        <f t="shared" si="14"/>
        <v/>
      </c>
      <c r="M746" s="79"/>
      <c r="N746" s="86"/>
      <c r="O746" s="79"/>
      <c r="P746" s="4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  <c r="AF746" s="23"/>
      <c r="AG746" s="23"/>
      <c r="AH746" s="23"/>
      <c r="AI746" s="23"/>
      <c r="AJ746" s="23"/>
      <c r="AK746" s="23"/>
      <c r="AL746" s="23"/>
      <c r="AM746" s="1"/>
      <c r="AN746" s="1"/>
      <c r="AO746" s="1"/>
      <c r="AP746" s="1"/>
      <c r="AQ746" s="1"/>
      <c r="AR746" s="1"/>
    </row>
    <row r="747" spans="1:44" ht="12.75" x14ac:dyDescent="0.2">
      <c r="A747" s="24"/>
      <c r="B747" s="26"/>
      <c r="C747" s="19"/>
      <c r="D747" s="27"/>
      <c r="E747" s="23"/>
      <c r="F747" s="26"/>
      <c r="G747" s="28" t="str">
        <f t="shared" si="10"/>
        <v>0</v>
      </c>
      <c r="H747" s="29" t="str">
        <f t="shared" si="11"/>
        <v>0.5%</v>
      </c>
      <c r="I747" s="1"/>
      <c r="J747" s="80" t="str">
        <f t="shared" si="15"/>
        <v/>
      </c>
      <c r="K747" s="81"/>
      <c r="L747" s="78" t="str">
        <f t="shared" si="14"/>
        <v/>
      </c>
      <c r="M747" s="79"/>
      <c r="N747" s="86"/>
      <c r="O747" s="79"/>
      <c r="P747" s="4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  <c r="AF747" s="23"/>
      <c r="AG747" s="23"/>
      <c r="AH747" s="23"/>
      <c r="AI747" s="23"/>
      <c r="AJ747" s="23"/>
      <c r="AK747" s="23"/>
      <c r="AL747" s="23"/>
      <c r="AM747" s="1"/>
      <c r="AN747" s="1"/>
      <c r="AO747" s="1"/>
      <c r="AP747" s="1"/>
      <c r="AQ747" s="1"/>
      <c r="AR747" s="1"/>
    </row>
    <row r="748" spans="1:44" ht="12.75" x14ac:dyDescent="0.2">
      <c r="A748" s="24"/>
      <c r="B748" s="26"/>
      <c r="C748" s="19"/>
      <c r="D748" s="27"/>
      <c r="E748" s="23"/>
      <c r="F748" s="26"/>
      <c r="G748" s="28" t="str">
        <f t="shared" si="10"/>
        <v>0</v>
      </c>
      <c r="H748" s="29" t="str">
        <f t="shared" si="11"/>
        <v>0.5%</v>
      </c>
      <c r="I748" s="1"/>
      <c r="J748" s="80" t="str">
        <f t="shared" si="15"/>
        <v/>
      </c>
      <c r="K748" s="81"/>
      <c r="L748" s="78" t="str">
        <f t="shared" si="14"/>
        <v/>
      </c>
      <c r="M748" s="79"/>
      <c r="N748" s="86"/>
      <c r="O748" s="79"/>
      <c r="P748" s="4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  <c r="AF748" s="23"/>
      <c r="AG748" s="23"/>
      <c r="AH748" s="23"/>
      <c r="AI748" s="23"/>
      <c r="AJ748" s="23"/>
      <c r="AK748" s="23"/>
      <c r="AL748" s="23"/>
      <c r="AM748" s="1"/>
      <c r="AN748" s="1"/>
      <c r="AO748" s="1"/>
      <c r="AP748" s="1"/>
      <c r="AQ748" s="1"/>
      <c r="AR748" s="1"/>
    </row>
    <row r="749" spans="1:44" ht="12.75" x14ac:dyDescent="0.2">
      <c r="A749" s="24"/>
      <c r="B749" s="26"/>
      <c r="C749" s="19"/>
      <c r="D749" s="27"/>
      <c r="E749" s="23"/>
      <c r="F749" s="26"/>
      <c r="G749" s="28" t="str">
        <f t="shared" si="10"/>
        <v>0</v>
      </c>
      <c r="H749" s="29" t="str">
        <f t="shared" si="11"/>
        <v>0.5%</v>
      </c>
      <c r="I749" s="1"/>
      <c r="J749" s="80" t="str">
        <f t="shared" si="15"/>
        <v/>
      </c>
      <c r="K749" s="81"/>
      <c r="L749" s="78" t="str">
        <f t="shared" si="14"/>
        <v/>
      </c>
      <c r="M749" s="79"/>
      <c r="N749" s="86"/>
      <c r="O749" s="79"/>
      <c r="P749" s="4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  <c r="AF749" s="23"/>
      <c r="AG749" s="23"/>
      <c r="AH749" s="23"/>
      <c r="AI749" s="23"/>
      <c r="AJ749" s="23"/>
      <c r="AK749" s="23"/>
      <c r="AL749" s="23"/>
      <c r="AM749" s="1"/>
      <c r="AN749" s="1"/>
      <c r="AO749" s="1"/>
      <c r="AP749" s="1"/>
      <c r="AQ749" s="1"/>
      <c r="AR749" s="1"/>
    </row>
    <row r="750" spans="1:44" ht="12.75" x14ac:dyDescent="0.2">
      <c r="A750" s="24"/>
      <c r="B750" s="26"/>
      <c r="C750" s="19"/>
      <c r="D750" s="27"/>
      <c r="E750" s="23"/>
      <c r="F750" s="26"/>
      <c r="G750" s="28" t="str">
        <f t="shared" si="10"/>
        <v>0</v>
      </c>
      <c r="H750" s="29" t="str">
        <f t="shared" si="11"/>
        <v>0.5%</v>
      </c>
      <c r="I750" s="1"/>
      <c r="J750" s="80" t="str">
        <f t="shared" si="15"/>
        <v/>
      </c>
      <c r="K750" s="81"/>
      <c r="L750" s="78" t="str">
        <f t="shared" si="14"/>
        <v/>
      </c>
      <c r="M750" s="79"/>
      <c r="N750" s="86"/>
      <c r="O750" s="79"/>
      <c r="P750" s="4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  <c r="AF750" s="23"/>
      <c r="AG750" s="23"/>
      <c r="AH750" s="23"/>
      <c r="AI750" s="23"/>
      <c r="AJ750" s="23"/>
      <c r="AK750" s="23"/>
      <c r="AL750" s="23"/>
      <c r="AM750" s="1"/>
      <c r="AN750" s="1"/>
      <c r="AO750" s="1"/>
      <c r="AP750" s="1"/>
      <c r="AQ750" s="1"/>
      <c r="AR750" s="1"/>
    </row>
    <row r="751" spans="1:44" ht="12.75" x14ac:dyDescent="0.2">
      <c r="A751" s="24"/>
      <c r="B751" s="26"/>
      <c r="C751" s="19"/>
      <c r="D751" s="27"/>
      <c r="E751" s="23"/>
      <c r="F751" s="26"/>
      <c r="G751" s="28" t="str">
        <f t="shared" si="10"/>
        <v>0</v>
      </c>
      <c r="H751" s="29" t="str">
        <f t="shared" si="11"/>
        <v>0.5%</v>
      </c>
      <c r="I751" s="1"/>
      <c r="J751" s="80" t="str">
        <f t="shared" si="15"/>
        <v/>
      </c>
      <c r="K751" s="81"/>
      <c r="L751" s="78" t="str">
        <f t="shared" si="14"/>
        <v/>
      </c>
      <c r="M751" s="79"/>
      <c r="N751" s="86"/>
      <c r="O751" s="79"/>
      <c r="P751" s="4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  <c r="AF751" s="23"/>
      <c r="AG751" s="23"/>
      <c r="AH751" s="23"/>
      <c r="AI751" s="23"/>
      <c r="AJ751" s="23"/>
      <c r="AK751" s="23"/>
      <c r="AL751" s="23"/>
      <c r="AM751" s="1"/>
      <c r="AN751" s="1"/>
      <c r="AO751" s="1"/>
      <c r="AP751" s="1"/>
      <c r="AQ751" s="1"/>
      <c r="AR751" s="1"/>
    </row>
    <row r="752" spans="1:44" ht="12.75" x14ac:dyDescent="0.2">
      <c r="A752" s="24"/>
      <c r="B752" s="26"/>
      <c r="C752" s="19"/>
      <c r="D752" s="27"/>
      <c r="E752" s="23"/>
      <c r="F752" s="26"/>
      <c r="G752" s="28" t="str">
        <f t="shared" si="10"/>
        <v>0</v>
      </c>
      <c r="H752" s="29" t="str">
        <f t="shared" si="11"/>
        <v>0.5%</v>
      </c>
      <c r="I752" s="1"/>
      <c r="J752" s="80" t="str">
        <f t="shared" si="15"/>
        <v/>
      </c>
      <c r="K752" s="81"/>
      <c r="L752" s="78" t="str">
        <f t="shared" si="14"/>
        <v/>
      </c>
      <c r="M752" s="79"/>
      <c r="N752" s="86"/>
      <c r="O752" s="79"/>
      <c r="P752" s="4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  <c r="AF752" s="23"/>
      <c r="AG752" s="23"/>
      <c r="AH752" s="23"/>
      <c r="AI752" s="23"/>
      <c r="AJ752" s="23"/>
      <c r="AK752" s="23"/>
      <c r="AL752" s="23"/>
      <c r="AM752" s="1"/>
      <c r="AN752" s="1"/>
      <c r="AO752" s="1"/>
      <c r="AP752" s="1"/>
      <c r="AQ752" s="1"/>
      <c r="AR752" s="1"/>
    </row>
    <row r="753" spans="1:44" ht="12.75" x14ac:dyDescent="0.2">
      <c r="A753" s="24"/>
      <c r="B753" s="26"/>
      <c r="C753" s="19"/>
      <c r="D753" s="27"/>
      <c r="E753" s="23"/>
      <c r="F753" s="26"/>
      <c r="G753" s="28" t="str">
        <f t="shared" si="10"/>
        <v>0</v>
      </c>
      <c r="H753" s="29" t="str">
        <f t="shared" si="11"/>
        <v>0.5%</v>
      </c>
      <c r="I753" s="1"/>
      <c r="J753" s="80" t="str">
        <f t="shared" si="15"/>
        <v/>
      </c>
      <c r="K753" s="81"/>
      <c r="L753" s="78" t="str">
        <f t="shared" si="14"/>
        <v/>
      </c>
      <c r="M753" s="79"/>
      <c r="N753" s="86"/>
      <c r="O753" s="79"/>
      <c r="P753" s="4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  <c r="AF753" s="23"/>
      <c r="AG753" s="23"/>
      <c r="AH753" s="23"/>
      <c r="AI753" s="23"/>
      <c r="AJ753" s="23"/>
      <c r="AK753" s="23"/>
      <c r="AL753" s="23"/>
      <c r="AM753" s="1"/>
      <c r="AN753" s="1"/>
      <c r="AO753" s="1"/>
      <c r="AP753" s="1"/>
      <c r="AQ753" s="1"/>
      <c r="AR753" s="1"/>
    </row>
    <row r="754" spans="1:44" ht="12.75" x14ac:dyDescent="0.2">
      <c r="A754" s="24"/>
      <c r="B754" s="26"/>
      <c r="C754" s="19"/>
      <c r="D754" s="27"/>
      <c r="E754" s="23"/>
      <c r="F754" s="26"/>
      <c r="G754" s="28" t="str">
        <f t="shared" si="10"/>
        <v>0</v>
      </c>
      <c r="H754" s="29" t="str">
        <f t="shared" si="11"/>
        <v>0.5%</v>
      </c>
      <c r="I754" s="1"/>
      <c r="J754" s="80" t="str">
        <f t="shared" si="15"/>
        <v/>
      </c>
      <c r="K754" s="81"/>
      <c r="L754" s="78" t="str">
        <f t="shared" si="14"/>
        <v/>
      </c>
      <c r="M754" s="79"/>
      <c r="N754" s="86"/>
      <c r="O754" s="79"/>
      <c r="P754" s="4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  <c r="AF754" s="23"/>
      <c r="AG754" s="23"/>
      <c r="AH754" s="23"/>
      <c r="AI754" s="23"/>
      <c r="AJ754" s="23"/>
      <c r="AK754" s="23"/>
      <c r="AL754" s="23"/>
      <c r="AM754" s="1"/>
      <c r="AN754" s="1"/>
      <c r="AO754" s="1"/>
      <c r="AP754" s="1"/>
      <c r="AQ754" s="1"/>
      <c r="AR754" s="1"/>
    </row>
    <row r="755" spans="1:44" ht="12.75" x14ac:dyDescent="0.2">
      <c r="A755" s="24"/>
      <c r="B755" s="26"/>
      <c r="C755" s="19"/>
      <c r="D755" s="27"/>
      <c r="E755" s="23"/>
      <c r="F755" s="26"/>
      <c r="G755" s="28" t="str">
        <f t="shared" si="10"/>
        <v>0</v>
      </c>
      <c r="H755" s="29" t="str">
        <f t="shared" si="11"/>
        <v>0.5%</v>
      </c>
      <c r="I755" s="1"/>
      <c r="J755" s="80" t="str">
        <f t="shared" si="15"/>
        <v/>
      </c>
      <c r="K755" s="81"/>
      <c r="L755" s="78" t="str">
        <f t="shared" si="14"/>
        <v/>
      </c>
      <c r="M755" s="79"/>
      <c r="N755" s="86"/>
      <c r="O755" s="79"/>
      <c r="P755" s="4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  <c r="AF755" s="23"/>
      <c r="AG755" s="23"/>
      <c r="AH755" s="23"/>
      <c r="AI755" s="23"/>
      <c r="AJ755" s="23"/>
      <c r="AK755" s="23"/>
      <c r="AL755" s="23"/>
      <c r="AM755" s="1"/>
      <c r="AN755" s="1"/>
      <c r="AO755" s="1"/>
      <c r="AP755" s="1"/>
      <c r="AQ755" s="1"/>
      <c r="AR755" s="1"/>
    </row>
    <row r="756" spans="1:44" ht="12.75" x14ac:dyDescent="0.2">
      <c r="A756" s="24"/>
      <c r="B756" s="26"/>
      <c r="C756" s="19"/>
      <c r="D756" s="27"/>
      <c r="E756" s="23"/>
      <c r="F756" s="26"/>
      <c r="G756" s="28" t="str">
        <f t="shared" si="10"/>
        <v>0</v>
      </c>
      <c r="H756" s="29" t="str">
        <f t="shared" si="11"/>
        <v>0.5%</v>
      </c>
      <c r="I756" s="1"/>
      <c r="J756" s="80" t="str">
        <f t="shared" si="15"/>
        <v/>
      </c>
      <c r="K756" s="81"/>
      <c r="L756" s="78" t="str">
        <f t="shared" si="14"/>
        <v/>
      </c>
      <c r="M756" s="79"/>
      <c r="N756" s="86"/>
      <c r="O756" s="79"/>
      <c r="P756" s="4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  <c r="AF756" s="23"/>
      <c r="AG756" s="23"/>
      <c r="AH756" s="23"/>
      <c r="AI756" s="23"/>
      <c r="AJ756" s="23"/>
      <c r="AK756" s="23"/>
      <c r="AL756" s="23"/>
      <c r="AM756" s="1"/>
      <c r="AN756" s="1"/>
      <c r="AO756" s="1"/>
      <c r="AP756" s="1"/>
      <c r="AQ756" s="1"/>
      <c r="AR756" s="1"/>
    </row>
    <row r="757" spans="1:44" ht="12.75" x14ac:dyDescent="0.2">
      <c r="A757" s="24"/>
      <c r="B757" s="26"/>
      <c r="C757" s="19"/>
      <c r="D757" s="27"/>
      <c r="E757" s="23"/>
      <c r="F757" s="26"/>
      <c r="G757" s="28" t="str">
        <f t="shared" si="10"/>
        <v>0</v>
      </c>
      <c r="H757" s="29" t="str">
        <f t="shared" si="11"/>
        <v>0.5%</v>
      </c>
      <c r="I757" s="1"/>
      <c r="J757" s="80" t="str">
        <f t="shared" si="15"/>
        <v/>
      </c>
      <c r="K757" s="81"/>
      <c r="L757" s="78" t="str">
        <f t="shared" si="14"/>
        <v/>
      </c>
      <c r="M757" s="79"/>
      <c r="N757" s="86"/>
      <c r="O757" s="79"/>
      <c r="P757" s="4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  <c r="AF757" s="23"/>
      <c r="AG757" s="23"/>
      <c r="AH757" s="23"/>
      <c r="AI757" s="23"/>
      <c r="AJ757" s="23"/>
      <c r="AK757" s="23"/>
      <c r="AL757" s="23"/>
      <c r="AM757" s="1"/>
      <c r="AN757" s="1"/>
      <c r="AO757" s="1"/>
      <c r="AP757" s="1"/>
      <c r="AQ757" s="1"/>
      <c r="AR757" s="1"/>
    </row>
    <row r="758" spans="1:44" ht="12.75" x14ac:dyDescent="0.2">
      <c r="A758" s="24"/>
      <c r="B758" s="26"/>
      <c r="C758" s="19"/>
      <c r="D758" s="27"/>
      <c r="E758" s="23"/>
      <c r="F758" s="26"/>
      <c r="G758" s="28" t="str">
        <f t="shared" si="10"/>
        <v>0</v>
      </c>
      <c r="H758" s="29" t="str">
        <f t="shared" si="11"/>
        <v>0.5%</v>
      </c>
      <c r="I758" s="1"/>
      <c r="J758" s="80" t="str">
        <f t="shared" si="15"/>
        <v/>
      </c>
      <c r="K758" s="81"/>
      <c r="L758" s="78" t="str">
        <f t="shared" si="14"/>
        <v/>
      </c>
      <c r="M758" s="79"/>
      <c r="N758" s="86"/>
      <c r="O758" s="79"/>
      <c r="P758" s="4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  <c r="AF758" s="23"/>
      <c r="AG758" s="23"/>
      <c r="AH758" s="23"/>
      <c r="AI758" s="23"/>
      <c r="AJ758" s="23"/>
      <c r="AK758" s="23"/>
      <c r="AL758" s="23"/>
      <c r="AM758" s="1"/>
      <c r="AN758" s="1"/>
      <c r="AO758" s="1"/>
      <c r="AP758" s="1"/>
      <c r="AQ758" s="1"/>
      <c r="AR758" s="1"/>
    </row>
    <row r="759" spans="1:44" ht="12.75" x14ac:dyDescent="0.2">
      <c r="A759" s="24"/>
      <c r="B759" s="26"/>
      <c r="C759" s="19"/>
      <c r="D759" s="27"/>
      <c r="E759" s="23"/>
      <c r="F759" s="26"/>
      <c r="G759" s="28" t="str">
        <f t="shared" si="10"/>
        <v>0</v>
      </c>
      <c r="H759" s="29" t="str">
        <f t="shared" si="11"/>
        <v>0.5%</v>
      </c>
      <c r="I759" s="1"/>
      <c r="J759" s="80" t="str">
        <f t="shared" si="15"/>
        <v/>
      </c>
      <c r="K759" s="81"/>
      <c r="L759" s="78" t="str">
        <f t="shared" si="14"/>
        <v/>
      </c>
      <c r="M759" s="79"/>
      <c r="N759" s="86"/>
      <c r="O759" s="79"/>
      <c r="P759" s="4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  <c r="AF759" s="23"/>
      <c r="AG759" s="23"/>
      <c r="AH759" s="23"/>
      <c r="AI759" s="23"/>
      <c r="AJ759" s="23"/>
      <c r="AK759" s="23"/>
      <c r="AL759" s="23"/>
      <c r="AM759" s="1"/>
      <c r="AN759" s="1"/>
      <c r="AO759" s="1"/>
      <c r="AP759" s="1"/>
      <c r="AQ759" s="1"/>
      <c r="AR759" s="1"/>
    </row>
    <row r="760" spans="1:44" ht="12.75" x14ac:dyDescent="0.2">
      <c r="A760" s="24"/>
      <c r="B760" s="26"/>
      <c r="C760" s="19"/>
      <c r="D760" s="27"/>
      <c r="E760" s="23"/>
      <c r="F760" s="26"/>
      <c r="G760" s="28" t="str">
        <f t="shared" si="10"/>
        <v>0</v>
      </c>
      <c r="H760" s="29" t="str">
        <f t="shared" si="11"/>
        <v>0.5%</v>
      </c>
      <c r="I760" s="1"/>
      <c r="J760" s="80" t="str">
        <f t="shared" si="15"/>
        <v/>
      </c>
      <c r="K760" s="81"/>
      <c r="L760" s="78" t="str">
        <f t="shared" si="14"/>
        <v/>
      </c>
      <c r="M760" s="79"/>
      <c r="N760" s="86"/>
      <c r="O760" s="79"/>
      <c r="P760" s="4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  <c r="AF760" s="23"/>
      <c r="AG760" s="23"/>
      <c r="AH760" s="23"/>
      <c r="AI760" s="23"/>
      <c r="AJ760" s="23"/>
      <c r="AK760" s="23"/>
      <c r="AL760" s="23"/>
      <c r="AM760" s="1"/>
      <c r="AN760" s="1"/>
      <c r="AO760" s="1"/>
      <c r="AP760" s="1"/>
      <c r="AQ760" s="1"/>
      <c r="AR760" s="1"/>
    </row>
    <row r="761" spans="1:44" ht="12.75" x14ac:dyDescent="0.2">
      <c r="A761" s="24"/>
      <c r="B761" s="26"/>
      <c r="C761" s="19"/>
      <c r="D761" s="27"/>
      <c r="E761" s="23"/>
      <c r="F761" s="26"/>
      <c r="G761" s="28" t="str">
        <f t="shared" si="10"/>
        <v>0</v>
      </c>
      <c r="H761" s="29" t="str">
        <f t="shared" si="11"/>
        <v>0.5%</v>
      </c>
      <c r="I761" s="1"/>
      <c r="J761" s="80" t="str">
        <f t="shared" si="15"/>
        <v/>
      </c>
      <c r="K761" s="81"/>
      <c r="L761" s="78" t="str">
        <f t="shared" si="14"/>
        <v/>
      </c>
      <c r="M761" s="79"/>
      <c r="N761" s="86"/>
      <c r="O761" s="79"/>
      <c r="P761" s="4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  <c r="AF761" s="23"/>
      <c r="AG761" s="23"/>
      <c r="AH761" s="23"/>
      <c r="AI761" s="23"/>
      <c r="AJ761" s="23"/>
      <c r="AK761" s="23"/>
      <c r="AL761" s="23"/>
      <c r="AM761" s="1"/>
      <c r="AN761" s="1"/>
      <c r="AO761" s="1"/>
      <c r="AP761" s="1"/>
      <c r="AQ761" s="1"/>
      <c r="AR761" s="1"/>
    </row>
    <row r="762" spans="1:44" ht="12.75" x14ac:dyDescent="0.2">
      <c r="A762" s="24"/>
      <c r="B762" s="26"/>
      <c r="C762" s="19"/>
      <c r="D762" s="27"/>
      <c r="E762" s="23"/>
      <c r="F762" s="26"/>
      <c r="G762" s="28" t="str">
        <f t="shared" si="10"/>
        <v>0</v>
      </c>
      <c r="H762" s="29" t="str">
        <f t="shared" si="11"/>
        <v>0.5%</v>
      </c>
      <c r="I762" s="1"/>
      <c r="J762" s="80" t="str">
        <f t="shared" si="15"/>
        <v/>
      </c>
      <c r="K762" s="81"/>
      <c r="L762" s="78" t="str">
        <f t="shared" si="14"/>
        <v/>
      </c>
      <c r="M762" s="79"/>
      <c r="N762" s="86"/>
      <c r="O762" s="79"/>
      <c r="P762" s="4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23"/>
      <c r="AF762" s="23"/>
      <c r="AG762" s="23"/>
      <c r="AH762" s="23"/>
      <c r="AI762" s="23"/>
      <c r="AJ762" s="23"/>
      <c r="AK762" s="23"/>
      <c r="AL762" s="23"/>
      <c r="AM762" s="1"/>
      <c r="AN762" s="1"/>
      <c r="AO762" s="1"/>
      <c r="AP762" s="1"/>
      <c r="AQ762" s="1"/>
      <c r="AR762" s="1"/>
    </row>
    <row r="763" spans="1:44" ht="12.75" x14ac:dyDescent="0.2">
      <c r="A763" s="24"/>
      <c r="B763" s="26"/>
      <c r="C763" s="19"/>
      <c r="D763" s="27"/>
      <c r="E763" s="23"/>
      <c r="F763" s="26"/>
      <c r="G763" s="28" t="str">
        <f t="shared" si="10"/>
        <v>0</v>
      </c>
      <c r="H763" s="29" t="str">
        <f t="shared" si="11"/>
        <v>0.5%</v>
      </c>
      <c r="I763" s="1"/>
      <c r="J763" s="80" t="str">
        <f t="shared" si="15"/>
        <v/>
      </c>
      <c r="K763" s="81"/>
      <c r="L763" s="78" t="str">
        <f t="shared" si="14"/>
        <v/>
      </c>
      <c r="M763" s="79"/>
      <c r="N763" s="86"/>
      <c r="O763" s="79"/>
      <c r="P763" s="4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  <c r="AF763" s="23"/>
      <c r="AG763" s="23"/>
      <c r="AH763" s="23"/>
      <c r="AI763" s="23"/>
      <c r="AJ763" s="23"/>
      <c r="AK763" s="23"/>
      <c r="AL763" s="23"/>
      <c r="AM763" s="1"/>
      <c r="AN763" s="1"/>
      <c r="AO763" s="1"/>
      <c r="AP763" s="1"/>
      <c r="AQ763" s="1"/>
      <c r="AR763" s="1"/>
    </row>
    <row r="764" spans="1:44" ht="12.75" x14ac:dyDescent="0.2">
      <c r="A764" s="24"/>
      <c r="B764" s="26"/>
      <c r="C764" s="19"/>
      <c r="D764" s="27"/>
      <c r="E764" s="23"/>
      <c r="F764" s="26"/>
      <c r="G764" s="28" t="str">
        <f t="shared" si="10"/>
        <v>0</v>
      </c>
      <c r="H764" s="29" t="str">
        <f t="shared" si="11"/>
        <v>0.5%</v>
      </c>
      <c r="I764" s="1"/>
      <c r="J764" s="80" t="str">
        <f t="shared" si="15"/>
        <v/>
      </c>
      <c r="K764" s="81"/>
      <c r="L764" s="78" t="str">
        <f t="shared" si="14"/>
        <v/>
      </c>
      <c r="M764" s="79"/>
      <c r="N764" s="86"/>
      <c r="O764" s="79"/>
      <c r="P764" s="4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  <c r="AF764" s="23"/>
      <c r="AG764" s="23"/>
      <c r="AH764" s="23"/>
      <c r="AI764" s="23"/>
      <c r="AJ764" s="23"/>
      <c r="AK764" s="23"/>
      <c r="AL764" s="23"/>
      <c r="AM764" s="1"/>
      <c r="AN764" s="1"/>
      <c r="AO764" s="1"/>
      <c r="AP764" s="1"/>
      <c r="AQ764" s="1"/>
      <c r="AR764" s="1"/>
    </row>
    <row r="765" spans="1:44" ht="12.75" x14ac:dyDescent="0.2">
      <c r="A765" s="24"/>
      <c r="B765" s="26"/>
      <c r="C765" s="19"/>
      <c r="D765" s="27"/>
      <c r="E765" s="23"/>
      <c r="F765" s="26"/>
      <c r="G765" s="28" t="str">
        <f t="shared" si="10"/>
        <v>0</v>
      </c>
      <c r="H765" s="29" t="str">
        <f t="shared" si="11"/>
        <v>0.5%</v>
      </c>
      <c r="I765" s="1"/>
      <c r="J765" s="80" t="str">
        <f t="shared" si="15"/>
        <v/>
      </c>
      <c r="K765" s="81"/>
      <c r="L765" s="78" t="str">
        <f t="shared" si="14"/>
        <v/>
      </c>
      <c r="M765" s="79"/>
      <c r="N765" s="86"/>
      <c r="O765" s="79"/>
      <c r="P765" s="4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  <c r="AF765" s="23"/>
      <c r="AG765" s="23"/>
      <c r="AH765" s="23"/>
      <c r="AI765" s="23"/>
      <c r="AJ765" s="23"/>
      <c r="AK765" s="23"/>
      <c r="AL765" s="23"/>
      <c r="AM765" s="1"/>
      <c r="AN765" s="1"/>
      <c r="AO765" s="1"/>
      <c r="AP765" s="1"/>
      <c r="AQ765" s="1"/>
      <c r="AR765" s="1"/>
    </row>
    <row r="766" spans="1:44" ht="12.75" x14ac:dyDescent="0.2">
      <c r="A766" s="24"/>
      <c r="B766" s="26"/>
      <c r="C766" s="19"/>
      <c r="D766" s="27"/>
      <c r="E766" s="23"/>
      <c r="F766" s="26"/>
      <c r="G766" s="28" t="str">
        <f t="shared" si="10"/>
        <v>0</v>
      </c>
      <c r="H766" s="29" t="str">
        <f t="shared" si="11"/>
        <v>0.5%</v>
      </c>
      <c r="I766" s="1"/>
      <c r="J766" s="80" t="str">
        <f t="shared" si="15"/>
        <v/>
      </c>
      <c r="K766" s="81"/>
      <c r="L766" s="78" t="str">
        <f t="shared" si="14"/>
        <v/>
      </c>
      <c r="M766" s="79"/>
      <c r="N766" s="86"/>
      <c r="O766" s="79"/>
      <c r="P766" s="4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23"/>
      <c r="AF766" s="23"/>
      <c r="AG766" s="23"/>
      <c r="AH766" s="23"/>
      <c r="AI766" s="23"/>
      <c r="AJ766" s="23"/>
      <c r="AK766" s="23"/>
      <c r="AL766" s="23"/>
      <c r="AM766" s="1"/>
      <c r="AN766" s="1"/>
      <c r="AO766" s="1"/>
      <c r="AP766" s="1"/>
      <c r="AQ766" s="1"/>
      <c r="AR766" s="1"/>
    </row>
    <row r="767" spans="1:44" ht="12.75" x14ac:dyDescent="0.2">
      <c r="A767" s="24"/>
      <c r="B767" s="26"/>
      <c r="C767" s="19"/>
      <c r="D767" s="27"/>
      <c r="E767" s="23"/>
      <c r="F767" s="26"/>
      <c r="G767" s="28" t="str">
        <f t="shared" si="10"/>
        <v>0</v>
      </c>
      <c r="H767" s="29" t="str">
        <f t="shared" si="11"/>
        <v>0.5%</v>
      </c>
      <c r="I767" s="1"/>
      <c r="J767" s="80" t="str">
        <f t="shared" si="15"/>
        <v/>
      </c>
      <c r="K767" s="81"/>
      <c r="L767" s="78" t="str">
        <f t="shared" si="14"/>
        <v/>
      </c>
      <c r="M767" s="79"/>
      <c r="N767" s="86"/>
      <c r="O767" s="79"/>
      <c r="P767" s="4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  <c r="AF767" s="23"/>
      <c r="AG767" s="23"/>
      <c r="AH767" s="23"/>
      <c r="AI767" s="23"/>
      <c r="AJ767" s="23"/>
      <c r="AK767" s="23"/>
      <c r="AL767" s="23"/>
      <c r="AM767" s="1"/>
      <c r="AN767" s="1"/>
      <c r="AO767" s="1"/>
      <c r="AP767" s="1"/>
      <c r="AQ767" s="1"/>
      <c r="AR767" s="1"/>
    </row>
    <row r="768" spans="1:44" ht="12.75" x14ac:dyDescent="0.2">
      <c r="A768" s="24"/>
      <c r="B768" s="26"/>
      <c r="C768" s="19"/>
      <c r="D768" s="27"/>
      <c r="E768" s="23"/>
      <c r="F768" s="26"/>
      <c r="G768" s="28" t="str">
        <f t="shared" si="10"/>
        <v>0</v>
      </c>
      <c r="H768" s="29" t="str">
        <f t="shared" si="11"/>
        <v>0.5%</v>
      </c>
      <c r="I768" s="1"/>
      <c r="J768" s="80" t="str">
        <f t="shared" si="15"/>
        <v/>
      </c>
      <c r="K768" s="81"/>
      <c r="L768" s="78" t="str">
        <f t="shared" si="14"/>
        <v/>
      </c>
      <c r="M768" s="79"/>
      <c r="N768" s="86"/>
      <c r="O768" s="79"/>
      <c r="P768" s="4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  <c r="AF768" s="23"/>
      <c r="AG768" s="23"/>
      <c r="AH768" s="23"/>
      <c r="AI768" s="23"/>
      <c r="AJ768" s="23"/>
      <c r="AK768" s="23"/>
      <c r="AL768" s="23"/>
      <c r="AM768" s="1"/>
      <c r="AN768" s="1"/>
      <c r="AO768" s="1"/>
      <c r="AP768" s="1"/>
      <c r="AQ768" s="1"/>
      <c r="AR768" s="1"/>
    </row>
    <row r="769" spans="1:44" ht="12.75" x14ac:dyDescent="0.2">
      <c r="A769" s="24"/>
      <c r="B769" s="26"/>
      <c r="C769" s="19"/>
      <c r="D769" s="27"/>
      <c r="E769" s="23"/>
      <c r="F769" s="26"/>
      <c r="G769" s="28" t="str">
        <f t="shared" si="10"/>
        <v>0</v>
      </c>
      <c r="H769" s="29" t="str">
        <f t="shared" si="11"/>
        <v>0.5%</v>
      </c>
      <c r="I769" s="1"/>
      <c r="J769" s="80" t="str">
        <f t="shared" si="15"/>
        <v/>
      </c>
      <c r="K769" s="81"/>
      <c r="L769" s="78" t="str">
        <f t="shared" si="14"/>
        <v/>
      </c>
      <c r="M769" s="79"/>
      <c r="N769" s="86"/>
      <c r="O769" s="79"/>
      <c r="P769" s="4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  <c r="AF769" s="23"/>
      <c r="AG769" s="23"/>
      <c r="AH769" s="23"/>
      <c r="AI769" s="23"/>
      <c r="AJ769" s="23"/>
      <c r="AK769" s="23"/>
      <c r="AL769" s="23"/>
      <c r="AM769" s="1"/>
      <c r="AN769" s="1"/>
      <c r="AO769" s="1"/>
      <c r="AP769" s="1"/>
      <c r="AQ769" s="1"/>
      <c r="AR769" s="1"/>
    </row>
    <row r="770" spans="1:44" ht="12.75" x14ac:dyDescent="0.2">
      <c r="A770" s="24"/>
      <c r="B770" s="26"/>
      <c r="C770" s="19"/>
      <c r="D770" s="27"/>
      <c r="E770" s="23"/>
      <c r="F770" s="26"/>
      <c r="G770" s="28" t="str">
        <f t="shared" ref="G770:G998" si="16">$P$2</f>
        <v>0</v>
      </c>
      <c r="H770" s="29" t="str">
        <f t="shared" ref="H770:H998" si="17">$P$4</f>
        <v>0.5%</v>
      </c>
      <c r="I770" s="1"/>
      <c r="J770" s="80" t="str">
        <f t="shared" si="15"/>
        <v/>
      </c>
      <c r="K770" s="81"/>
      <c r="L770" s="78" t="str">
        <f t="shared" ref="L770:L998" si="18">IFERROR(J770/$A$3,"")</f>
        <v/>
      </c>
      <c r="M770" s="79"/>
      <c r="N770" s="86"/>
      <c r="O770" s="79"/>
      <c r="P770" s="4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23"/>
      <c r="AF770" s="23"/>
      <c r="AG770" s="23"/>
      <c r="AH770" s="23"/>
      <c r="AI770" s="23"/>
      <c r="AJ770" s="23"/>
      <c r="AK770" s="23"/>
      <c r="AL770" s="23"/>
      <c r="AM770" s="1"/>
      <c r="AN770" s="1"/>
      <c r="AO770" s="1"/>
      <c r="AP770" s="1"/>
      <c r="AQ770" s="1"/>
      <c r="AR770" s="1"/>
    </row>
    <row r="771" spans="1:44" ht="12.75" x14ac:dyDescent="0.2">
      <c r="A771" s="24"/>
      <c r="B771" s="26"/>
      <c r="C771" s="19"/>
      <c r="D771" s="27"/>
      <c r="E771" s="23"/>
      <c r="F771" s="26"/>
      <c r="G771" s="28" t="str">
        <f t="shared" si="16"/>
        <v>0</v>
      </c>
      <c r="H771" s="29" t="str">
        <f t="shared" si="17"/>
        <v>0.5%</v>
      </c>
      <c r="I771" s="1"/>
      <c r="J771" s="80" t="str">
        <f t="shared" si="15"/>
        <v/>
      </c>
      <c r="K771" s="81"/>
      <c r="L771" s="78" t="str">
        <f t="shared" si="18"/>
        <v/>
      </c>
      <c r="M771" s="79"/>
      <c r="N771" s="86"/>
      <c r="O771" s="79"/>
      <c r="P771" s="4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  <c r="AF771" s="23"/>
      <c r="AG771" s="23"/>
      <c r="AH771" s="23"/>
      <c r="AI771" s="23"/>
      <c r="AJ771" s="23"/>
      <c r="AK771" s="23"/>
      <c r="AL771" s="23"/>
      <c r="AM771" s="1"/>
      <c r="AN771" s="1"/>
      <c r="AO771" s="1"/>
      <c r="AP771" s="1"/>
      <c r="AQ771" s="1"/>
      <c r="AR771" s="1"/>
    </row>
    <row r="772" spans="1:44" ht="12.75" x14ac:dyDescent="0.2">
      <c r="A772" s="24"/>
      <c r="B772" s="26"/>
      <c r="C772" s="19"/>
      <c r="D772" s="27"/>
      <c r="E772" s="23"/>
      <c r="F772" s="26"/>
      <c r="G772" s="28" t="str">
        <f t="shared" si="16"/>
        <v>0</v>
      </c>
      <c r="H772" s="29" t="str">
        <f t="shared" si="17"/>
        <v>0.5%</v>
      </c>
      <c r="I772" s="1"/>
      <c r="J772" s="80" t="str">
        <f t="shared" si="15"/>
        <v/>
      </c>
      <c r="K772" s="81"/>
      <c r="L772" s="78" t="str">
        <f t="shared" si="18"/>
        <v/>
      </c>
      <c r="M772" s="79"/>
      <c r="N772" s="86"/>
      <c r="O772" s="79"/>
      <c r="P772" s="4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23"/>
      <c r="AF772" s="23"/>
      <c r="AG772" s="23"/>
      <c r="AH772" s="23"/>
      <c r="AI772" s="23"/>
      <c r="AJ772" s="23"/>
      <c r="AK772" s="23"/>
      <c r="AL772" s="23"/>
      <c r="AM772" s="1"/>
      <c r="AN772" s="1"/>
      <c r="AO772" s="1"/>
      <c r="AP772" s="1"/>
      <c r="AQ772" s="1"/>
      <c r="AR772" s="1"/>
    </row>
    <row r="773" spans="1:44" ht="12.75" x14ac:dyDescent="0.2">
      <c r="A773" s="24"/>
      <c r="B773" s="26"/>
      <c r="C773" s="19"/>
      <c r="D773" s="27"/>
      <c r="E773" s="23"/>
      <c r="F773" s="26"/>
      <c r="G773" s="28" t="str">
        <f t="shared" si="16"/>
        <v>0</v>
      </c>
      <c r="H773" s="29" t="str">
        <f t="shared" si="17"/>
        <v>0.5%</v>
      </c>
      <c r="I773" s="1"/>
      <c r="J773" s="80" t="str">
        <f t="shared" si="15"/>
        <v/>
      </c>
      <c r="K773" s="81"/>
      <c r="L773" s="78" t="str">
        <f t="shared" si="18"/>
        <v/>
      </c>
      <c r="M773" s="79"/>
      <c r="N773" s="86"/>
      <c r="O773" s="79"/>
      <c r="P773" s="4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  <c r="AF773" s="23"/>
      <c r="AG773" s="23"/>
      <c r="AH773" s="23"/>
      <c r="AI773" s="23"/>
      <c r="AJ773" s="23"/>
      <c r="AK773" s="23"/>
      <c r="AL773" s="23"/>
      <c r="AM773" s="1"/>
      <c r="AN773" s="1"/>
      <c r="AO773" s="1"/>
      <c r="AP773" s="1"/>
      <c r="AQ773" s="1"/>
      <c r="AR773" s="1"/>
    </row>
    <row r="774" spans="1:44" ht="12.75" x14ac:dyDescent="0.2">
      <c r="A774" s="24"/>
      <c r="B774" s="26"/>
      <c r="C774" s="19"/>
      <c r="D774" s="27"/>
      <c r="E774" s="23"/>
      <c r="F774" s="26"/>
      <c r="G774" s="28" t="str">
        <f t="shared" si="16"/>
        <v>0</v>
      </c>
      <c r="H774" s="29" t="str">
        <f t="shared" si="17"/>
        <v>0.5%</v>
      </c>
      <c r="I774" s="1"/>
      <c r="J774" s="80" t="str">
        <f t="shared" si="15"/>
        <v/>
      </c>
      <c r="K774" s="81"/>
      <c r="L774" s="78" t="str">
        <f t="shared" si="18"/>
        <v/>
      </c>
      <c r="M774" s="79"/>
      <c r="N774" s="86"/>
      <c r="O774" s="79"/>
      <c r="P774" s="4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23"/>
      <c r="AF774" s="23"/>
      <c r="AG774" s="23"/>
      <c r="AH774" s="23"/>
      <c r="AI774" s="23"/>
      <c r="AJ774" s="23"/>
      <c r="AK774" s="23"/>
      <c r="AL774" s="23"/>
      <c r="AM774" s="1"/>
      <c r="AN774" s="1"/>
      <c r="AO774" s="1"/>
      <c r="AP774" s="1"/>
      <c r="AQ774" s="1"/>
      <c r="AR774" s="1"/>
    </row>
    <row r="775" spans="1:44" ht="12.75" x14ac:dyDescent="0.2">
      <c r="A775" s="24"/>
      <c r="B775" s="26"/>
      <c r="C775" s="19"/>
      <c r="D775" s="27"/>
      <c r="E775" s="23"/>
      <c r="F775" s="26"/>
      <c r="G775" s="28" t="str">
        <f t="shared" si="16"/>
        <v>0</v>
      </c>
      <c r="H775" s="29" t="str">
        <f t="shared" si="17"/>
        <v>0.5%</v>
      </c>
      <c r="I775" s="1"/>
      <c r="J775" s="80" t="str">
        <f t="shared" si="15"/>
        <v/>
      </c>
      <c r="K775" s="81"/>
      <c r="L775" s="78" t="str">
        <f t="shared" si="18"/>
        <v/>
      </c>
      <c r="M775" s="79"/>
      <c r="N775" s="86"/>
      <c r="O775" s="79"/>
      <c r="P775" s="4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  <c r="AF775" s="23"/>
      <c r="AG775" s="23"/>
      <c r="AH775" s="23"/>
      <c r="AI775" s="23"/>
      <c r="AJ775" s="23"/>
      <c r="AK775" s="23"/>
      <c r="AL775" s="23"/>
      <c r="AM775" s="1"/>
      <c r="AN775" s="1"/>
      <c r="AO775" s="1"/>
      <c r="AP775" s="1"/>
      <c r="AQ775" s="1"/>
      <c r="AR775" s="1"/>
    </row>
    <row r="776" spans="1:44" ht="12.75" x14ac:dyDescent="0.2">
      <c r="A776" s="24"/>
      <c r="B776" s="26"/>
      <c r="C776" s="19"/>
      <c r="D776" s="27"/>
      <c r="E776" s="23"/>
      <c r="F776" s="26"/>
      <c r="G776" s="28" t="str">
        <f t="shared" si="16"/>
        <v>0</v>
      </c>
      <c r="H776" s="29" t="str">
        <f t="shared" si="17"/>
        <v>0.5%</v>
      </c>
      <c r="I776" s="1"/>
      <c r="J776" s="80" t="str">
        <f t="shared" si="15"/>
        <v/>
      </c>
      <c r="K776" s="81"/>
      <c r="L776" s="78" t="str">
        <f t="shared" si="18"/>
        <v/>
      </c>
      <c r="M776" s="79"/>
      <c r="N776" s="86"/>
      <c r="O776" s="79"/>
      <c r="P776" s="4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23"/>
      <c r="AF776" s="23"/>
      <c r="AG776" s="23"/>
      <c r="AH776" s="23"/>
      <c r="AI776" s="23"/>
      <c r="AJ776" s="23"/>
      <c r="AK776" s="23"/>
      <c r="AL776" s="23"/>
      <c r="AM776" s="1"/>
      <c r="AN776" s="1"/>
      <c r="AO776" s="1"/>
      <c r="AP776" s="1"/>
      <c r="AQ776" s="1"/>
      <c r="AR776" s="1"/>
    </row>
    <row r="777" spans="1:44" ht="12.75" x14ac:dyDescent="0.2">
      <c r="A777" s="24"/>
      <c r="B777" s="26"/>
      <c r="C777" s="19"/>
      <c r="D777" s="27"/>
      <c r="E777" s="23"/>
      <c r="F777" s="26"/>
      <c r="G777" s="28" t="str">
        <f t="shared" si="16"/>
        <v>0</v>
      </c>
      <c r="H777" s="29" t="str">
        <f t="shared" si="17"/>
        <v>0.5%</v>
      </c>
      <c r="I777" s="1"/>
      <c r="J777" s="80" t="str">
        <f t="shared" si="15"/>
        <v/>
      </c>
      <c r="K777" s="81"/>
      <c r="L777" s="78" t="str">
        <f t="shared" si="18"/>
        <v/>
      </c>
      <c r="M777" s="79"/>
      <c r="N777" s="86"/>
      <c r="O777" s="79"/>
      <c r="P777" s="4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  <c r="AF777" s="23"/>
      <c r="AG777" s="23"/>
      <c r="AH777" s="23"/>
      <c r="AI777" s="23"/>
      <c r="AJ777" s="23"/>
      <c r="AK777" s="23"/>
      <c r="AL777" s="23"/>
      <c r="AM777" s="1"/>
      <c r="AN777" s="1"/>
      <c r="AO777" s="1"/>
      <c r="AP777" s="1"/>
      <c r="AQ777" s="1"/>
      <c r="AR777" s="1"/>
    </row>
    <row r="778" spans="1:44" ht="12.75" x14ac:dyDescent="0.2">
      <c r="A778" s="24"/>
      <c r="B778" s="26"/>
      <c r="C778" s="19"/>
      <c r="D778" s="27"/>
      <c r="E778" s="23"/>
      <c r="F778" s="26"/>
      <c r="G778" s="28" t="str">
        <f t="shared" si="16"/>
        <v>0</v>
      </c>
      <c r="H778" s="29" t="str">
        <f t="shared" si="17"/>
        <v>0.5%</v>
      </c>
      <c r="I778" s="1"/>
      <c r="J778" s="80" t="str">
        <f t="shared" si="15"/>
        <v/>
      </c>
      <c r="K778" s="81"/>
      <c r="L778" s="78" t="str">
        <f t="shared" si="18"/>
        <v/>
      </c>
      <c r="M778" s="79"/>
      <c r="N778" s="86"/>
      <c r="O778" s="79"/>
      <c r="P778" s="4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23"/>
      <c r="AF778" s="23"/>
      <c r="AG778" s="23"/>
      <c r="AH778" s="23"/>
      <c r="AI778" s="23"/>
      <c r="AJ778" s="23"/>
      <c r="AK778" s="23"/>
      <c r="AL778" s="23"/>
      <c r="AM778" s="1"/>
      <c r="AN778" s="1"/>
      <c r="AO778" s="1"/>
      <c r="AP778" s="1"/>
      <c r="AQ778" s="1"/>
      <c r="AR778" s="1"/>
    </row>
    <row r="779" spans="1:44" ht="12.75" x14ac:dyDescent="0.2">
      <c r="A779" s="24"/>
      <c r="B779" s="26"/>
      <c r="C779" s="19"/>
      <c r="D779" s="27"/>
      <c r="E779" s="23"/>
      <c r="F779" s="26"/>
      <c r="G779" s="28" t="str">
        <f t="shared" si="16"/>
        <v>0</v>
      </c>
      <c r="H779" s="29" t="str">
        <f t="shared" si="17"/>
        <v>0.5%</v>
      </c>
      <c r="I779" s="1"/>
      <c r="J779" s="80" t="str">
        <f t="shared" si="15"/>
        <v/>
      </c>
      <c r="K779" s="81"/>
      <c r="L779" s="78" t="str">
        <f t="shared" si="18"/>
        <v/>
      </c>
      <c r="M779" s="79"/>
      <c r="N779" s="86"/>
      <c r="O779" s="79"/>
      <c r="P779" s="4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  <c r="AF779" s="23"/>
      <c r="AG779" s="23"/>
      <c r="AH779" s="23"/>
      <c r="AI779" s="23"/>
      <c r="AJ779" s="23"/>
      <c r="AK779" s="23"/>
      <c r="AL779" s="23"/>
      <c r="AM779" s="1"/>
      <c r="AN779" s="1"/>
      <c r="AO779" s="1"/>
      <c r="AP779" s="1"/>
      <c r="AQ779" s="1"/>
      <c r="AR779" s="1"/>
    </row>
    <row r="780" spans="1:44" ht="12.75" x14ac:dyDescent="0.2">
      <c r="A780" s="24"/>
      <c r="B780" s="26"/>
      <c r="C780" s="19"/>
      <c r="D780" s="27"/>
      <c r="E780" s="23"/>
      <c r="F780" s="26"/>
      <c r="G780" s="28" t="str">
        <f t="shared" si="16"/>
        <v>0</v>
      </c>
      <c r="H780" s="29" t="str">
        <f t="shared" si="17"/>
        <v>0.5%</v>
      </c>
      <c r="I780" s="1"/>
      <c r="J780" s="80" t="str">
        <f t="shared" si="15"/>
        <v/>
      </c>
      <c r="K780" s="81"/>
      <c r="L780" s="78" t="str">
        <f t="shared" si="18"/>
        <v/>
      </c>
      <c r="M780" s="79"/>
      <c r="N780" s="86"/>
      <c r="O780" s="79"/>
      <c r="P780" s="4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23"/>
      <c r="AF780" s="23"/>
      <c r="AG780" s="23"/>
      <c r="AH780" s="23"/>
      <c r="AI780" s="23"/>
      <c r="AJ780" s="23"/>
      <c r="AK780" s="23"/>
      <c r="AL780" s="23"/>
      <c r="AM780" s="1"/>
      <c r="AN780" s="1"/>
      <c r="AO780" s="1"/>
      <c r="AP780" s="1"/>
      <c r="AQ780" s="1"/>
      <c r="AR780" s="1"/>
    </row>
    <row r="781" spans="1:44" ht="12.75" x14ac:dyDescent="0.2">
      <c r="A781" s="24"/>
      <c r="B781" s="26"/>
      <c r="C781" s="19"/>
      <c r="D781" s="27"/>
      <c r="E781" s="23"/>
      <c r="F781" s="26"/>
      <c r="G781" s="28" t="str">
        <f t="shared" si="16"/>
        <v>0</v>
      </c>
      <c r="H781" s="29" t="str">
        <f t="shared" si="17"/>
        <v>0.5%</v>
      </c>
      <c r="I781" s="1"/>
      <c r="J781" s="80" t="str">
        <f t="shared" si="15"/>
        <v/>
      </c>
      <c r="K781" s="81"/>
      <c r="L781" s="78" t="str">
        <f t="shared" si="18"/>
        <v/>
      </c>
      <c r="M781" s="79"/>
      <c r="N781" s="86"/>
      <c r="O781" s="79"/>
      <c r="P781" s="4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23"/>
      <c r="AF781" s="23"/>
      <c r="AG781" s="23"/>
      <c r="AH781" s="23"/>
      <c r="AI781" s="23"/>
      <c r="AJ781" s="23"/>
      <c r="AK781" s="23"/>
      <c r="AL781" s="23"/>
      <c r="AM781" s="1"/>
      <c r="AN781" s="1"/>
      <c r="AO781" s="1"/>
      <c r="AP781" s="1"/>
      <c r="AQ781" s="1"/>
      <c r="AR781" s="1"/>
    </row>
    <row r="782" spans="1:44" ht="12.75" x14ac:dyDescent="0.2">
      <c r="A782" s="24"/>
      <c r="B782" s="26"/>
      <c r="C782" s="19"/>
      <c r="D782" s="27"/>
      <c r="E782" s="23"/>
      <c r="F782" s="26"/>
      <c r="G782" s="28" t="str">
        <f t="shared" si="16"/>
        <v>0</v>
      </c>
      <c r="H782" s="29" t="str">
        <f t="shared" si="17"/>
        <v>0.5%</v>
      </c>
      <c r="I782" s="1"/>
      <c r="J782" s="80" t="str">
        <f t="shared" si="15"/>
        <v/>
      </c>
      <c r="K782" s="81"/>
      <c r="L782" s="78" t="str">
        <f t="shared" si="18"/>
        <v/>
      </c>
      <c r="M782" s="79"/>
      <c r="N782" s="86"/>
      <c r="O782" s="79"/>
      <c r="P782" s="4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23"/>
      <c r="AF782" s="23"/>
      <c r="AG782" s="23"/>
      <c r="AH782" s="23"/>
      <c r="AI782" s="23"/>
      <c r="AJ782" s="23"/>
      <c r="AK782" s="23"/>
      <c r="AL782" s="23"/>
      <c r="AM782" s="1"/>
      <c r="AN782" s="1"/>
      <c r="AO782" s="1"/>
      <c r="AP782" s="1"/>
      <c r="AQ782" s="1"/>
      <c r="AR782" s="1"/>
    </row>
    <row r="783" spans="1:44" ht="12.75" x14ac:dyDescent="0.2">
      <c r="A783" s="24"/>
      <c r="B783" s="26"/>
      <c r="C783" s="19"/>
      <c r="D783" s="27"/>
      <c r="E783" s="23"/>
      <c r="F783" s="26"/>
      <c r="G783" s="28" t="str">
        <f t="shared" si="16"/>
        <v>0</v>
      </c>
      <c r="H783" s="29" t="str">
        <f t="shared" si="17"/>
        <v>0.5%</v>
      </c>
      <c r="I783" s="1"/>
      <c r="J783" s="80" t="str">
        <f t="shared" ref="J783:J998" si="19">IFERROR((I783/E783)*($A$3*$X$2),"")</f>
        <v/>
      </c>
      <c r="K783" s="81"/>
      <c r="L783" s="78" t="str">
        <f t="shared" si="18"/>
        <v/>
      </c>
      <c r="M783" s="79"/>
      <c r="N783" s="86"/>
      <c r="O783" s="79"/>
      <c r="P783" s="4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  <c r="AF783" s="23"/>
      <c r="AG783" s="23"/>
      <c r="AH783" s="23"/>
      <c r="AI783" s="23"/>
      <c r="AJ783" s="23"/>
      <c r="AK783" s="23"/>
      <c r="AL783" s="23"/>
      <c r="AM783" s="1"/>
      <c r="AN783" s="1"/>
      <c r="AO783" s="1"/>
      <c r="AP783" s="1"/>
      <c r="AQ783" s="1"/>
      <c r="AR783" s="1"/>
    </row>
    <row r="784" spans="1:44" ht="12.75" x14ac:dyDescent="0.2">
      <c r="A784" s="24"/>
      <c r="B784" s="26"/>
      <c r="C784" s="19"/>
      <c r="D784" s="27"/>
      <c r="E784" s="23"/>
      <c r="F784" s="26"/>
      <c r="G784" s="28" t="str">
        <f t="shared" si="16"/>
        <v>0</v>
      </c>
      <c r="H784" s="29" t="str">
        <f t="shared" si="17"/>
        <v>0.5%</v>
      </c>
      <c r="I784" s="1"/>
      <c r="J784" s="80" t="str">
        <f t="shared" si="19"/>
        <v/>
      </c>
      <c r="K784" s="81"/>
      <c r="L784" s="78" t="str">
        <f t="shared" si="18"/>
        <v/>
      </c>
      <c r="M784" s="79"/>
      <c r="N784" s="86"/>
      <c r="O784" s="79"/>
      <c r="P784" s="4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23"/>
      <c r="AF784" s="23"/>
      <c r="AG784" s="23"/>
      <c r="AH784" s="23"/>
      <c r="AI784" s="23"/>
      <c r="AJ784" s="23"/>
      <c r="AK784" s="23"/>
      <c r="AL784" s="23"/>
      <c r="AM784" s="1"/>
      <c r="AN784" s="1"/>
      <c r="AO784" s="1"/>
      <c r="AP784" s="1"/>
      <c r="AQ784" s="1"/>
      <c r="AR784" s="1"/>
    </row>
    <row r="785" spans="1:44" ht="12.75" x14ac:dyDescent="0.2">
      <c r="A785" s="24"/>
      <c r="B785" s="26"/>
      <c r="C785" s="19"/>
      <c r="D785" s="27"/>
      <c r="E785" s="23"/>
      <c r="F785" s="26"/>
      <c r="G785" s="28" t="str">
        <f t="shared" si="16"/>
        <v>0</v>
      </c>
      <c r="H785" s="29" t="str">
        <f t="shared" si="17"/>
        <v>0.5%</v>
      </c>
      <c r="I785" s="1"/>
      <c r="J785" s="80" t="str">
        <f t="shared" si="19"/>
        <v/>
      </c>
      <c r="K785" s="81"/>
      <c r="L785" s="78" t="str">
        <f t="shared" si="18"/>
        <v/>
      </c>
      <c r="M785" s="79"/>
      <c r="N785" s="86"/>
      <c r="O785" s="79"/>
      <c r="P785" s="4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  <c r="AF785" s="23"/>
      <c r="AG785" s="23"/>
      <c r="AH785" s="23"/>
      <c r="AI785" s="23"/>
      <c r="AJ785" s="23"/>
      <c r="AK785" s="23"/>
      <c r="AL785" s="23"/>
      <c r="AM785" s="1"/>
      <c r="AN785" s="1"/>
      <c r="AO785" s="1"/>
      <c r="AP785" s="1"/>
      <c r="AQ785" s="1"/>
      <c r="AR785" s="1"/>
    </row>
    <row r="786" spans="1:44" ht="12.75" x14ac:dyDescent="0.2">
      <c r="A786" s="24"/>
      <c r="B786" s="26"/>
      <c r="C786" s="19"/>
      <c r="D786" s="27"/>
      <c r="E786" s="23"/>
      <c r="F786" s="26"/>
      <c r="G786" s="28" t="str">
        <f t="shared" si="16"/>
        <v>0</v>
      </c>
      <c r="H786" s="29" t="str">
        <f t="shared" si="17"/>
        <v>0.5%</v>
      </c>
      <c r="I786" s="1"/>
      <c r="J786" s="80" t="str">
        <f t="shared" si="19"/>
        <v/>
      </c>
      <c r="K786" s="81"/>
      <c r="L786" s="78" t="str">
        <f t="shared" si="18"/>
        <v/>
      </c>
      <c r="M786" s="79"/>
      <c r="N786" s="86"/>
      <c r="O786" s="79"/>
      <c r="P786" s="4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23"/>
      <c r="AF786" s="23"/>
      <c r="AG786" s="23"/>
      <c r="AH786" s="23"/>
      <c r="AI786" s="23"/>
      <c r="AJ786" s="23"/>
      <c r="AK786" s="23"/>
      <c r="AL786" s="23"/>
      <c r="AM786" s="1"/>
      <c r="AN786" s="1"/>
      <c r="AO786" s="1"/>
      <c r="AP786" s="1"/>
      <c r="AQ786" s="1"/>
      <c r="AR786" s="1"/>
    </row>
    <row r="787" spans="1:44" ht="12.75" x14ac:dyDescent="0.2">
      <c r="A787" s="24"/>
      <c r="B787" s="26"/>
      <c r="C787" s="19"/>
      <c r="D787" s="27"/>
      <c r="E787" s="23"/>
      <c r="F787" s="26"/>
      <c r="G787" s="28" t="str">
        <f t="shared" si="16"/>
        <v>0</v>
      </c>
      <c r="H787" s="29" t="str">
        <f t="shared" si="17"/>
        <v>0.5%</v>
      </c>
      <c r="I787" s="1"/>
      <c r="J787" s="80" t="str">
        <f t="shared" si="19"/>
        <v/>
      </c>
      <c r="K787" s="81"/>
      <c r="L787" s="78" t="str">
        <f t="shared" si="18"/>
        <v/>
      </c>
      <c r="M787" s="79"/>
      <c r="N787" s="86"/>
      <c r="O787" s="79"/>
      <c r="P787" s="4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  <c r="AF787" s="23"/>
      <c r="AG787" s="23"/>
      <c r="AH787" s="23"/>
      <c r="AI787" s="23"/>
      <c r="AJ787" s="23"/>
      <c r="AK787" s="23"/>
      <c r="AL787" s="23"/>
      <c r="AM787" s="1"/>
      <c r="AN787" s="1"/>
      <c r="AO787" s="1"/>
      <c r="AP787" s="1"/>
      <c r="AQ787" s="1"/>
      <c r="AR787" s="1"/>
    </row>
    <row r="788" spans="1:44" ht="12.75" x14ac:dyDescent="0.2">
      <c r="A788" s="24"/>
      <c r="B788" s="26"/>
      <c r="C788" s="19"/>
      <c r="D788" s="27"/>
      <c r="E788" s="23"/>
      <c r="F788" s="26"/>
      <c r="G788" s="28" t="str">
        <f t="shared" si="16"/>
        <v>0</v>
      </c>
      <c r="H788" s="29" t="str">
        <f t="shared" si="17"/>
        <v>0.5%</v>
      </c>
      <c r="I788" s="1"/>
      <c r="J788" s="80" t="str">
        <f t="shared" si="19"/>
        <v/>
      </c>
      <c r="K788" s="81"/>
      <c r="L788" s="78" t="str">
        <f t="shared" si="18"/>
        <v/>
      </c>
      <c r="M788" s="79"/>
      <c r="N788" s="86"/>
      <c r="O788" s="79"/>
      <c r="P788" s="4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23"/>
      <c r="AF788" s="23"/>
      <c r="AG788" s="23"/>
      <c r="AH788" s="23"/>
      <c r="AI788" s="23"/>
      <c r="AJ788" s="23"/>
      <c r="AK788" s="23"/>
      <c r="AL788" s="23"/>
      <c r="AM788" s="1"/>
      <c r="AN788" s="1"/>
      <c r="AO788" s="1"/>
      <c r="AP788" s="1"/>
      <c r="AQ788" s="1"/>
      <c r="AR788" s="1"/>
    </row>
    <row r="789" spans="1:44" ht="12.75" x14ac:dyDescent="0.2">
      <c r="A789" s="24"/>
      <c r="B789" s="26"/>
      <c r="C789" s="19"/>
      <c r="D789" s="27"/>
      <c r="E789" s="23"/>
      <c r="F789" s="26"/>
      <c r="G789" s="28" t="str">
        <f t="shared" si="16"/>
        <v>0</v>
      </c>
      <c r="H789" s="29" t="str">
        <f t="shared" si="17"/>
        <v>0.5%</v>
      </c>
      <c r="I789" s="1"/>
      <c r="J789" s="80" t="str">
        <f t="shared" si="19"/>
        <v/>
      </c>
      <c r="K789" s="81"/>
      <c r="L789" s="78" t="str">
        <f t="shared" si="18"/>
        <v/>
      </c>
      <c r="M789" s="79"/>
      <c r="N789" s="86"/>
      <c r="O789" s="79"/>
      <c r="P789" s="4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  <c r="AF789" s="23"/>
      <c r="AG789" s="23"/>
      <c r="AH789" s="23"/>
      <c r="AI789" s="23"/>
      <c r="AJ789" s="23"/>
      <c r="AK789" s="23"/>
      <c r="AL789" s="23"/>
      <c r="AM789" s="1"/>
      <c r="AN789" s="1"/>
      <c r="AO789" s="1"/>
      <c r="AP789" s="1"/>
      <c r="AQ789" s="1"/>
      <c r="AR789" s="1"/>
    </row>
    <row r="790" spans="1:44" ht="12.75" x14ac:dyDescent="0.2">
      <c r="A790" s="24"/>
      <c r="B790" s="26"/>
      <c r="C790" s="19"/>
      <c r="D790" s="27"/>
      <c r="E790" s="23"/>
      <c r="F790" s="26"/>
      <c r="G790" s="28" t="str">
        <f t="shared" si="16"/>
        <v>0</v>
      </c>
      <c r="H790" s="29" t="str">
        <f t="shared" si="17"/>
        <v>0.5%</v>
      </c>
      <c r="I790" s="1"/>
      <c r="J790" s="80" t="str">
        <f t="shared" si="19"/>
        <v/>
      </c>
      <c r="K790" s="81"/>
      <c r="L790" s="78" t="str">
        <f t="shared" si="18"/>
        <v/>
      </c>
      <c r="M790" s="79"/>
      <c r="N790" s="86"/>
      <c r="O790" s="79"/>
      <c r="P790" s="4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  <c r="AF790" s="23"/>
      <c r="AG790" s="23"/>
      <c r="AH790" s="23"/>
      <c r="AI790" s="23"/>
      <c r="AJ790" s="23"/>
      <c r="AK790" s="23"/>
      <c r="AL790" s="23"/>
      <c r="AM790" s="1"/>
      <c r="AN790" s="1"/>
      <c r="AO790" s="1"/>
      <c r="AP790" s="1"/>
      <c r="AQ790" s="1"/>
      <c r="AR790" s="1"/>
    </row>
    <row r="791" spans="1:44" ht="12.75" x14ac:dyDescent="0.2">
      <c r="A791" s="24"/>
      <c r="B791" s="26"/>
      <c r="C791" s="19"/>
      <c r="D791" s="27"/>
      <c r="E791" s="23"/>
      <c r="F791" s="26"/>
      <c r="G791" s="28" t="str">
        <f t="shared" si="16"/>
        <v>0</v>
      </c>
      <c r="H791" s="29" t="str">
        <f t="shared" si="17"/>
        <v>0.5%</v>
      </c>
      <c r="I791" s="1"/>
      <c r="J791" s="80" t="str">
        <f t="shared" si="19"/>
        <v/>
      </c>
      <c r="K791" s="81"/>
      <c r="L791" s="78" t="str">
        <f t="shared" si="18"/>
        <v/>
      </c>
      <c r="M791" s="79"/>
      <c r="N791" s="86"/>
      <c r="O791" s="79"/>
      <c r="P791" s="4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  <c r="AF791" s="23"/>
      <c r="AG791" s="23"/>
      <c r="AH791" s="23"/>
      <c r="AI791" s="23"/>
      <c r="AJ791" s="23"/>
      <c r="AK791" s="23"/>
      <c r="AL791" s="23"/>
      <c r="AM791" s="1"/>
      <c r="AN791" s="1"/>
      <c r="AO791" s="1"/>
      <c r="AP791" s="1"/>
      <c r="AQ791" s="1"/>
      <c r="AR791" s="1"/>
    </row>
    <row r="792" spans="1:44" ht="12.75" x14ac:dyDescent="0.2">
      <c r="A792" s="24"/>
      <c r="B792" s="26"/>
      <c r="C792" s="19"/>
      <c r="D792" s="27"/>
      <c r="E792" s="23"/>
      <c r="F792" s="26"/>
      <c r="G792" s="28" t="str">
        <f t="shared" si="16"/>
        <v>0</v>
      </c>
      <c r="H792" s="29" t="str">
        <f t="shared" si="17"/>
        <v>0.5%</v>
      </c>
      <c r="I792" s="1"/>
      <c r="J792" s="80" t="str">
        <f t="shared" si="19"/>
        <v/>
      </c>
      <c r="K792" s="81"/>
      <c r="L792" s="78" t="str">
        <f t="shared" si="18"/>
        <v/>
      </c>
      <c r="M792" s="79"/>
      <c r="N792" s="86"/>
      <c r="O792" s="79"/>
      <c r="P792" s="4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23"/>
      <c r="AF792" s="23"/>
      <c r="AG792" s="23"/>
      <c r="AH792" s="23"/>
      <c r="AI792" s="23"/>
      <c r="AJ792" s="23"/>
      <c r="AK792" s="23"/>
      <c r="AL792" s="23"/>
      <c r="AM792" s="1"/>
      <c r="AN792" s="1"/>
      <c r="AO792" s="1"/>
      <c r="AP792" s="1"/>
      <c r="AQ792" s="1"/>
      <c r="AR792" s="1"/>
    </row>
    <row r="793" spans="1:44" ht="12.75" x14ac:dyDescent="0.2">
      <c r="A793" s="24"/>
      <c r="B793" s="26"/>
      <c r="C793" s="19"/>
      <c r="D793" s="27"/>
      <c r="E793" s="23"/>
      <c r="F793" s="26"/>
      <c r="G793" s="28" t="str">
        <f t="shared" si="16"/>
        <v>0</v>
      </c>
      <c r="H793" s="29" t="str">
        <f t="shared" si="17"/>
        <v>0.5%</v>
      </c>
      <c r="I793" s="1"/>
      <c r="J793" s="80" t="str">
        <f t="shared" si="19"/>
        <v/>
      </c>
      <c r="K793" s="81"/>
      <c r="L793" s="78" t="str">
        <f t="shared" si="18"/>
        <v/>
      </c>
      <c r="M793" s="79"/>
      <c r="N793" s="86"/>
      <c r="O793" s="79"/>
      <c r="P793" s="4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  <c r="AF793" s="23"/>
      <c r="AG793" s="23"/>
      <c r="AH793" s="23"/>
      <c r="AI793" s="23"/>
      <c r="AJ793" s="23"/>
      <c r="AK793" s="23"/>
      <c r="AL793" s="23"/>
      <c r="AM793" s="1"/>
      <c r="AN793" s="1"/>
      <c r="AO793" s="1"/>
      <c r="AP793" s="1"/>
      <c r="AQ793" s="1"/>
      <c r="AR793" s="1"/>
    </row>
    <row r="794" spans="1:44" ht="12.75" x14ac:dyDescent="0.2">
      <c r="A794" s="24"/>
      <c r="B794" s="26"/>
      <c r="C794" s="19"/>
      <c r="D794" s="27"/>
      <c r="E794" s="23"/>
      <c r="F794" s="26"/>
      <c r="G794" s="28" t="str">
        <f t="shared" si="16"/>
        <v>0</v>
      </c>
      <c r="H794" s="29" t="str">
        <f t="shared" si="17"/>
        <v>0.5%</v>
      </c>
      <c r="I794" s="1"/>
      <c r="J794" s="80" t="str">
        <f t="shared" si="19"/>
        <v/>
      </c>
      <c r="K794" s="81"/>
      <c r="L794" s="78" t="str">
        <f t="shared" si="18"/>
        <v/>
      </c>
      <c r="M794" s="79"/>
      <c r="N794" s="86"/>
      <c r="O794" s="79"/>
      <c r="P794" s="4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23"/>
      <c r="AF794" s="23"/>
      <c r="AG794" s="23"/>
      <c r="AH794" s="23"/>
      <c r="AI794" s="23"/>
      <c r="AJ794" s="23"/>
      <c r="AK794" s="23"/>
      <c r="AL794" s="23"/>
      <c r="AM794" s="1"/>
      <c r="AN794" s="1"/>
      <c r="AO794" s="1"/>
      <c r="AP794" s="1"/>
      <c r="AQ794" s="1"/>
      <c r="AR794" s="1"/>
    </row>
    <row r="795" spans="1:44" ht="12.75" x14ac:dyDescent="0.2">
      <c r="A795" s="24"/>
      <c r="B795" s="26"/>
      <c r="C795" s="19"/>
      <c r="D795" s="27"/>
      <c r="E795" s="23"/>
      <c r="F795" s="26"/>
      <c r="G795" s="28" t="str">
        <f t="shared" si="16"/>
        <v>0</v>
      </c>
      <c r="H795" s="29" t="str">
        <f t="shared" si="17"/>
        <v>0.5%</v>
      </c>
      <c r="I795" s="1"/>
      <c r="J795" s="80" t="str">
        <f t="shared" si="19"/>
        <v/>
      </c>
      <c r="K795" s="81"/>
      <c r="L795" s="78" t="str">
        <f t="shared" si="18"/>
        <v/>
      </c>
      <c r="M795" s="79"/>
      <c r="N795" s="86"/>
      <c r="O795" s="79"/>
      <c r="P795" s="4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  <c r="AF795" s="23"/>
      <c r="AG795" s="23"/>
      <c r="AH795" s="23"/>
      <c r="AI795" s="23"/>
      <c r="AJ795" s="23"/>
      <c r="AK795" s="23"/>
      <c r="AL795" s="23"/>
      <c r="AM795" s="1"/>
      <c r="AN795" s="1"/>
      <c r="AO795" s="1"/>
      <c r="AP795" s="1"/>
      <c r="AQ795" s="1"/>
      <c r="AR795" s="1"/>
    </row>
    <row r="796" spans="1:44" ht="12.75" x14ac:dyDescent="0.2">
      <c r="A796" s="24"/>
      <c r="B796" s="26"/>
      <c r="C796" s="19"/>
      <c r="D796" s="27"/>
      <c r="E796" s="23"/>
      <c r="F796" s="26"/>
      <c r="G796" s="28" t="str">
        <f t="shared" si="16"/>
        <v>0</v>
      </c>
      <c r="H796" s="29" t="str">
        <f t="shared" si="17"/>
        <v>0.5%</v>
      </c>
      <c r="I796" s="1"/>
      <c r="J796" s="80" t="str">
        <f t="shared" si="19"/>
        <v/>
      </c>
      <c r="K796" s="81"/>
      <c r="L796" s="78" t="str">
        <f t="shared" si="18"/>
        <v/>
      </c>
      <c r="M796" s="79"/>
      <c r="N796" s="86"/>
      <c r="O796" s="79"/>
      <c r="P796" s="4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  <c r="AF796" s="23"/>
      <c r="AG796" s="23"/>
      <c r="AH796" s="23"/>
      <c r="AI796" s="23"/>
      <c r="AJ796" s="23"/>
      <c r="AK796" s="23"/>
      <c r="AL796" s="23"/>
      <c r="AM796" s="1"/>
      <c r="AN796" s="1"/>
      <c r="AO796" s="1"/>
      <c r="AP796" s="1"/>
      <c r="AQ796" s="1"/>
      <c r="AR796" s="1"/>
    </row>
    <row r="797" spans="1:44" ht="12.75" x14ac:dyDescent="0.2">
      <c r="A797" s="24"/>
      <c r="B797" s="26"/>
      <c r="C797" s="19"/>
      <c r="D797" s="27"/>
      <c r="E797" s="23"/>
      <c r="F797" s="26"/>
      <c r="G797" s="28" t="str">
        <f t="shared" si="16"/>
        <v>0</v>
      </c>
      <c r="H797" s="29" t="str">
        <f t="shared" si="17"/>
        <v>0.5%</v>
      </c>
      <c r="I797" s="1"/>
      <c r="J797" s="80" t="str">
        <f t="shared" si="19"/>
        <v/>
      </c>
      <c r="K797" s="81"/>
      <c r="L797" s="78" t="str">
        <f t="shared" si="18"/>
        <v/>
      </c>
      <c r="M797" s="79"/>
      <c r="N797" s="86"/>
      <c r="O797" s="79"/>
      <c r="P797" s="4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  <c r="AF797" s="23"/>
      <c r="AG797" s="23"/>
      <c r="AH797" s="23"/>
      <c r="AI797" s="23"/>
      <c r="AJ797" s="23"/>
      <c r="AK797" s="23"/>
      <c r="AL797" s="23"/>
      <c r="AM797" s="1"/>
      <c r="AN797" s="1"/>
      <c r="AO797" s="1"/>
      <c r="AP797" s="1"/>
      <c r="AQ797" s="1"/>
      <c r="AR797" s="1"/>
    </row>
    <row r="798" spans="1:44" ht="12.75" x14ac:dyDescent="0.2">
      <c r="A798" s="24"/>
      <c r="B798" s="26"/>
      <c r="C798" s="19"/>
      <c r="D798" s="27"/>
      <c r="E798" s="23"/>
      <c r="F798" s="26"/>
      <c r="G798" s="28" t="str">
        <f t="shared" si="16"/>
        <v>0</v>
      </c>
      <c r="H798" s="29" t="str">
        <f t="shared" si="17"/>
        <v>0.5%</v>
      </c>
      <c r="I798" s="1"/>
      <c r="J798" s="80" t="str">
        <f t="shared" si="19"/>
        <v/>
      </c>
      <c r="K798" s="81"/>
      <c r="L798" s="78" t="str">
        <f t="shared" si="18"/>
        <v/>
      </c>
      <c r="M798" s="79"/>
      <c r="N798" s="86"/>
      <c r="O798" s="79"/>
      <c r="P798" s="4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  <c r="AF798" s="23"/>
      <c r="AG798" s="23"/>
      <c r="AH798" s="23"/>
      <c r="AI798" s="23"/>
      <c r="AJ798" s="23"/>
      <c r="AK798" s="23"/>
      <c r="AL798" s="23"/>
      <c r="AM798" s="1"/>
      <c r="AN798" s="1"/>
      <c r="AO798" s="1"/>
      <c r="AP798" s="1"/>
      <c r="AQ798" s="1"/>
      <c r="AR798" s="1"/>
    </row>
    <row r="799" spans="1:44" ht="12.75" x14ac:dyDescent="0.2">
      <c r="A799" s="24"/>
      <c r="B799" s="26"/>
      <c r="C799" s="19"/>
      <c r="D799" s="27"/>
      <c r="E799" s="23"/>
      <c r="F799" s="26"/>
      <c r="G799" s="28" t="str">
        <f t="shared" si="16"/>
        <v>0</v>
      </c>
      <c r="H799" s="29" t="str">
        <f t="shared" si="17"/>
        <v>0.5%</v>
      </c>
      <c r="I799" s="1"/>
      <c r="J799" s="80" t="str">
        <f t="shared" si="19"/>
        <v/>
      </c>
      <c r="K799" s="81"/>
      <c r="L799" s="78" t="str">
        <f t="shared" si="18"/>
        <v/>
      </c>
      <c r="M799" s="79"/>
      <c r="N799" s="86"/>
      <c r="O799" s="79"/>
      <c r="P799" s="4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  <c r="AF799" s="23"/>
      <c r="AG799" s="23"/>
      <c r="AH799" s="23"/>
      <c r="AI799" s="23"/>
      <c r="AJ799" s="23"/>
      <c r="AK799" s="23"/>
      <c r="AL799" s="23"/>
      <c r="AM799" s="1"/>
      <c r="AN799" s="1"/>
      <c r="AO799" s="1"/>
      <c r="AP799" s="1"/>
      <c r="AQ799" s="1"/>
      <c r="AR799" s="1"/>
    </row>
    <row r="800" spans="1:44" ht="12.75" x14ac:dyDescent="0.2">
      <c r="A800" s="24"/>
      <c r="B800" s="26"/>
      <c r="C800" s="19"/>
      <c r="D800" s="27"/>
      <c r="E800" s="23"/>
      <c r="F800" s="26"/>
      <c r="G800" s="28" t="str">
        <f t="shared" si="16"/>
        <v>0</v>
      </c>
      <c r="H800" s="29" t="str">
        <f t="shared" si="17"/>
        <v>0.5%</v>
      </c>
      <c r="I800" s="1"/>
      <c r="J800" s="80" t="str">
        <f t="shared" si="19"/>
        <v/>
      </c>
      <c r="K800" s="81"/>
      <c r="L800" s="78" t="str">
        <f t="shared" si="18"/>
        <v/>
      </c>
      <c r="M800" s="79"/>
      <c r="N800" s="86"/>
      <c r="O800" s="79"/>
      <c r="P800" s="4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23"/>
      <c r="AF800" s="23"/>
      <c r="AG800" s="23"/>
      <c r="AH800" s="23"/>
      <c r="AI800" s="23"/>
      <c r="AJ800" s="23"/>
      <c r="AK800" s="23"/>
      <c r="AL800" s="23"/>
      <c r="AM800" s="1"/>
      <c r="AN800" s="1"/>
      <c r="AO800" s="1"/>
      <c r="AP800" s="1"/>
      <c r="AQ800" s="1"/>
      <c r="AR800" s="1"/>
    </row>
    <row r="801" spans="1:44" ht="12.75" x14ac:dyDescent="0.2">
      <c r="A801" s="24"/>
      <c r="B801" s="26"/>
      <c r="C801" s="19"/>
      <c r="D801" s="27"/>
      <c r="E801" s="23"/>
      <c r="F801" s="26"/>
      <c r="G801" s="28" t="str">
        <f t="shared" si="16"/>
        <v>0</v>
      </c>
      <c r="H801" s="29" t="str">
        <f t="shared" si="17"/>
        <v>0.5%</v>
      </c>
      <c r="I801" s="1"/>
      <c r="J801" s="80" t="str">
        <f t="shared" si="19"/>
        <v/>
      </c>
      <c r="K801" s="81"/>
      <c r="L801" s="78" t="str">
        <f t="shared" si="18"/>
        <v/>
      </c>
      <c r="M801" s="79"/>
      <c r="N801" s="86"/>
      <c r="O801" s="79"/>
      <c r="P801" s="4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23"/>
      <c r="AF801" s="23"/>
      <c r="AG801" s="23"/>
      <c r="AH801" s="23"/>
      <c r="AI801" s="23"/>
      <c r="AJ801" s="23"/>
      <c r="AK801" s="23"/>
      <c r="AL801" s="23"/>
      <c r="AM801" s="1"/>
      <c r="AN801" s="1"/>
      <c r="AO801" s="1"/>
      <c r="AP801" s="1"/>
      <c r="AQ801" s="1"/>
      <c r="AR801" s="1"/>
    </row>
    <row r="802" spans="1:44" ht="12.75" x14ac:dyDescent="0.2">
      <c r="A802" s="24"/>
      <c r="B802" s="26"/>
      <c r="C802" s="19"/>
      <c r="D802" s="27"/>
      <c r="E802" s="23"/>
      <c r="F802" s="26"/>
      <c r="G802" s="28" t="str">
        <f t="shared" si="16"/>
        <v>0</v>
      </c>
      <c r="H802" s="29" t="str">
        <f t="shared" si="17"/>
        <v>0.5%</v>
      </c>
      <c r="I802" s="1"/>
      <c r="J802" s="80" t="str">
        <f t="shared" si="19"/>
        <v/>
      </c>
      <c r="K802" s="81"/>
      <c r="L802" s="78" t="str">
        <f t="shared" si="18"/>
        <v/>
      </c>
      <c r="M802" s="79"/>
      <c r="N802" s="86"/>
      <c r="O802" s="79"/>
      <c r="P802" s="4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23"/>
      <c r="AF802" s="23"/>
      <c r="AG802" s="23"/>
      <c r="AH802" s="23"/>
      <c r="AI802" s="23"/>
      <c r="AJ802" s="23"/>
      <c r="AK802" s="23"/>
      <c r="AL802" s="23"/>
      <c r="AM802" s="1"/>
      <c r="AN802" s="1"/>
      <c r="AO802" s="1"/>
      <c r="AP802" s="1"/>
      <c r="AQ802" s="1"/>
      <c r="AR802" s="1"/>
    </row>
    <row r="803" spans="1:44" ht="12.75" x14ac:dyDescent="0.2">
      <c r="A803" s="24"/>
      <c r="B803" s="26"/>
      <c r="C803" s="19"/>
      <c r="D803" s="27"/>
      <c r="E803" s="23"/>
      <c r="F803" s="26"/>
      <c r="G803" s="28" t="str">
        <f t="shared" si="16"/>
        <v>0</v>
      </c>
      <c r="H803" s="29" t="str">
        <f t="shared" si="17"/>
        <v>0.5%</v>
      </c>
      <c r="I803" s="1"/>
      <c r="J803" s="80" t="str">
        <f t="shared" si="19"/>
        <v/>
      </c>
      <c r="K803" s="81"/>
      <c r="L803" s="78" t="str">
        <f t="shared" si="18"/>
        <v/>
      </c>
      <c r="M803" s="79"/>
      <c r="N803" s="86"/>
      <c r="O803" s="79"/>
      <c r="P803" s="4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23"/>
      <c r="AF803" s="23"/>
      <c r="AG803" s="23"/>
      <c r="AH803" s="23"/>
      <c r="AI803" s="23"/>
      <c r="AJ803" s="23"/>
      <c r="AK803" s="23"/>
      <c r="AL803" s="23"/>
      <c r="AM803" s="1"/>
      <c r="AN803" s="1"/>
      <c r="AO803" s="1"/>
      <c r="AP803" s="1"/>
      <c r="AQ803" s="1"/>
      <c r="AR803" s="1"/>
    </row>
    <row r="804" spans="1:44" ht="12.75" x14ac:dyDescent="0.2">
      <c r="A804" s="24"/>
      <c r="B804" s="26"/>
      <c r="C804" s="19"/>
      <c r="D804" s="27"/>
      <c r="E804" s="23"/>
      <c r="F804" s="26"/>
      <c r="G804" s="28" t="str">
        <f t="shared" si="16"/>
        <v>0</v>
      </c>
      <c r="H804" s="29" t="str">
        <f t="shared" si="17"/>
        <v>0.5%</v>
      </c>
      <c r="I804" s="1"/>
      <c r="J804" s="80" t="str">
        <f t="shared" si="19"/>
        <v/>
      </c>
      <c r="K804" s="81"/>
      <c r="L804" s="78" t="str">
        <f t="shared" si="18"/>
        <v/>
      </c>
      <c r="M804" s="79"/>
      <c r="N804" s="86"/>
      <c r="O804" s="79"/>
      <c r="P804" s="4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23"/>
      <c r="AF804" s="23"/>
      <c r="AG804" s="23"/>
      <c r="AH804" s="23"/>
      <c r="AI804" s="23"/>
      <c r="AJ804" s="23"/>
      <c r="AK804" s="23"/>
      <c r="AL804" s="23"/>
      <c r="AM804" s="1"/>
      <c r="AN804" s="1"/>
      <c r="AO804" s="1"/>
      <c r="AP804" s="1"/>
      <c r="AQ804" s="1"/>
      <c r="AR804" s="1"/>
    </row>
    <row r="805" spans="1:44" ht="12.75" x14ac:dyDescent="0.2">
      <c r="A805" s="24"/>
      <c r="B805" s="26"/>
      <c r="C805" s="19"/>
      <c r="D805" s="27"/>
      <c r="E805" s="23"/>
      <c r="F805" s="26"/>
      <c r="G805" s="28" t="str">
        <f t="shared" si="16"/>
        <v>0</v>
      </c>
      <c r="H805" s="29" t="str">
        <f t="shared" si="17"/>
        <v>0.5%</v>
      </c>
      <c r="I805" s="1"/>
      <c r="J805" s="80" t="str">
        <f t="shared" si="19"/>
        <v/>
      </c>
      <c r="K805" s="81"/>
      <c r="L805" s="78" t="str">
        <f t="shared" si="18"/>
        <v/>
      </c>
      <c r="M805" s="79"/>
      <c r="N805" s="86"/>
      <c r="O805" s="79"/>
      <c r="P805" s="4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  <c r="AF805" s="23"/>
      <c r="AG805" s="23"/>
      <c r="AH805" s="23"/>
      <c r="AI805" s="23"/>
      <c r="AJ805" s="23"/>
      <c r="AK805" s="23"/>
      <c r="AL805" s="23"/>
      <c r="AM805" s="1"/>
      <c r="AN805" s="1"/>
      <c r="AO805" s="1"/>
      <c r="AP805" s="1"/>
      <c r="AQ805" s="1"/>
      <c r="AR805" s="1"/>
    </row>
    <row r="806" spans="1:44" ht="12.75" x14ac:dyDescent="0.2">
      <c r="A806" s="24"/>
      <c r="B806" s="26"/>
      <c r="C806" s="19"/>
      <c r="D806" s="27"/>
      <c r="E806" s="23"/>
      <c r="F806" s="26"/>
      <c r="G806" s="28" t="str">
        <f t="shared" si="16"/>
        <v>0</v>
      </c>
      <c r="H806" s="29" t="str">
        <f t="shared" si="17"/>
        <v>0.5%</v>
      </c>
      <c r="I806" s="1"/>
      <c r="J806" s="80" t="str">
        <f t="shared" si="19"/>
        <v/>
      </c>
      <c r="K806" s="81"/>
      <c r="L806" s="78" t="str">
        <f t="shared" si="18"/>
        <v/>
      </c>
      <c r="M806" s="79"/>
      <c r="N806" s="86"/>
      <c r="O806" s="79"/>
      <c r="P806" s="4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  <c r="AF806" s="23"/>
      <c r="AG806" s="23"/>
      <c r="AH806" s="23"/>
      <c r="AI806" s="23"/>
      <c r="AJ806" s="23"/>
      <c r="AK806" s="23"/>
      <c r="AL806" s="23"/>
      <c r="AM806" s="1"/>
      <c r="AN806" s="1"/>
      <c r="AO806" s="1"/>
      <c r="AP806" s="1"/>
      <c r="AQ806" s="1"/>
      <c r="AR806" s="1"/>
    </row>
    <row r="807" spans="1:44" ht="12.75" x14ac:dyDescent="0.2">
      <c r="A807" s="24"/>
      <c r="B807" s="26"/>
      <c r="C807" s="19"/>
      <c r="D807" s="27"/>
      <c r="E807" s="23"/>
      <c r="F807" s="26"/>
      <c r="G807" s="28" t="str">
        <f t="shared" si="16"/>
        <v>0</v>
      </c>
      <c r="H807" s="29" t="str">
        <f t="shared" si="17"/>
        <v>0.5%</v>
      </c>
      <c r="I807" s="1"/>
      <c r="J807" s="80" t="str">
        <f t="shared" si="19"/>
        <v/>
      </c>
      <c r="K807" s="81"/>
      <c r="L807" s="78" t="str">
        <f t="shared" si="18"/>
        <v/>
      </c>
      <c r="M807" s="79"/>
      <c r="N807" s="86"/>
      <c r="O807" s="79"/>
      <c r="P807" s="4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  <c r="AF807" s="23"/>
      <c r="AG807" s="23"/>
      <c r="AH807" s="23"/>
      <c r="AI807" s="23"/>
      <c r="AJ807" s="23"/>
      <c r="AK807" s="23"/>
      <c r="AL807" s="23"/>
      <c r="AM807" s="1"/>
      <c r="AN807" s="1"/>
      <c r="AO807" s="1"/>
      <c r="AP807" s="1"/>
      <c r="AQ807" s="1"/>
      <c r="AR807" s="1"/>
    </row>
    <row r="808" spans="1:44" ht="12.75" x14ac:dyDescent="0.2">
      <c r="A808" s="24"/>
      <c r="B808" s="26"/>
      <c r="C808" s="19"/>
      <c r="D808" s="27"/>
      <c r="E808" s="23"/>
      <c r="F808" s="26"/>
      <c r="G808" s="28" t="str">
        <f t="shared" si="16"/>
        <v>0</v>
      </c>
      <c r="H808" s="29" t="str">
        <f t="shared" si="17"/>
        <v>0.5%</v>
      </c>
      <c r="I808" s="1"/>
      <c r="J808" s="80" t="str">
        <f t="shared" si="19"/>
        <v/>
      </c>
      <c r="K808" s="81"/>
      <c r="L808" s="78" t="str">
        <f t="shared" si="18"/>
        <v/>
      </c>
      <c r="M808" s="79"/>
      <c r="N808" s="86"/>
      <c r="O808" s="79"/>
      <c r="P808" s="4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23"/>
      <c r="AF808" s="23"/>
      <c r="AG808" s="23"/>
      <c r="AH808" s="23"/>
      <c r="AI808" s="23"/>
      <c r="AJ808" s="23"/>
      <c r="AK808" s="23"/>
      <c r="AL808" s="23"/>
      <c r="AM808" s="1"/>
      <c r="AN808" s="1"/>
      <c r="AO808" s="1"/>
      <c r="AP808" s="1"/>
      <c r="AQ808" s="1"/>
      <c r="AR808" s="1"/>
    </row>
    <row r="809" spans="1:44" ht="12.75" x14ac:dyDescent="0.2">
      <c r="A809" s="24"/>
      <c r="B809" s="26"/>
      <c r="C809" s="19"/>
      <c r="D809" s="27"/>
      <c r="E809" s="23"/>
      <c r="F809" s="26"/>
      <c r="G809" s="28" t="str">
        <f t="shared" si="16"/>
        <v>0</v>
      </c>
      <c r="H809" s="29" t="str">
        <f t="shared" si="17"/>
        <v>0.5%</v>
      </c>
      <c r="I809" s="1"/>
      <c r="J809" s="80" t="str">
        <f t="shared" si="19"/>
        <v/>
      </c>
      <c r="K809" s="81"/>
      <c r="L809" s="78" t="str">
        <f t="shared" si="18"/>
        <v/>
      </c>
      <c r="M809" s="79"/>
      <c r="N809" s="86"/>
      <c r="O809" s="79"/>
      <c r="P809" s="4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  <c r="AF809" s="23"/>
      <c r="AG809" s="23"/>
      <c r="AH809" s="23"/>
      <c r="AI809" s="23"/>
      <c r="AJ809" s="23"/>
      <c r="AK809" s="23"/>
      <c r="AL809" s="23"/>
      <c r="AM809" s="1"/>
      <c r="AN809" s="1"/>
      <c r="AO809" s="1"/>
      <c r="AP809" s="1"/>
      <c r="AQ809" s="1"/>
      <c r="AR809" s="1"/>
    </row>
    <row r="810" spans="1:44" ht="12.75" x14ac:dyDescent="0.2">
      <c r="A810" s="24"/>
      <c r="B810" s="26"/>
      <c r="C810" s="19"/>
      <c r="D810" s="27"/>
      <c r="E810" s="23"/>
      <c r="F810" s="26"/>
      <c r="G810" s="28" t="str">
        <f t="shared" si="16"/>
        <v>0</v>
      </c>
      <c r="H810" s="29" t="str">
        <f t="shared" si="17"/>
        <v>0.5%</v>
      </c>
      <c r="I810" s="1"/>
      <c r="J810" s="80" t="str">
        <f t="shared" si="19"/>
        <v/>
      </c>
      <c r="K810" s="81"/>
      <c r="L810" s="78" t="str">
        <f t="shared" si="18"/>
        <v/>
      </c>
      <c r="M810" s="79"/>
      <c r="N810" s="86"/>
      <c r="O810" s="79"/>
      <c r="P810" s="4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23"/>
      <c r="AF810" s="23"/>
      <c r="AG810" s="23"/>
      <c r="AH810" s="23"/>
      <c r="AI810" s="23"/>
      <c r="AJ810" s="23"/>
      <c r="AK810" s="23"/>
      <c r="AL810" s="23"/>
      <c r="AM810" s="1"/>
      <c r="AN810" s="1"/>
      <c r="AO810" s="1"/>
      <c r="AP810" s="1"/>
      <c r="AQ810" s="1"/>
      <c r="AR810" s="1"/>
    </row>
    <row r="811" spans="1:44" ht="12.75" x14ac:dyDescent="0.2">
      <c r="A811" s="24"/>
      <c r="B811" s="26"/>
      <c r="C811" s="19"/>
      <c r="D811" s="27"/>
      <c r="E811" s="23"/>
      <c r="F811" s="26"/>
      <c r="G811" s="28" t="str">
        <f t="shared" si="16"/>
        <v>0</v>
      </c>
      <c r="H811" s="29" t="str">
        <f t="shared" si="17"/>
        <v>0.5%</v>
      </c>
      <c r="I811" s="1"/>
      <c r="J811" s="80" t="str">
        <f t="shared" si="19"/>
        <v/>
      </c>
      <c r="K811" s="81"/>
      <c r="L811" s="78" t="str">
        <f t="shared" si="18"/>
        <v/>
      </c>
      <c r="M811" s="79"/>
      <c r="N811" s="86"/>
      <c r="O811" s="79"/>
      <c r="P811" s="4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  <c r="AF811" s="23"/>
      <c r="AG811" s="23"/>
      <c r="AH811" s="23"/>
      <c r="AI811" s="23"/>
      <c r="AJ811" s="23"/>
      <c r="AK811" s="23"/>
      <c r="AL811" s="23"/>
      <c r="AM811" s="1"/>
      <c r="AN811" s="1"/>
      <c r="AO811" s="1"/>
      <c r="AP811" s="1"/>
      <c r="AQ811" s="1"/>
      <c r="AR811" s="1"/>
    </row>
    <row r="812" spans="1:44" ht="12.75" x14ac:dyDescent="0.2">
      <c r="A812" s="24"/>
      <c r="B812" s="26"/>
      <c r="C812" s="19"/>
      <c r="D812" s="27"/>
      <c r="E812" s="23"/>
      <c r="F812" s="26"/>
      <c r="G812" s="28" t="str">
        <f t="shared" si="16"/>
        <v>0</v>
      </c>
      <c r="H812" s="29" t="str">
        <f t="shared" si="17"/>
        <v>0.5%</v>
      </c>
      <c r="I812" s="1"/>
      <c r="J812" s="80" t="str">
        <f t="shared" si="19"/>
        <v/>
      </c>
      <c r="K812" s="81"/>
      <c r="L812" s="78" t="str">
        <f t="shared" si="18"/>
        <v/>
      </c>
      <c r="M812" s="79"/>
      <c r="N812" s="86"/>
      <c r="O812" s="79"/>
      <c r="P812" s="4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23"/>
      <c r="AF812" s="23"/>
      <c r="AG812" s="23"/>
      <c r="AH812" s="23"/>
      <c r="AI812" s="23"/>
      <c r="AJ812" s="23"/>
      <c r="AK812" s="23"/>
      <c r="AL812" s="23"/>
      <c r="AM812" s="1"/>
      <c r="AN812" s="1"/>
      <c r="AO812" s="1"/>
      <c r="AP812" s="1"/>
      <c r="AQ812" s="1"/>
      <c r="AR812" s="1"/>
    </row>
    <row r="813" spans="1:44" ht="12.75" x14ac:dyDescent="0.2">
      <c r="A813" s="24"/>
      <c r="B813" s="26"/>
      <c r="C813" s="19"/>
      <c r="D813" s="27"/>
      <c r="E813" s="23"/>
      <c r="F813" s="26"/>
      <c r="G813" s="28" t="str">
        <f t="shared" si="16"/>
        <v>0</v>
      </c>
      <c r="H813" s="29" t="str">
        <f t="shared" si="17"/>
        <v>0.5%</v>
      </c>
      <c r="I813" s="1"/>
      <c r="J813" s="80" t="str">
        <f t="shared" si="19"/>
        <v/>
      </c>
      <c r="K813" s="81"/>
      <c r="L813" s="78" t="str">
        <f t="shared" si="18"/>
        <v/>
      </c>
      <c r="M813" s="79"/>
      <c r="N813" s="86"/>
      <c r="O813" s="79"/>
      <c r="P813" s="4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  <c r="AF813" s="23"/>
      <c r="AG813" s="23"/>
      <c r="AH813" s="23"/>
      <c r="AI813" s="23"/>
      <c r="AJ813" s="23"/>
      <c r="AK813" s="23"/>
      <c r="AL813" s="23"/>
      <c r="AM813" s="1"/>
      <c r="AN813" s="1"/>
      <c r="AO813" s="1"/>
      <c r="AP813" s="1"/>
      <c r="AQ813" s="1"/>
      <c r="AR813" s="1"/>
    </row>
    <row r="814" spans="1:44" ht="12.75" x14ac:dyDescent="0.2">
      <c r="A814" s="24"/>
      <c r="B814" s="26"/>
      <c r="C814" s="19"/>
      <c r="D814" s="27"/>
      <c r="E814" s="23"/>
      <c r="F814" s="26"/>
      <c r="G814" s="28" t="str">
        <f t="shared" si="16"/>
        <v>0</v>
      </c>
      <c r="H814" s="29" t="str">
        <f t="shared" si="17"/>
        <v>0.5%</v>
      </c>
      <c r="I814" s="1"/>
      <c r="J814" s="80" t="str">
        <f t="shared" si="19"/>
        <v/>
      </c>
      <c r="K814" s="81"/>
      <c r="L814" s="78" t="str">
        <f t="shared" si="18"/>
        <v/>
      </c>
      <c r="M814" s="79"/>
      <c r="N814" s="86"/>
      <c r="O814" s="79"/>
      <c r="P814" s="4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23"/>
      <c r="AF814" s="23"/>
      <c r="AG814" s="23"/>
      <c r="AH814" s="23"/>
      <c r="AI814" s="23"/>
      <c r="AJ814" s="23"/>
      <c r="AK814" s="23"/>
      <c r="AL814" s="23"/>
      <c r="AM814" s="1"/>
      <c r="AN814" s="1"/>
      <c r="AO814" s="1"/>
      <c r="AP814" s="1"/>
      <c r="AQ814" s="1"/>
      <c r="AR814" s="1"/>
    </row>
    <row r="815" spans="1:44" ht="12.75" x14ac:dyDescent="0.2">
      <c r="A815" s="24"/>
      <c r="B815" s="26"/>
      <c r="C815" s="19"/>
      <c r="D815" s="27"/>
      <c r="E815" s="23"/>
      <c r="F815" s="26"/>
      <c r="G815" s="28" t="str">
        <f t="shared" si="16"/>
        <v>0</v>
      </c>
      <c r="H815" s="29" t="str">
        <f t="shared" si="17"/>
        <v>0.5%</v>
      </c>
      <c r="I815" s="1"/>
      <c r="J815" s="80" t="str">
        <f t="shared" si="19"/>
        <v/>
      </c>
      <c r="K815" s="81"/>
      <c r="L815" s="78" t="str">
        <f t="shared" si="18"/>
        <v/>
      </c>
      <c r="M815" s="79"/>
      <c r="N815" s="86"/>
      <c r="O815" s="79"/>
      <c r="P815" s="4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23"/>
      <c r="AF815" s="23"/>
      <c r="AG815" s="23"/>
      <c r="AH815" s="23"/>
      <c r="AI815" s="23"/>
      <c r="AJ815" s="23"/>
      <c r="AK815" s="23"/>
      <c r="AL815" s="23"/>
      <c r="AM815" s="1"/>
      <c r="AN815" s="1"/>
      <c r="AO815" s="1"/>
      <c r="AP815" s="1"/>
      <c r="AQ815" s="1"/>
      <c r="AR815" s="1"/>
    </row>
    <row r="816" spans="1:44" ht="12.75" x14ac:dyDescent="0.2">
      <c r="A816" s="24"/>
      <c r="B816" s="26"/>
      <c r="C816" s="19"/>
      <c r="D816" s="27"/>
      <c r="E816" s="23"/>
      <c r="F816" s="26"/>
      <c r="G816" s="28" t="str">
        <f t="shared" si="16"/>
        <v>0</v>
      </c>
      <c r="H816" s="29" t="str">
        <f t="shared" si="17"/>
        <v>0.5%</v>
      </c>
      <c r="I816" s="1"/>
      <c r="J816" s="80" t="str">
        <f t="shared" si="19"/>
        <v/>
      </c>
      <c r="K816" s="81"/>
      <c r="L816" s="78" t="str">
        <f t="shared" si="18"/>
        <v/>
      </c>
      <c r="M816" s="79"/>
      <c r="N816" s="86"/>
      <c r="O816" s="79"/>
      <c r="P816" s="4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23"/>
      <c r="AF816" s="23"/>
      <c r="AG816" s="23"/>
      <c r="AH816" s="23"/>
      <c r="AI816" s="23"/>
      <c r="AJ816" s="23"/>
      <c r="AK816" s="23"/>
      <c r="AL816" s="23"/>
      <c r="AM816" s="1"/>
      <c r="AN816" s="1"/>
      <c r="AO816" s="1"/>
      <c r="AP816" s="1"/>
      <c r="AQ816" s="1"/>
      <c r="AR816" s="1"/>
    </row>
    <row r="817" spans="1:44" ht="12.75" x14ac:dyDescent="0.2">
      <c r="A817" s="24"/>
      <c r="B817" s="26"/>
      <c r="C817" s="19"/>
      <c r="D817" s="27"/>
      <c r="E817" s="23"/>
      <c r="F817" s="26"/>
      <c r="G817" s="28" t="str">
        <f t="shared" si="16"/>
        <v>0</v>
      </c>
      <c r="H817" s="29" t="str">
        <f t="shared" si="17"/>
        <v>0.5%</v>
      </c>
      <c r="I817" s="1"/>
      <c r="J817" s="80" t="str">
        <f t="shared" si="19"/>
        <v/>
      </c>
      <c r="K817" s="81"/>
      <c r="L817" s="78" t="str">
        <f t="shared" si="18"/>
        <v/>
      </c>
      <c r="M817" s="79"/>
      <c r="N817" s="86"/>
      <c r="O817" s="79"/>
      <c r="P817" s="4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23"/>
      <c r="AF817" s="23"/>
      <c r="AG817" s="23"/>
      <c r="AH817" s="23"/>
      <c r="AI817" s="23"/>
      <c r="AJ817" s="23"/>
      <c r="AK817" s="23"/>
      <c r="AL817" s="23"/>
      <c r="AM817" s="1"/>
      <c r="AN817" s="1"/>
      <c r="AO817" s="1"/>
      <c r="AP817" s="1"/>
      <c r="AQ817" s="1"/>
      <c r="AR817" s="1"/>
    </row>
    <row r="818" spans="1:44" ht="12.75" x14ac:dyDescent="0.2">
      <c r="A818" s="24"/>
      <c r="B818" s="26"/>
      <c r="C818" s="19"/>
      <c r="D818" s="27"/>
      <c r="E818" s="23"/>
      <c r="F818" s="26"/>
      <c r="G818" s="28" t="str">
        <f t="shared" si="16"/>
        <v>0</v>
      </c>
      <c r="H818" s="29" t="str">
        <f t="shared" si="17"/>
        <v>0.5%</v>
      </c>
      <c r="I818" s="1"/>
      <c r="J818" s="80" t="str">
        <f t="shared" si="19"/>
        <v/>
      </c>
      <c r="K818" s="81"/>
      <c r="L818" s="78" t="str">
        <f t="shared" si="18"/>
        <v/>
      </c>
      <c r="M818" s="79"/>
      <c r="N818" s="86"/>
      <c r="O818" s="79"/>
      <c r="P818" s="4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23"/>
      <c r="AF818" s="23"/>
      <c r="AG818" s="23"/>
      <c r="AH818" s="23"/>
      <c r="AI818" s="23"/>
      <c r="AJ818" s="23"/>
      <c r="AK818" s="23"/>
      <c r="AL818" s="23"/>
      <c r="AM818" s="1"/>
      <c r="AN818" s="1"/>
      <c r="AO818" s="1"/>
      <c r="AP818" s="1"/>
      <c r="AQ818" s="1"/>
      <c r="AR818" s="1"/>
    </row>
    <row r="819" spans="1:44" ht="12.75" x14ac:dyDescent="0.2">
      <c r="A819" s="24"/>
      <c r="B819" s="26"/>
      <c r="C819" s="19"/>
      <c r="D819" s="27"/>
      <c r="E819" s="23"/>
      <c r="F819" s="26"/>
      <c r="G819" s="28" t="str">
        <f t="shared" si="16"/>
        <v>0</v>
      </c>
      <c r="H819" s="29" t="str">
        <f t="shared" si="17"/>
        <v>0.5%</v>
      </c>
      <c r="I819" s="1"/>
      <c r="J819" s="80" t="str">
        <f t="shared" si="19"/>
        <v/>
      </c>
      <c r="K819" s="81"/>
      <c r="L819" s="78" t="str">
        <f t="shared" si="18"/>
        <v/>
      </c>
      <c r="M819" s="79"/>
      <c r="N819" s="86"/>
      <c r="O819" s="79"/>
      <c r="P819" s="4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23"/>
      <c r="AF819" s="23"/>
      <c r="AG819" s="23"/>
      <c r="AH819" s="23"/>
      <c r="AI819" s="23"/>
      <c r="AJ819" s="23"/>
      <c r="AK819" s="23"/>
      <c r="AL819" s="23"/>
      <c r="AM819" s="1"/>
      <c r="AN819" s="1"/>
      <c r="AO819" s="1"/>
      <c r="AP819" s="1"/>
      <c r="AQ819" s="1"/>
      <c r="AR819" s="1"/>
    </row>
    <row r="820" spans="1:44" ht="12.75" x14ac:dyDescent="0.2">
      <c r="A820" s="24"/>
      <c r="B820" s="26"/>
      <c r="C820" s="19"/>
      <c r="D820" s="27"/>
      <c r="E820" s="23"/>
      <c r="F820" s="26"/>
      <c r="G820" s="28" t="str">
        <f t="shared" si="16"/>
        <v>0</v>
      </c>
      <c r="H820" s="29" t="str">
        <f t="shared" si="17"/>
        <v>0.5%</v>
      </c>
      <c r="I820" s="1"/>
      <c r="J820" s="80" t="str">
        <f t="shared" si="19"/>
        <v/>
      </c>
      <c r="K820" s="81"/>
      <c r="L820" s="78" t="str">
        <f t="shared" si="18"/>
        <v/>
      </c>
      <c r="M820" s="79"/>
      <c r="N820" s="86"/>
      <c r="O820" s="79"/>
      <c r="P820" s="4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23"/>
      <c r="AF820" s="23"/>
      <c r="AG820" s="23"/>
      <c r="AH820" s="23"/>
      <c r="AI820" s="23"/>
      <c r="AJ820" s="23"/>
      <c r="AK820" s="23"/>
      <c r="AL820" s="23"/>
      <c r="AM820" s="1"/>
      <c r="AN820" s="1"/>
      <c r="AO820" s="1"/>
      <c r="AP820" s="1"/>
      <c r="AQ820" s="1"/>
      <c r="AR820" s="1"/>
    </row>
    <row r="821" spans="1:44" ht="12.75" x14ac:dyDescent="0.2">
      <c r="A821" s="24"/>
      <c r="B821" s="26"/>
      <c r="C821" s="19"/>
      <c r="D821" s="27"/>
      <c r="E821" s="23"/>
      <c r="F821" s="26"/>
      <c r="G821" s="28" t="str">
        <f t="shared" si="16"/>
        <v>0</v>
      </c>
      <c r="H821" s="29" t="str">
        <f t="shared" si="17"/>
        <v>0.5%</v>
      </c>
      <c r="I821" s="1"/>
      <c r="J821" s="80" t="str">
        <f t="shared" si="19"/>
        <v/>
      </c>
      <c r="K821" s="81"/>
      <c r="L821" s="78" t="str">
        <f t="shared" si="18"/>
        <v/>
      </c>
      <c r="M821" s="79"/>
      <c r="N821" s="86"/>
      <c r="O821" s="79"/>
      <c r="P821" s="4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  <c r="AF821" s="23"/>
      <c r="AG821" s="23"/>
      <c r="AH821" s="23"/>
      <c r="AI821" s="23"/>
      <c r="AJ821" s="23"/>
      <c r="AK821" s="23"/>
      <c r="AL821" s="23"/>
      <c r="AM821" s="1"/>
      <c r="AN821" s="1"/>
      <c r="AO821" s="1"/>
      <c r="AP821" s="1"/>
      <c r="AQ821" s="1"/>
      <c r="AR821" s="1"/>
    </row>
    <row r="822" spans="1:44" ht="12.75" x14ac:dyDescent="0.2">
      <c r="A822" s="24"/>
      <c r="B822" s="26"/>
      <c r="C822" s="19"/>
      <c r="D822" s="27"/>
      <c r="E822" s="23"/>
      <c r="F822" s="26"/>
      <c r="G822" s="28" t="str">
        <f t="shared" si="16"/>
        <v>0</v>
      </c>
      <c r="H822" s="29" t="str">
        <f t="shared" si="17"/>
        <v>0.5%</v>
      </c>
      <c r="I822" s="1"/>
      <c r="J822" s="80" t="str">
        <f t="shared" si="19"/>
        <v/>
      </c>
      <c r="K822" s="81"/>
      <c r="L822" s="78" t="str">
        <f t="shared" si="18"/>
        <v/>
      </c>
      <c r="M822" s="79"/>
      <c r="N822" s="86"/>
      <c r="O822" s="79"/>
      <c r="P822" s="4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  <c r="AE822" s="23"/>
      <c r="AF822" s="23"/>
      <c r="AG822" s="23"/>
      <c r="AH822" s="23"/>
      <c r="AI822" s="23"/>
      <c r="AJ822" s="23"/>
      <c r="AK822" s="23"/>
      <c r="AL822" s="23"/>
      <c r="AM822" s="1"/>
      <c r="AN822" s="1"/>
      <c r="AO822" s="1"/>
      <c r="AP822" s="1"/>
      <c r="AQ822" s="1"/>
      <c r="AR822" s="1"/>
    </row>
    <row r="823" spans="1:44" ht="12.75" x14ac:dyDescent="0.2">
      <c r="A823" s="24"/>
      <c r="B823" s="26"/>
      <c r="C823" s="19"/>
      <c r="D823" s="27"/>
      <c r="E823" s="23"/>
      <c r="F823" s="26"/>
      <c r="G823" s="28" t="str">
        <f t="shared" si="16"/>
        <v>0</v>
      </c>
      <c r="H823" s="29" t="str">
        <f t="shared" si="17"/>
        <v>0.5%</v>
      </c>
      <c r="I823" s="1"/>
      <c r="J823" s="80" t="str">
        <f t="shared" si="19"/>
        <v/>
      </c>
      <c r="K823" s="81"/>
      <c r="L823" s="78" t="str">
        <f t="shared" si="18"/>
        <v/>
      </c>
      <c r="M823" s="79"/>
      <c r="N823" s="86"/>
      <c r="O823" s="79"/>
      <c r="P823" s="4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23"/>
      <c r="AF823" s="23"/>
      <c r="AG823" s="23"/>
      <c r="AH823" s="23"/>
      <c r="AI823" s="23"/>
      <c r="AJ823" s="23"/>
      <c r="AK823" s="23"/>
      <c r="AL823" s="23"/>
      <c r="AM823" s="1"/>
      <c r="AN823" s="1"/>
      <c r="AO823" s="1"/>
      <c r="AP823" s="1"/>
      <c r="AQ823" s="1"/>
      <c r="AR823" s="1"/>
    </row>
    <row r="824" spans="1:44" ht="12.75" x14ac:dyDescent="0.2">
      <c r="A824" s="24"/>
      <c r="B824" s="26"/>
      <c r="C824" s="19"/>
      <c r="D824" s="27"/>
      <c r="E824" s="23"/>
      <c r="F824" s="26"/>
      <c r="G824" s="28" t="str">
        <f t="shared" si="16"/>
        <v>0</v>
      </c>
      <c r="H824" s="29" t="str">
        <f t="shared" si="17"/>
        <v>0.5%</v>
      </c>
      <c r="I824" s="1"/>
      <c r="J824" s="80" t="str">
        <f t="shared" si="19"/>
        <v/>
      </c>
      <c r="K824" s="81"/>
      <c r="L824" s="78" t="str">
        <f t="shared" si="18"/>
        <v/>
      </c>
      <c r="M824" s="79"/>
      <c r="N824" s="86"/>
      <c r="O824" s="79"/>
      <c r="P824" s="4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23"/>
      <c r="AF824" s="23"/>
      <c r="AG824" s="23"/>
      <c r="AH824" s="23"/>
      <c r="AI824" s="23"/>
      <c r="AJ824" s="23"/>
      <c r="AK824" s="23"/>
      <c r="AL824" s="23"/>
      <c r="AM824" s="1"/>
      <c r="AN824" s="1"/>
      <c r="AO824" s="1"/>
      <c r="AP824" s="1"/>
      <c r="AQ824" s="1"/>
      <c r="AR824" s="1"/>
    </row>
    <row r="825" spans="1:44" ht="12.75" x14ac:dyDescent="0.2">
      <c r="A825" s="24"/>
      <c r="B825" s="26"/>
      <c r="C825" s="19"/>
      <c r="D825" s="27"/>
      <c r="E825" s="23"/>
      <c r="F825" s="26"/>
      <c r="G825" s="28" t="str">
        <f t="shared" si="16"/>
        <v>0</v>
      </c>
      <c r="H825" s="29" t="str">
        <f t="shared" si="17"/>
        <v>0.5%</v>
      </c>
      <c r="I825" s="1"/>
      <c r="J825" s="80" t="str">
        <f t="shared" si="19"/>
        <v/>
      </c>
      <c r="K825" s="81"/>
      <c r="L825" s="78" t="str">
        <f t="shared" si="18"/>
        <v/>
      </c>
      <c r="M825" s="79"/>
      <c r="N825" s="86"/>
      <c r="O825" s="79"/>
      <c r="P825" s="4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23"/>
      <c r="AF825" s="23"/>
      <c r="AG825" s="23"/>
      <c r="AH825" s="23"/>
      <c r="AI825" s="23"/>
      <c r="AJ825" s="23"/>
      <c r="AK825" s="23"/>
      <c r="AL825" s="23"/>
      <c r="AM825" s="1"/>
      <c r="AN825" s="1"/>
      <c r="AO825" s="1"/>
      <c r="AP825" s="1"/>
      <c r="AQ825" s="1"/>
      <c r="AR825" s="1"/>
    </row>
    <row r="826" spans="1:44" ht="12.75" x14ac:dyDescent="0.2">
      <c r="A826" s="24"/>
      <c r="B826" s="26"/>
      <c r="C826" s="19"/>
      <c r="D826" s="27"/>
      <c r="E826" s="23"/>
      <c r="F826" s="26"/>
      <c r="G826" s="28" t="str">
        <f t="shared" si="16"/>
        <v>0</v>
      </c>
      <c r="H826" s="29" t="str">
        <f t="shared" si="17"/>
        <v>0.5%</v>
      </c>
      <c r="I826" s="1"/>
      <c r="J826" s="80" t="str">
        <f t="shared" si="19"/>
        <v/>
      </c>
      <c r="K826" s="81"/>
      <c r="L826" s="78" t="str">
        <f t="shared" si="18"/>
        <v/>
      </c>
      <c r="M826" s="79"/>
      <c r="N826" s="86"/>
      <c r="O826" s="79"/>
      <c r="P826" s="4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  <c r="AF826" s="23"/>
      <c r="AG826" s="23"/>
      <c r="AH826" s="23"/>
      <c r="AI826" s="23"/>
      <c r="AJ826" s="23"/>
      <c r="AK826" s="23"/>
      <c r="AL826" s="23"/>
      <c r="AM826" s="1"/>
      <c r="AN826" s="1"/>
      <c r="AO826" s="1"/>
      <c r="AP826" s="1"/>
      <c r="AQ826" s="1"/>
      <c r="AR826" s="1"/>
    </row>
    <row r="827" spans="1:44" ht="12.75" x14ac:dyDescent="0.2">
      <c r="A827" s="24"/>
      <c r="B827" s="26"/>
      <c r="C827" s="19"/>
      <c r="D827" s="27"/>
      <c r="E827" s="23"/>
      <c r="F827" s="26"/>
      <c r="G827" s="28" t="str">
        <f t="shared" si="16"/>
        <v>0</v>
      </c>
      <c r="H827" s="29" t="str">
        <f t="shared" si="17"/>
        <v>0.5%</v>
      </c>
      <c r="I827" s="1"/>
      <c r="J827" s="80" t="str">
        <f t="shared" si="19"/>
        <v/>
      </c>
      <c r="K827" s="81"/>
      <c r="L827" s="78" t="str">
        <f t="shared" si="18"/>
        <v/>
      </c>
      <c r="M827" s="79"/>
      <c r="N827" s="86"/>
      <c r="O827" s="79"/>
      <c r="P827" s="4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23"/>
      <c r="AF827" s="23"/>
      <c r="AG827" s="23"/>
      <c r="AH827" s="23"/>
      <c r="AI827" s="23"/>
      <c r="AJ827" s="23"/>
      <c r="AK827" s="23"/>
      <c r="AL827" s="23"/>
      <c r="AM827" s="1"/>
      <c r="AN827" s="1"/>
      <c r="AO827" s="1"/>
      <c r="AP827" s="1"/>
      <c r="AQ827" s="1"/>
      <c r="AR827" s="1"/>
    </row>
    <row r="828" spans="1:44" ht="12.75" x14ac:dyDescent="0.2">
      <c r="A828" s="24"/>
      <c r="B828" s="26"/>
      <c r="C828" s="19"/>
      <c r="D828" s="27"/>
      <c r="E828" s="23"/>
      <c r="F828" s="26"/>
      <c r="G828" s="28" t="str">
        <f t="shared" si="16"/>
        <v>0</v>
      </c>
      <c r="H828" s="29" t="str">
        <f t="shared" si="17"/>
        <v>0.5%</v>
      </c>
      <c r="I828" s="1"/>
      <c r="J828" s="80" t="str">
        <f t="shared" si="19"/>
        <v/>
      </c>
      <c r="K828" s="81"/>
      <c r="L828" s="78" t="str">
        <f t="shared" si="18"/>
        <v/>
      </c>
      <c r="M828" s="79"/>
      <c r="N828" s="86"/>
      <c r="O828" s="79"/>
      <c r="P828" s="4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23"/>
      <c r="AF828" s="23"/>
      <c r="AG828" s="23"/>
      <c r="AH828" s="23"/>
      <c r="AI828" s="23"/>
      <c r="AJ828" s="23"/>
      <c r="AK828" s="23"/>
      <c r="AL828" s="23"/>
      <c r="AM828" s="1"/>
      <c r="AN828" s="1"/>
      <c r="AO828" s="1"/>
      <c r="AP828" s="1"/>
      <c r="AQ828" s="1"/>
      <c r="AR828" s="1"/>
    </row>
    <row r="829" spans="1:44" ht="12.75" x14ac:dyDescent="0.2">
      <c r="A829" s="24"/>
      <c r="B829" s="26"/>
      <c r="C829" s="19"/>
      <c r="D829" s="27"/>
      <c r="E829" s="23"/>
      <c r="F829" s="26"/>
      <c r="G829" s="28" t="str">
        <f t="shared" si="16"/>
        <v>0</v>
      </c>
      <c r="H829" s="29" t="str">
        <f t="shared" si="17"/>
        <v>0.5%</v>
      </c>
      <c r="I829" s="1"/>
      <c r="J829" s="80" t="str">
        <f t="shared" si="19"/>
        <v/>
      </c>
      <c r="K829" s="81"/>
      <c r="L829" s="78" t="str">
        <f t="shared" si="18"/>
        <v/>
      </c>
      <c r="M829" s="79"/>
      <c r="N829" s="86"/>
      <c r="O829" s="79"/>
      <c r="P829" s="4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23"/>
      <c r="AF829" s="23"/>
      <c r="AG829" s="23"/>
      <c r="AH829" s="23"/>
      <c r="AI829" s="23"/>
      <c r="AJ829" s="23"/>
      <c r="AK829" s="23"/>
      <c r="AL829" s="23"/>
      <c r="AM829" s="1"/>
      <c r="AN829" s="1"/>
      <c r="AO829" s="1"/>
      <c r="AP829" s="1"/>
      <c r="AQ829" s="1"/>
      <c r="AR829" s="1"/>
    </row>
    <row r="830" spans="1:44" ht="12.75" x14ac:dyDescent="0.2">
      <c r="A830" s="24"/>
      <c r="B830" s="26"/>
      <c r="C830" s="19"/>
      <c r="D830" s="27"/>
      <c r="E830" s="23"/>
      <c r="F830" s="26"/>
      <c r="G830" s="28" t="str">
        <f t="shared" si="16"/>
        <v>0</v>
      </c>
      <c r="H830" s="29" t="str">
        <f t="shared" si="17"/>
        <v>0.5%</v>
      </c>
      <c r="I830" s="1"/>
      <c r="J830" s="80" t="str">
        <f t="shared" si="19"/>
        <v/>
      </c>
      <c r="K830" s="81"/>
      <c r="L830" s="78" t="str">
        <f t="shared" si="18"/>
        <v/>
      </c>
      <c r="M830" s="79"/>
      <c r="N830" s="86"/>
      <c r="O830" s="79"/>
      <c r="P830" s="4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  <c r="AE830" s="23"/>
      <c r="AF830" s="23"/>
      <c r="AG830" s="23"/>
      <c r="AH830" s="23"/>
      <c r="AI830" s="23"/>
      <c r="AJ830" s="23"/>
      <c r="AK830" s="23"/>
      <c r="AL830" s="23"/>
      <c r="AM830" s="1"/>
      <c r="AN830" s="1"/>
      <c r="AO830" s="1"/>
      <c r="AP830" s="1"/>
      <c r="AQ830" s="1"/>
      <c r="AR830" s="1"/>
    </row>
    <row r="831" spans="1:44" ht="12.75" x14ac:dyDescent="0.2">
      <c r="A831" s="24"/>
      <c r="B831" s="26"/>
      <c r="C831" s="19"/>
      <c r="D831" s="27"/>
      <c r="E831" s="23"/>
      <c r="F831" s="26"/>
      <c r="G831" s="28" t="str">
        <f t="shared" si="16"/>
        <v>0</v>
      </c>
      <c r="H831" s="29" t="str">
        <f t="shared" si="17"/>
        <v>0.5%</v>
      </c>
      <c r="I831" s="1"/>
      <c r="J831" s="80" t="str">
        <f t="shared" si="19"/>
        <v/>
      </c>
      <c r="K831" s="81"/>
      <c r="L831" s="78" t="str">
        <f t="shared" si="18"/>
        <v/>
      </c>
      <c r="M831" s="79"/>
      <c r="N831" s="86"/>
      <c r="O831" s="79"/>
      <c r="P831" s="4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  <c r="AF831" s="23"/>
      <c r="AG831" s="23"/>
      <c r="AH831" s="23"/>
      <c r="AI831" s="23"/>
      <c r="AJ831" s="23"/>
      <c r="AK831" s="23"/>
      <c r="AL831" s="23"/>
      <c r="AM831" s="1"/>
      <c r="AN831" s="1"/>
      <c r="AO831" s="1"/>
      <c r="AP831" s="1"/>
      <c r="AQ831" s="1"/>
      <c r="AR831" s="1"/>
    </row>
    <row r="832" spans="1:44" ht="12.75" x14ac:dyDescent="0.2">
      <c r="A832" s="24"/>
      <c r="B832" s="26"/>
      <c r="C832" s="19"/>
      <c r="D832" s="27"/>
      <c r="E832" s="23"/>
      <c r="F832" s="26"/>
      <c r="G832" s="28" t="str">
        <f t="shared" si="16"/>
        <v>0</v>
      </c>
      <c r="H832" s="29" t="str">
        <f t="shared" si="17"/>
        <v>0.5%</v>
      </c>
      <c r="I832" s="1"/>
      <c r="J832" s="80" t="str">
        <f t="shared" si="19"/>
        <v/>
      </c>
      <c r="K832" s="81"/>
      <c r="L832" s="78" t="str">
        <f t="shared" si="18"/>
        <v/>
      </c>
      <c r="M832" s="79"/>
      <c r="N832" s="86"/>
      <c r="O832" s="79"/>
      <c r="P832" s="4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  <c r="AF832" s="23"/>
      <c r="AG832" s="23"/>
      <c r="AH832" s="23"/>
      <c r="AI832" s="23"/>
      <c r="AJ832" s="23"/>
      <c r="AK832" s="23"/>
      <c r="AL832" s="23"/>
      <c r="AM832" s="1"/>
      <c r="AN832" s="1"/>
      <c r="AO832" s="1"/>
      <c r="AP832" s="1"/>
      <c r="AQ832" s="1"/>
      <c r="AR832" s="1"/>
    </row>
    <row r="833" spans="1:44" ht="12.75" x14ac:dyDescent="0.2">
      <c r="A833" s="24"/>
      <c r="B833" s="26"/>
      <c r="C833" s="19"/>
      <c r="D833" s="27"/>
      <c r="E833" s="23"/>
      <c r="F833" s="26"/>
      <c r="G833" s="28" t="str">
        <f t="shared" si="16"/>
        <v>0</v>
      </c>
      <c r="H833" s="29" t="str">
        <f t="shared" si="17"/>
        <v>0.5%</v>
      </c>
      <c r="I833" s="1"/>
      <c r="J833" s="80" t="str">
        <f t="shared" si="19"/>
        <v/>
      </c>
      <c r="K833" s="81"/>
      <c r="L833" s="78" t="str">
        <f t="shared" si="18"/>
        <v/>
      </c>
      <c r="M833" s="79"/>
      <c r="N833" s="86"/>
      <c r="O833" s="79"/>
      <c r="P833" s="4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  <c r="AF833" s="23"/>
      <c r="AG833" s="23"/>
      <c r="AH833" s="23"/>
      <c r="AI833" s="23"/>
      <c r="AJ833" s="23"/>
      <c r="AK833" s="23"/>
      <c r="AL833" s="23"/>
      <c r="AM833" s="1"/>
      <c r="AN833" s="1"/>
      <c r="AO833" s="1"/>
      <c r="AP833" s="1"/>
      <c r="AQ833" s="1"/>
      <c r="AR833" s="1"/>
    </row>
    <row r="834" spans="1:44" ht="12.75" x14ac:dyDescent="0.2">
      <c r="A834" s="24"/>
      <c r="B834" s="26"/>
      <c r="C834" s="19"/>
      <c r="D834" s="27"/>
      <c r="E834" s="23"/>
      <c r="F834" s="26"/>
      <c r="G834" s="28" t="str">
        <f t="shared" si="16"/>
        <v>0</v>
      </c>
      <c r="H834" s="29" t="str">
        <f t="shared" si="17"/>
        <v>0.5%</v>
      </c>
      <c r="I834" s="1"/>
      <c r="J834" s="80" t="str">
        <f t="shared" si="19"/>
        <v/>
      </c>
      <c r="K834" s="81"/>
      <c r="L834" s="78" t="str">
        <f t="shared" si="18"/>
        <v/>
      </c>
      <c r="M834" s="79"/>
      <c r="N834" s="86"/>
      <c r="O834" s="79"/>
      <c r="P834" s="4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23"/>
      <c r="AF834" s="23"/>
      <c r="AG834" s="23"/>
      <c r="AH834" s="23"/>
      <c r="AI834" s="23"/>
      <c r="AJ834" s="23"/>
      <c r="AK834" s="23"/>
      <c r="AL834" s="23"/>
      <c r="AM834" s="1"/>
      <c r="AN834" s="1"/>
      <c r="AO834" s="1"/>
      <c r="AP834" s="1"/>
      <c r="AQ834" s="1"/>
      <c r="AR834" s="1"/>
    </row>
    <row r="835" spans="1:44" ht="12.75" x14ac:dyDescent="0.2">
      <c r="A835" s="24"/>
      <c r="B835" s="26"/>
      <c r="C835" s="19"/>
      <c r="D835" s="27"/>
      <c r="E835" s="23"/>
      <c r="F835" s="26"/>
      <c r="G835" s="28" t="str">
        <f t="shared" si="16"/>
        <v>0</v>
      </c>
      <c r="H835" s="29" t="str">
        <f t="shared" si="17"/>
        <v>0.5%</v>
      </c>
      <c r="I835" s="1"/>
      <c r="J835" s="80" t="str">
        <f t="shared" si="19"/>
        <v/>
      </c>
      <c r="K835" s="81"/>
      <c r="L835" s="78" t="str">
        <f t="shared" si="18"/>
        <v/>
      </c>
      <c r="M835" s="79"/>
      <c r="N835" s="86"/>
      <c r="O835" s="79"/>
      <c r="P835" s="4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  <c r="AF835" s="23"/>
      <c r="AG835" s="23"/>
      <c r="AH835" s="23"/>
      <c r="AI835" s="23"/>
      <c r="AJ835" s="23"/>
      <c r="AK835" s="23"/>
      <c r="AL835" s="23"/>
      <c r="AM835" s="1"/>
      <c r="AN835" s="1"/>
      <c r="AO835" s="1"/>
      <c r="AP835" s="1"/>
      <c r="AQ835" s="1"/>
      <c r="AR835" s="1"/>
    </row>
    <row r="836" spans="1:44" ht="12.75" x14ac:dyDescent="0.2">
      <c r="A836" s="24"/>
      <c r="B836" s="26"/>
      <c r="C836" s="19"/>
      <c r="D836" s="27"/>
      <c r="E836" s="23"/>
      <c r="F836" s="26"/>
      <c r="G836" s="28" t="str">
        <f t="shared" si="16"/>
        <v>0</v>
      </c>
      <c r="H836" s="29" t="str">
        <f t="shared" si="17"/>
        <v>0.5%</v>
      </c>
      <c r="I836" s="1"/>
      <c r="J836" s="80" t="str">
        <f t="shared" si="19"/>
        <v/>
      </c>
      <c r="K836" s="81"/>
      <c r="L836" s="78" t="str">
        <f t="shared" si="18"/>
        <v/>
      </c>
      <c r="M836" s="79"/>
      <c r="N836" s="86"/>
      <c r="O836" s="79"/>
      <c r="P836" s="4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23"/>
      <c r="AF836" s="23"/>
      <c r="AG836" s="23"/>
      <c r="AH836" s="23"/>
      <c r="AI836" s="23"/>
      <c r="AJ836" s="23"/>
      <c r="AK836" s="23"/>
      <c r="AL836" s="23"/>
      <c r="AM836" s="1"/>
      <c r="AN836" s="1"/>
      <c r="AO836" s="1"/>
      <c r="AP836" s="1"/>
      <c r="AQ836" s="1"/>
      <c r="AR836" s="1"/>
    </row>
    <row r="837" spans="1:44" ht="12.75" x14ac:dyDescent="0.2">
      <c r="A837" s="24"/>
      <c r="B837" s="26"/>
      <c r="C837" s="19"/>
      <c r="D837" s="27"/>
      <c r="E837" s="23"/>
      <c r="F837" s="26"/>
      <c r="G837" s="28" t="str">
        <f t="shared" si="16"/>
        <v>0</v>
      </c>
      <c r="H837" s="29" t="str">
        <f t="shared" si="17"/>
        <v>0.5%</v>
      </c>
      <c r="I837" s="1"/>
      <c r="J837" s="80" t="str">
        <f t="shared" si="19"/>
        <v/>
      </c>
      <c r="K837" s="81"/>
      <c r="L837" s="78" t="str">
        <f t="shared" si="18"/>
        <v/>
      </c>
      <c r="M837" s="79"/>
      <c r="N837" s="86"/>
      <c r="O837" s="79"/>
      <c r="P837" s="4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  <c r="AF837" s="23"/>
      <c r="AG837" s="23"/>
      <c r="AH837" s="23"/>
      <c r="AI837" s="23"/>
      <c r="AJ837" s="23"/>
      <c r="AK837" s="23"/>
      <c r="AL837" s="23"/>
      <c r="AM837" s="1"/>
      <c r="AN837" s="1"/>
      <c r="AO837" s="1"/>
      <c r="AP837" s="1"/>
      <c r="AQ837" s="1"/>
      <c r="AR837" s="1"/>
    </row>
    <row r="838" spans="1:44" ht="12.75" x14ac:dyDescent="0.2">
      <c r="A838" s="24"/>
      <c r="B838" s="26"/>
      <c r="C838" s="19"/>
      <c r="D838" s="27"/>
      <c r="E838" s="23"/>
      <c r="F838" s="26"/>
      <c r="G838" s="28" t="str">
        <f t="shared" si="16"/>
        <v>0</v>
      </c>
      <c r="H838" s="29" t="str">
        <f t="shared" si="17"/>
        <v>0.5%</v>
      </c>
      <c r="I838" s="1"/>
      <c r="J838" s="80" t="str">
        <f t="shared" si="19"/>
        <v/>
      </c>
      <c r="K838" s="81"/>
      <c r="L838" s="78" t="str">
        <f t="shared" si="18"/>
        <v/>
      </c>
      <c r="M838" s="79"/>
      <c r="N838" s="86"/>
      <c r="O838" s="79"/>
      <c r="P838" s="4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23"/>
      <c r="AF838" s="23"/>
      <c r="AG838" s="23"/>
      <c r="AH838" s="23"/>
      <c r="AI838" s="23"/>
      <c r="AJ838" s="23"/>
      <c r="AK838" s="23"/>
      <c r="AL838" s="23"/>
      <c r="AM838" s="1"/>
      <c r="AN838" s="1"/>
      <c r="AO838" s="1"/>
      <c r="AP838" s="1"/>
      <c r="AQ838" s="1"/>
      <c r="AR838" s="1"/>
    </row>
    <row r="839" spans="1:44" ht="12.75" x14ac:dyDescent="0.2">
      <c r="A839" s="24"/>
      <c r="B839" s="26"/>
      <c r="C839" s="19"/>
      <c r="D839" s="27"/>
      <c r="E839" s="23"/>
      <c r="F839" s="26"/>
      <c r="G839" s="28" t="str">
        <f t="shared" si="16"/>
        <v>0</v>
      </c>
      <c r="H839" s="29" t="str">
        <f t="shared" si="17"/>
        <v>0.5%</v>
      </c>
      <c r="I839" s="1"/>
      <c r="J839" s="80" t="str">
        <f t="shared" si="19"/>
        <v/>
      </c>
      <c r="K839" s="81"/>
      <c r="L839" s="78" t="str">
        <f t="shared" si="18"/>
        <v/>
      </c>
      <c r="M839" s="79"/>
      <c r="N839" s="86"/>
      <c r="O839" s="79"/>
      <c r="P839" s="4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23"/>
      <c r="AF839" s="23"/>
      <c r="AG839" s="23"/>
      <c r="AH839" s="23"/>
      <c r="AI839" s="23"/>
      <c r="AJ839" s="23"/>
      <c r="AK839" s="23"/>
      <c r="AL839" s="23"/>
      <c r="AM839" s="1"/>
      <c r="AN839" s="1"/>
      <c r="AO839" s="1"/>
      <c r="AP839" s="1"/>
      <c r="AQ839" s="1"/>
      <c r="AR839" s="1"/>
    </row>
    <row r="840" spans="1:44" ht="12.75" x14ac:dyDescent="0.2">
      <c r="A840" s="24"/>
      <c r="B840" s="26"/>
      <c r="C840" s="19"/>
      <c r="D840" s="27"/>
      <c r="E840" s="23"/>
      <c r="F840" s="26"/>
      <c r="G840" s="28" t="str">
        <f t="shared" si="16"/>
        <v>0</v>
      </c>
      <c r="H840" s="29" t="str">
        <f t="shared" si="17"/>
        <v>0.5%</v>
      </c>
      <c r="I840" s="1"/>
      <c r="J840" s="80" t="str">
        <f t="shared" si="19"/>
        <v/>
      </c>
      <c r="K840" s="81"/>
      <c r="L840" s="78" t="str">
        <f t="shared" si="18"/>
        <v/>
      </c>
      <c r="M840" s="79"/>
      <c r="N840" s="86"/>
      <c r="O840" s="79"/>
      <c r="P840" s="4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  <c r="AE840" s="23"/>
      <c r="AF840" s="23"/>
      <c r="AG840" s="23"/>
      <c r="AH840" s="23"/>
      <c r="AI840" s="23"/>
      <c r="AJ840" s="23"/>
      <c r="AK840" s="23"/>
      <c r="AL840" s="23"/>
      <c r="AM840" s="1"/>
      <c r="AN840" s="1"/>
      <c r="AO840" s="1"/>
      <c r="AP840" s="1"/>
      <c r="AQ840" s="1"/>
      <c r="AR840" s="1"/>
    </row>
    <row r="841" spans="1:44" ht="12.75" x14ac:dyDescent="0.2">
      <c r="A841" s="24"/>
      <c r="B841" s="26"/>
      <c r="C841" s="19"/>
      <c r="D841" s="27"/>
      <c r="E841" s="23"/>
      <c r="F841" s="26"/>
      <c r="G841" s="28" t="str">
        <f t="shared" si="16"/>
        <v>0</v>
      </c>
      <c r="H841" s="29" t="str">
        <f t="shared" si="17"/>
        <v>0.5%</v>
      </c>
      <c r="I841" s="1"/>
      <c r="J841" s="80" t="str">
        <f t="shared" si="19"/>
        <v/>
      </c>
      <c r="K841" s="81"/>
      <c r="L841" s="78" t="str">
        <f t="shared" si="18"/>
        <v/>
      </c>
      <c r="M841" s="79"/>
      <c r="N841" s="86"/>
      <c r="O841" s="79"/>
      <c r="P841" s="4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23"/>
      <c r="AF841" s="23"/>
      <c r="AG841" s="23"/>
      <c r="AH841" s="23"/>
      <c r="AI841" s="23"/>
      <c r="AJ841" s="23"/>
      <c r="AK841" s="23"/>
      <c r="AL841" s="23"/>
      <c r="AM841" s="1"/>
      <c r="AN841" s="1"/>
      <c r="AO841" s="1"/>
      <c r="AP841" s="1"/>
      <c r="AQ841" s="1"/>
      <c r="AR841" s="1"/>
    </row>
    <row r="842" spans="1:44" ht="12.75" x14ac:dyDescent="0.2">
      <c r="A842" s="24"/>
      <c r="B842" s="26"/>
      <c r="C842" s="19"/>
      <c r="D842" s="27"/>
      <c r="E842" s="23"/>
      <c r="F842" s="26"/>
      <c r="G842" s="28" t="str">
        <f t="shared" si="16"/>
        <v>0</v>
      </c>
      <c r="H842" s="29" t="str">
        <f t="shared" si="17"/>
        <v>0.5%</v>
      </c>
      <c r="I842" s="1"/>
      <c r="J842" s="80" t="str">
        <f t="shared" si="19"/>
        <v/>
      </c>
      <c r="K842" s="81"/>
      <c r="L842" s="78" t="str">
        <f t="shared" si="18"/>
        <v/>
      </c>
      <c r="M842" s="79"/>
      <c r="N842" s="86"/>
      <c r="O842" s="79"/>
      <c r="P842" s="4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  <c r="AE842" s="23"/>
      <c r="AF842" s="23"/>
      <c r="AG842" s="23"/>
      <c r="AH842" s="23"/>
      <c r="AI842" s="23"/>
      <c r="AJ842" s="23"/>
      <c r="AK842" s="23"/>
      <c r="AL842" s="23"/>
      <c r="AM842" s="1"/>
      <c r="AN842" s="1"/>
      <c r="AO842" s="1"/>
      <c r="AP842" s="1"/>
      <c r="AQ842" s="1"/>
      <c r="AR842" s="1"/>
    </row>
    <row r="843" spans="1:44" ht="12.75" x14ac:dyDescent="0.2">
      <c r="A843" s="24"/>
      <c r="B843" s="26"/>
      <c r="C843" s="19"/>
      <c r="D843" s="27"/>
      <c r="E843" s="23"/>
      <c r="F843" s="26"/>
      <c r="G843" s="28" t="str">
        <f t="shared" si="16"/>
        <v>0</v>
      </c>
      <c r="H843" s="29" t="str">
        <f t="shared" si="17"/>
        <v>0.5%</v>
      </c>
      <c r="I843" s="1"/>
      <c r="J843" s="80" t="str">
        <f t="shared" si="19"/>
        <v/>
      </c>
      <c r="K843" s="81"/>
      <c r="L843" s="78" t="str">
        <f t="shared" si="18"/>
        <v/>
      </c>
      <c r="M843" s="79"/>
      <c r="N843" s="86"/>
      <c r="O843" s="79"/>
      <c r="P843" s="4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23"/>
      <c r="AF843" s="23"/>
      <c r="AG843" s="23"/>
      <c r="AH843" s="23"/>
      <c r="AI843" s="23"/>
      <c r="AJ843" s="23"/>
      <c r="AK843" s="23"/>
      <c r="AL843" s="23"/>
      <c r="AM843" s="1"/>
      <c r="AN843" s="1"/>
      <c r="AO843" s="1"/>
      <c r="AP843" s="1"/>
      <c r="AQ843" s="1"/>
      <c r="AR843" s="1"/>
    </row>
    <row r="844" spans="1:44" ht="12.75" x14ac:dyDescent="0.2">
      <c r="A844" s="24"/>
      <c r="B844" s="26"/>
      <c r="C844" s="19"/>
      <c r="D844" s="27"/>
      <c r="E844" s="23"/>
      <c r="F844" s="26"/>
      <c r="G844" s="28" t="str">
        <f t="shared" si="16"/>
        <v>0</v>
      </c>
      <c r="H844" s="29" t="str">
        <f t="shared" si="17"/>
        <v>0.5%</v>
      </c>
      <c r="I844" s="1"/>
      <c r="J844" s="80" t="str">
        <f t="shared" si="19"/>
        <v/>
      </c>
      <c r="K844" s="81"/>
      <c r="L844" s="78" t="str">
        <f t="shared" si="18"/>
        <v/>
      </c>
      <c r="M844" s="79"/>
      <c r="N844" s="86"/>
      <c r="O844" s="79"/>
      <c r="P844" s="4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  <c r="AE844" s="23"/>
      <c r="AF844" s="23"/>
      <c r="AG844" s="23"/>
      <c r="AH844" s="23"/>
      <c r="AI844" s="23"/>
      <c r="AJ844" s="23"/>
      <c r="AK844" s="23"/>
      <c r="AL844" s="23"/>
      <c r="AM844" s="1"/>
      <c r="AN844" s="1"/>
      <c r="AO844" s="1"/>
      <c r="AP844" s="1"/>
      <c r="AQ844" s="1"/>
      <c r="AR844" s="1"/>
    </row>
    <row r="845" spans="1:44" ht="12.75" x14ac:dyDescent="0.2">
      <c r="A845" s="24"/>
      <c r="B845" s="26"/>
      <c r="C845" s="19"/>
      <c r="D845" s="27"/>
      <c r="E845" s="23"/>
      <c r="F845" s="26"/>
      <c r="G845" s="28" t="str">
        <f t="shared" si="16"/>
        <v>0</v>
      </c>
      <c r="H845" s="29" t="str">
        <f t="shared" si="17"/>
        <v>0.5%</v>
      </c>
      <c r="I845" s="1"/>
      <c r="J845" s="80" t="str">
        <f t="shared" si="19"/>
        <v/>
      </c>
      <c r="K845" s="81"/>
      <c r="L845" s="78" t="str">
        <f t="shared" si="18"/>
        <v/>
      </c>
      <c r="M845" s="79"/>
      <c r="N845" s="86"/>
      <c r="O845" s="79"/>
      <c r="P845" s="4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23"/>
      <c r="AF845" s="23"/>
      <c r="AG845" s="23"/>
      <c r="AH845" s="23"/>
      <c r="AI845" s="23"/>
      <c r="AJ845" s="23"/>
      <c r="AK845" s="23"/>
      <c r="AL845" s="23"/>
      <c r="AM845" s="1"/>
      <c r="AN845" s="1"/>
      <c r="AO845" s="1"/>
      <c r="AP845" s="1"/>
      <c r="AQ845" s="1"/>
      <c r="AR845" s="1"/>
    </row>
    <row r="846" spans="1:44" ht="12.75" x14ac:dyDescent="0.2">
      <c r="A846" s="24"/>
      <c r="B846" s="26"/>
      <c r="C846" s="19"/>
      <c r="D846" s="27"/>
      <c r="E846" s="23"/>
      <c r="F846" s="26"/>
      <c r="G846" s="28" t="str">
        <f t="shared" si="16"/>
        <v>0</v>
      </c>
      <c r="H846" s="29" t="str">
        <f t="shared" si="17"/>
        <v>0.5%</v>
      </c>
      <c r="I846" s="1"/>
      <c r="J846" s="80" t="str">
        <f t="shared" si="19"/>
        <v/>
      </c>
      <c r="K846" s="81"/>
      <c r="L846" s="78" t="str">
        <f t="shared" si="18"/>
        <v/>
      </c>
      <c r="M846" s="79"/>
      <c r="N846" s="86"/>
      <c r="O846" s="79"/>
      <c r="P846" s="4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23"/>
      <c r="AF846" s="23"/>
      <c r="AG846" s="23"/>
      <c r="AH846" s="23"/>
      <c r="AI846" s="23"/>
      <c r="AJ846" s="23"/>
      <c r="AK846" s="23"/>
      <c r="AL846" s="23"/>
      <c r="AM846" s="1"/>
      <c r="AN846" s="1"/>
      <c r="AO846" s="1"/>
      <c r="AP846" s="1"/>
      <c r="AQ846" s="1"/>
      <c r="AR846" s="1"/>
    </row>
    <row r="847" spans="1:44" ht="12.75" x14ac:dyDescent="0.2">
      <c r="A847" s="24"/>
      <c r="B847" s="26"/>
      <c r="C847" s="19"/>
      <c r="D847" s="27"/>
      <c r="E847" s="23"/>
      <c r="F847" s="26"/>
      <c r="G847" s="28" t="str">
        <f t="shared" si="16"/>
        <v>0</v>
      </c>
      <c r="H847" s="29" t="str">
        <f t="shared" si="17"/>
        <v>0.5%</v>
      </c>
      <c r="I847" s="1"/>
      <c r="J847" s="80" t="str">
        <f t="shared" si="19"/>
        <v/>
      </c>
      <c r="K847" s="81"/>
      <c r="L847" s="78" t="str">
        <f t="shared" si="18"/>
        <v/>
      </c>
      <c r="M847" s="79"/>
      <c r="N847" s="86"/>
      <c r="O847" s="79"/>
      <c r="P847" s="4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23"/>
      <c r="AF847" s="23"/>
      <c r="AG847" s="23"/>
      <c r="AH847" s="23"/>
      <c r="AI847" s="23"/>
      <c r="AJ847" s="23"/>
      <c r="AK847" s="23"/>
      <c r="AL847" s="23"/>
      <c r="AM847" s="1"/>
      <c r="AN847" s="1"/>
      <c r="AO847" s="1"/>
      <c r="AP847" s="1"/>
      <c r="AQ847" s="1"/>
      <c r="AR847" s="1"/>
    </row>
    <row r="848" spans="1:44" ht="12.75" x14ac:dyDescent="0.2">
      <c r="A848" s="24"/>
      <c r="B848" s="26"/>
      <c r="C848" s="19"/>
      <c r="D848" s="27"/>
      <c r="E848" s="23"/>
      <c r="F848" s="26"/>
      <c r="G848" s="28" t="str">
        <f t="shared" si="16"/>
        <v>0</v>
      </c>
      <c r="H848" s="29" t="str">
        <f t="shared" si="17"/>
        <v>0.5%</v>
      </c>
      <c r="I848" s="1"/>
      <c r="J848" s="80" t="str">
        <f t="shared" si="19"/>
        <v/>
      </c>
      <c r="K848" s="81"/>
      <c r="L848" s="78" t="str">
        <f t="shared" si="18"/>
        <v/>
      </c>
      <c r="M848" s="79"/>
      <c r="N848" s="86"/>
      <c r="O848" s="79"/>
      <c r="P848" s="4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23"/>
      <c r="AF848" s="23"/>
      <c r="AG848" s="23"/>
      <c r="AH848" s="23"/>
      <c r="AI848" s="23"/>
      <c r="AJ848" s="23"/>
      <c r="AK848" s="23"/>
      <c r="AL848" s="23"/>
      <c r="AM848" s="1"/>
      <c r="AN848" s="1"/>
      <c r="AO848" s="1"/>
      <c r="AP848" s="1"/>
      <c r="AQ848" s="1"/>
      <c r="AR848" s="1"/>
    </row>
    <row r="849" spans="1:44" ht="12.75" x14ac:dyDescent="0.2">
      <c r="A849" s="24"/>
      <c r="B849" s="26"/>
      <c r="C849" s="19"/>
      <c r="D849" s="27"/>
      <c r="E849" s="23"/>
      <c r="F849" s="26"/>
      <c r="G849" s="28" t="str">
        <f t="shared" si="16"/>
        <v>0</v>
      </c>
      <c r="H849" s="29" t="str">
        <f t="shared" si="17"/>
        <v>0.5%</v>
      </c>
      <c r="I849" s="1"/>
      <c r="J849" s="80" t="str">
        <f t="shared" si="19"/>
        <v/>
      </c>
      <c r="K849" s="81"/>
      <c r="L849" s="78" t="str">
        <f t="shared" si="18"/>
        <v/>
      </c>
      <c r="M849" s="79"/>
      <c r="N849" s="86"/>
      <c r="O849" s="79"/>
      <c r="P849" s="4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23"/>
      <c r="AF849" s="23"/>
      <c r="AG849" s="23"/>
      <c r="AH849" s="23"/>
      <c r="AI849" s="23"/>
      <c r="AJ849" s="23"/>
      <c r="AK849" s="23"/>
      <c r="AL849" s="23"/>
      <c r="AM849" s="1"/>
      <c r="AN849" s="1"/>
      <c r="AO849" s="1"/>
      <c r="AP849" s="1"/>
      <c r="AQ849" s="1"/>
      <c r="AR849" s="1"/>
    </row>
    <row r="850" spans="1:44" ht="12.75" x14ac:dyDescent="0.2">
      <c r="A850" s="24"/>
      <c r="B850" s="26"/>
      <c r="C850" s="19"/>
      <c r="D850" s="27"/>
      <c r="E850" s="23"/>
      <c r="F850" s="26"/>
      <c r="G850" s="28" t="str">
        <f t="shared" si="16"/>
        <v>0</v>
      </c>
      <c r="H850" s="29" t="str">
        <f t="shared" si="17"/>
        <v>0.5%</v>
      </c>
      <c r="I850" s="1"/>
      <c r="J850" s="80" t="str">
        <f t="shared" si="19"/>
        <v/>
      </c>
      <c r="K850" s="81"/>
      <c r="L850" s="78" t="str">
        <f t="shared" si="18"/>
        <v/>
      </c>
      <c r="M850" s="79"/>
      <c r="N850" s="86"/>
      <c r="O850" s="79"/>
      <c r="P850" s="4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23"/>
      <c r="AF850" s="23"/>
      <c r="AG850" s="23"/>
      <c r="AH850" s="23"/>
      <c r="AI850" s="23"/>
      <c r="AJ850" s="23"/>
      <c r="AK850" s="23"/>
      <c r="AL850" s="23"/>
      <c r="AM850" s="1"/>
      <c r="AN850" s="1"/>
      <c r="AO850" s="1"/>
      <c r="AP850" s="1"/>
      <c r="AQ850" s="1"/>
      <c r="AR850" s="1"/>
    </row>
    <row r="851" spans="1:44" ht="12.75" x14ac:dyDescent="0.2">
      <c r="A851" s="24"/>
      <c r="B851" s="26"/>
      <c r="C851" s="19"/>
      <c r="D851" s="27"/>
      <c r="E851" s="23"/>
      <c r="F851" s="26"/>
      <c r="G851" s="28" t="str">
        <f t="shared" si="16"/>
        <v>0</v>
      </c>
      <c r="H851" s="29" t="str">
        <f t="shared" si="17"/>
        <v>0.5%</v>
      </c>
      <c r="I851" s="1"/>
      <c r="J851" s="80" t="str">
        <f t="shared" si="19"/>
        <v/>
      </c>
      <c r="K851" s="81"/>
      <c r="L851" s="78" t="str">
        <f t="shared" si="18"/>
        <v/>
      </c>
      <c r="M851" s="79"/>
      <c r="N851" s="86"/>
      <c r="O851" s="79"/>
      <c r="P851" s="4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23"/>
      <c r="AF851" s="23"/>
      <c r="AG851" s="23"/>
      <c r="AH851" s="23"/>
      <c r="AI851" s="23"/>
      <c r="AJ851" s="23"/>
      <c r="AK851" s="23"/>
      <c r="AL851" s="23"/>
      <c r="AM851" s="1"/>
      <c r="AN851" s="1"/>
      <c r="AO851" s="1"/>
      <c r="AP851" s="1"/>
      <c r="AQ851" s="1"/>
      <c r="AR851" s="1"/>
    </row>
    <row r="852" spans="1:44" ht="12.75" x14ac:dyDescent="0.2">
      <c r="A852" s="24"/>
      <c r="B852" s="26"/>
      <c r="C852" s="19"/>
      <c r="D852" s="27"/>
      <c r="E852" s="23"/>
      <c r="F852" s="26"/>
      <c r="G852" s="28" t="str">
        <f t="shared" si="16"/>
        <v>0</v>
      </c>
      <c r="H852" s="29" t="str">
        <f t="shared" si="17"/>
        <v>0.5%</v>
      </c>
      <c r="I852" s="1"/>
      <c r="J852" s="80" t="str">
        <f t="shared" si="19"/>
        <v/>
      </c>
      <c r="K852" s="81"/>
      <c r="L852" s="78" t="str">
        <f t="shared" si="18"/>
        <v/>
      </c>
      <c r="M852" s="79"/>
      <c r="N852" s="86"/>
      <c r="O852" s="79"/>
      <c r="P852" s="4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23"/>
      <c r="AF852" s="23"/>
      <c r="AG852" s="23"/>
      <c r="AH852" s="23"/>
      <c r="AI852" s="23"/>
      <c r="AJ852" s="23"/>
      <c r="AK852" s="23"/>
      <c r="AL852" s="23"/>
      <c r="AM852" s="1"/>
      <c r="AN852" s="1"/>
      <c r="AO852" s="1"/>
      <c r="AP852" s="1"/>
      <c r="AQ852" s="1"/>
      <c r="AR852" s="1"/>
    </row>
    <row r="853" spans="1:44" ht="12.75" x14ac:dyDescent="0.2">
      <c r="A853" s="24"/>
      <c r="B853" s="26"/>
      <c r="C853" s="19"/>
      <c r="D853" s="27"/>
      <c r="E853" s="23"/>
      <c r="F853" s="26"/>
      <c r="G853" s="28" t="str">
        <f t="shared" si="16"/>
        <v>0</v>
      </c>
      <c r="H853" s="29" t="str">
        <f t="shared" si="17"/>
        <v>0.5%</v>
      </c>
      <c r="I853" s="1"/>
      <c r="J853" s="80" t="str">
        <f t="shared" si="19"/>
        <v/>
      </c>
      <c r="K853" s="81"/>
      <c r="L853" s="78" t="str">
        <f t="shared" si="18"/>
        <v/>
      </c>
      <c r="M853" s="79"/>
      <c r="N853" s="86"/>
      <c r="O853" s="79"/>
      <c r="P853" s="4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23"/>
      <c r="AF853" s="23"/>
      <c r="AG853" s="23"/>
      <c r="AH853" s="23"/>
      <c r="AI853" s="23"/>
      <c r="AJ853" s="23"/>
      <c r="AK853" s="23"/>
      <c r="AL853" s="23"/>
      <c r="AM853" s="1"/>
      <c r="AN853" s="1"/>
      <c r="AO853" s="1"/>
      <c r="AP853" s="1"/>
      <c r="AQ853" s="1"/>
      <c r="AR853" s="1"/>
    </row>
    <row r="854" spans="1:44" ht="12.75" x14ac:dyDescent="0.2">
      <c r="A854" s="24"/>
      <c r="B854" s="26"/>
      <c r="C854" s="19"/>
      <c r="D854" s="27"/>
      <c r="E854" s="23"/>
      <c r="F854" s="26"/>
      <c r="G854" s="28" t="str">
        <f t="shared" si="16"/>
        <v>0</v>
      </c>
      <c r="H854" s="29" t="str">
        <f t="shared" si="17"/>
        <v>0.5%</v>
      </c>
      <c r="I854" s="1"/>
      <c r="J854" s="80" t="str">
        <f t="shared" si="19"/>
        <v/>
      </c>
      <c r="K854" s="81"/>
      <c r="L854" s="78" t="str">
        <f t="shared" si="18"/>
        <v/>
      </c>
      <c r="M854" s="79"/>
      <c r="N854" s="86"/>
      <c r="O854" s="79"/>
      <c r="P854" s="4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  <c r="AE854" s="23"/>
      <c r="AF854" s="23"/>
      <c r="AG854" s="23"/>
      <c r="AH854" s="23"/>
      <c r="AI854" s="23"/>
      <c r="AJ854" s="23"/>
      <c r="AK854" s="23"/>
      <c r="AL854" s="23"/>
      <c r="AM854" s="1"/>
      <c r="AN854" s="1"/>
      <c r="AO854" s="1"/>
      <c r="AP854" s="1"/>
      <c r="AQ854" s="1"/>
      <c r="AR854" s="1"/>
    </row>
    <row r="855" spans="1:44" ht="12.75" x14ac:dyDescent="0.2">
      <c r="A855" s="24"/>
      <c r="B855" s="26"/>
      <c r="C855" s="19"/>
      <c r="D855" s="27"/>
      <c r="E855" s="23"/>
      <c r="F855" s="26"/>
      <c r="G855" s="28" t="str">
        <f t="shared" si="16"/>
        <v>0</v>
      </c>
      <c r="H855" s="29" t="str">
        <f t="shared" si="17"/>
        <v>0.5%</v>
      </c>
      <c r="I855" s="1"/>
      <c r="J855" s="80" t="str">
        <f t="shared" si="19"/>
        <v/>
      </c>
      <c r="K855" s="81"/>
      <c r="L855" s="78" t="str">
        <f t="shared" si="18"/>
        <v/>
      </c>
      <c r="M855" s="79"/>
      <c r="N855" s="86"/>
      <c r="O855" s="79"/>
      <c r="P855" s="4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23"/>
      <c r="AF855" s="23"/>
      <c r="AG855" s="23"/>
      <c r="AH855" s="23"/>
      <c r="AI855" s="23"/>
      <c r="AJ855" s="23"/>
      <c r="AK855" s="23"/>
      <c r="AL855" s="23"/>
      <c r="AM855" s="1"/>
      <c r="AN855" s="1"/>
      <c r="AO855" s="1"/>
      <c r="AP855" s="1"/>
      <c r="AQ855" s="1"/>
      <c r="AR855" s="1"/>
    </row>
    <row r="856" spans="1:44" ht="12.75" x14ac:dyDescent="0.2">
      <c r="A856" s="24"/>
      <c r="B856" s="26"/>
      <c r="C856" s="19"/>
      <c r="D856" s="27"/>
      <c r="E856" s="23"/>
      <c r="F856" s="26"/>
      <c r="G856" s="28" t="str">
        <f t="shared" si="16"/>
        <v>0</v>
      </c>
      <c r="H856" s="29" t="str">
        <f t="shared" si="17"/>
        <v>0.5%</v>
      </c>
      <c r="I856" s="1"/>
      <c r="J856" s="80" t="str">
        <f t="shared" si="19"/>
        <v/>
      </c>
      <c r="K856" s="81"/>
      <c r="L856" s="78" t="str">
        <f t="shared" si="18"/>
        <v/>
      </c>
      <c r="M856" s="79"/>
      <c r="N856" s="86"/>
      <c r="O856" s="79"/>
      <c r="P856" s="4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  <c r="AE856" s="23"/>
      <c r="AF856" s="23"/>
      <c r="AG856" s="23"/>
      <c r="AH856" s="23"/>
      <c r="AI856" s="23"/>
      <c r="AJ856" s="23"/>
      <c r="AK856" s="23"/>
      <c r="AL856" s="23"/>
      <c r="AM856" s="1"/>
      <c r="AN856" s="1"/>
      <c r="AO856" s="1"/>
      <c r="AP856" s="1"/>
      <c r="AQ856" s="1"/>
      <c r="AR856" s="1"/>
    </row>
    <row r="857" spans="1:44" ht="12.75" x14ac:dyDescent="0.2">
      <c r="A857" s="24"/>
      <c r="B857" s="26"/>
      <c r="C857" s="19"/>
      <c r="D857" s="27"/>
      <c r="E857" s="23"/>
      <c r="F857" s="26"/>
      <c r="G857" s="28" t="str">
        <f t="shared" si="16"/>
        <v>0</v>
      </c>
      <c r="H857" s="29" t="str">
        <f t="shared" si="17"/>
        <v>0.5%</v>
      </c>
      <c r="I857" s="1"/>
      <c r="J857" s="80" t="str">
        <f t="shared" si="19"/>
        <v/>
      </c>
      <c r="K857" s="81"/>
      <c r="L857" s="78" t="str">
        <f t="shared" si="18"/>
        <v/>
      </c>
      <c r="M857" s="79"/>
      <c r="N857" s="86"/>
      <c r="O857" s="79"/>
      <c r="P857" s="4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  <c r="AE857" s="23"/>
      <c r="AF857" s="23"/>
      <c r="AG857" s="23"/>
      <c r="AH857" s="23"/>
      <c r="AI857" s="23"/>
      <c r="AJ857" s="23"/>
      <c r="AK857" s="23"/>
      <c r="AL857" s="23"/>
      <c r="AM857" s="1"/>
      <c r="AN857" s="1"/>
      <c r="AO857" s="1"/>
      <c r="AP857" s="1"/>
      <c r="AQ857" s="1"/>
      <c r="AR857" s="1"/>
    </row>
    <row r="858" spans="1:44" ht="12.75" x14ac:dyDescent="0.2">
      <c r="A858" s="24"/>
      <c r="B858" s="26"/>
      <c r="C858" s="19"/>
      <c r="D858" s="27"/>
      <c r="E858" s="23"/>
      <c r="F858" s="26"/>
      <c r="G858" s="28" t="str">
        <f t="shared" si="16"/>
        <v>0</v>
      </c>
      <c r="H858" s="29" t="str">
        <f t="shared" si="17"/>
        <v>0.5%</v>
      </c>
      <c r="I858" s="1"/>
      <c r="J858" s="80" t="str">
        <f t="shared" si="19"/>
        <v/>
      </c>
      <c r="K858" s="81"/>
      <c r="L858" s="78" t="str">
        <f t="shared" si="18"/>
        <v/>
      </c>
      <c r="M858" s="79"/>
      <c r="N858" s="86"/>
      <c r="O858" s="79"/>
      <c r="P858" s="4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  <c r="AD858" s="23"/>
      <c r="AE858" s="23"/>
      <c r="AF858" s="23"/>
      <c r="AG858" s="23"/>
      <c r="AH858" s="23"/>
      <c r="AI858" s="23"/>
      <c r="AJ858" s="23"/>
      <c r="AK858" s="23"/>
      <c r="AL858" s="23"/>
      <c r="AM858" s="1"/>
      <c r="AN858" s="1"/>
      <c r="AO858" s="1"/>
      <c r="AP858" s="1"/>
      <c r="AQ858" s="1"/>
      <c r="AR858" s="1"/>
    </row>
    <row r="859" spans="1:44" ht="12.75" x14ac:dyDescent="0.2">
      <c r="A859" s="24"/>
      <c r="B859" s="26"/>
      <c r="C859" s="19"/>
      <c r="D859" s="27"/>
      <c r="E859" s="23"/>
      <c r="F859" s="26"/>
      <c r="G859" s="28" t="str">
        <f t="shared" si="16"/>
        <v>0</v>
      </c>
      <c r="H859" s="29" t="str">
        <f t="shared" si="17"/>
        <v>0.5%</v>
      </c>
      <c r="I859" s="1"/>
      <c r="J859" s="80" t="str">
        <f t="shared" si="19"/>
        <v/>
      </c>
      <c r="K859" s="81"/>
      <c r="L859" s="78" t="str">
        <f t="shared" si="18"/>
        <v/>
      </c>
      <c r="M859" s="79"/>
      <c r="N859" s="86"/>
      <c r="O859" s="79"/>
      <c r="P859" s="4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23"/>
      <c r="AF859" s="23"/>
      <c r="AG859" s="23"/>
      <c r="AH859" s="23"/>
      <c r="AI859" s="23"/>
      <c r="AJ859" s="23"/>
      <c r="AK859" s="23"/>
      <c r="AL859" s="23"/>
      <c r="AM859" s="1"/>
      <c r="AN859" s="1"/>
      <c r="AO859" s="1"/>
      <c r="AP859" s="1"/>
      <c r="AQ859" s="1"/>
      <c r="AR859" s="1"/>
    </row>
    <row r="860" spans="1:44" ht="12.75" x14ac:dyDescent="0.2">
      <c r="A860" s="24"/>
      <c r="B860" s="26"/>
      <c r="C860" s="19"/>
      <c r="D860" s="27"/>
      <c r="E860" s="23"/>
      <c r="F860" s="26"/>
      <c r="G860" s="28" t="str">
        <f t="shared" si="16"/>
        <v>0</v>
      </c>
      <c r="H860" s="29" t="str">
        <f t="shared" si="17"/>
        <v>0.5%</v>
      </c>
      <c r="I860" s="1"/>
      <c r="J860" s="80" t="str">
        <f t="shared" si="19"/>
        <v/>
      </c>
      <c r="K860" s="81"/>
      <c r="L860" s="78" t="str">
        <f t="shared" si="18"/>
        <v/>
      </c>
      <c r="M860" s="79"/>
      <c r="N860" s="86"/>
      <c r="O860" s="79"/>
      <c r="P860" s="4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  <c r="AE860" s="23"/>
      <c r="AF860" s="23"/>
      <c r="AG860" s="23"/>
      <c r="AH860" s="23"/>
      <c r="AI860" s="23"/>
      <c r="AJ860" s="23"/>
      <c r="AK860" s="23"/>
      <c r="AL860" s="23"/>
      <c r="AM860" s="1"/>
      <c r="AN860" s="1"/>
      <c r="AO860" s="1"/>
      <c r="AP860" s="1"/>
      <c r="AQ860" s="1"/>
      <c r="AR860" s="1"/>
    </row>
    <row r="861" spans="1:44" ht="12.75" x14ac:dyDescent="0.2">
      <c r="A861" s="24"/>
      <c r="B861" s="26"/>
      <c r="C861" s="19"/>
      <c r="D861" s="27"/>
      <c r="E861" s="23"/>
      <c r="F861" s="26"/>
      <c r="G861" s="28" t="str">
        <f t="shared" si="16"/>
        <v>0</v>
      </c>
      <c r="H861" s="29" t="str">
        <f t="shared" si="17"/>
        <v>0.5%</v>
      </c>
      <c r="I861" s="1"/>
      <c r="J861" s="80" t="str">
        <f t="shared" si="19"/>
        <v/>
      </c>
      <c r="K861" s="81"/>
      <c r="L861" s="78" t="str">
        <f t="shared" si="18"/>
        <v/>
      </c>
      <c r="M861" s="79"/>
      <c r="N861" s="86"/>
      <c r="O861" s="79"/>
      <c r="P861" s="4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  <c r="AE861" s="23"/>
      <c r="AF861" s="23"/>
      <c r="AG861" s="23"/>
      <c r="AH861" s="23"/>
      <c r="AI861" s="23"/>
      <c r="AJ861" s="23"/>
      <c r="AK861" s="23"/>
      <c r="AL861" s="23"/>
      <c r="AM861" s="1"/>
      <c r="AN861" s="1"/>
      <c r="AO861" s="1"/>
      <c r="AP861" s="1"/>
      <c r="AQ861" s="1"/>
      <c r="AR861" s="1"/>
    </row>
    <row r="862" spans="1:44" ht="12.75" x14ac:dyDescent="0.2">
      <c r="A862" s="24"/>
      <c r="B862" s="26"/>
      <c r="C862" s="19"/>
      <c r="D862" s="27"/>
      <c r="E862" s="23"/>
      <c r="F862" s="26"/>
      <c r="G862" s="28" t="str">
        <f t="shared" si="16"/>
        <v>0</v>
      </c>
      <c r="H862" s="29" t="str">
        <f t="shared" si="17"/>
        <v>0.5%</v>
      </c>
      <c r="I862" s="1"/>
      <c r="J862" s="80" t="str">
        <f t="shared" si="19"/>
        <v/>
      </c>
      <c r="K862" s="81"/>
      <c r="L862" s="78" t="str">
        <f t="shared" si="18"/>
        <v/>
      </c>
      <c r="M862" s="79"/>
      <c r="N862" s="86"/>
      <c r="O862" s="79"/>
      <c r="P862" s="4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  <c r="AE862" s="23"/>
      <c r="AF862" s="23"/>
      <c r="AG862" s="23"/>
      <c r="AH862" s="23"/>
      <c r="AI862" s="23"/>
      <c r="AJ862" s="23"/>
      <c r="AK862" s="23"/>
      <c r="AL862" s="23"/>
      <c r="AM862" s="1"/>
      <c r="AN862" s="1"/>
      <c r="AO862" s="1"/>
      <c r="AP862" s="1"/>
      <c r="AQ862" s="1"/>
      <c r="AR862" s="1"/>
    </row>
    <row r="863" spans="1:44" ht="12.75" x14ac:dyDescent="0.2">
      <c r="A863" s="24"/>
      <c r="B863" s="26"/>
      <c r="C863" s="19"/>
      <c r="D863" s="27"/>
      <c r="E863" s="23"/>
      <c r="F863" s="26"/>
      <c r="G863" s="28" t="str">
        <f t="shared" si="16"/>
        <v>0</v>
      </c>
      <c r="H863" s="29" t="str">
        <f t="shared" si="17"/>
        <v>0.5%</v>
      </c>
      <c r="I863" s="1"/>
      <c r="J863" s="80" t="str">
        <f t="shared" si="19"/>
        <v/>
      </c>
      <c r="K863" s="81"/>
      <c r="L863" s="78" t="str">
        <f t="shared" si="18"/>
        <v/>
      </c>
      <c r="M863" s="79"/>
      <c r="N863" s="86"/>
      <c r="O863" s="79"/>
      <c r="P863" s="4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  <c r="AE863" s="23"/>
      <c r="AF863" s="23"/>
      <c r="AG863" s="23"/>
      <c r="AH863" s="23"/>
      <c r="AI863" s="23"/>
      <c r="AJ863" s="23"/>
      <c r="AK863" s="23"/>
      <c r="AL863" s="23"/>
      <c r="AM863" s="1"/>
      <c r="AN863" s="1"/>
      <c r="AO863" s="1"/>
      <c r="AP863" s="1"/>
      <c r="AQ863" s="1"/>
      <c r="AR863" s="1"/>
    </row>
    <row r="864" spans="1:44" ht="12.75" x14ac:dyDescent="0.2">
      <c r="A864" s="24"/>
      <c r="B864" s="26"/>
      <c r="C864" s="19"/>
      <c r="D864" s="27"/>
      <c r="E864" s="23"/>
      <c r="F864" s="26"/>
      <c r="G864" s="28" t="str">
        <f t="shared" si="16"/>
        <v>0</v>
      </c>
      <c r="H864" s="29" t="str">
        <f t="shared" si="17"/>
        <v>0.5%</v>
      </c>
      <c r="I864" s="1"/>
      <c r="J864" s="80" t="str">
        <f t="shared" si="19"/>
        <v/>
      </c>
      <c r="K864" s="81"/>
      <c r="L864" s="78" t="str">
        <f t="shared" si="18"/>
        <v/>
      </c>
      <c r="M864" s="79"/>
      <c r="N864" s="86"/>
      <c r="O864" s="79"/>
      <c r="P864" s="4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  <c r="AE864" s="23"/>
      <c r="AF864" s="23"/>
      <c r="AG864" s="23"/>
      <c r="AH864" s="23"/>
      <c r="AI864" s="23"/>
      <c r="AJ864" s="23"/>
      <c r="AK864" s="23"/>
      <c r="AL864" s="23"/>
      <c r="AM864" s="1"/>
      <c r="AN864" s="1"/>
      <c r="AO864" s="1"/>
      <c r="AP864" s="1"/>
      <c r="AQ864" s="1"/>
      <c r="AR864" s="1"/>
    </row>
    <row r="865" spans="1:44" ht="12.75" x14ac:dyDescent="0.2">
      <c r="A865" s="24"/>
      <c r="B865" s="26"/>
      <c r="C865" s="19"/>
      <c r="D865" s="27"/>
      <c r="E865" s="23"/>
      <c r="F865" s="26"/>
      <c r="G865" s="28" t="str">
        <f t="shared" si="16"/>
        <v>0</v>
      </c>
      <c r="H865" s="29" t="str">
        <f t="shared" si="17"/>
        <v>0.5%</v>
      </c>
      <c r="I865" s="1"/>
      <c r="J865" s="80" t="str">
        <f t="shared" si="19"/>
        <v/>
      </c>
      <c r="K865" s="81"/>
      <c r="L865" s="78" t="str">
        <f t="shared" si="18"/>
        <v/>
      </c>
      <c r="M865" s="79"/>
      <c r="N865" s="86"/>
      <c r="O865" s="79"/>
      <c r="P865" s="4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23"/>
      <c r="AF865" s="23"/>
      <c r="AG865" s="23"/>
      <c r="AH865" s="23"/>
      <c r="AI865" s="23"/>
      <c r="AJ865" s="23"/>
      <c r="AK865" s="23"/>
      <c r="AL865" s="23"/>
      <c r="AM865" s="1"/>
      <c r="AN865" s="1"/>
      <c r="AO865" s="1"/>
      <c r="AP865" s="1"/>
      <c r="AQ865" s="1"/>
      <c r="AR865" s="1"/>
    </row>
    <row r="866" spans="1:44" ht="12.75" x14ac:dyDescent="0.2">
      <c r="A866" s="24"/>
      <c r="B866" s="26"/>
      <c r="C866" s="19"/>
      <c r="D866" s="27"/>
      <c r="E866" s="23"/>
      <c r="F866" s="26"/>
      <c r="G866" s="28" t="str">
        <f t="shared" si="16"/>
        <v>0</v>
      </c>
      <c r="H866" s="29" t="str">
        <f t="shared" si="17"/>
        <v>0.5%</v>
      </c>
      <c r="I866" s="1"/>
      <c r="J866" s="80" t="str">
        <f t="shared" si="19"/>
        <v/>
      </c>
      <c r="K866" s="81"/>
      <c r="L866" s="78" t="str">
        <f t="shared" si="18"/>
        <v/>
      </c>
      <c r="M866" s="79"/>
      <c r="N866" s="86"/>
      <c r="O866" s="79"/>
      <c r="P866" s="4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  <c r="AD866" s="23"/>
      <c r="AE866" s="23"/>
      <c r="AF866" s="23"/>
      <c r="AG866" s="23"/>
      <c r="AH866" s="23"/>
      <c r="AI866" s="23"/>
      <c r="AJ866" s="23"/>
      <c r="AK866" s="23"/>
      <c r="AL866" s="23"/>
      <c r="AM866" s="1"/>
      <c r="AN866" s="1"/>
      <c r="AO866" s="1"/>
      <c r="AP866" s="1"/>
      <c r="AQ866" s="1"/>
      <c r="AR866" s="1"/>
    </row>
    <row r="867" spans="1:44" ht="12.75" x14ac:dyDescent="0.2">
      <c r="A867" s="24"/>
      <c r="B867" s="26"/>
      <c r="C867" s="19"/>
      <c r="D867" s="27"/>
      <c r="E867" s="23"/>
      <c r="F867" s="26"/>
      <c r="G867" s="28" t="str">
        <f t="shared" si="16"/>
        <v>0</v>
      </c>
      <c r="H867" s="29" t="str">
        <f t="shared" si="17"/>
        <v>0.5%</v>
      </c>
      <c r="I867" s="1"/>
      <c r="J867" s="80" t="str">
        <f t="shared" si="19"/>
        <v/>
      </c>
      <c r="K867" s="81"/>
      <c r="L867" s="78" t="str">
        <f t="shared" si="18"/>
        <v/>
      </c>
      <c r="M867" s="79"/>
      <c r="N867" s="86"/>
      <c r="O867" s="79"/>
      <c r="P867" s="4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  <c r="AE867" s="23"/>
      <c r="AF867" s="23"/>
      <c r="AG867" s="23"/>
      <c r="AH867" s="23"/>
      <c r="AI867" s="23"/>
      <c r="AJ867" s="23"/>
      <c r="AK867" s="23"/>
      <c r="AL867" s="23"/>
      <c r="AM867" s="1"/>
      <c r="AN867" s="1"/>
      <c r="AO867" s="1"/>
      <c r="AP867" s="1"/>
      <c r="AQ867" s="1"/>
      <c r="AR867" s="1"/>
    </row>
    <row r="868" spans="1:44" ht="12.75" x14ac:dyDescent="0.2">
      <c r="A868" s="24"/>
      <c r="B868" s="26"/>
      <c r="C868" s="19"/>
      <c r="D868" s="27"/>
      <c r="E868" s="23"/>
      <c r="F868" s="26"/>
      <c r="G868" s="28" t="str">
        <f t="shared" si="16"/>
        <v>0</v>
      </c>
      <c r="H868" s="29" t="str">
        <f t="shared" si="17"/>
        <v>0.5%</v>
      </c>
      <c r="I868" s="1"/>
      <c r="J868" s="80" t="str">
        <f t="shared" si="19"/>
        <v/>
      </c>
      <c r="K868" s="81"/>
      <c r="L868" s="78" t="str">
        <f t="shared" si="18"/>
        <v/>
      </c>
      <c r="M868" s="79"/>
      <c r="N868" s="86"/>
      <c r="O868" s="79"/>
      <c r="P868" s="4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  <c r="AE868" s="23"/>
      <c r="AF868" s="23"/>
      <c r="AG868" s="23"/>
      <c r="AH868" s="23"/>
      <c r="AI868" s="23"/>
      <c r="AJ868" s="23"/>
      <c r="AK868" s="23"/>
      <c r="AL868" s="23"/>
      <c r="AM868" s="1"/>
      <c r="AN868" s="1"/>
      <c r="AO868" s="1"/>
      <c r="AP868" s="1"/>
      <c r="AQ868" s="1"/>
      <c r="AR868" s="1"/>
    </row>
    <row r="869" spans="1:44" ht="12.75" x14ac:dyDescent="0.2">
      <c r="A869" s="24"/>
      <c r="B869" s="26"/>
      <c r="C869" s="19"/>
      <c r="D869" s="27"/>
      <c r="E869" s="23"/>
      <c r="F869" s="26"/>
      <c r="G869" s="28" t="str">
        <f t="shared" si="16"/>
        <v>0</v>
      </c>
      <c r="H869" s="29" t="str">
        <f t="shared" si="17"/>
        <v>0.5%</v>
      </c>
      <c r="I869" s="1"/>
      <c r="J869" s="80" t="str">
        <f t="shared" si="19"/>
        <v/>
      </c>
      <c r="K869" s="81"/>
      <c r="L869" s="78" t="str">
        <f t="shared" si="18"/>
        <v/>
      </c>
      <c r="M869" s="79"/>
      <c r="N869" s="86"/>
      <c r="O869" s="79"/>
      <c r="P869" s="4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  <c r="AE869" s="23"/>
      <c r="AF869" s="23"/>
      <c r="AG869" s="23"/>
      <c r="AH869" s="23"/>
      <c r="AI869" s="23"/>
      <c r="AJ869" s="23"/>
      <c r="AK869" s="23"/>
      <c r="AL869" s="23"/>
      <c r="AM869" s="1"/>
      <c r="AN869" s="1"/>
      <c r="AO869" s="1"/>
      <c r="AP869" s="1"/>
      <c r="AQ869" s="1"/>
      <c r="AR869" s="1"/>
    </row>
    <row r="870" spans="1:44" ht="12.75" x14ac:dyDescent="0.2">
      <c r="A870" s="24"/>
      <c r="B870" s="26"/>
      <c r="C870" s="19"/>
      <c r="D870" s="27"/>
      <c r="E870" s="23"/>
      <c r="F870" s="26"/>
      <c r="G870" s="28" t="str">
        <f t="shared" si="16"/>
        <v>0</v>
      </c>
      <c r="H870" s="29" t="str">
        <f t="shared" si="17"/>
        <v>0.5%</v>
      </c>
      <c r="I870" s="1"/>
      <c r="J870" s="80" t="str">
        <f t="shared" si="19"/>
        <v/>
      </c>
      <c r="K870" s="81"/>
      <c r="L870" s="78" t="str">
        <f t="shared" si="18"/>
        <v/>
      </c>
      <c r="M870" s="79"/>
      <c r="N870" s="86"/>
      <c r="O870" s="79"/>
      <c r="P870" s="4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  <c r="AE870" s="23"/>
      <c r="AF870" s="23"/>
      <c r="AG870" s="23"/>
      <c r="AH870" s="23"/>
      <c r="AI870" s="23"/>
      <c r="AJ870" s="23"/>
      <c r="AK870" s="23"/>
      <c r="AL870" s="23"/>
      <c r="AM870" s="1"/>
      <c r="AN870" s="1"/>
      <c r="AO870" s="1"/>
      <c r="AP870" s="1"/>
      <c r="AQ870" s="1"/>
      <c r="AR870" s="1"/>
    </row>
    <row r="871" spans="1:44" ht="12.75" x14ac:dyDescent="0.2">
      <c r="A871" s="24"/>
      <c r="B871" s="26"/>
      <c r="C871" s="19"/>
      <c r="D871" s="27"/>
      <c r="E871" s="23"/>
      <c r="F871" s="26"/>
      <c r="G871" s="28" t="str">
        <f t="shared" si="16"/>
        <v>0</v>
      </c>
      <c r="H871" s="29" t="str">
        <f t="shared" si="17"/>
        <v>0.5%</v>
      </c>
      <c r="I871" s="1"/>
      <c r="J871" s="80" t="str">
        <f t="shared" si="19"/>
        <v/>
      </c>
      <c r="K871" s="81"/>
      <c r="L871" s="78" t="str">
        <f t="shared" si="18"/>
        <v/>
      </c>
      <c r="M871" s="79"/>
      <c r="N871" s="86"/>
      <c r="O871" s="79"/>
      <c r="P871" s="4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  <c r="AE871" s="23"/>
      <c r="AF871" s="23"/>
      <c r="AG871" s="23"/>
      <c r="AH871" s="23"/>
      <c r="AI871" s="23"/>
      <c r="AJ871" s="23"/>
      <c r="AK871" s="23"/>
      <c r="AL871" s="23"/>
      <c r="AM871" s="1"/>
      <c r="AN871" s="1"/>
      <c r="AO871" s="1"/>
      <c r="AP871" s="1"/>
      <c r="AQ871" s="1"/>
      <c r="AR871" s="1"/>
    </row>
    <row r="872" spans="1:44" ht="12.75" x14ac:dyDescent="0.2">
      <c r="A872" s="24"/>
      <c r="B872" s="26"/>
      <c r="C872" s="19"/>
      <c r="D872" s="27"/>
      <c r="E872" s="23"/>
      <c r="F872" s="26"/>
      <c r="G872" s="28" t="str">
        <f t="shared" si="16"/>
        <v>0</v>
      </c>
      <c r="H872" s="29" t="str">
        <f t="shared" si="17"/>
        <v>0.5%</v>
      </c>
      <c r="I872" s="1"/>
      <c r="J872" s="80" t="str">
        <f t="shared" si="19"/>
        <v/>
      </c>
      <c r="K872" s="81"/>
      <c r="L872" s="78" t="str">
        <f t="shared" si="18"/>
        <v/>
      </c>
      <c r="M872" s="79"/>
      <c r="N872" s="86"/>
      <c r="O872" s="79"/>
      <c r="P872" s="4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  <c r="AE872" s="23"/>
      <c r="AF872" s="23"/>
      <c r="AG872" s="23"/>
      <c r="AH872" s="23"/>
      <c r="AI872" s="23"/>
      <c r="AJ872" s="23"/>
      <c r="AK872" s="23"/>
      <c r="AL872" s="23"/>
      <c r="AM872" s="1"/>
      <c r="AN872" s="1"/>
      <c r="AO872" s="1"/>
      <c r="AP872" s="1"/>
      <c r="AQ872" s="1"/>
      <c r="AR872" s="1"/>
    </row>
    <row r="873" spans="1:44" ht="12.75" x14ac:dyDescent="0.2">
      <c r="A873" s="24"/>
      <c r="B873" s="26"/>
      <c r="C873" s="19"/>
      <c r="D873" s="27"/>
      <c r="E873" s="23"/>
      <c r="F873" s="26"/>
      <c r="G873" s="28" t="str">
        <f t="shared" si="16"/>
        <v>0</v>
      </c>
      <c r="H873" s="29" t="str">
        <f t="shared" si="17"/>
        <v>0.5%</v>
      </c>
      <c r="I873" s="1"/>
      <c r="J873" s="80" t="str">
        <f t="shared" si="19"/>
        <v/>
      </c>
      <c r="K873" s="81"/>
      <c r="L873" s="78" t="str">
        <f t="shared" si="18"/>
        <v/>
      </c>
      <c r="M873" s="79"/>
      <c r="N873" s="86"/>
      <c r="O873" s="79"/>
      <c r="P873" s="4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  <c r="AE873" s="23"/>
      <c r="AF873" s="23"/>
      <c r="AG873" s="23"/>
      <c r="AH873" s="23"/>
      <c r="AI873" s="23"/>
      <c r="AJ873" s="23"/>
      <c r="AK873" s="23"/>
      <c r="AL873" s="23"/>
      <c r="AM873" s="1"/>
      <c r="AN873" s="1"/>
      <c r="AO873" s="1"/>
      <c r="AP873" s="1"/>
      <c r="AQ873" s="1"/>
      <c r="AR873" s="1"/>
    </row>
    <row r="874" spans="1:44" ht="12.75" x14ac:dyDescent="0.2">
      <c r="A874" s="24"/>
      <c r="B874" s="26"/>
      <c r="C874" s="19"/>
      <c r="D874" s="27"/>
      <c r="E874" s="23"/>
      <c r="F874" s="26"/>
      <c r="G874" s="28" t="str">
        <f t="shared" si="16"/>
        <v>0</v>
      </c>
      <c r="H874" s="29" t="str">
        <f t="shared" si="17"/>
        <v>0.5%</v>
      </c>
      <c r="I874" s="1"/>
      <c r="J874" s="80" t="str">
        <f t="shared" si="19"/>
        <v/>
      </c>
      <c r="K874" s="81"/>
      <c r="L874" s="78" t="str">
        <f t="shared" si="18"/>
        <v/>
      </c>
      <c r="M874" s="79"/>
      <c r="N874" s="86"/>
      <c r="O874" s="79"/>
      <c r="P874" s="4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  <c r="AE874" s="23"/>
      <c r="AF874" s="23"/>
      <c r="AG874" s="23"/>
      <c r="AH874" s="23"/>
      <c r="AI874" s="23"/>
      <c r="AJ874" s="23"/>
      <c r="AK874" s="23"/>
      <c r="AL874" s="23"/>
      <c r="AM874" s="1"/>
      <c r="AN874" s="1"/>
      <c r="AO874" s="1"/>
      <c r="AP874" s="1"/>
      <c r="AQ874" s="1"/>
      <c r="AR874" s="1"/>
    </row>
    <row r="875" spans="1:44" ht="12.75" x14ac:dyDescent="0.2">
      <c r="A875" s="24"/>
      <c r="B875" s="26"/>
      <c r="C875" s="19"/>
      <c r="D875" s="27"/>
      <c r="E875" s="23"/>
      <c r="F875" s="26"/>
      <c r="G875" s="28" t="str">
        <f t="shared" si="16"/>
        <v>0</v>
      </c>
      <c r="H875" s="29" t="str">
        <f t="shared" si="17"/>
        <v>0.5%</v>
      </c>
      <c r="I875" s="1"/>
      <c r="J875" s="80" t="str">
        <f t="shared" si="19"/>
        <v/>
      </c>
      <c r="K875" s="81"/>
      <c r="L875" s="78" t="str">
        <f t="shared" si="18"/>
        <v/>
      </c>
      <c r="M875" s="79"/>
      <c r="N875" s="86"/>
      <c r="O875" s="79"/>
      <c r="P875" s="4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23"/>
      <c r="AF875" s="23"/>
      <c r="AG875" s="23"/>
      <c r="AH875" s="23"/>
      <c r="AI875" s="23"/>
      <c r="AJ875" s="23"/>
      <c r="AK875" s="23"/>
      <c r="AL875" s="23"/>
      <c r="AM875" s="1"/>
      <c r="AN875" s="1"/>
      <c r="AO875" s="1"/>
      <c r="AP875" s="1"/>
      <c r="AQ875" s="1"/>
      <c r="AR875" s="1"/>
    </row>
    <row r="876" spans="1:44" ht="12.75" x14ac:dyDescent="0.2">
      <c r="A876" s="24"/>
      <c r="B876" s="26"/>
      <c r="C876" s="19"/>
      <c r="D876" s="27"/>
      <c r="E876" s="23"/>
      <c r="F876" s="26"/>
      <c r="G876" s="28" t="str">
        <f t="shared" si="16"/>
        <v>0</v>
      </c>
      <c r="H876" s="29" t="str">
        <f t="shared" si="17"/>
        <v>0.5%</v>
      </c>
      <c r="I876" s="1"/>
      <c r="J876" s="80" t="str">
        <f t="shared" si="19"/>
        <v/>
      </c>
      <c r="K876" s="81"/>
      <c r="L876" s="78" t="str">
        <f t="shared" si="18"/>
        <v/>
      </c>
      <c r="M876" s="79"/>
      <c r="N876" s="86"/>
      <c r="O876" s="79"/>
      <c r="P876" s="4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  <c r="AE876" s="23"/>
      <c r="AF876" s="23"/>
      <c r="AG876" s="23"/>
      <c r="AH876" s="23"/>
      <c r="AI876" s="23"/>
      <c r="AJ876" s="23"/>
      <c r="AK876" s="23"/>
      <c r="AL876" s="23"/>
      <c r="AM876" s="1"/>
      <c r="AN876" s="1"/>
      <c r="AO876" s="1"/>
      <c r="AP876" s="1"/>
      <c r="AQ876" s="1"/>
      <c r="AR876" s="1"/>
    </row>
    <row r="877" spans="1:44" ht="12.75" x14ac:dyDescent="0.2">
      <c r="A877" s="24"/>
      <c r="B877" s="26"/>
      <c r="C877" s="19"/>
      <c r="D877" s="27"/>
      <c r="E877" s="23"/>
      <c r="F877" s="26"/>
      <c r="G877" s="28" t="str">
        <f t="shared" si="16"/>
        <v>0</v>
      </c>
      <c r="H877" s="29" t="str">
        <f t="shared" si="17"/>
        <v>0.5%</v>
      </c>
      <c r="I877" s="1"/>
      <c r="J877" s="80" t="str">
        <f t="shared" si="19"/>
        <v/>
      </c>
      <c r="K877" s="81"/>
      <c r="L877" s="78" t="str">
        <f t="shared" si="18"/>
        <v/>
      </c>
      <c r="M877" s="79"/>
      <c r="N877" s="86"/>
      <c r="O877" s="79"/>
      <c r="P877" s="4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  <c r="AE877" s="23"/>
      <c r="AF877" s="23"/>
      <c r="AG877" s="23"/>
      <c r="AH877" s="23"/>
      <c r="AI877" s="23"/>
      <c r="AJ877" s="23"/>
      <c r="AK877" s="23"/>
      <c r="AL877" s="23"/>
      <c r="AM877" s="1"/>
      <c r="AN877" s="1"/>
      <c r="AO877" s="1"/>
      <c r="AP877" s="1"/>
      <c r="AQ877" s="1"/>
      <c r="AR877" s="1"/>
    </row>
    <row r="878" spans="1:44" ht="12.75" x14ac:dyDescent="0.2">
      <c r="A878" s="24"/>
      <c r="B878" s="26"/>
      <c r="C878" s="19"/>
      <c r="D878" s="27"/>
      <c r="E878" s="23"/>
      <c r="F878" s="26"/>
      <c r="G878" s="28" t="str">
        <f t="shared" si="16"/>
        <v>0</v>
      </c>
      <c r="H878" s="29" t="str">
        <f t="shared" si="17"/>
        <v>0.5%</v>
      </c>
      <c r="I878" s="1"/>
      <c r="J878" s="80" t="str">
        <f t="shared" si="19"/>
        <v/>
      </c>
      <c r="K878" s="81"/>
      <c r="L878" s="78" t="str">
        <f t="shared" si="18"/>
        <v/>
      </c>
      <c r="M878" s="79"/>
      <c r="N878" s="86"/>
      <c r="O878" s="79"/>
      <c r="P878" s="4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  <c r="AE878" s="23"/>
      <c r="AF878" s="23"/>
      <c r="AG878" s="23"/>
      <c r="AH878" s="23"/>
      <c r="AI878" s="23"/>
      <c r="AJ878" s="23"/>
      <c r="AK878" s="23"/>
      <c r="AL878" s="23"/>
      <c r="AM878" s="1"/>
      <c r="AN878" s="1"/>
      <c r="AO878" s="1"/>
      <c r="AP878" s="1"/>
      <c r="AQ878" s="1"/>
      <c r="AR878" s="1"/>
    </row>
    <row r="879" spans="1:44" ht="12.75" x14ac:dyDescent="0.2">
      <c r="A879" s="24"/>
      <c r="B879" s="26"/>
      <c r="C879" s="19"/>
      <c r="D879" s="27"/>
      <c r="E879" s="23"/>
      <c r="F879" s="26"/>
      <c r="G879" s="28" t="str">
        <f t="shared" si="16"/>
        <v>0</v>
      </c>
      <c r="H879" s="29" t="str">
        <f t="shared" si="17"/>
        <v>0.5%</v>
      </c>
      <c r="I879" s="1"/>
      <c r="J879" s="80" t="str">
        <f t="shared" si="19"/>
        <v/>
      </c>
      <c r="K879" s="81"/>
      <c r="L879" s="78" t="str">
        <f t="shared" si="18"/>
        <v/>
      </c>
      <c r="M879" s="79"/>
      <c r="N879" s="86"/>
      <c r="O879" s="79"/>
      <c r="P879" s="4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  <c r="AE879" s="23"/>
      <c r="AF879" s="23"/>
      <c r="AG879" s="23"/>
      <c r="AH879" s="23"/>
      <c r="AI879" s="23"/>
      <c r="AJ879" s="23"/>
      <c r="AK879" s="23"/>
      <c r="AL879" s="23"/>
      <c r="AM879" s="1"/>
      <c r="AN879" s="1"/>
      <c r="AO879" s="1"/>
      <c r="AP879" s="1"/>
      <c r="AQ879" s="1"/>
      <c r="AR879" s="1"/>
    </row>
    <row r="880" spans="1:44" ht="12.75" x14ac:dyDescent="0.2">
      <c r="A880" s="24"/>
      <c r="B880" s="26"/>
      <c r="C880" s="19"/>
      <c r="D880" s="27"/>
      <c r="E880" s="23"/>
      <c r="F880" s="26"/>
      <c r="G880" s="28" t="str">
        <f t="shared" si="16"/>
        <v>0</v>
      </c>
      <c r="H880" s="29" t="str">
        <f t="shared" si="17"/>
        <v>0.5%</v>
      </c>
      <c r="I880" s="1"/>
      <c r="J880" s="80" t="str">
        <f t="shared" si="19"/>
        <v/>
      </c>
      <c r="K880" s="81"/>
      <c r="L880" s="78" t="str">
        <f t="shared" si="18"/>
        <v/>
      </c>
      <c r="M880" s="79"/>
      <c r="N880" s="86"/>
      <c r="O880" s="79"/>
      <c r="P880" s="4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  <c r="AE880" s="23"/>
      <c r="AF880" s="23"/>
      <c r="AG880" s="23"/>
      <c r="AH880" s="23"/>
      <c r="AI880" s="23"/>
      <c r="AJ880" s="23"/>
      <c r="AK880" s="23"/>
      <c r="AL880" s="23"/>
      <c r="AM880" s="1"/>
      <c r="AN880" s="1"/>
      <c r="AO880" s="1"/>
      <c r="AP880" s="1"/>
      <c r="AQ880" s="1"/>
      <c r="AR880" s="1"/>
    </row>
    <row r="881" spans="1:44" ht="12.75" x14ac:dyDescent="0.2">
      <c r="A881" s="24"/>
      <c r="B881" s="26"/>
      <c r="C881" s="19"/>
      <c r="D881" s="27"/>
      <c r="E881" s="23"/>
      <c r="F881" s="26"/>
      <c r="G881" s="28" t="str">
        <f t="shared" si="16"/>
        <v>0</v>
      </c>
      <c r="H881" s="29" t="str">
        <f t="shared" si="17"/>
        <v>0.5%</v>
      </c>
      <c r="I881" s="1"/>
      <c r="J881" s="80" t="str">
        <f t="shared" si="19"/>
        <v/>
      </c>
      <c r="K881" s="81"/>
      <c r="L881" s="78" t="str">
        <f t="shared" si="18"/>
        <v/>
      </c>
      <c r="M881" s="79"/>
      <c r="N881" s="86"/>
      <c r="O881" s="79"/>
      <c r="P881" s="4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23"/>
      <c r="AF881" s="23"/>
      <c r="AG881" s="23"/>
      <c r="AH881" s="23"/>
      <c r="AI881" s="23"/>
      <c r="AJ881" s="23"/>
      <c r="AK881" s="23"/>
      <c r="AL881" s="23"/>
      <c r="AM881" s="1"/>
      <c r="AN881" s="1"/>
      <c r="AO881" s="1"/>
      <c r="AP881" s="1"/>
      <c r="AQ881" s="1"/>
      <c r="AR881" s="1"/>
    </row>
    <row r="882" spans="1:44" ht="12.75" x14ac:dyDescent="0.2">
      <c r="A882" s="24"/>
      <c r="B882" s="26"/>
      <c r="C882" s="19"/>
      <c r="D882" s="27"/>
      <c r="E882" s="23"/>
      <c r="F882" s="26"/>
      <c r="G882" s="28" t="str">
        <f t="shared" si="16"/>
        <v>0</v>
      </c>
      <c r="H882" s="29" t="str">
        <f t="shared" si="17"/>
        <v>0.5%</v>
      </c>
      <c r="I882" s="1"/>
      <c r="J882" s="80" t="str">
        <f t="shared" si="19"/>
        <v/>
      </c>
      <c r="K882" s="81"/>
      <c r="L882" s="78" t="str">
        <f t="shared" si="18"/>
        <v/>
      </c>
      <c r="M882" s="79"/>
      <c r="N882" s="86"/>
      <c r="O882" s="79"/>
      <c r="P882" s="4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23"/>
      <c r="AF882" s="23"/>
      <c r="AG882" s="23"/>
      <c r="AH882" s="23"/>
      <c r="AI882" s="23"/>
      <c r="AJ882" s="23"/>
      <c r="AK882" s="23"/>
      <c r="AL882" s="23"/>
      <c r="AM882" s="1"/>
      <c r="AN882" s="1"/>
      <c r="AO882" s="1"/>
      <c r="AP882" s="1"/>
      <c r="AQ882" s="1"/>
      <c r="AR882" s="1"/>
    </row>
    <row r="883" spans="1:44" ht="12.75" x14ac:dyDescent="0.2">
      <c r="A883" s="24"/>
      <c r="B883" s="26"/>
      <c r="C883" s="19"/>
      <c r="D883" s="27"/>
      <c r="E883" s="23"/>
      <c r="F883" s="26"/>
      <c r="G883" s="28" t="str">
        <f t="shared" si="16"/>
        <v>0</v>
      </c>
      <c r="H883" s="29" t="str">
        <f t="shared" si="17"/>
        <v>0.5%</v>
      </c>
      <c r="I883" s="1"/>
      <c r="J883" s="80" t="str">
        <f t="shared" si="19"/>
        <v/>
      </c>
      <c r="K883" s="81"/>
      <c r="L883" s="78" t="str">
        <f t="shared" si="18"/>
        <v/>
      </c>
      <c r="M883" s="79"/>
      <c r="N883" s="86"/>
      <c r="O883" s="79"/>
      <c r="P883" s="4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23"/>
      <c r="AF883" s="23"/>
      <c r="AG883" s="23"/>
      <c r="AH883" s="23"/>
      <c r="AI883" s="23"/>
      <c r="AJ883" s="23"/>
      <c r="AK883" s="23"/>
      <c r="AL883" s="23"/>
      <c r="AM883" s="1"/>
      <c r="AN883" s="1"/>
      <c r="AO883" s="1"/>
      <c r="AP883" s="1"/>
      <c r="AQ883" s="1"/>
      <c r="AR883" s="1"/>
    </row>
    <row r="884" spans="1:44" ht="12.75" x14ac:dyDescent="0.2">
      <c r="A884" s="24"/>
      <c r="B884" s="26"/>
      <c r="C884" s="19"/>
      <c r="D884" s="27"/>
      <c r="E884" s="23"/>
      <c r="F884" s="26"/>
      <c r="G884" s="28" t="str">
        <f t="shared" si="16"/>
        <v>0</v>
      </c>
      <c r="H884" s="29" t="str">
        <f t="shared" si="17"/>
        <v>0.5%</v>
      </c>
      <c r="I884" s="1"/>
      <c r="J884" s="80" t="str">
        <f t="shared" si="19"/>
        <v/>
      </c>
      <c r="K884" s="81"/>
      <c r="L884" s="78" t="str">
        <f t="shared" si="18"/>
        <v/>
      </c>
      <c r="M884" s="79"/>
      <c r="N884" s="86"/>
      <c r="O884" s="79"/>
      <c r="P884" s="4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23"/>
      <c r="AF884" s="23"/>
      <c r="AG884" s="23"/>
      <c r="AH884" s="23"/>
      <c r="AI884" s="23"/>
      <c r="AJ884" s="23"/>
      <c r="AK884" s="23"/>
      <c r="AL884" s="23"/>
      <c r="AM884" s="1"/>
      <c r="AN884" s="1"/>
      <c r="AO884" s="1"/>
      <c r="AP884" s="1"/>
      <c r="AQ884" s="1"/>
      <c r="AR884" s="1"/>
    </row>
    <row r="885" spans="1:44" ht="12.75" x14ac:dyDescent="0.2">
      <c r="A885" s="24"/>
      <c r="B885" s="26"/>
      <c r="C885" s="19"/>
      <c r="D885" s="27"/>
      <c r="E885" s="23"/>
      <c r="F885" s="26"/>
      <c r="G885" s="28" t="str">
        <f t="shared" si="16"/>
        <v>0</v>
      </c>
      <c r="H885" s="29" t="str">
        <f t="shared" si="17"/>
        <v>0.5%</v>
      </c>
      <c r="I885" s="1"/>
      <c r="J885" s="80" t="str">
        <f t="shared" si="19"/>
        <v/>
      </c>
      <c r="K885" s="81"/>
      <c r="L885" s="78" t="str">
        <f t="shared" si="18"/>
        <v/>
      </c>
      <c r="M885" s="79"/>
      <c r="N885" s="86"/>
      <c r="O885" s="79"/>
      <c r="P885" s="4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  <c r="AE885" s="23"/>
      <c r="AF885" s="23"/>
      <c r="AG885" s="23"/>
      <c r="AH885" s="23"/>
      <c r="AI885" s="23"/>
      <c r="AJ885" s="23"/>
      <c r="AK885" s="23"/>
      <c r="AL885" s="23"/>
      <c r="AM885" s="1"/>
      <c r="AN885" s="1"/>
      <c r="AO885" s="1"/>
      <c r="AP885" s="1"/>
      <c r="AQ885" s="1"/>
      <c r="AR885" s="1"/>
    </row>
    <row r="886" spans="1:44" ht="12.75" x14ac:dyDescent="0.2">
      <c r="A886" s="24"/>
      <c r="B886" s="26"/>
      <c r="C886" s="19"/>
      <c r="D886" s="27"/>
      <c r="E886" s="23"/>
      <c r="F886" s="26"/>
      <c r="G886" s="28" t="str">
        <f t="shared" si="16"/>
        <v>0</v>
      </c>
      <c r="H886" s="29" t="str">
        <f t="shared" si="17"/>
        <v>0.5%</v>
      </c>
      <c r="I886" s="1"/>
      <c r="J886" s="80" t="str">
        <f t="shared" si="19"/>
        <v/>
      </c>
      <c r="K886" s="81"/>
      <c r="L886" s="78" t="str">
        <f t="shared" si="18"/>
        <v/>
      </c>
      <c r="M886" s="79"/>
      <c r="N886" s="86"/>
      <c r="O886" s="79"/>
      <c r="P886" s="4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  <c r="AE886" s="23"/>
      <c r="AF886" s="23"/>
      <c r="AG886" s="23"/>
      <c r="AH886" s="23"/>
      <c r="AI886" s="23"/>
      <c r="AJ886" s="23"/>
      <c r="AK886" s="23"/>
      <c r="AL886" s="23"/>
      <c r="AM886" s="1"/>
      <c r="AN886" s="1"/>
      <c r="AO886" s="1"/>
      <c r="AP886" s="1"/>
      <c r="AQ886" s="1"/>
      <c r="AR886" s="1"/>
    </row>
    <row r="887" spans="1:44" ht="12.75" x14ac:dyDescent="0.2">
      <c r="A887" s="24"/>
      <c r="B887" s="26"/>
      <c r="C887" s="19"/>
      <c r="D887" s="27"/>
      <c r="E887" s="23"/>
      <c r="F887" s="26"/>
      <c r="G887" s="28" t="str">
        <f t="shared" si="16"/>
        <v>0</v>
      </c>
      <c r="H887" s="29" t="str">
        <f t="shared" si="17"/>
        <v>0.5%</v>
      </c>
      <c r="I887" s="1"/>
      <c r="J887" s="80" t="str">
        <f t="shared" si="19"/>
        <v/>
      </c>
      <c r="K887" s="81"/>
      <c r="L887" s="78" t="str">
        <f t="shared" si="18"/>
        <v/>
      </c>
      <c r="M887" s="79"/>
      <c r="N887" s="86"/>
      <c r="O887" s="79"/>
      <c r="P887" s="4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23"/>
      <c r="AF887" s="23"/>
      <c r="AG887" s="23"/>
      <c r="AH887" s="23"/>
      <c r="AI887" s="23"/>
      <c r="AJ887" s="23"/>
      <c r="AK887" s="23"/>
      <c r="AL887" s="23"/>
      <c r="AM887" s="1"/>
      <c r="AN887" s="1"/>
      <c r="AO887" s="1"/>
      <c r="AP887" s="1"/>
      <c r="AQ887" s="1"/>
      <c r="AR887" s="1"/>
    </row>
    <row r="888" spans="1:44" ht="12.75" x14ac:dyDescent="0.2">
      <c r="A888" s="24"/>
      <c r="B888" s="26"/>
      <c r="C888" s="19"/>
      <c r="D888" s="27"/>
      <c r="E888" s="23"/>
      <c r="F888" s="26"/>
      <c r="G888" s="28" t="str">
        <f t="shared" si="16"/>
        <v>0</v>
      </c>
      <c r="H888" s="29" t="str">
        <f t="shared" si="17"/>
        <v>0.5%</v>
      </c>
      <c r="I888" s="1"/>
      <c r="J888" s="80" t="str">
        <f t="shared" si="19"/>
        <v/>
      </c>
      <c r="K888" s="81"/>
      <c r="L888" s="78" t="str">
        <f t="shared" si="18"/>
        <v/>
      </c>
      <c r="M888" s="79"/>
      <c r="N888" s="86"/>
      <c r="O888" s="79"/>
      <c r="P888" s="4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23"/>
      <c r="AF888" s="23"/>
      <c r="AG888" s="23"/>
      <c r="AH888" s="23"/>
      <c r="AI888" s="23"/>
      <c r="AJ888" s="23"/>
      <c r="AK888" s="23"/>
      <c r="AL888" s="23"/>
      <c r="AM888" s="1"/>
      <c r="AN888" s="1"/>
      <c r="AO888" s="1"/>
      <c r="AP888" s="1"/>
      <c r="AQ888" s="1"/>
      <c r="AR888" s="1"/>
    </row>
    <row r="889" spans="1:44" ht="12.75" x14ac:dyDescent="0.2">
      <c r="A889" s="24"/>
      <c r="B889" s="26"/>
      <c r="C889" s="19"/>
      <c r="D889" s="27"/>
      <c r="E889" s="23"/>
      <c r="F889" s="26"/>
      <c r="G889" s="28" t="str">
        <f t="shared" si="16"/>
        <v>0</v>
      </c>
      <c r="H889" s="29" t="str">
        <f t="shared" si="17"/>
        <v>0.5%</v>
      </c>
      <c r="I889" s="1"/>
      <c r="J889" s="80" t="str">
        <f t="shared" si="19"/>
        <v/>
      </c>
      <c r="K889" s="81"/>
      <c r="L889" s="78" t="str">
        <f t="shared" si="18"/>
        <v/>
      </c>
      <c r="M889" s="79"/>
      <c r="N889" s="86"/>
      <c r="O889" s="79"/>
      <c r="P889" s="4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  <c r="AF889" s="23"/>
      <c r="AG889" s="23"/>
      <c r="AH889" s="23"/>
      <c r="AI889" s="23"/>
      <c r="AJ889" s="23"/>
      <c r="AK889" s="23"/>
      <c r="AL889" s="23"/>
      <c r="AM889" s="1"/>
      <c r="AN889" s="1"/>
      <c r="AO889" s="1"/>
      <c r="AP889" s="1"/>
      <c r="AQ889" s="1"/>
      <c r="AR889" s="1"/>
    </row>
    <row r="890" spans="1:44" ht="12.75" x14ac:dyDescent="0.2">
      <c r="A890" s="24"/>
      <c r="B890" s="26"/>
      <c r="C890" s="19"/>
      <c r="D890" s="27"/>
      <c r="E890" s="23"/>
      <c r="F890" s="26"/>
      <c r="G890" s="28" t="str">
        <f t="shared" si="16"/>
        <v>0</v>
      </c>
      <c r="H890" s="29" t="str">
        <f t="shared" si="17"/>
        <v>0.5%</v>
      </c>
      <c r="I890" s="1"/>
      <c r="J890" s="80" t="str">
        <f t="shared" si="19"/>
        <v/>
      </c>
      <c r="K890" s="81"/>
      <c r="L890" s="78" t="str">
        <f t="shared" si="18"/>
        <v/>
      </c>
      <c r="M890" s="79"/>
      <c r="N890" s="86"/>
      <c r="O890" s="79"/>
      <c r="P890" s="4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  <c r="AE890" s="23"/>
      <c r="AF890" s="23"/>
      <c r="AG890" s="23"/>
      <c r="AH890" s="23"/>
      <c r="AI890" s="23"/>
      <c r="AJ890" s="23"/>
      <c r="AK890" s="23"/>
      <c r="AL890" s="23"/>
      <c r="AM890" s="1"/>
      <c r="AN890" s="1"/>
      <c r="AO890" s="1"/>
      <c r="AP890" s="1"/>
      <c r="AQ890" s="1"/>
      <c r="AR890" s="1"/>
    </row>
    <row r="891" spans="1:44" ht="12.75" x14ac:dyDescent="0.2">
      <c r="A891" s="24"/>
      <c r="B891" s="26"/>
      <c r="C891" s="19"/>
      <c r="D891" s="27"/>
      <c r="E891" s="23"/>
      <c r="F891" s="26"/>
      <c r="G891" s="28" t="str">
        <f t="shared" si="16"/>
        <v>0</v>
      </c>
      <c r="H891" s="29" t="str">
        <f t="shared" si="17"/>
        <v>0.5%</v>
      </c>
      <c r="I891" s="1"/>
      <c r="J891" s="80" t="str">
        <f t="shared" si="19"/>
        <v/>
      </c>
      <c r="K891" s="81"/>
      <c r="L891" s="78" t="str">
        <f t="shared" si="18"/>
        <v/>
      </c>
      <c r="M891" s="79"/>
      <c r="N891" s="86"/>
      <c r="O891" s="79"/>
      <c r="P891" s="4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23"/>
      <c r="AF891" s="23"/>
      <c r="AG891" s="23"/>
      <c r="AH891" s="23"/>
      <c r="AI891" s="23"/>
      <c r="AJ891" s="23"/>
      <c r="AK891" s="23"/>
      <c r="AL891" s="23"/>
      <c r="AM891" s="1"/>
      <c r="AN891" s="1"/>
      <c r="AO891" s="1"/>
      <c r="AP891" s="1"/>
      <c r="AQ891" s="1"/>
      <c r="AR891" s="1"/>
    </row>
    <row r="892" spans="1:44" ht="12.75" x14ac:dyDescent="0.2">
      <c r="A892" s="24"/>
      <c r="B892" s="26"/>
      <c r="C892" s="19"/>
      <c r="D892" s="27"/>
      <c r="E892" s="23"/>
      <c r="F892" s="26"/>
      <c r="G892" s="28" t="str">
        <f t="shared" si="16"/>
        <v>0</v>
      </c>
      <c r="H892" s="29" t="str">
        <f t="shared" si="17"/>
        <v>0.5%</v>
      </c>
      <c r="I892" s="1"/>
      <c r="J892" s="80" t="str">
        <f t="shared" si="19"/>
        <v/>
      </c>
      <c r="K892" s="81"/>
      <c r="L892" s="78" t="str">
        <f t="shared" si="18"/>
        <v/>
      </c>
      <c r="M892" s="79"/>
      <c r="N892" s="86"/>
      <c r="O892" s="79"/>
      <c r="P892" s="4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  <c r="AE892" s="23"/>
      <c r="AF892" s="23"/>
      <c r="AG892" s="23"/>
      <c r="AH892" s="23"/>
      <c r="AI892" s="23"/>
      <c r="AJ892" s="23"/>
      <c r="AK892" s="23"/>
      <c r="AL892" s="23"/>
      <c r="AM892" s="1"/>
      <c r="AN892" s="1"/>
      <c r="AO892" s="1"/>
      <c r="AP892" s="1"/>
      <c r="AQ892" s="1"/>
      <c r="AR892" s="1"/>
    </row>
    <row r="893" spans="1:44" ht="12.75" x14ac:dyDescent="0.2">
      <c r="A893" s="24"/>
      <c r="B893" s="26"/>
      <c r="C893" s="19"/>
      <c r="D893" s="27"/>
      <c r="E893" s="23"/>
      <c r="F893" s="26"/>
      <c r="G893" s="28" t="str">
        <f t="shared" si="16"/>
        <v>0</v>
      </c>
      <c r="H893" s="29" t="str">
        <f t="shared" si="17"/>
        <v>0.5%</v>
      </c>
      <c r="I893" s="1"/>
      <c r="J893" s="80" t="str">
        <f t="shared" si="19"/>
        <v/>
      </c>
      <c r="K893" s="81"/>
      <c r="L893" s="78" t="str">
        <f t="shared" si="18"/>
        <v/>
      </c>
      <c r="M893" s="79"/>
      <c r="N893" s="86"/>
      <c r="O893" s="79"/>
      <c r="P893" s="4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23"/>
      <c r="AF893" s="23"/>
      <c r="AG893" s="23"/>
      <c r="AH893" s="23"/>
      <c r="AI893" s="23"/>
      <c r="AJ893" s="23"/>
      <c r="AK893" s="23"/>
      <c r="AL893" s="23"/>
      <c r="AM893" s="1"/>
      <c r="AN893" s="1"/>
      <c r="AO893" s="1"/>
      <c r="AP893" s="1"/>
      <c r="AQ893" s="1"/>
      <c r="AR893" s="1"/>
    </row>
    <row r="894" spans="1:44" ht="12.75" x14ac:dyDescent="0.2">
      <c r="A894" s="24"/>
      <c r="B894" s="26"/>
      <c r="C894" s="19"/>
      <c r="D894" s="27"/>
      <c r="E894" s="23"/>
      <c r="F894" s="26"/>
      <c r="G894" s="28" t="str">
        <f t="shared" si="16"/>
        <v>0</v>
      </c>
      <c r="H894" s="29" t="str">
        <f t="shared" si="17"/>
        <v>0.5%</v>
      </c>
      <c r="I894" s="1"/>
      <c r="J894" s="80" t="str">
        <f t="shared" si="19"/>
        <v/>
      </c>
      <c r="K894" s="81"/>
      <c r="L894" s="78" t="str">
        <f t="shared" si="18"/>
        <v/>
      </c>
      <c r="M894" s="79"/>
      <c r="N894" s="86"/>
      <c r="O894" s="79"/>
      <c r="P894" s="4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23"/>
      <c r="AF894" s="23"/>
      <c r="AG894" s="23"/>
      <c r="AH894" s="23"/>
      <c r="AI894" s="23"/>
      <c r="AJ894" s="23"/>
      <c r="AK894" s="23"/>
      <c r="AL894" s="23"/>
      <c r="AM894" s="1"/>
      <c r="AN894" s="1"/>
      <c r="AO894" s="1"/>
      <c r="AP894" s="1"/>
      <c r="AQ894" s="1"/>
      <c r="AR894" s="1"/>
    </row>
    <row r="895" spans="1:44" ht="12.75" x14ac:dyDescent="0.2">
      <c r="A895" s="24"/>
      <c r="B895" s="26"/>
      <c r="C895" s="19"/>
      <c r="D895" s="27"/>
      <c r="E895" s="23"/>
      <c r="F895" s="26"/>
      <c r="G895" s="28" t="str">
        <f t="shared" si="16"/>
        <v>0</v>
      </c>
      <c r="H895" s="29" t="str">
        <f t="shared" si="17"/>
        <v>0.5%</v>
      </c>
      <c r="I895" s="1"/>
      <c r="J895" s="80" t="str">
        <f t="shared" si="19"/>
        <v/>
      </c>
      <c r="K895" s="81"/>
      <c r="L895" s="78" t="str">
        <f t="shared" si="18"/>
        <v/>
      </c>
      <c r="M895" s="79"/>
      <c r="N895" s="86"/>
      <c r="O895" s="79"/>
      <c r="P895" s="4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23"/>
      <c r="AF895" s="23"/>
      <c r="AG895" s="23"/>
      <c r="AH895" s="23"/>
      <c r="AI895" s="23"/>
      <c r="AJ895" s="23"/>
      <c r="AK895" s="23"/>
      <c r="AL895" s="23"/>
      <c r="AM895" s="1"/>
      <c r="AN895" s="1"/>
      <c r="AO895" s="1"/>
      <c r="AP895" s="1"/>
      <c r="AQ895" s="1"/>
      <c r="AR895" s="1"/>
    </row>
    <row r="896" spans="1:44" ht="12.75" x14ac:dyDescent="0.2">
      <c r="A896" s="24"/>
      <c r="B896" s="26"/>
      <c r="C896" s="19"/>
      <c r="D896" s="27"/>
      <c r="E896" s="23"/>
      <c r="F896" s="26"/>
      <c r="G896" s="28" t="str">
        <f t="shared" si="16"/>
        <v>0</v>
      </c>
      <c r="H896" s="29" t="str">
        <f t="shared" si="17"/>
        <v>0.5%</v>
      </c>
      <c r="I896" s="1"/>
      <c r="J896" s="80" t="str">
        <f t="shared" si="19"/>
        <v/>
      </c>
      <c r="K896" s="81"/>
      <c r="L896" s="78" t="str">
        <f t="shared" si="18"/>
        <v/>
      </c>
      <c r="M896" s="79"/>
      <c r="N896" s="86"/>
      <c r="O896" s="79"/>
      <c r="P896" s="4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  <c r="AE896" s="23"/>
      <c r="AF896" s="23"/>
      <c r="AG896" s="23"/>
      <c r="AH896" s="23"/>
      <c r="AI896" s="23"/>
      <c r="AJ896" s="23"/>
      <c r="AK896" s="23"/>
      <c r="AL896" s="23"/>
      <c r="AM896" s="1"/>
      <c r="AN896" s="1"/>
      <c r="AO896" s="1"/>
      <c r="AP896" s="1"/>
      <c r="AQ896" s="1"/>
      <c r="AR896" s="1"/>
    </row>
    <row r="897" spans="1:44" ht="12.75" x14ac:dyDescent="0.2">
      <c r="A897" s="24"/>
      <c r="B897" s="26"/>
      <c r="C897" s="19"/>
      <c r="D897" s="27"/>
      <c r="E897" s="23"/>
      <c r="F897" s="26"/>
      <c r="G897" s="28" t="str">
        <f t="shared" si="16"/>
        <v>0</v>
      </c>
      <c r="H897" s="29" t="str">
        <f t="shared" si="17"/>
        <v>0.5%</v>
      </c>
      <c r="I897" s="1"/>
      <c r="J897" s="80" t="str">
        <f t="shared" si="19"/>
        <v/>
      </c>
      <c r="K897" s="81"/>
      <c r="L897" s="78" t="str">
        <f t="shared" si="18"/>
        <v/>
      </c>
      <c r="M897" s="79"/>
      <c r="N897" s="86"/>
      <c r="O897" s="79"/>
      <c r="P897" s="4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23"/>
      <c r="AF897" s="23"/>
      <c r="AG897" s="23"/>
      <c r="AH897" s="23"/>
      <c r="AI897" s="23"/>
      <c r="AJ897" s="23"/>
      <c r="AK897" s="23"/>
      <c r="AL897" s="23"/>
      <c r="AM897" s="1"/>
      <c r="AN897" s="1"/>
      <c r="AO897" s="1"/>
      <c r="AP897" s="1"/>
      <c r="AQ897" s="1"/>
      <c r="AR897" s="1"/>
    </row>
    <row r="898" spans="1:44" ht="12.75" x14ac:dyDescent="0.2">
      <c r="A898" s="24"/>
      <c r="B898" s="26"/>
      <c r="C898" s="19"/>
      <c r="D898" s="27"/>
      <c r="E898" s="23"/>
      <c r="F898" s="26"/>
      <c r="G898" s="28" t="str">
        <f t="shared" si="16"/>
        <v>0</v>
      </c>
      <c r="H898" s="29" t="str">
        <f t="shared" si="17"/>
        <v>0.5%</v>
      </c>
      <c r="I898" s="1"/>
      <c r="J898" s="80" t="str">
        <f t="shared" si="19"/>
        <v/>
      </c>
      <c r="K898" s="81"/>
      <c r="L898" s="78" t="str">
        <f t="shared" si="18"/>
        <v/>
      </c>
      <c r="M898" s="79"/>
      <c r="N898" s="86"/>
      <c r="O898" s="79"/>
      <c r="P898" s="4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  <c r="AE898" s="23"/>
      <c r="AF898" s="23"/>
      <c r="AG898" s="23"/>
      <c r="AH898" s="23"/>
      <c r="AI898" s="23"/>
      <c r="AJ898" s="23"/>
      <c r="AK898" s="23"/>
      <c r="AL898" s="23"/>
      <c r="AM898" s="1"/>
      <c r="AN898" s="1"/>
      <c r="AO898" s="1"/>
      <c r="AP898" s="1"/>
      <c r="AQ898" s="1"/>
      <c r="AR898" s="1"/>
    </row>
    <row r="899" spans="1:44" ht="12.75" x14ac:dyDescent="0.2">
      <c r="A899" s="24"/>
      <c r="B899" s="26"/>
      <c r="C899" s="19"/>
      <c r="D899" s="27"/>
      <c r="E899" s="23"/>
      <c r="F899" s="26"/>
      <c r="G899" s="28" t="str">
        <f t="shared" si="16"/>
        <v>0</v>
      </c>
      <c r="H899" s="29" t="str">
        <f t="shared" si="17"/>
        <v>0.5%</v>
      </c>
      <c r="I899" s="1"/>
      <c r="J899" s="80" t="str">
        <f t="shared" si="19"/>
        <v/>
      </c>
      <c r="K899" s="81"/>
      <c r="L899" s="78" t="str">
        <f t="shared" si="18"/>
        <v/>
      </c>
      <c r="M899" s="79"/>
      <c r="N899" s="86"/>
      <c r="O899" s="79"/>
      <c r="P899" s="4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23"/>
      <c r="AF899" s="23"/>
      <c r="AG899" s="23"/>
      <c r="AH899" s="23"/>
      <c r="AI899" s="23"/>
      <c r="AJ899" s="23"/>
      <c r="AK899" s="23"/>
      <c r="AL899" s="23"/>
      <c r="AM899" s="1"/>
      <c r="AN899" s="1"/>
      <c r="AO899" s="1"/>
      <c r="AP899" s="1"/>
      <c r="AQ899" s="1"/>
      <c r="AR899" s="1"/>
    </row>
    <row r="900" spans="1:44" ht="12.75" x14ac:dyDescent="0.2">
      <c r="A900" s="24"/>
      <c r="B900" s="26"/>
      <c r="C900" s="19"/>
      <c r="D900" s="27"/>
      <c r="E900" s="23"/>
      <c r="F900" s="26"/>
      <c r="G900" s="28" t="str">
        <f t="shared" si="16"/>
        <v>0</v>
      </c>
      <c r="H900" s="29" t="str">
        <f t="shared" si="17"/>
        <v>0.5%</v>
      </c>
      <c r="I900" s="1"/>
      <c r="J900" s="80" t="str">
        <f t="shared" si="19"/>
        <v/>
      </c>
      <c r="K900" s="81"/>
      <c r="L900" s="78" t="str">
        <f t="shared" si="18"/>
        <v/>
      </c>
      <c r="M900" s="79"/>
      <c r="N900" s="86"/>
      <c r="O900" s="79"/>
      <c r="P900" s="4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  <c r="AE900" s="23"/>
      <c r="AF900" s="23"/>
      <c r="AG900" s="23"/>
      <c r="AH900" s="23"/>
      <c r="AI900" s="23"/>
      <c r="AJ900" s="23"/>
      <c r="AK900" s="23"/>
      <c r="AL900" s="23"/>
      <c r="AM900" s="1"/>
      <c r="AN900" s="1"/>
      <c r="AO900" s="1"/>
      <c r="AP900" s="1"/>
      <c r="AQ900" s="1"/>
      <c r="AR900" s="1"/>
    </row>
    <row r="901" spans="1:44" ht="12.75" x14ac:dyDescent="0.2">
      <c r="A901" s="24"/>
      <c r="B901" s="26"/>
      <c r="C901" s="19"/>
      <c r="D901" s="27"/>
      <c r="E901" s="23"/>
      <c r="F901" s="26"/>
      <c r="G901" s="28" t="str">
        <f t="shared" si="16"/>
        <v>0</v>
      </c>
      <c r="H901" s="29" t="str">
        <f t="shared" si="17"/>
        <v>0.5%</v>
      </c>
      <c r="I901" s="1"/>
      <c r="J901" s="80" t="str">
        <f t="shared" si="19"/>
        <v/>
      </c>
      <c r="K901" s="81"/>
      <c r="L901" s="78" t="str">
        <f t="shared" si="18"/>
        <v/>
      </c>
      <c r="M901" s="79"/>
      <c r="N901" s="86"/>
      <c r="O901" s="79"/>
      <c r="P901" s="4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23"/>
      <c r="AF901" s="23"/>
      <c r="AG901" s="23"/>
      <c r="AH901" s="23"/>
      <c r="AI901" s="23"/>
      <c r="AJ901" s="23"/>
      <c r="AK901" s="23"/>
      <c r="AL901" s="23"/>
      <c r="AM901" s="1"/>
      <c r="AN901" s="1"/>
      <c r="AO901" s="1"/>
      <c r="AP901" s="1"/>
      <c r="AQ901" s="1"/>
      <c r="AR901" s="1"/>
    </row>
    <row r="902" spans="1:44" ht="12.75" x14ac:dyDescent="0.2">
      <c r="A902" s="24"/>
      <c r="B902" s="26"/>
      <c r="C902" s="19"/>
      <c r="D902" s="27"/>
      <c r="E902" s="23"/>
      <c r="F902" s="26"/>
      <c r="G902" s="28" t="str">
        <f t="shared" si="16"/>
        <v>0</v>
      </c>
      <c r="H902" s="29" t="str">
        <f t="shared" si="17"/>
        <v>0.5%</v>
      </c>
      <c r="I902" s="1"/>
      <c r="J902" s="80" t="str">
        <f t="shared" si="19"/>
        <v/>
      </c>
      <c r="K902" s="81"/>
      <c r="L902" s="78" t="str">
        <f t="shared" si="18"/>
        <v/>
      </c>
      <c r="M902" s="79"/>
      <c r="N902" s="86"/>
      <c r="O902" s="79"/>
      <c r="P902" s="4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23"/>
      <c r="AF902" s="23"/>
      <c r="AG902" s="23"/>
      <c r="AH902" s="23"/>
      <c r="AI902" s="23"/>
      <c r="AJ902" s="23"/>
      <c r="AK902" s="23"/>
      <c r="AL902" s="23"/>
      <c r="AM902" s="1"/>
      <c r="AN902" s="1"/>
      <c r="AO902" s="1"/>
      <c r="AP902" s="1"/>
      <c r="AQ902" s="1"/>
      <c r="AR902" s="1"/>
    </row>
    <row r="903" spans="1:44" ht="12.75" x14ac:dyDescent="0.2">
      <c r="A903" s="24"/>
      <c r="B903" s="26"/>
      <c r="C903" s="19"/>
      <c r="D903" s="27"/>
      <c r="E903" s="23"/>
      <c r="F903" s="26"/>
      <c r="G903" s="28" t="str">
        <f t="shared" si="16"/>
        <v>0</v>
      </c>
      <c r="H903" s="29" t="str">
        <f t="shared" si="17"/>
        <v>0.5%</v>
      </c>
      <c r="I903" s="1"/>
      <c r="J903" s="80" t="str">
        <f t="shared" si="19"/>
        <v/>
      </c>
      <c r="K903" s="81"/>
      <c r="L903" s="78" t="str">
        <f t="shared" si="18"/>
        <v/>
      </c>
      <c r="M903" s="79"/>
      <c r="N903" s="86"/>
      <c r="O903" s="79"/>
      <c r="P903" s="4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23"/>
      <c r="AF903" s="23"/>
      <c r="AG903" s="23"/>
      <c r="AH903" s="23"/>
      <c r="AI903" s="23"/>
      <c r="AJ903" s="23"/>
      <c r="AK903" s="23"/>
      <c r="AL903" s="23"/>
      <c r="AM903" s="1"/>
      <c r="AN903" s="1"/>
      <c r="AO903" s="1"/>
      <c r="AP903" s="1"/>
      <c r="AQ903" s="1"/>
      <c r="AR903" s="1"/>
    </row>
    <row r="904" spans="1:44" ht="12.75" x14ac:dyDescent="0.2">
      <c r="A904" s="24"/>
      <c r="B904" s="26"/>
      <c r="C904" s="19"/>
      <c r="D904" s="27"/>
      <c r="E904" s="23"/>
      <c r="F904" s="26"/>
      <c r="G904" s="28" t="str">
        <f t="shared" si="16"/>
        <v>0</v>
      </c>
      <c r="H904" s="29" t="str">
        <f t="shared" si="17"/>
        <v>0.5%</v>
      </c>
      <c r="I904" s="1"/>
      <c r="J904" s="80" t="str">
        <f t="shared" si="19"/>
        <v/>
      </c>
      <c r="K904" s="81"/>
      <c r="L904" s="78" t="str">
        <f t="shared" si="18"/>
        <v/>
      </c>
      <c r="M904" s="79"/>
      <c r="N904" s="86"/>
      <c r="O904" s="79"/>
      <c r="P904" s="4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  <c r="AE904" s="23"/>
      <c r="AF904" s="23"/>
      <c r="AG904" s="23"/>
      <c r="AH904" s="23"/>
      <c r="AI904" s="23"/>
      <c r="AJ904" s="23"/>
      <c r="AK904" s="23"/>
      <c r="AL904" s="23"/>
      <c r="AM904" s="1"/>
      <c r="AN904" s="1"/>
      <c r="AO904" s="1"/>
      <c r="AP904" s="1"/>
      <c r="AQ904" s="1"/>
      <c r="AR904" s="1"/>
    </row>
    <row r="905" spans="1:44" ht="12.75" x14ac:dyDescent="0.2">
      <c r="A905" s="24"/>
      <c r="B905" s="26"/>
      <c r="C905" s="19"/>
      <c r="D905" s="27"/>
      <c r="E905" s="23"/>
      <c r="F905" s="26"/>
      <c r="G905" s="28" t="str">
        <f t="shared" si="16"/>
        <v>0</v>
      </c>
      <c r="H905" s="29" t="str">
        <f t="shared" si="17"/>
        <v>0.5%</v>
      </c>
      <c r="I905" s="1"/>
      <c r="J905" s="80" t="str">
        <f t="shared" si="19"/>
        <v/>
      </c>
      <c r="K905" s="81"/>
      <c r="L905" s="78" t="str">
        <f t="shared" si="18"/>
        <v/>
      </c>
      <c r="M905" s="79"/>
      <c r="N905" s="86"/>
      <c r="O905" s="79"/>
      <c r="P905" s="4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23"/>
      <c r="AF905" s="23"/>
      <c r="AG905" s="23"/>
      <c r="AH905" s="23"/>
      <c r="AI905" s="23"/>
      <c r="AJ905" s="23"/>
      <c r="AK905" s="23"/>
      <c r="AL905" s="23"/>
      <c r="AM905" s="1"/>
      <c r="AN905" s="1"/>
      <c r="AO905" s="1"/>
      <c r="AP905" s="1"/>
      <c r="AQ905" s="1"/>
      <c r="AR905" s="1"/>
    </row>
    <row r="906" spans="1:44" ht="12.75" x14ac:dyDescent="0.2">
      <c r="A906" s="24"/>
      <c r="B906" s="26"/>
      <c r="C906" s="19"/>
      <c r="D906" s="27"/>
      <c r="E906" s="23"/>
      <c r="F906" s="26"/>
      <c r="G906" s="28" t="str">
        <f t="shared" si="16"/>
        <v>0</v>
      </c>
      <c r="H906" s="29" t="str">
        <f t="shared" si="17"/>
        <v>0.5%</v>
      </c>
      <c r="I906" s="1"/>
      <c r="J906" s="80" t="str">
        <f t="shared" si="19"/>
        <v/>
      </c>
      <c r="K906" s="81"/>
      <c r="L906" s="78" t="str">
        <f t="shared" si="18"/>
        <v/>
      </c>
      <c r="M906" s="79"/>
      <c r="N906" s="86"/>
      <c r="O906" s="79"/>
      <c r="P906" s="4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  <c r="AE906" s="23"/>
      <c r="AF906" s="23"/>
      <c r="AG906" s="23"/>
      <c r="AH906" s="23"/>
      <c r="AI906" s="23"/>
      <c r="AJ906" s="23"/>
      <c r="AK906" s="23"/>
      <c r="AL906" s="23"/>
      <c r="AM906" s="1"/>
      <c r="AN906" s="1"/>
      <c r="AO906" s="1"/>
      <c r="AP906" s="1"/>
      <c r="AQ906" s="1"/>
      <c r="AR906" s="1"/>
    </row>
    <row r="907" spans="1:44" ht="12.75" x14ac:dyDescent="0.2">
      <c r="A907" s="24"/>
      <c r="B907" s="26"/>
      <c r="C907" s="19"/>
      <c r="D907" s="27"/>
      <c r="E907" s="23"/>
      <c r="F907" s="26"/>
      <c r="G907" s="28" t="str">
        <f t="shared" si="16"/>
        <v>0</v>
      </c>
      <c r="H907" s="29" t="str">
        <f t="shared" si="17"/>
        <v>0.5%</v>
      </c>
      <c r="I907" s="1"/>
      <c r="J907" s="80" t="str">
        <f t="shared" si="19"/>
        <v/>
      </c>
      <c r="K907" s="81"/>
      <c r="L907" s="78" t="str">
        <f t="shared" si="18"/>
        <v/>
      </c>
      <c r="M907" s="79"/>
      <c r="N907" s="86"/>
      <c r="O907" s="79"/>
      <c r="P907" s="4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23"/>
      <c r="AF907" s="23"/>
      <c r="AG907" s="23"/>
      <c r="AH907" s="23"/>
      <c r="AI907" s="23"/>
      <c r="AJ907" s="23"/>
      <c r="AK907" s="23"/>
      <c r="AL907" s="23"/>
      <c r="AM907" s="1"/>
      <c r="AN907" s="1"/>
      <c r="AO907" s="1"/>
      <c r="AP907" s="1"/>
      <c r="AQ907" s="1"/>
      <c r="AR907" s="1"/>
    </row>
    <row r="908" spans="1:44" ht="12.75" x14ac:dyDescent="0.2">
      <c r="A908" s="24"/>
      <c r="B908" s="26"/>
      <c r="C908" s="19"/>
      <c r="D908" s="27"/>
      <c r="E908" s="23"/>
      <c r="F908" s="26"/>
      <c r="G908" s="28" t="str">
        <f t="shared" si="16"/>
        <v>0</v>
      </c>
      <c r="H908" s="29" t="str">
        <f t="shared" si="17"/>
        <v>0.5%</v>
      </c>
      <c r="I908" s="1"/>
      <c r="J908" s="80" t="str">
        <f t="shared" si="19"/>
        <v/>
      </c>
      <c r="K908" s="81"/>
      <c r="L908" s="78" t="str">
        <f t="shared" si="18"/>
        <v/>
      </c>
      <c r="M908" s="79"/>
      <c r="N908" s="86"/>
      <c r="O908" s="79"/>
      <c r="P908" s="4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23"/>
      <c r="AF908" s="23"/>
      <c r="AG908" s="23"/>
      <c r="AH908" s="23"/>
      <c r="AI908" s="23"/>
      <c r="AJ908" s="23"/>
      <c r="AK908" s="23"/>
      <c r="AL908" s="23"/>
      <c r="AM908" s="1"/>
      <c r="AN908" s="1"/>
      <c r="AO908" s="1"/>
      <c r="AP908" s="1"/>
      <c r="AQ908" s="1"/>
      <c r="AR908" s="1"/>
    </row>
    <row r="909" spans="1:44" ht="12.75" x14ac:dyDescent="0.2">
      <c r="A909" s="24"/>
      <c r="B909" s="26"/>
      <c r="C909" s="19"/>
      <c r="D909" s="27"/>
      <c r="E909" s="23"/>
      <c r="F909" s="26"/>
      <c r="G909" s="28" t="str">
        <f t="shared" si="16"/>
        <v>0</v>
      </c>
      <c r="H909" s="29" t="str">
        <f t="shared" si="17"/>
        <v>0.5%</v>
      </c>
      <c r="I909" s="1"/>
      <c r="J909" s="80" t="str">
        <f t="shared" si="19"/>
        <v/>
      </c>
      <c r="K909" s="81"/>
      <c r="L909" s="78" t="str">
        <f t="shared" si="18"/>
        <v/>
      </c>
      <c r="M909" s="79"/>
      <c r="N909" s="86"/>
      <c r="O909" s="79"/>
      <c r="P909" s="4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23"/>
      <c r="AF909" s="23"/>
      <c r="AG909" s="23"/>
      <c r="AH909" s="23"/>
      <c r="AI909" s="23"/>
      <c r="AJ909" s="23"/>
      <c r="AK909" s="23"/>
      <c r="AL909" s="23"/>
      <c r="AM909" s="1"/>
      <c r="AN909" s="1"/>
      <c r="AO909" s="1"/>
      <c r="AP909" s="1"/>
      <c r="AQ909" s="1"/>
      <c r="AR909" s="1"/>
    </row>
    <row r="910" spans="1:44" ht="12.75" x14ac:dyDescent="0.2">
      <c r="A910" s="24"/>
      <c r="B910" s="26"/>
      <c r="C910" s="19"/>
      <c r="D910" s="27"/>
      <c r="E910" s="23"/>
      <c r="F910" s="26"/>
      <c r="G910" s="28" t="str">
        <f t="shared" si="16"/>
        <v>0</v>
      </c>
      <c r="H910" s="29" t="str">
        <f t="shared" si="17"/>
        <v>0.5%</v>
      </c>
      <c r="I910" s="1"/>
      <c r="J910" s="80" t="str">
        <f t="shared" si="19"/>
        <v/>
      </c>
      <c r="K910" s="81"/>
      <c r="L910" s="78" t="str">
        <f t="shared" si="18"/>
        <v/>
      </c>
      <c r="M910" s="79"/>
      <c r="N910" s="86"/>
      <c r="O910" s="79"/>
      <c r="P910" s="4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23"/>
      <c r="AF910" s="23"/>
      <c r="AG910" s="23"/>
      <c r="AH910" s="23"/>
      <c r="AI910" s="23"/>
      <c r="AJ910" s="23"/>
      <c r="AK910" s="23"/>
      <c r="AL910" s="23"/>
      <c r="AM910" s="1"/>
      <c r="AN910" s="1"/>
      <c r="AO910" s="1"/>
      <c r="AP910" s="1"/>
      <c r="AQ910" s="1"/>
      <c r="AR910" s="1"/>
    </row>
    <row r="911" spans="1:44" ht="12.75" x14ac:dyDescent="0.2">
      <c r="A911" s="24"/>
      <c r="B911" s="26"/>
      <c r="C911" s="19"/>
      <c r="D911" s="27"/>
      <c r="E911" s="23"/>
      <c r="F911" s="26"/>
      <c r="G911" s="28" t="str">
        <f t="shared" si="16"/>
        <v>0</v>
      </c>
      <c r="H911" s="29" t="str">
        <f t="shared" si="17"/>
        <v>0.5%</v>
      </c>
      <c r="I911" s="1"/>
      <c r="J911" s="80" t="str">
        <f t="shared" si="19"/>
        <v/>
      </c>
      <c r="K911" s="81"/>
      <c r="L911" s="78" t="str">
        <f t="shared" si="18"/>
        <v/>
      </c>
      <c r="M911" s="79"/>
      <c r="N911" s="86"/>
      <c r="O911" s="79"/>
      <c r="P911" s="4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23"/>
      <c r="AF911" s="23"/>
      <c r="AG911" s="23"/>
      <c r="AH911" s="23"/>
      <c r="AI911" s="23"/>
      <c r="AJ911" s="23"/>
      <c r="AK911" s="23"/>
      <c r="AL911" s="23"/>
      <c r="AM911" s="1"/>
      <c r="AN911" s="1"/>
      <c r="AO911" s="1"/>
      <c r="AP911" s="1"/>
      <c r="AQ911" s="1"/>
      <c r="AR911" s="1"/>
    </row>
    <row r="912" spans="1:44" ht="12.75" x14ac:dyDescent="0.2">
      <c r="A912" s="24"/>
      <c r="B912" s="26"/>
      <c r="C912" s="19"/>
      <c r="D912" s="27"/>
      <c r="E912" s="23"/>
      <c r="F912" s="26"/>
      <c r="G912" s="28" t="str">
        <f t="shared" si="16"/>
        <v>0</v>
      </c>
      <c r="H912" s="29" t="str">
        <f t="shared" si="17"/>
        <v>0.5%</v>
      </c>
      <c r="I912" s="1"/>
      <c r="J912" s="80" t="str">
        <f t="shared" si="19"/>
        <v/>
      </c>
      <c r="K912" s="81"/>
      <c r="L912" s="78" t="str">
        <f t="shared" si="18"/>
        <v/>
      </c>
      <c r="M912" s="79"/>
      <c r="N912" s="86"/>
      <c r="O912" s="79"/>
      <c r="P912" s="4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  <c r="AE912" s="23"/>
      <c r="AF912" s="23"/>
      <c r="AG912" s="23"/>
      <c r="AH912" s="23"/>
      <c r="AI912" s="23"/>
      <c r="AJ912" s="23"/>
      <c r="AK912" s="23"/>
      <c r="AL912" s="23"/>
      <c r="AM912" s="1"/>
      <c r="AN912" s="1"/>
      <c r="AO912" s="1"/>
      <c r="AP912" s="1"/>
      <c r="AQ912" s="1"/>
      <c r="AR912" s="1"/>
    </row>
    <row r="913" spans="1:44" ht="12.75" x14ac:dyDescent="0.2">
      <c r="A913" s="24"/>
      <c r="B913" s="26"/>
      <c r="C913" s="19"/>
      <c r="D913" s="27"/>
      <c r="E913" s="23"/>
      <c r="F913" s="26"/>
      <c r="G913" s="28" t="str">
        <f t="shared" si="16"/>
        <v>0</v>
      </c>
      <c r="H913" s="29" t="str">
        <f t="shared" si="17"/>
        <v>0.5%</v>
      </c>
      <c r="I913" s="1"/>
      <c r="J913" s="80" t="str">
        <f t="shared" si="19"/>
        <v/>
      </c>
      <c r="K913" s="81"/>
      <c r="L913" s="78" t="str">
        <f t="shared" si="18"/>
        <v/>
      </c>
      <c r="M913" s="79"/>
      <c r="N913" s="86"/>
      <c r="O913" s="79"/>
      <c r="P913" s="4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23"/>
      <c r="AF913" s="23"/>
      <c r="AG913" s="23"/>
      <c r="AH913" s="23"/>
      <c r="AI913" s="23"/>
      <c r="AJ913" s="23"/>
      <c r="AK913" s="23"/>
      <c r="AL913" s="23"/>
      <c r="AM913" s="1"/>
      <c r="AN913" s="1"/>
      <c r="AO913" s="1"/>
      <c r="AP913" s="1"/>
      <c r="AQ913" s="1"/>
      <c r="AR913" s="1"/>
    </row>
    <row r="914" spans="1:44" ht="12.75" x14ac:dyDescent="0.2">
      <c r="A914" s="24"/>
      <c r="B914" s="26"/>
      <c r="C914" s="19"/>
      <c r="D914" s="27"/>
      <c r="E914" s="23"/>
      <c r="F914" s="26"/>
      <c r="G914" s="28" t="str">
        <f t="shared" si="16"/>
        <v>0</v>
      </c>
      <c r="H914" s="29" t="str">
        <f t="shared" si="17"/>
        <v>0.5%</v>
      </c>
      <c r="I914" s="1"/>
      <c r="J914" s="80" t="str">
        <f t="shared" si="19"/>
        <v/>
      </c>
      <c r="K914" s="81"/>
      <c r="L914" s="78" t="str">
        <f t="shared" si="18"/>
        <v/>
      </c>
      <c r="M914" s="79"/>
      <c r="N914" s="86"/>
      <c r="O914" s="79"/>
      <c r="P914" s="4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23"/>
      <c r="AF914" s="23"/>
      <c r="AG914" s="23"/>
      <c r="AH914" s="23"/>
      <c r="AI914" s="23"/>
      <c r="AJ914" s="23"/>
      <c r="AK914" s="23"/>
      <c r="AL914" s="23"/>
      <c r="AM914" s="1"/>
      <c r="AN914" s="1"/>
      <c r="AO914" s="1"/>
      <c r="AP914" s="1"/>
      <c r="AQ914" s="1"/>
      <c r="AR914" s="1"/>
    </row>
    <row r="915" spans="1:44" ht="12.75" x14ac:dyDescent="0.2">
      <c r="A915" s="24"/>
      <c r="B915" s="26"/>
      <c r="C915" s="19"/>
      <c r="D915" s="27"/>
      <c r="E915" s="23"/>
      <c r="F915" s="26"/>
      <c r="G915" s="28" t="str">
        <f t="shared" si="16"/>
        <v>0</v>
      </c>
      <c r="H915" s="29" t="str">
        <f t="shared" si="17"/>
        <v>0.5%</v>
      </c>
      <c r="I915" s="1"/>
      <c r="J915" s="80" t="str">
        <f t="shared" si="19"/>
        <v/>
      </c>
      <c r="K915" s="81"/>
      <c r="L915" s="78" t="str">
        <f t="shared" si="18"/>
        <v/>
      </c>
      <c r="M915" s="79"/>
      <c r="N915" s="86"/>
      <c r="O915" s="79"/>
      <c r="P915" s="4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23"/>
      <c r="AF915" s="23"/>
      <c r="AG915" s="23"/>
      <c r="AH915" s="23"/>
      <c r="AI915" s="23"/>
      <c r="AJ915" s="23"/>
      <c r="AK915" s="23"/>
      <c r="AL915" s="23"/>
      <c r="AM915" s="1"/>
      <c r="AN915" s="1"/>
      <c r="AO915" s="1"/>
      <c r="AP915" s="1"/>
      <c r="AQ915" s="1"/>
      <c r="AR915" s="1"/>
    </row>
    <row r="916" spans="1:44" ht="12.75" x14ac:dyDescent="0.2">
      <c r="A916" s="24"/>
      <c r="B916" s="26"/>
      <c r="C916" s="19"/>
      <c r="D916" s="27"/>
      <c r="E916" s="23"/>
      <c r="F916" s="26"/>
      <c r="G916" s="28" t="str">
        <f t="shared" si="16"/>
        <v>0</v>
      </c>
      <c r="H916" s="29" t="str">
        <f t="shared" si="17"/>
        <v>0.5%</v>
      </c>
      <c r="I916" s="1"/>
      <c r="J916" s="80" t="str">
        <f t="shared" si="19"/>
        <v/>
      </c>
      <c r="K916" s="81"/>
      <c r="L916" s="78" t="str">
        <f t="shared" si="18"/>
        <v/>
      </c>
      <c r="M916" s="79"/>
      <c r="N916" s="86"/>
      <c r="O916" s="79"/>
      <c r="P916" s="4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  <c r="AE916" s="23"/>
      <c r="AF916" s="23"/>
      <c r="AG916" s="23"/>
      <c r="AH916" s="23"/>
      <c r="AI916" s="23"/>
      <c r="AJ916" s="23"/>
      <c r="AK916" s="23"/>
      <c r="AL916" s="23"/>
      <c r="AM916" s="1"/>
      <c r="AN916" s="1"/>
      <c r="AO916" s="1"/>
      <c r="AP916" s="1"/>
      <c r="AQ916" s="1"/>
      <c r="AR916" s="1"/>
    </row>
    <row r="917" spans="1:44" ht="12.75" x14ac:dyDescent="0.2">
      <c r="A917" s="24"/>
      <c r="B917" s="26"/>
      <c r="C917" s="19"/>
      <c r="D917" s="27"/>
      <c r="E917" s="23"/>
      <c r="F917" s="26"/>
      <c r="G917" s="28" t="str">
        <f t="shared" si="16"/>
        <v>0</v>
      </c>
      <c r="H917" s="29" t="str">
        <f t="shared" si="17"/>
        <v>0.5%</v>
      </c>
      <c r="I917" s="1"/>
      <c r="J917" s="80" t="str">
        <f t="shared" si="19"/>
        <v/>
      </c>
      <c r="K917" s="81"/>
      <c r="L917" s="78" t="str">
        <f t="shared" si="18"/>
        <v/>
      </c>
      <c r="M917" s="79"/>
      <c r="N917" s="86"/>
      <c r="O917" s="79"/>
      <c r="P917" s="4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  <c r="AE917" s="23"/>
      <c r="AF917" s="23"/>
      <c r="AG917" s="23"/>
      <c r="AH917" s="23"/>
      <c r="AI917" s="23"/>
      <c r="AJ917" s="23"/>
      <c r="AK917" s="23"/>
      <c r="AL917" s="23"/>
      <c r="AM917" s="1"/>
      <c r="AN917" s="1"/>
      <c r="AO917" s="1"/>
      <c r="AP917" s="1"/>
      <c r="AQ917" s="1"/>
      <c r="AR917" s="1"/>
    </row>
    <row r="918" spans="1:44" ht="12.75" x14ac:dyDescent="0.2">
      <c r="A918" s="24"/>
      <c r="B918" s="26"/>
      <c r="C918" s="19"/>
      <c r="D918" s="27"/>
      <c r="E918" s="23"/>
      <c r="F918" s="26"/>
      <c r="G918" s="28" t="str">
        <f t="shared" si="16"/>
        <v>0</v>
      </c>
      <c r="H918" s="29" t="str">
        <f t="shared" si="17"/>
        <v>0.5%</v>
      </c>
      <c r="I918" s="1"/>
      <c r="J918" s="80" t="str">
        <f t="shared" si="19"/>
        <v/>
      </c>
      <c r="K918" s="81"/>
      <c r="L918" s="78" t="str">
        <f t="shared" si="18"/>
        <v/>
      </c>
      <c r="M918" s="79"/>
      <c r="N918" s="86"/>
      <c r="O918" s="79"/>
      <c r="P918" s="4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  <c r="AE918" s="23"/>
      <c r="AF918" s="23"/>
      <c r="AG918" s="23"/>
      <c r="AH918" s="23"/>
      <c r="AI918" s="23"/>
      <c r="AJ918" s="23"/>
      <c r="AK918" s="23"/>
      <c r="AL918" s="23"/>
      <c r="AM918" s="1"/>
      <c r="AN918" s="1"/>
      <c r="AO918" s="1"/>
      <c r="AP918" s="1"/>
      <c r="AQ918" s="1"/>
      <c r="AR918" s="1"/>
    </row>
    <row r="919" spans="1:44" ht="12.75" x14ac:dyDescent="0.2">
      <c r="A919" s="24"/>
      <c r="B919" s="26"/>
      <c r="C919" s="19"/>
      <c r="D919" s="27"/>
      <c r="E919" s="23"/>
      <c r="F919" s="26"/>
      <c r="G919" s="28" t="str">
        <f t="shared" si="16"/>
        <v>0</v>
      </c>
      <c r="H919" s="29" t="str">
        <f t="shared" si="17"/>
        <v>0.5%</v>
      </c>
      <c r="I919" s="1"/>
      <c r="J919" s="80" t="str">
        <f t="shared" si="19"/>
        <v/>
      </c>
      <c r="K919" s="81"/>
      <c r="L919" s="78" t="str">
        <f t="shared" si="18"/>
        <v/>
      </c>
      <c r="M919" s="79"/>
      <c r="N919" s="86"/>
      <c r="O919" s="79"/>
      <c r="P919" s="4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23"/>
      <c r="AF919" s="23"/>
      <c r="AG919" s="23"/>
      <c r="AH919" s="23"/>
      <c r="AI919" s="23"/>
      <c r="AJ919" s="23"/>
      <c r="AK919" s="23"/>
      <c r="AL919" s="23"/>
      <c r="AM919" s="1"/>
      <c r="AN919" s="1"/>
      <c r="AO919" s="1"/>
      <c r="AP919" s="1"/>
      <c r="AQ919" s="1"/>
      <c r="AR919" s="1"/>
    </row>
    <row r="920" spans="1:44" ht="12.75" x14ac:dyDescent="0.2">
      <c r="A920" s="24"/>
      <c r="B920" s="26"/>
      <c r="C920" s="19"/>
      <c r="D920" s="27"/>
      <c r="E920" s="23"/>
      <c r="F920" s="26"/>
      <c r="G920" s="28" t="str">
        <f t="shared" si="16"/>
        <v>0</v>
      </c>
      <c r="H920" s="29" t="str">
        <f t="shared" si="17"/>
        <v>0.5%</v>
      </c>
      <c r="I920" s="1"/>
      <c r="J920" s="80" t="str">
        <f t="shared" si="19"/>
        <v/>
      </c>
      <c r="K920" s="81"/>
      <c r="L920" s="78" t="str">
        <f t="shared" si="18"/>
        <v/>
      </c>
      <c r="M920" s="79"/>
      <c r="N920" s="86"/>
      <c r="O920" s="79"/>
      <c r="P920" s="4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  <c r="AE920" s="23"/>
      <c r="AF920" s="23"/>
      <c r="AG920" s="23"/>
      <c r="AH920" s="23"/>
      <c r="AI920" s="23"/>
      <c r="AJ920" s="23"/>
      <c r="AK920" s="23"/>
      <c r="AL920" s="23"/>
      <c r="AM920" s="1"/>
      <c r="AN920" s="1"/>
      <c r="AO920" s="1"/>
      <c r="AP920" s="1"/>
      <c r="AQ920" s="1"/>
      <c r="AR920" s="1"/>
    </row>
    <row r="921" spans="1:44" ht="12.75" x14ac:dyDescent="0.2">
      <c r="A921" s="24"/>
      <c r="B921" s="26"/>
      <c r="C921" s="19"/>
      <c r="D921" s="27"/>
      <c r="E921" s="23"/>
      <c r="F921" s="26"/>
      <c r="G921" s="28" t="str">
        <f t="shared" si="16"/>
        <v>0</v>
      </c>
      <c r="H921" s="29" t="str">
        <f t="shared" si="17"/>
        <v>0.5%</v>
      </c>
      <c r="I921" s="1"/>
      <c r="J921" s="80" t="str">
        <f t="shared" si="19"/>
        <v/>
      </c>
      <c r="K921" s="81"/>
      <c r="L921" s="78" t="str">
        <f t="shared" si="18"/>
        <v/>
      </c>
      <c r="M921" s="79"/>
      <c r="N921" s="86"/>
      <c r="O921" s="79"/>
      <c r="P921" s="4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23"/>
      <c r="AF921" s="23"/>
      <c r="AG921" s="23"/>
      <c r="AH921" s="23"/>
      <c r="AI921" s="23"/>
      <c r="AJ921" s="23"/>
      <c r="AK921" s="23"/>
      <c r="AL921" s="23"/>
      <c r="AM921" s="1"/>
      <c r="AN921" s="1"/>
      <c r="AO921" s="1"/>
      <c r="AP921" s="1"/>
      <c r="AQ921" s="1"/>
      <c r="AR921" s="1"/>
    </row>
    <row r="922" spans="1:44" ht="12.75" x14ac:dyDescent="0.2">
      <c r="A922" s="24"/>
      <c r="B922" s="26"/>
      <c r="C922" s="19"/>
      <c r="D922" s="27"/>
      <c r="E922" s="23"/>
      <c r="F922" s="26"/>
      <c r="G922" s="28" t="str">
        <f t="shared" si="16"/>
        <v>0</v>
      </c>
      <c r="H922" s="29" t="str">
        <f t="shared" si="17"/>
        <v>0.5%</v>
      </c>
      <c r="I922" s="1"/>
      <c r="J922" s="80" t="str">
        <f t="shared" si="19"/>
        <v/>
      </c>
      <c r="K922" s="81"/>
      <c r="L922" s="78" t="str">
        <f t="shared" si="18"/>
        <v/>
      </c>
      <c r="M922" s="79"/>
      <c r="N922" s="86"/>
      <c r="O922" s="79"/>
      <c r="P922" s="4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  <c r="AE922" s="23"/>
      <c r="AF922" s="23"/>
      <c r="AG922" s="23"/>
      <c r="AH922" s="23"/>
      <c r="AI922" s="23"/>
      <c r="AJ922" s="23"/>
      <c r="AK922" s="23"/>
      <c r="AL922" s="23"/>
      <c r="AM922" s="1"/>
      <c r="AN922" s="1"/>
      <c r="AO922" s="1"/>
      <c r="AP922" s="1"/>
      <c r="AQ922" s="1"/>
      <c r="AR922" s="1"/>
    </row>
    <row r="923" spans="1:44" ht="12.75" x14ac:dyDescent="0.2">
      <c r="A923" s="24"/>
      <c r="B923" s="26"/>
      <c r="C923" s="19"/>
      <c r="D923" s="27"/>
      <c r="E923" s="23"/>
      <c r="F923" s="26"/>
      <c r="G923" s="28" t="str">
        <f t="shared" si="16"/>
        <v>0</v>
      </c>
      <c r="H923" s="29" t="str">
        <f t="shared" si="17"/>
        <v>0.5%</v>
      </c>
      <c r="I923" s="1"/>
      <c r="J923" s="80" t="str">
        <f t="shared" si="19"/>
        <v/>
      </c>
      <c r="K923" s="81"/>
      <c r="L923" s="78" t="str">
        <f t="shared" si="18"/>
        <v/>
      </c>
      <c r="M923" s="79"/>
      <c r="N923" s="86"/>
      <c r="O923" s="79"/>
      <c r="P923" s="4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23"/>
      <c r="AF923" s="23"/>
      <c r="AG923" s="23"/>
      <c r="AH923" s="23"/>
      <c r="AI923" s="23"/>
      <c r="AJ923" s="23"/>
      <c r="AK923" s="23"/>
      <c r="AL923" s="23"/>
      <c r="AM923" s="1"/>
      <c r="AN923" s="1"/>
      <c r="AO923" s="1"/>
      <c r="AP923" s="1"/>
      <c r="AQ923" s="1"/>
      <c r="AR923" s="1"/>
    </row>
    <row r="924" spans="1:44" ht="12.75" x14ac:dyDescent="0.2">
      <c r="A924" s="24"/>
      <c r="B924" s="26"/>
      <c r="C924" s="19"/>
      <c r="D924" s="27"/>
      <c r="E924" s="23"/>
      <c r="F924" s="26"/>
      <c r="G924" s="28" t="str">
        <f t="shared" si="16"/>
        <v>0</v>
      </c>
      <c r="H924" s="29" t="str">
        <f t="shared" si="17"/>
        <v>0.5%</v>
      </c>
      <c r="I924" s="1"/>
      <c r="J924" s="80" t="str">
        <f t="shared" si="19"/>
        <v/>
      </c>
      <c r="K924" s="81"/>
      <c r="L924" s="78" t="str">
        <f t="shared" si="18"/>
        <v/>
      </c>
      <c r="M924" s="79"/>
      <c r="N924" s="86"/>
      <c r="O924" s="79"/>
      <c r="P924" s="4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  <c r="AE924" s="23"/>
      <c r="AF924" s="23"/>
      <c r="AG924" s="23"/>
      <c r="AH924" s="23"/>
      <c r="AI924" s="23"/>
      <c r="AJ924" s="23"/>
      <c r="AK924" s="23"/>
      <c r="AL924" s="23"/>
      <c r="AM924" s="1"/>
      <c r="AN924" s="1"/>
      <c r="AO924" s="1"/>
      <c r="AP924" s="1"/>
      <c r="AQ924" s="1"/>
      <c r="AR924" s="1"/>
    </row>
    <row r="925" spans="1:44" ht="12.75" x14ac:dyDescent="0.2">
      <c r="A925" s="24"/>
      <c r="B925" s="26"/>
      <c r="C925" s="19"/>
      <c r="D925" s="27"/>
      <c r="E925" s="23"/>
      <c r="F925" s="26"/>
      <c r="G925" s="28" t="str">
        <f t="shared" si="16"/>
        <v>0</v>
      </c>
      <c r="H925" s="29" t="str">
        <f t="shared" si="17"/>
        <v>0.5%</v>
      </c>
      <c r="I925" s="1"/>
      <c r="J925" s="80" t="str">
        <f t="shared" si="19"/>
        <v/>
      </c>
      <c r="K925" s="81"/>
      <c r="L925" s="78" t="str">
        <f t="shared" si="18"/>
        <v/>
      </c>
      <c r="M925" s="79"/>
      <c r="N925" s="86"/>
      <c r="O925" s="79"/>
      <c r="P925" s="4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23"/>
      <c r="AF925" s="23"/>
      <c r="AG925" s="23"/>
      <c r="AH925" s="23"/>
      <c r="AI925" s="23"/>
      <c r="AJ925" s="23"/>
      <c r="AK925" s="23"/>
      <c r="AL925" s="23"/>
      <c r="AM925" s="1"/>
      <c r="AN925" s="1"/>
      <c r="AO925" s="1"/>
      <c r="AP925" s="1"/>
      <c r="AQ925" s="1"/>
      <c r="AR925" s="1"/>
    </row>
    <row r="926" spans="1:44" ht="12.75" x14ac:dyDescent="0.2">
      <c r="A926" s="24"/>
      <c r="B926" s="26"/>
      <c r="C926" s="19"/>
      <c r="D926" s="27"/>
      <c r="E926" s="23"/>
      <c r="F926" s="26"/>
      <c r="G926" s="28" t="str">
        <f t="shared" si="16"/>
        <v>0</v>
      </c>
      <c r="H926" s="29" t="str">
        <f t="shared" si="17"/>
        <v>0.5%</v>
      </c>
      <c r="I926" s="1"/>
      <c r="J926" s="80" t="str">
        <f t="shared" si="19"/>
        <v/>
      </c>
      <c r="K926" s="81"/>
      <c r="L926" s="78" t="str">
        <f t="shared" si="18"/>
        <v/>
      </c>
      <c r="M926" s="79"/>
      <c r="N926" s="86"/>
      <c r="O926" s="79"/>
      <c r="P926" s="4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  <c r="AE926" s="23"/>
      <c r="AF926" s="23"/>
      <c r="AG926" s="23"/>
      <c r="AH926" s="23"/>
      <c r="AI926" s="23"/>
      <c r="AJ926" s="23"/>
      <c r="AK926" s="23"/>
      <c r="AL926" s="23"/>
      <c r="AM926" s="1"/>
      <c r="AN926" s="1"/>
      <c r="AO926" s="1"/>
      <c r="AP926" s="1"/>
      <c r="AQ926" s="1"/>
      <c r="AR926" s="1"/>
    </row>
    <row r="927" spans="1:44" ht="12.75" x14ac:dyDescent="0.2">
      <c r="A927" s="24"/>
      <c r="B927" s="26"/>
      <c r="C927" s="19"/>
      <c r="D927" s="27"/>
      <c r="E927" s="23"/>
      <c r="F927" s="26"/>
      <c r="G927" s="28" t="str">
        <f t="shared" si="16"/>
        <v>0</v>
      </c>
      <c r="H927" s="29" t="str">
        <f t="shared" si="17"/>
        <v>0.5%</v>
      </c>
      <c r="I927" s="1"/>
      <c r="J927" s="80" t="str">
        <f t="shared" si="19"/>
        <v/>
      </c>
      <c r="K927" s="81"/>
      <c r="L927" s="78" t="str">
        <f t="shared" si="18"/>
        <v/>
      </c>
      <c r="M927" s="79"/>
      <c r="N927" s="86"/>
      <c r="O927" s="79"/>
      <c r="P927" s="4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23"/>
      <c r="AF927" s="23"/>
      <c r="AG927" s="23"/>
      <c r="AH927" s="23"/>
      <c r="AI927" s="23"/>
      <c r="AJ927" s="23"/>
      <c r="AK927" s="23"/>
      <c r="AL927" s="23"/>
      <c r="AM927" s="1"/>
      <c r="AN927" s="1"/>
      <c r="AO927" s="1"/>
      <c r="AP927" s="1"/>
      <c r="AQ927" s="1"/>
      <c r="AR927" s="1"/>
    </row>
    <row r="928" spans="1:44" ht="12.75" x14ac:dyDescent="0.2">
      <c r="A928" s="24"/>
      <c r="B928" s="26"/>
      <c r="C928" s="19"/>
      <c r="D928" s="27"/>
      <c r="E928" s="23"/>
      <c r="F928" s="26"/>
      <c r="G928" s="28" t="str">
        <f t="shared" si="16"/>
        <v>0</v>
      </c>
      <c r="H928" s="29" t="str">
        <f t="shared" si="17"/>
        <v>0.5%</v>
      </c>
      <c r="I928" s="1"/>
      <c r="J928" s="80" t="str">
        <f t="shared" si="19"/>
        <v/>
      </c>
      <c r="K928" s="81"/>
      <c r="L928" s="78" t="str">
        <f t="shared" si="18"/>
        <v/>
      </c>
      <c r="M928" s="79"/>
      <c r="N928" s="86"/>
      <c r="O928" s="79"/>
      <c r="P928" s="4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  <c r="AE928" s="23"/>
      <c r="AF928" s="23"/>
      <c r="AG928" s="23"/>
      <c r="AH928" s="23"/>
      <c r="AI928" s="23"/>
      <c r="AJ928" s="23"/>
      <c r="AK928" s="23"/>
      <c r="AL928" s="23"/>
      <c r="AM928" s="1"/>
      <c r="AN928" s="1"/>
      <c r="AO928" s="1"/>
      <c r="AP928" s="1"/>
      <c r="AQ928" s="1"/>
      <c r="AR928" s="1"/>
    </row>
    <row r="929" spans="1:44" ht="12.75" x14ac:dyDescent="0.2">
      <c r="A929" s="24"/>
      <c r="B929" s="26"/>
      <c r="C929" s="19"/>
      <c r="D929" s="27"/>
      <c r="E929" s="23"/>
      <c r="F929" s="26"/>
      <c r="G929" s="28" t="str">
        <f t="shared" si="16"/>
        <v>0</v>
      </c>
      <c r="H929" s="29" t="str">
        <f t="shared" si="17"/>
        <v>0.5%</v>
      </c>
      <c r="I929" s="1"/>
      <c r="J929" s="80" t="str">
        <f t="shared" si="19"/>
        <v/>
      </c>
      <c r="K929" s="81"/>
      <c r="L929" s="78" t="str">
        <f t="shared" si="18"/>
        <v/>
      </c>
      <c r="M929" s="79"/>
      <c r="N929" s="86"/>
      <c r="O929" s="79"/>
      <c r="P929" s="4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23"/>
      <c r="AF929" s="23"/>
      <c r="AG929" s="23"/>
      <c r="AH929" s="23"/>
      <c r="AI929" s="23"/>
      <c r="AJ929" s="23"/>
      <c r="AK929" s="23"/>
      <c r="AL929" s="23"/>
      <c r="AM929" s="1"/>
      <c r="AN929" s="1"/>
      <c r="AO929" s="1"/>
      <c r="AP929" s="1"/>
      <c r="AQ929" s="1"/>
      <c r="AR929" s="1"/>
    </row>
    <row r="930" spans="1:44" ht="12.75" x14ac:dyDescent="0.2">
      <c r="A930" s="24"/>
      <c r="B930" s="26"/>
      <c r="C930" s="19"/>
      <c r="D930" s="27"/>
      <c r="E930" s="23"/>
      <c r="F930" s="26"/>
      <c r="G930" s="28" t="str">
        <f t="shared" si="16"/>
        <v>0</v>
      </c>
      <c r="H930" s="29" t="str">
        <f t="shared" si="17"/>
        <v>0.5%</v>
      </c>
      <c r="I930" s="1"/>
      <c r="J930" s="80" t="str">
        <f t="shared" si="19"/>
        <v/>
      </c>
      <c r="K930" s="81"/>
      <c r="L930" s="78" t="str">
        <f t="shared" si="18"/>
        <v/>
      </c>
      <c r="M930" s="79"/>
      <c r="N930" s="86"/>
      <c r="O930" s="79"/>
      <c r="P930" s="4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  <c r="AE930" s="23"/>
      <c r="AF930" s="23"/>
      <c r="AG930" s="23"/>
      <c r="AH930" s="23"/>
      <c r="AI930" s="23"/>
      <c r="AJ930" s="23"/>
      <c r="AK930" s="23"/>
      <c r="AL930" s="23"/>
      <c r="AM930" s="1"/>
      <c r="AN930" s="1"/>
      <c r="AO930" s="1"/>
      <c r="AP930" s="1"/>
      <c r="AQ930" s="1"/>
      <c r="AR930" s="1"/>
    </row>
    <row r="931" spans="1:44" ht="12.75" x14ac:dyDescent="0.2">
      <c r="A931" s="24"/>
      <c r="B931" s="26"/>
      <c r="C931" s="19"/>
      <c r="D931" s="27"/>
      <c r="E931" s="23"/>
      <c r="F931" s="26"/>
      <c r="G931" s="28" t="str">
        <f t="shared" si="16"/>
        <v>0</v>
      </c>
      <c r="H931" s="29" t="str">
        <f t="shared" si="17"/>
        <v>0.5%</v>
      </c>
      <c r="I931" s="1"/>
      <c r="J931" s="80" t="str">
        <f t="shared" si="19"/>
        <v/>
      </c>
      <c r="K931" s="81"/>
      <c r="L931" s="78" t="str">
        <f t="shared" si="18"/>
        <v/>
      </c>
      <c r="M931" s="79"/>
      <c r="N931" s="86"/>
      <c r="O931" s="79"/>
      <c r="P931" s="4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23"/>
      <c r="AF931" s="23"/>
      <c r="AG931" s="23"/>
      <c r="AH931" s="23"/>
      <c r="AI931" s="23"/>
      <c r="AJ931" s="23"/>
      <c r="AK931" s="23"/>
      <c r="AL931" s="23"/>
      <c r="AM931" s="1"/>
      <c r="AN931" s="1"/>
      <c r="AO931" s="1"/>
      <c r="AP931" s="1"/>
      <c r="AQ931" s="1"/>
      <c r="AR931" s="1"/>
    </row>
    <row r="932" spans="1:44" ht="12.75" x14ac:dyDescent="0.2">
      <c r="A932" s="24"/>
      <c r="B932" s="26"/>
      <c r="C932" s="19"/>
      <c r="D932" s="27"/>
      <c r="E932" s="23"/>
      <c r="F932" s="26"/>
      <c r="G932" s="28" t="str">
        <f t="shared" si="16"/>
        <v>0</v>
      </c>
      <c r="H932" s="29" t="str">
        <f t="shared" si="17"/>
        <v>0.5%</v>
      </c>
      <c r="I932" s="1"/>
      <c r="J932" s="80" t="str">
        <f t="shared" si="19"/>
        <v/>
      </c>
      <c r="K932" s="81"/>
      <c r="L932" s="78" t="str">
        <f t="shared" si="18"/>
        <v/>
      </c>
      <c r="M932" s="79"/>
      <c r="N932" s="86"/>
      <c r="O932" s="79"/>
      <c r="P932" s="4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  <c r="AD932" s="23"/>
      <c r="AE932" s="23"/>
      <c r="AF932" s="23"/>
      <c r="AG932" s="23"/>
      <c r="AH932" s="23"/>
      <c r="AI932" s="23"/>
      <c r="AJ932" s="23"/>
      <c r="AK932" s="23"/>
      <c r="AL932" s="23"/>
      <c r="AM932" s="1"/>
      <c r="AN932" s="1"/>
      <c r="AO932" s="1"/>
      <c r="AP932" s="1"/>
      <c r="AQ932" s="1"/>
      <c r="AR932" s="1"/>
    </row>
    <row r="933" spans="1:44" ht="12.75" x14ac:dyDescent="0.2">
      <c r="A933" s="24"/>
      <c r="B933" s="26"/>
      <c r="C933" s="19"/>
      <c r="D933" s="27"/>
      <c r="E933" s="23"/>
      <c r="F933" s="26"/>
      <c r="G933" s="28" t="str">
        <f t="shared" si="16"/>
        <v>0</v>
      </c>
      <c r="H933" s="29" t="str">
        <f t="shared" si="17"/>
        <v>0.5%</v>
      </c>
      <c r="I933" s="1"/>
      <c r="J933" s="80" t="str">
        <f t="shared" si="19"/>
        <v/>
      </c>
      <c r="K933" s="81"/>
      <c r="L933" s="78" t="str">
        <f t="shared" si="18"/>
        <v/>
      </c>
      <c r="M933" s="79"/>
      <c r="N933" s="86"/>
      <c r="O933" s="79"/>
      <c r="P933" s="4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  <c r="AF933" s="23"/>
      <c r="AG933" s="23"/>
      <c r="AH933" s="23"/>
      <c r="AI933" s="23"/>
      <c r="AJ933" s="23"/>
      <c r="AK933" s="23"/>
      <c r="AL933" s="23"/>
      <c r="AM933" s="1"/>
      <c r="AN933" s="1"/>
      <c r="AO933" s="1"/>
      <c r="AP933" s="1"/>
      <c r="AQ933" s="1"/>
      <c r="AR933" s="1"/>
    </row>
    <row r="934" spans="1:44" ht="12.75" x14ac:dyDescent="0.2">
      <c r="A934" s="24"/>
      <c r="B934" s="26"/>
      <c r="C934" s="19"/>
      <c r="D934" s="27"/>
      <c r="E934" s="23"/>
      <c r="F934" s="26"/>
      <c r="G934" s="28" t="str">
        <f t="shared" si="16"/>
        <v>0</v>
      </c>
      <c r="H934" s="29" t="str">
        <f t="shared" si="17"/>
        <v>0.5%</v>
      </c>
      <c r="I934" s="1"/>
      <c r="J934" s="80" t="str">
        <f t="shared" si="19"/>
        <v/>
      </c>
      <c r="K934" s="81"/>
      <c r="L934" s="78" t="str">
        <f t="shared" si="18"/>
        <v/>
      </c>
      <c r="M934" s="79"/>
      <c r="N934" s="86"/>
      <c r="O934" s="79"/>
      <c r="P934" s="4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23"/>
      <c r="AF934" s="23"/>
      <c r="AG934" s="23"/>
      <c r="AH934" s="23"/>
      <c r="AI934" s="23"/>
      <c r="AJ934" s="23"/>
      <c r="AK934" s="23"/>
      <c r="AL934" s="23"/>
      <c r="AM934" s="1"/>
      <c r="AN934" s="1"/>
      <c r="AO934" s="1"/>
      <c r="AP934" s="1"/>
      <c r="AQ934" s="1"/>
      <c r="AR934" s="1"/>
    </row>
    <row r="935" spans="1:44" ht="12.75" x14ac:dyDescent="0.2">
      <c r="A935" s="24"/>
      <c r="B935" s="26"/>
      <c r="C935" s="19"/>
      <c r="D935" s="27"/>
      <c r="E935" s="23"/>
      <c r="F935" s="26"/>
      <c r="G935" s="28" t="str">
        <f t="shared" si="16"/>
        <v>0</v>
      </c>
      <c r="H935" s="29" t="str">
        <f t="shared" si="17"/>
        <v>0.5%</v>
      </c>
      <c r="I935" s="1"/>
      <c r="J935" s="80" t="str">
        <f t="shared" si="19"/>
        <v/>
      </c>
      <c r="K935" s="81"/>
      <c r="L935" s="78" t="str">
        <f t="shared" si="18"/>
        <v/>
      </c>
      <c r="M935" s="79"/>
      <c r="N935" s="86"/>
      <c r="O935" s="79"/>
      <c r="P935" s="4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23"/>
      <c r="AF935" s="23"/>
      <c r="AG935" s="23"/>
      <c r="AH935" s="23"/>
      <c r="AI935" s="23"/>
      <c r="AJ935" s="23"/>
      <c r="AK935" s="23"/>
      <c r="AL935" s="23"/>
      <c r="AM935" s="1"/>
      <c r="AN935" s="1"/>
      <c r="AO935" s="1"/>
      <c r="AP935" s="1"/>
      <c r="AQ935" s="1"/>
      <c r="AR935" s="1"/>
    </row>
    <row r="936" spans="1:44" ht="12.75" x14ac:dyDescent="0.2">
      <c r="A936" s="24"/>
      <c r="B936" s="26"/>
      <c r="C936" s="19"/>
      <c r="D936" s="27"/>
      <c r="E936" s="23"/>
      <c r="F936" s="26"/>
      <c r="G936" s="28" t="str">
        <f t="shared" si="16"/>
        <v>0</v>
      </c>
      <c r="H936" s="29" t="str">
        <f t="shared" si="17"/>
        <v>0.5%</v>
      </c>
      <c r="I936" s="1"/>
      <c r="J936" s="80" t="str">
        <f t="shared" si="19"/>
        <v/>
      </c>
      <c r="K936" s="81"/>
      <c r="L936" s="78" t="str">
        <f t="shared" si="18"/>
        <v/>
      </c>
      <c r="M936" s="79"/>
      <c r="N936" s="86"/>
      <c r="O936" s="79"/>
      <c r="P936" s="4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  <c r="AE936" s="23"/>
      <c r="AF936" s="23"/>
      <c r="AG936" s="23"/>
      <c r="AH936" s="23"/>
      <c r="AI936" s="23"/>
      <c r="AJ936" s="23"/>
      <c r="AK936" s="23"/>
      <c r="AL936" s="23"/>
      <c r="AM936" s="1"/>
      <c r="AN936" s="1"/>
      <c r="AO936" s="1"/>
      <c r="AP936" s="1"/>
      <c r="AQ936" s="1"/>
      <c r="AR936" s="1"/>
    </row>
    <row r="937" spans="1:44" ht="12.75" x14ac:dyDescent="0.2">
      <c r="A937" s="24"/>
      <c r="B937" s="26"/>
      <c r="C937" s="19"/>
      <c r="D937" s="27"/>
      <c r="E937" s="23"/>
      <c r="F937" s="26"/>
      <c r="G937" s="28" t="str">
        <f t="shared" si="16"/>
        <v>0</v>
      </c>
      <c r="H937" s="29" t="str">
        <f t="shared" si="17"/>
        <v>0.5%</v>
      </c>
      <c r="I937" s="1"/>
      <c r="J937" s="80" t="str">
        <f t="shared" si="19"/>
        <v/>
      </c>
      <c r="K937" s="81"/>
      <c r="L937" s="78" t="str">
        <f t="shared" si="18"/>
        <v/>
      </c>
      <c r="M937" s="79"/>
      <c r="N937" s="86"/>
      <c r="O937" s="79"/>
      <c r="P937" s="4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23"/>
      <c r="AF937" s="23"/>
      <c r="AG937" s="23"/>
      <c r="AH937" s="23"/>
      <c r="AI937" s="23"/>
      <c r="AJ937" s="23"/>
      <c r="AK937" s="23"/>
      <c r="AL937" s="23"/>
      <c r="AM937" s="1"/>
      <c r="AN937" s="1"/>
      <c r="AO937" s="1"/>
      <c r="AP937" s="1"/>
      <c r="AQ937" s="1"/>
      <c r="AR937" s="1"/>
    </row>
    <row r="938" spans="1:44" ht="12.75" x14ac:dyDescent="0.2">
      <c r="A938" s="24"/>
      <c r="B938" s="26"/>
      <c r="C938" s="19"/>
      <c r="D938" s="27"/>
      <c r="E938" s="23"/>
      <c r="F938" s="26"/>
      <c r="G938" s="28" t="str">
        <f t="shared" si="16"/>
        <v>0</v>
      </c>
      <c r="H938" s="29" t="str">
        <f t="shared" si="17"/>
        <v>0.5%</v>
      </c>
      <c r="I938" s="1"/>
      <c r="J938" s="80" t="str">
        <f t="shared" si="19"/>
        <v/>
      </c>
      <c r="K938" s="81"/>
      <c r="L938" s="78" t="str">
        <f t="shared" si="18"/>
        <v/>
      </c>
      <c r="M938" s="79"/>
      <c r="N938" s="86"/>
      <c r="O938" s="79"/>
      <c r="P938" s="4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  <c r="AE938" s="23"/>
      <c r="AF938" s="23"/>
      <c r="AG938" s="23"/>
      <c r="AH938" s="23"/>
      <c r="AI938" s="23"/>
      <c r="AJ938" s="23"/>
      <c r="AK938" s="23"/>
      <c r="AL938" s="23"/>
      <c r="AM938" s="1"/>
      <c r="AN938" s="1"/>
      <c r="AO938" s="1"/>
      <c r="AP938" s="1"/>
      <c r="AQ938" s="1"/>
      <c r="AR938" s="1"/>
    </row>
    <row r="939" spans="1:44" ht="12.75" x14ac:dyDescent="0.2">
      <c r="A939" s="24"/>
      <c r="B939" s="26"/>
      <c r="C939" s="19"/>
      <c r="D939" s="27"/>
      <c r="E939" s="23"/>
      <c r="F939" s="26"/>
      <c r="G939" s="28" t="str">
        <f t="shared" si="16"/>
        <v>0</v>
      </c>
      <c r="H939" s="29" t="str">
        <f t="shared" si="17"/>
        <v>0.5%</v>
      </c>
      <c r="I939" s="1"/>
      <c r="J939" s="80" t="str">
        <f t="shared" si="19"/>
        <v/>
      </c>
      <c r="K939" s="81"/>
      <c r="L939" s="78" t="str">
        <f t="shared" si="18"/>
        <v/>
      </c>
      <c r="M939" s="79"/>
      <c r="N939" s="86"/>
      <c r="O939" s="79"/>
      <c r="P939" s="4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23"/>
      <c r="AF939" s="23"/>
      <c r="AG939" s="23"/>
      <c r="AH939" s="23"/>
      <c r="AI939" s="23"/>
      <c r="AJ939" s="23"/>
      <c r="AK939" s="23"/>
      <c r="AL939" s="23"/>
      <c r="AM939" s="1"/>
      <c r="AN939" s="1"/>
      <c r="AO939" s="1"/>
      <c r="AP939" s="1"/>
      <c r="AQ939" s="1"/>
      <c r="AR939" s="1"/>
    </row>
    <row r="940" spans="1:44" ht="12.75" x14ac:dyDescent="0.2">
      <c r="A940" s="24"/>
      <c r="B940" s="26"/>
      <c r="C940" s="19"/>
      <c r="D940" s="27"/>
      <c r="E940" s="23"/>
      <c r="F940" s="26"/>
      <c r="G940" s="28" t="str">
        <f t="shared" si="16"/>
        <v>0</v>
      </c>
      <c r="H940" s="29" t="str">
        <f t="shared" si="17"/>
        <v>0.5%</v>
      </c>
      <c r="I940" s="1"/>
      <c r="J940" s="80" t="str">
        <f t="shared" si="19"/>
        <v/>
      </c>
      <c r="K940" s="81"/>
      <c r="L940" s="78" t="str">
        <f t="shared" si="18"/>
        <v/>
      </c>
      <c r="M940" s="79"/>
      <c r="N940" s="86"/>
      <c r="O940" s="79"/>
      <c r="P940" s="4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  <c r="AE940" s="23"/>
      <c r="AF940" s="23"/>
      <c r="AG940" s="23"/>
      <c r="AH940" s="23"/>
      <c r="AI940" s="23"/>
      <c r="AJ940" s="23"/>
      <c r="AK940" s="23"/>
      <c r="AL940" s="23"/>
      <c r="AM940" s="1"/>
      <c r="AN940" s="1"/>
      <c r="AO940" s="1"/>
      <c r="AP940" s="1"/>
      <c r="AQ940" s="1"/>
      <c r="AR940" s="1"/>
    </row>
    <row r="941" spans="1:44" ht="12.75" x14ac:dyDescent="0.2">
      <c r="A941" s="24"/>
      <c r="B941" s="26"/>
      <c r="C941" s="19"/>
      <c r="D941" s="27"/>
      <c r="E941" s="23"/>
      <c r="F941" s="26"/>
      <c r="G941" s="28" t="str">
        <f t="shared" si="16"/>
        <v>0</v>
      </c>
      <c r="H941" s="29" t="str">
        <f t="shared" si="17"/>
        <v>0.5%</v>
      </c>
      <c r="I941" s="1"/>
      <c r="J941" s="80" t="str">
        <f t="shared" si="19"/>
        <v/>
      </c>
      <c r="K941" s="81"/>
      <c r="L941" s="78" t="str">
        <f t="shared" si="18"/>
        <v/>
      </c>
      <c r="M941" s="79"/>
      <c r="N941" s="86"/>
      <c r="O941" s="79"/>
      <c r="P941" s="4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23"/>
      <c r="AF941" s="23"/>
      <c r="AG941" s="23"/>
      <c r="AH941" s="23"/>
      <c r="AI941" s="23"/>
      <c r="AJ941" s="23"/>
      <c r="AK941" s="23"/>
      <c r="AL941" s="23"/>
      <c r="AM941" s="1"/>
      <c r="AN941" s="1"/>
      <c r="AO941" s="1"/>
      <c r="AP941" s="1"/>
      <c r="AQ941" s="1"/>
      <c r="AR941" s="1"/>
    </row>
    <row r="942" spans="1:44" ht="12.75" x14ac:dyDescent="0.2">
      <c r="A942" s="24"/>
      <c r="B942" s="26"/>
      <c r="C942" s="19"/>
      <c r="D942" s="27"/>
      <c r="E942" s="23"/>
      <c r="F942" s="26"/>
      <c r="G942" s="28" t="str">
        <f t="shared" si="16"/>
        <v>0</v>
      </c>
      <c r="H942" s="29" t="str">
        <f t="shared" si="17"/>
        <v>0.5%</v>
      </c>
      <c r="I942" s="1"/>
      <c r="J942" s="80" t="str">
        <f t="shared" si="19"/>
        <v/>
      </c>
      <c r="K942" s="81"/>
      <c r="L942" s="78" t="str">
        <f t="shared" si="18"/>
        <v/>
      </c>
      <c r="M942" s="79"/>
      <c r="N942" s="86"/>
      <c r="O942" s="79"/>
      <c r="P942" s="4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23"/>
      <c r="AF942" s="23"/>
      <c r="AG942" s="23"/>
      <c r="AH942" s="23"/>
      <c r="AI942" s="23"/>
      <c r="AJ942" s="23"/>
      <c r="AK942" s="23"/>
      <c r="AL942" s="23"/>
      <c r="AM942" s="1"/>
      <c r="AN942" s="1"/>
      <c r="AO942" s="1"/>
      <c r="AP942" s="1"/>
      <c r="AQ942" s="1"/>
      <c r="AR942" s="1"/>
    </row>
    <row r="943" spans="1:44" ht="12.75" x14ac:dyDescent="0.2">
      <c r="A943" s="24"/>
      <c r="B943" s="26"/>
      <c r="C943" s="19"/>
      <c r="D943" s="27"/>
      <c r="E943" s="23"/>
      <c r="F943" s="26"/>
      <c r="G943" s="28" t="str">
        <f t="shared" si="16"/>
        <v>0</v>
      </c>
      <c r="H943" s="29" t="str">
        <f t="shared" si="17"/>
        <v>0.5%</v>
      </c>
      <c r="I943" s="1"/>
      <c r="J943" s="80" t="str">
        <f t="shared" si="19"/>
        <v/>
      </c>
      <c r="K943" s="81"/>
      <c r="L943" s="78" t="str">
        <f t="shared" si="18"/>
        <v/>
      </c>
      <c r="M943" s="79"/>
      <c r="N943" s="86"/>
      <c r="O943" s="79"/>
      <c r="P943" s="4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23"/>
      <c r="AF943" s="23"/>
      <c r="AG943" s="23"/>
      <c r="AH943" s="23"/>
      <c r="AI943" s="23"/>
      <c r="AJ943" s="23"/>
      <c r="AK943" s="23"/>
      <c r="AL943" s="23"/>
      <c r="AM943" s="1"/>
      <c r="AN943" s="1"/>
      <c r="AO943" s="1"/>
      <c r="AP943" s="1"/>
      <c r="AQ943" s="1"/>
      <c r="AR943" s="1"/>
    </row>
    <row r="944" spans="1:44" ht="12.75" x14ac:dyDescent="0.2">
      <c r="A944" s="24"/>
      <c r="B944" s="26"/>
      <c r="C944" s="19"/>
      <c r="D944" s="27"/>
      <c r="E944" s="23"/>
      <c r="F944" s="26"/>
      <c r="G944" s="28" t="str">
        <f t="shared" si="16"/>
        <v>0</v>
      </c>
      <c r="H944" s="29" t="str">
        <f t="shared" si="17"/>
        <v>0.5%</v>
      </c>
      <c r="I944" s="1"/>
      <c r="J944" s="80" t="str">
        <f t="shared" si="19"/>
        <v/>
      </c>
      <c r="K944" s="81"/>
      <c r="L944" s="78" t="str">
        <f t="shared" si="18"/>
        <v/>
      </c>
      <c r="M944" s="79"/>
      <c r="N944" s="86"/>
      <c r="O944" s="79"/>
      <c r="P944" s="4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  <c r="AE944" s="23"/>
      <c r="AF944" s="23"/>
      <c r="AG944" s="23"/>
      <c r="AH944" s="23"/>
      <c r="AI944" s="23"/>
      <c r="AJ944" s="23"/>
      <c r="AK944" s="23"/>
      <c r="AL944" s="23"/>
      <c r="AM944" s="1"/>
      <c r="AN944" s="1"/>
      <c r="AO944" s="1"/>
      <c r="AP944" s="1"/>
      <c r="AQ944" s="1"/>
      <c r="AR944" s="1"/>
    </row>
    <row r="945" spans="1:44" ht="12.75" x14ac:dyDescent="0.2">
      <c r="A945" s="24"/>
      <c r="B945" s="26"/>
      <c r="C945" s="19"/>
      <c r="D945" s="27"/>
      <c r="E945" s="23"/>
      <c r="F945" s="26"/>
      <c r="G945" s="28" t="str">
        <f t="shared" si="16"/>
        <v>0</v>
      </c>
      <c r="H945" s="29" t="str">
        <f t="shared" si="17"/>
        <v>0.5%</v>
      </c>
      <c r="I945" s="1"/>
      <c r="J945" s="80" t="str">
        <f t="shared" si="19"/>
        <v/>
      </c>
      <c r="K945" s="81"/>
      <c r="L945" s="78" t="str">
        <f t="shared" si="18"/>
        <v/>
      </c>
      <c r="M945" s="79"/>
      <c r="N945" s="86"/>
      <c r="O945" s="79"/>
      <c r="P945" s="4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23"/>
      <c r="AF945" s="23"/>
      <c r="AG945" s="23"/>
      <c r="AH945" s="23"/>
      <c r="AI945" s="23"/>
      <c r="AJ945" s="23"/>
      <c r="AK945" s="23"/>
      <c r="AL945" s="23"/>
      <c r="AM945" s="1"/>
      <c r="AN945" s="1"/>
      <c r="AO945" s="1"/>
      <c r="AP945" s="1"/>
      <c r="AQ945" s="1"/>
      <c r="AR945" s="1"/>
    </row>
    <row r="946" spans="1:44" ht="12.75" x14ac:dyDescent="0.2">
      <c r="A946" s="24"/>
      <c r="B946" s="26"/>
      <c r="C946" s="19"/>
      <c r="D946" s="27"/>
      <c r="E946" s="23"/>
      <c r="F946" s="26"/>
      <c r="G946" s="28" t="str">
        <f t="shared" si="16"/>
        <v>0</v>
      </c>
      <c r="H946" s="29" t="str">
        <f t="shared" si="17"/>
        <v>0.5%</v>
      </c>
      <c r="I946" s="1"/>
      <c r="J946" s="80" t="str">
        <f t="shared" si="19"/>
        <v/>
      </c>
      <c r="K946" s="81"/>
      <c r="L946" s="78" t="str">
        <f t="shared" si="18"/>
        <v/>
      </c>
      <c r="M946" s="79"/>
      <c r="N946" s="86"/>
      <c r="O946" s="79"/>
      <c r="P946" s="4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  <c r="AE946" s="23"/>
      <c r="AF946" s="23"/>
      <c r="AG946" s="23"/>
      <c r="AH946" s="23"/>
      <c r="AI946" s="23"/>
      <c r="AJ946" s="23"/>
      <c r="AK946" s="23"/>
      <c r="AL946" s="23"/>
      <c r="AM946" s="1"/>
      <c r="AN946" s="1"/>
      <c r="AO946" s="1"/>
      <c r="AP946" s="1"/>
      <c r="AQ946" s="1"/>
      <c r="AR946" s="1"/>
    </row>
    <row r="947" spans="1:44" ht="12.75" x14ac:dyDescent="0.2">
      <c r="A947" s="24"/>
      <c r="B947" s="26"/>
      <c r="C947" s="19"/>
      <c r="D947" s="27"/>
      <c r="E947" s="23"/>
      <c r="F947" s="26"/>
      <c r="G947" s="28" t="str">
        <f t="shared" si="16"/>
        <v>0</v>
      </c>
      <c r="H947" s="29" t="str">
        <f t="shared" si="17"/>
        <v>0.5%</v>
      </c>
      <c r="I947" s="1"/>
      <c r="J947" s="80" t="str">
        <f t="shared" si="19"/>
        <v/>
      </c>
      <c r="K947" s="81"/>
      <c r="L947" s="78" t="str">
        <f t="shared" si="18"/>
        <v/>
      </c>
      <c r="M947" s="79"/>
      <c r="N947" s="86"/>
      <c r="O947" s="79"/>
      <c r="P947" s="4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23"/>
      <c r="AF947" s="23"/>
      <c r="AG947" s="23"/>
      <c r="AH947" s="23"/>
      <c r="AI947" s="23"/>
      <c r="AJ947" s="23"/>
      <c r="AK947" s="23"/>
      <c r="AL947" s="23"/>
      <c r="AM947" s="1"/>
      <c r="AN947" s="1"/>
      <c r="AO947" s="1"/>
      <c r="AP947" s="1"/>
      <c r="AQ947" s="1"/>
      <c r="AR947" s="1"/>
    </row>
    <row r="948" spans="1:44" ht="12.75" x14ac:dyDescent="0.2">
      <c r="A948" s="24"/>
      <c r="B948" s="26"/>
      <c r="C948" s="19"/>
      <c r="D948" s="27"/>
      <c r="E948" s="23"/>
      <c r="F948" s="26"/>
      <c r="G948" s="28" t="str">
        <f t="shared" si="16"/>
        <v>0</v>
      </c>
      <c r="H948" s="29" t="str">
        <f t="shared" si="17"/>
        <v>0.5%</v>
      </c>
      <c r="I948" s="1"/>
      <c r="J948" s="80" t="str">
        <f t="shared" si="19"/>
        <v/>
      </c>
      <c r="K948" s="81"/>
      <c r="L948" s="78" t="str">
        <f t="shared" si="18"/>
        <v/>
      </c>
      <c r="M948" s="79"/>
      <c r="N948" s="86"/>
      <c r="O948" s="79"/>
      <c r="P948" s="4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  <c r="AD948" s="23"/>
      <c r="AE948" s="23"/>
      <c r="AF948" s="23"/>
      <c r="AG948" s="23"/>
      <c r="AH948" s="23"/>
      <c r="AI948" s="23"/>
      <c r="AJ948" s="23"/>
      <c r="AK948" s="23"/>
      <c r="AL948" s="23"/>
      <c r="AM948" s="1"/>
      <c r="AN948" s="1"/>
      <c r="AO948" s="1"/>
      <c r="AP948" s="1"/>
      <c r="AQ948" s="1"/>
      <c r="AR948" s="1"/>
    </row>
    <row r="949" spans="1:44" ht="12.75" x14ac:dyDescent="0.2">
      <c r="A949" s="24"/>
      <c r="B949" s="26"/>
      <c r="C949" s="19"/>
      <c r="D949" s="27"/>
      <c r="E949" s="23"/>
      <c r="F949" s="26"/>
      <c r="G949" s="28" t="str">
        <f t="shared" si="16"/>
        <v>0</v>
      </c>
      <c r="H949" s="29" t="str">
        <f t="shared" si="17"/>
        <v>0.5%</v>
      </c>
      <c r="I949" s="1"/>
      <c r="J949" s="80" t="str">
        <f t="shared" si="19"/>
        <v/>
      </c>
      <c r="K949" s="81"/>
      <c r="L949" s="78" t="str">
        <f t="shared" si="18"/>
        <v/>
      </c>
      <c r="M949" s="79"/>
      <c r="N949" s="86"/>
      <c r="O949" s="79"/>
      <c r="P949" s="4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23"/>
      <c r="AF949" s="23"/>
      <c r="AG949" s="23"/>
      <c r="AH949" s="23"/>
      <c r="AI949" s="23"/>
      <c r="AJ949" s="23"/>
      <c r="AK949" s="23"/>
      <c r="AL949" s="23"/>
      <c r="AM949" s="1"/>
      <c r="AN949" s="1"/>
      <c r="AO949" s="1"/>
      <c r="AP949" s="1"/>
      <c r="AQ949" s="1"/>
      <c r="AR949" s="1"/>
    </row>
    <row r="950" spans="1:44" ht="12.75" x14ac:dyDescent="0.2">
      <c r="A950" s="24"/>
      <c r="B950" s="26"/>
      <c r="C950" s="19"/>
      <c r="D950" s="27"/>
      <c r="E950" s="23"/>
      <c r="F950" s="26"/>
      <c r="G950" s="28" t="str">
        <f t="shared" si="16"/>
        <v>0</v>
      </c>
      <c r="H950" s="29" t="str">
        <f t="shared" si="17"/>
        <v>0.5%</v>
      </c>
      <c r="I950" s="1"/>
      <c r="J950" s="80" t="str">
        <f t="shared" si="19"/>
        <v/>
      </c>
      <c r="K950" s="81"/>
      <c r="L950" s="78" t="str">
        <f t="shared" si="18"/>
        <v/>
      </c>
      <c r="M950" s="79"/>
      <c r="N950" s="86"/>
      <c r="O950" s="79"/>
      <c r="P950" s="4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  <c r="AD950" s="23"/>
      <c r="AE950" s="23"/>
      <c r="AF950" s="23"/>
      <c r="AG950" s="23"/>
      <c r="AH950" s="23"/>
      <c r="AI950" s="23"/>
      <c r="AJ950" s="23"/>
      <c r="AK950" s="23"/>
      <c r="AL950" s="23"/>
      <c r="AM950" s="1"/>
      <c r="AN950" s="1"/>
      <c r="AO950" s="1"/>
      <c r="AP950" s="1"/>
      <c r="AQ950" s="1"/>
      <c r="AR950" s="1"/>
    </row>
    <row r="951" spans="1:44" ht="12.75" x14ac:dyDescent="0.2">
      <c r="A951" s="24"/>
      <c r="B951" s="26"/>
      <c r="C951" s="19"/>
      <c r="D951" s="27"/>
      <c r="E951" s="23"/>
      <c r="F951" s="26"/>
      <c r="G951" s="28" t="str">
        <f t="shared" si="16"/>
        <v>0</v>
      </c>
      <c r="H951" s="29" t="str">
        <f t="shared" si="17"/>
        <v>0.5%</v>
      </c>
      <c r="I951" s="1"/>
      <c r="J951" s="80" t="str">
        <f t="shared" si="19"/>
        <v/>
      </c>
      <c r="K951" s="81"/>
      <c r="L951" s="78" t="str">
        <f t="shared" si="18"/>
        <v/>
      </c>
      <c r="M951" s="79"/>
      <c r="N951" s="86"/>
      <c r="O951" s="79"/>
      <c r="P951" s="4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  <c r="AE951" s="23"/>
      <c r="AF951" s="23"/>
      <c r="AG951" s="23"/>
      <c r="AH951" s="23"/>
      <c r="AI951" s="23"/>
      <c r="AJ951" s="23"/>
      <c r="AK951" s="23"/>
      <c r="AL951" s="23"/>
      <c r="AM951" s="1"/>
      <c r="AN951" s="1"/>
      <c r="AO951" s="1"/>
      <c r="AP951" s="1"/>
      <c r="AQ951" s="1"/>
      <c r="AR951" s="1"/>
    </row>
    <row r="952" spans="1:44" ht="12.75" x14ac:dyDescent="0.2">
      <c r="A952" s="24"/>
      <c r="B952" s="26"/>
      <c r="C952" s="19"/>
      <c r="D952" s="27"/>
      <c r="E952" s="23"/>
      <c r="F952" s="26"/>
      <c r="G952" s="28" t="str">
        <f t="shared" si="16"/>
        <v>0</v>
      </c>
      <c r="H952" s="29" t="str">
        <f t="shared" si="17"/>
        <v>0.5%</v>
      </c>
      <c r="I952" s="1"/>
      <c r="J952" s="80" t="str">
        <f t="shared" si="19"/>
        <v/>
      </c>
      <c r="K952" s="81"/>
      <c r="L952" s="78" t="str">
        <f t="shared" si="18"/>
        <v/>
      </c>
      <c r="M952" s="79"/>
      <c r="N952" s="86"/>
      <c r="O952" s="79"/>
      <c r="P952" s="4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  <c r="AE952" s="23"/>
      <c r="AF952" s="23"/>
      <c r="AG952" s="23"/>
      <c r="AH952" s="23"/>
      <c r="AI952" s="23"/>
      <c r="AJ952" s="23"/>
      <c r="AK952" s="23"/>
      <c r="AL952" s="23"/>
      <c r="AM952" s="1"/>
      <c r="AN952" s="1"/>
      <c r="AO952" s="1"/>
      <c r="AP952" s="1"/>
      <c r="AQ952" s="1"/>
      <c r="AR952" s="1"/>
    </row>
    <row r="953" spans="1:44" ht="12.75" x14ac:dyDescent="0.2">
      <c r="A953" s="24"/>
      <c r="B953" s="26"/>
      <c r="C953" s="19"/>
      <c r="D953" s="27"/>
      <c r="E953" s="23"/>
      <c r="F953" s="26"/>
      <c r="G953" s="28" t="str">
        <f t="shared" si="16"/>
        <v>0</v>
      </c>
      <c r="H953" s="29" t="str">
        <f t="shared" si="17"/>
        <v>0.5%</v>
      </c>
      <c r="I953" s="1"/>
      <c r="J953" s="80" t="str">
        <f t="shared" si="19"/>
        <v/>
      </c>
      <c r="K953" s="81"/>
      <c r="L953" s="78" t="str">
        <f t="shared" si="18"/>
        <v/>
      </c>
      <c r="M953" s="79"/>
      <c r="N953" s="86"/>
      <c r="O953" s="79"/>
      <c r="P953" s="4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23"/>
      <c r="AF953" s="23"/>
      <c r="AG953" s="23"/>
      <c r="AH953" s="23"/>
      <c r="AI953" s="23"/>
      <c r="AJ953" s="23"/>
      <c r="AK953" s="23"/>
      <c r="AL953" s="23"/>
      <c r="AM953" s="1"/>
      <c r="AN953" s="1"/>
      <c r="AO953" s="1"/>
      <c r="AP953" s="1"/>
      <c r="AQ953" s="1"/>
      <c r="AR953" s="1"/>
    </row>
    <row r="954" spans="1:44" ht="12.75" x14ac:dyDescent="0.2">
      <c r="A954" s="24"/>
      <c r="B954" s="26"/>
      <c r="C954" s="19"/>
      <c r="D954" s="27"/>
      <c r="E954" s="23"/>
      <c r="F954" s="26"/>
      <c r="G954" s="28" t="str">
        <f t="shared" si="16"/>
        <v>0</v>
      </c>
      <c r="H954" s="29" t="str">
        <f t="shared" si="17"/>
        <v>0.5%</v>
      </c>
      <c r="I954" s="1"/>
      <c r="J954" s="80" t="str">
        <f t="shared" si="19"/>
        <v/>
      </c>
      <c r="K954" s="81"/>
      <c r="L954" s="78" t="str">
        <f t="shared" si="18"/>
        <v/>
      </c>
      <c r="M954" s="79"/>
      <c r="N954" s="86"/>
      <c r="O954" s="79"/>
      <c r="P954" s="4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  <c r="AE954" s="23"/>
      <c r="AF954" s="23"/>
      <c r="AG954" s="23"/>
      <c r="AH954" s="23"/>
      <c r="AI954" s="23"/>
      <c r="AJ954" s="23"/>
      <c r="AK954" s="23"/>
      <c r="AL954" s="23"/>
      <c r="AM954" s="1"/>
      <c r="AN954" s="1"/>
      <c r="AO954" s="1"/>
      <c r="AP954" s="1"/>
      <c r="AQ954" s="1"/>
      <c r="AR954" s="1"/>
    </row>
    <row r="955" spans="1:44" ht="12.75" x14ac:dyDescent="0.2">
      <c r="A955" s="24"/>
      <c r="B955" s="26"/>
      <c r="C955" s="19"/>
      <c r="D955" s="27"/>
      <c r="E955" s="23"/>
      <c r="F955" s="26"/>
      <c r="G955" s="28" t="str">
        <f t="shared" si="16"/>
        <v>0</v>
      </c>
      <c r="H955" s="29" t="str">
        <f t="shared" si="17"/>
        <v>0.5%</v>
      </c>
      <c r="I955" s="1"/>
      <c r="J955" s="80" t="str">
        <f t="shared" si="19"/>
        <v/>
      </c>
      <c r="K955" s="81"/>
      <c r="L955" s="78" t="str">
        <f t="shared" si="18"/>
        <v/>
      </c>
      <c r="M955" s="79"/>
      <c r="N955" s="86"/>
      <c r="O955" s="79"/>
      <c r="P955" s="4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  <c r="AE955" s="23"/>
      <c r="AF955" s="23"/>
      <c r="AG955" s="23"/>
      <c r="AH955" s="23"/>
      <c r="AI955" s="23"/>
      <c r="AJ955" s="23"/>
      <c r="AK955" s="23"/>
      <c r="AL955" s="23"/>
      <c r="AM955" s="1"/>
      <c r="AN955" s="1"/>
      <c r="AO955" s="1"/>
      <c r="AP955" s="1"/>
      <c r="AQ955" s="1"/>
      <c r="AR955" s="1"/>
    </row>
    <row r="956" spans="1:44" ht="12.75" x14ac:dyDescent="0.2">
      <c r="A956" s="24"/>
      <c r="B956" s="26"/>
      <c r="C956" s="19"/>
      <c r="D956" s="27"/>
      <c r="E956" s="23"/>
      <c r="F956" s="26"/>
      <c r="G956" s="28" t="str">
        <f t="shared" si="16"/>
        <v>0</v>
      </c>
      <c r="H956" s="29" t="str">
        <f t="shared" si="17"/>
        <v>0.5%</v>
      </c>
      <c r="I956" s="1"/>
      <c r="J956" s="80" t="str">
        <f t="shared" si="19"/>
        <v/>
      </c>
      <c r="K956" s="81"/>
      <c r="L956" s="78" t="str">
        <f t="shared" si="18"/>
        <v/>
      </c>
      <c r="M956" s="79"/>
      <c r="N956" s="86"/>
      <c r="O956" s="79"/>
      <c r="P956" s="4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  <c r="AE956" s="23"/>
      <c r="AF956" s="23"/>
      <c r="AG956" s="23"/>
      <c r="AH956" s="23"/>
      <c r="AI956" s="23"/>
      <c r="AJ956" s="23"/>
      <c r="AK956" s="23"/>
      <c r="AL956" s="23"/>
      <c r="AM956" s="1"/>
      <c r="AN956" s="1"/>
      <c r="AO956" s="1"/>
      <c r="AP956" s="1"/>
      <c r="AQ956" s="1"/>
      <c r="AR956" s="1"/>
    </row>
    <row r="957" spans="1:44" ht="12.75" x14ac:dyDescent="0.2">
      <c r="A957" s="24"/>
      <c r="B957" s="26"/>
      <c r="C957" s="19"/>
      <c r="D957" s="27"/>
      <c r="E957" s="23"/>
      <c r="F957" s="26"/>
      <c r="G957" s="28" t="str">
        <f t="shared" si="16"/>
        <v>0</v>
      </c>
      <c r="H957" s="29" t="str">
        <f t="shared" si="17"/>
        <v>0.5%</v>
      </c>
      <c r="I957" s="1"/>
      <c r="J957" s="80" t="str">
        <f t="shared" si="19"/>
        <v/>
      </c>
      <c r="K957" s="81"/>
      <c r="L957" s="78" t="str">
        <f t="shared" si="18"/>
        <v/>
      </c>
      <c r="M957" s="79"/>
      <c r="N957" s="86"/>
      <c r="O957" s="79"/>
      <c r="P957" s="4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23"/>
      <c r="AF957" s="23"/>
      <c r="AG957" s="23"/>
      <c r="AH957" s="23"/>
      <c r="AI957" s="23"/>
      <c r="AJ957" s="23"/>
      <c r="AK957" s="23"/>
      <c r="AL957" s="23"/>
      <c r="AM957" s="1"/>
      <c r="AN957" s="1"/>
      <c r="AO957" s="1"/>
      <c r="AP957" s="1"/>
      <c r="AQ957" s="1"/>
      <c r="AR957" s="1"/>
    </row>
    <row r="958" spans="1:44" ht="12.75" x14ac:dyDescent="0.2">
      <c r="A958" s="24"/>
      <c r="B958" s="26"/>
      <c r="C958" s="19"/>
      <c r="D958" s="27"/>
      <c r="E958" s="23"/>
      <c r="F958" s="26"/>
      <c r="G958" s="28" t="str">
        <f t="shared" si="16"/>
        <v>0</v>
      </c>
      <c r="H958" s="29" t="str">
        <f t="shared" si="17"/>
        <v>0.5%</v>
      </c>
      <c r="I958" s="1"/>
      <c r="J958" s="80" t="str">
        <f t="shared" si="19"/>
        <v/>
      </c>
      <c r="K958" s="81"/>
      <c r="L958" s="78" t="str">
        <f t="shared" si="18"/>
        <v/>
      </c>
      <c r="M958" s="79"/>
      <c r="N958" s="86"/>
      <c r="O958" s="79"/>
      <c r="P958" s="4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  <c r="AE958" s="23"/>
      <c r="AF958" s="23"/>
      <c r="AG958" s="23"/>
      <c r="AH958" s="23"/>
      <c r="AI958" s="23"/>
      <c r="AJ958" s="23"/>
      <c r="AK958" s="23"/>
      <c r="AL958" s="23"/>
      <c r="AM958" s="1"/>
      <c r="AN958" s="1"/>
      <c r="AO958" s="1"/>
      <c r="AP958" s="1"/>
      <c r="AQ958" s="1"/>
      <c r="AR958" s="1"/>
    </row>
    <row r="959" spans="1:44" ht="12.75" x14ac:dyDescent="0.2">
      <c r="A959" s="24"/>
      <c r="B959" s="26"/>
      <c r="C959" s="19"/>
      <c r="D959" s="27"/>
      <c r="E959" s="23"/>
      <c r="F959" s="26"/>
      <c r="G959" s="28" t="str">
        <f t="shared" si="16"/>
        <v>0</v>
      </c>
      <c r="H959" s="29" t="str">
        <f t="shared" si="17"/>
        <v>0.5%</v>
      </c>
      <c r="I959" s="1"/>
      <c r="J959" s="80" t="str">
        <f t="shared" si="19"/>
        <v/>
      </c>
      <c r="K959" s="81"/>
      <c r="L959" s="78" t="str">
        <f t="shared" si="18"/>
        <v/>
      </c>
      <c r="M959" s="79"/>
      <c r="N959" s="86"/>
      <c r="O959" s="79"/>
      <c r="P959" s="4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23"/>
      <c r="AF959" s="23"/>
      <c r="AG959" s="23"/>
      <c r="AH959" s="23"/>
      <c r="AI959" s="23"/>
      <c r="AJ959" s="23"/>
      <c r="AK959" s="23"/>
      <c r="AL959" s="23"/>
      <c r="AM959" s="1"/>
      <c r="AN959" s="1"/>
      <c r="AO959" s="1"/>
      <c r="AP959" s="1"/>
      <c r="AQ959" s="1"/>
      <c r="AR959" s="1"/>
    </row>
    <row r="960" spans="1:44" ht="12.75" x14ac:dyDescent="0.2">
      <c r="A960" s="24"/>
      <c r="B960" s="26"/>
      <c r="C960" s="19"/>
      <c r="D960" s="27"/>
      <c r="E960" s="23"/>
      <c r="F960" s="26"/>
      <c r="G960" s="28" t="str">
        <f t="shared" si="16"/>
        <v>0</v>
      </c>
      <c r="H960" s="29" t="str">
        <f t="shared" si="17"/>
        <v>0.5%</v>
      </c>
      <c r="I960" s="1"/>
      <c r="J960" s="80" t="str">
        <f t="shared" si="19"/>
        <v/>
      </c>
      <c r="K960" s="81"/>
      <c r="L960" s="78" t="str">
        <f t="shared" si="18"/>
        <v/>
      </c>
      <c r="M960" s="79"/>
      <c r="N960" s="86"/>
      <c r="O960" s="79"/>
      <c r="P960" s="4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  <c r="AD960" s="23"/>
      <c r="AE960" s="23"/>
      <c r="AF960" s="23"/>
      <c r="AG960" s="23"/>
      <c r="AH960" s="23"/>
      <c r="AI960" s="23"/>
      <c r="AJ960" s="23"/>
      <c r="AK960" s="23"/>
      <c r="AL960" s="23"/>
      <c r="AM960" s="1"/>
      <c r="AN960" s="1"/>
      <c r="AO960" s="1"/>
      <c r="AP960" s="1"/>
      <c r="AQ960" s="1"/>
      <c r="AR960" s="1"/>
    </row>
    <row r="961" spans="1:44" ht="12.75" x14ac:dyDescent="0.2">
      <c r="A961" s="24"/>
      <c r="B961" s="26"/>
      <c r="C961" s="19"/>
      <c r="D961" s="27"/>
      <c r="E961" s="23"/>
      <c r="F961" s="26"/>
      <c r="G961" s="28" t="str">
        <f t="shared" si="16"/>
        <v>0</v>
      </c>
      <c r="H961" s="29" t="str">
        <f t="shared" si="17"/>
        <v>0.5%</v>
      </c>
      <c r="I961" s="1"/>
      <c r="J961" s="80" t="str">
        <f t="shared" si="19"/>
        <v/>
      </c>
      <c r="K961" s="81"/>
      <c r="L961" s="78" t="str">
        <f t="shared" si="18"/>
        <v/>
      </c>
      <c r="M961" s="79"/>
      <c r="N961" s="86"/>
      <c r="O961" s="79"/>
      <c r="P961" s="4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  <c r="AE961" s="23"/>
      <c r="AF961" s="23"/>
      <c r="AG961" s="23"/>
      <c r="AH961" s="23"/>
      <c r="AI961" s="23"/>
      <c r="AJ961" s="23"/>
      <c r="AK961" s="23"/>
      <c r="AL961" s="23"/>
      <c r="AM961" s="1"/>
      <c r="AN961" s="1"/>
      <c r="AO961" s="1"/>
      <c r="AP961" s="1"/>
      <c r="AQ961" s="1"/>
      <c r="AR961" s="1"/>
    </row>
    <row r="962" spans="1:44" ht="12.75" x14ac:dyDescent="0.2">
      <c r="A962" s="24"/>
      <c r="B962" s="26"/>
      <c r="C962" s="19"/>
      <c r="D962" s="27"/>
      <c r="E962" s="23"/>
      <c r="F962" s="26"/>
      <c r="G962" s="28" t="str">
        <f t="shared" si="16"/>
        <v>0</v>
      </c>
      <c r="H962" s="29" t="str">
        <f t="shared" si="17"/>
        <v>0.5%</v>
      </c>
      <c r="I962" s="1"/>
      <c r="J962" s="80" t="str">
        <f t="shared" si="19"/>
        <v/>
      </c>
      <c r="K962" s="81"/>
      <c r="L962" s="78" t="str">
        <f t="shared" si="18"/>
        <v/>
      </c>
      <c r="M962" s="79"/>
      <c r="N962" s="86"/>
      <c r="O962" s="79"/>
      <c r="P962" s="4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  <c r="AD962" s="23"/>
      <c r="AE962" s="23"/>
      <c r="AF962" s="23"/>
      <c r="AG962" s="23"/>
      <c r="AH962" s="23"/>
      <c r="AI962" s="23"/>
      <c r="AJ962" s="23"/>
      <c r="AK962" s="23"/>
      <c r="AL962" s="23"/>
      <c r="AM962" s="1"/>
      <c r="AN962" s="1"/>
      <c r="AO962" s="1"/>
      <c r="AP962" s="1"/>
      <c r="AQ962" s="1"/>
      <c r="AR962" s="1"/>
    </row>
    <row r="963" spans="1:44" ht="12.75" x14ac:dyDescent="0.2">
      <c r="A963" s="24"/>
      <c r="B963" s="26"/>
      <c r="C963" s="19"/>
      <c r="D963" s="27"/>
      <c r="E963" s="23"/>
      <c r="F963" s="26"/>
      <c r="G963" s="28" t="str">
        <f t="shared" si="16"/>
        <v>0</v>
      </c>
      <c r="H963" s="29" t="str">
        <f t="shared" si="17"/>
        <v>0.5%</v>
      </c>
      <c r="I963" s="1"/>
      <c r="J963" s="80" t="str">
        <f t="shared" si="19"/>
        <v/>
      </c>
      <c r="K963" s="81"/>
      <c r="L963" s="78" t="str">
        <f t="shared" si="18"/>
        <v/>
      </c>
      <c r="M963" s="79"/>
      <c r="N963" s="86"/>
      <c r="O963" s="79"/>
      <c r="P963" s="4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  <c r="AE963" s="23"/>
      <c r="AF963" s="23"/>
      <c r="AG963" s="23"/>
      <c r="AH963" s="23"/>
      <c r="AI963" s="23"/>
      <c r="AJ963" s="23"/>
      <c r="AK963" s="23"/>
      <c r="AL963" s="23"/>
      <c r="AM963" s="1"/>
      <c r="AN963" s="1"/>
      <c r="AO963" s="1"/>
      <c r="AP963" s="1"/>
      <c r="AQ963" s="1"/>
      <c r="AR963" s="1"/>
    </row>
    <row r="964" spans="1:44" ht="12.75" x14ac:dyDescent="0.2">
      <c r="A964" s="24"/>
      <c r="B964" s="26"/>
      <c r="C964" s="19"/>
      <c r="D964" s="27"/>
      <c r="E964" s="23"/>
      <c r="F964" s="26"/>
      <c r="G964" s="28" t="str">
        <f t="shared" si="16"/>
        <v>0</v>
      </c>
      <c r="H964" s="29" t="str">
        <f t="shared" si="17"/>
        <v>0.5%</v>
      </c>
      <c r="I964" s="1"/>
      <c r="J964" s="80" t="str">
        <f t="shared" si="19"/>
        <v/>
      </c>
      <c r="K964" s="81"/>
      <c r="L964" s="78" t="str">
        <f t="shared" si="18"/>
        <v/>
      </c>
      <c r="M964" s="79"/>
      <c r="N964" s="86"/>
      <c r="O964" s="79"/>
      <c r="P964" s="4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  <c r="AE964" s="23"/>
      <c r="AF964" s="23"/>
      <c r="AG964" s="23"/>
      <c r="AH964" s="23"/>
      <c r="AI964" s="23"/>
      <c r="AJ964" s="23"/>
      <c r="AK964" s="23"/>
      <c r="AL964" s="23"/>
      <c r="AM964" s="1"/>
      <c r="AN964" s="1"/>
      <c r="AO964" s="1"/>
      <c r="AP964" s="1"/>
      <c r="AQ964" s="1"/>
      <c r="AR964" s="1"/>
    </row>
    <row r="965" spans="1:44" ht="12.75" x14ac:dyDescent="0.2">
      <c r="A965" s="24"/>
      <c r="B965" s="26"/>
      <c r="C965" s="19"/>
      <c r="D965" s="27"/>
      <c r="E965" s="23"/>
      <c r="F965" s="26"/>
      <c r="G965" s="28" t="str">
        <f t="shared" si="16"/>
        <v>0</v>
      </c>
      <c r="H965" s="29" t="str">
        <f t="shared" si="17"/>
        <v>0.5%</v>
      </c>
      <c r="I965" s="1"/>
      <c r="J965" s="80" t="str">
        <f t="shared" si="19"/>
        <v/>
      </c>
      <c r="K965" s="81"/>
      <c r="L965" s="78" t="str">
        <f t="shared" si="18"/>
        <v/>
      </c>
      <c r="M965" s="79"/>
      <c r="N965" s="86"/>
      <c r="O965" s="79"/>
      <c r="P965" s="4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  <c r="AE965" s="23"/>
      <c r="AF965" s="23"/>
      <c r="AG965" s="23"/>
      <c r="AH965" s="23"/>
      <c r="AI965" s="23"/>
      <c r="AJ965" s="23"/>
      <c r="AK965" s="23"/>
      <c r="AL965" s="23"/>
      <c r="AM965" s="1"/>
      <c r="AN965" s="1"/>
      <c r="AO965" s="1"/>
      <c r="AP965" s="1"/>
      <c r="AQ965" s="1"/>
      <c r="AR965" s="1"/>
    </row>
    <row r="966" spans="1:44" ht="12.75" x14ac:dyDescent="0.2">
      <c r="A966" s="24"/>
      <c r="B966" s="26"/>
      <c r="C966" s="19"/>
      <c r="D966" s="27"/>
      <c r="E966" s="23"/>
      <c r="F966" s="26"/>
      <c r="G966" s="28" t="str">
        <f t="shared" si="16"/>
        <v>0</v>
      </c>
      <c r="H966" s="29" t="str">
        <f t="shared" si="17"/>
        <v>0.5%</v>
      </c>
      <c r="I966" s="1"/>
      <c r="J966" s="80" t="str">
        <f t="shared" si="19"/>
        <v/>
      </c>
      <c r="K966" s="81"/>
      <c r="L966" s="78" t="str">
        <f t="shared" si="18"/>
        <v/>
      </c>
      <c r="M966" s="79"/>
      <c r="N966" s="86"/>
      <c r="O966" s="79"/>
      <c r="P966" s="4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  <c r="AD966" s="23"/>
      <c r="AE966" s="23"/>
      <c r="AF966" s="23"/>
      <c r="AG966" s="23"/>
      <c r="AH966" s="23"/>
      <c r="AI966" s="23"/>
      <c r="AJ966" s="23"/>
      <c r="AK966" s="23"/>
      <c r="AL966" s="23"/>
      <c r="AM966" s="1"/>
      <c r="AN966" s="1"/>
      <c r="AO966" s="1"/>
      <c r="AP966" s="1"/>
      <c r="AQ966" s="1"/>
      <c r="AR966" s="1"/>
    </row>
    <row r="967" spans="1:44" ht="12.75" x14ac:dyDescent="0.2">
      <c r="A967" s="24"/>
      <c r="B967" s="26"/>
      <c r="C967" s="19"/>
      <c r="D967" s="27"/>
      <c r="E967" s="23"/>
      <c r="F967" s="26"/>
      <c r="G967" s="28" t="str">
        <f t="shared" si="16"/>
        <v>0</v>
      </c>
      <c r="H967" s="29" t="str">
        <f t="shared" si="17"/>
        <v>0.5%</v>
      </c>
      <c r="I967" s="1"/>
      <c r="J967" s="80" t="str">
        <f t="shared" si="19"/>
        <v/>
      </c>
      <c r="K967" s="81"/>
      <c r="L967" s="78" t="str">
        <f t="shared" si="18"/>
        <v/>
      </c>
      <c r="M967" s="79"/>
      <c r="N967" s="86"/>
      <c r="O967" s="79"/>
      <c r="P967" s="4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  <c r="AE967" s="23"/>
      <c r="AF967" s="23"/>
      <c r="AG967" s="23"/>
      <c r="AH967" s="23"/>
      <c r="AI967" s="23"/>
      <c r="AJ967" s="23"/>
      <c r="AK967" s="23"/>
      <c r="AL967" s="23"/>
      <c r="AM967" s="1"/>
      <c r="AN967" s="1"/>
      <c r="AO967" s="1"/>
      <c r="AP967" s="1"/>
      <c r="AQ967" s="1"/>
      <c r="AR967" s="1"/>
    </row>
    <row r="968" spans="1:44" ht="12.75" x14ac:dyDescent="0.2">
      <c r="A968" s="24"/>
      <c r="B968" s="26"/>
      <c r="C968" s="19"/>
      <c r="D968" s="27"/>
      <c r="E968" s="23"/>
      <c r="F968" s="26"/>
      <c r="G968" s="28" t="str">
        <f t="shared" si="16"/>
        <v>0</v>
      </c>
      <c r="H968" s="29" t="str">
        <f t="shared" si="17"/>
        <v>0.5%</v>
      </c>
      <c r="I968" s="1"/>
      <c r="J968" s="80" t="str">
        <f t="shared" si="19"/>
        <v/>
      </c>
      <c r="K968" s="81"/>
      <c r="L968" s="78" t="str">
        <f t="shared" si="18"/>
        <v/>
      </c>
      <c r="M968" s="79"/>
      <c r="N968" s="86"/>
      <c r="O968" s="79"/>
      <c r="P968" s="4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  <c r="AD968" s="23"/>
      <c r="AE968" s="23"/>
      <c r="AF968" s="23"/>
      <c r="AG968" s="23"/>
      <c r="AH968" s="23"/>
      <c r="AI968" s="23"/>
      <c r="AJ968" s="23"/>
      <c r="AK968" s="23"/>
      <c r="AL968" s="23"/>
      <c r="AM968" s="1"/>
      <c r="AN968" s="1"/>
      <c r="AO968" s="1"/>
      <c r="AP968" s="1"/>
      <c r="AQ968" s="1"/>
      <c r="AR968" s="1"/>
    </row>
    <row r="969" spans="1:44" ht="12.75" x14ac:dyDescent="0.2">
      <c r="A969" s="24"/>
      <c r="B969" s="26"/>
      <c r="C969" s="19"/>
      <c r="D969" s="27"/>
      <c r="E969" s="23"/>
      <c r="F969" s="26"/>
      <c r="G969" s="28" t="str">
        <f t="shared" si="16"/>
        <v>0</v>
      </c>
      <c r="H969" s="29" t="str">
        <f t="shared" si="17"/>
        <v>0.5%</v>
      </c>
      <c r="I969" s="1"/>
      <c r="J969" s="80" t="str">
        <f t="shared" si="19"/>
        <v/>
      </c>
      <c r="K969" s="81"/>
      <c r="L969" s="78" t="str">
        <f t="shared" si="18"/>
        <v/>
      </c>
      <c r="M969" s="79"/>
      <c r="N969" s="86"/>
      <c r="O969" s="79"/>
      <c r="P969" s="4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23"/>
      <c r="AF969" s="23"/>
      <c r="AG969" s="23"/>
      <c r="AH969" s="23"/>
      <c r="AI969" s="23"/>
      <c r="AJ969" s="23"/>
      <c r="AK969" s="23"/>
      <c r="AL969" s="23"/>
      <c r="AM969" s="1"/>
      <c r="AN969" s="1"/>
      <c r="AO969" s="1"/>
      <c r="AP969" s="1"/>
      <c r="AQ969" s="1"/>
      <c r="AR969" s="1"/>
    </row>
    <row r="970" spans="1:44" ht="12.75" x14ac:dyDescent="0.2">
      <c r="A970" s="24"/>
      <c r="B970" s="26"/>
      <c r="C970" s="19"/>
      <c r="D970" s="27"/>
      <c r="E970" s="23"/>
      <c r="F970" s="26"/>
      <c r="G970" s="28" t="str">
        <f t="shared" si="16"/>
        <v>0</v>
      </c>
      <c r="H970" s="29" t="str">
        <f t="shared" si="17"/>
        <v>0.5%</v>
      </c>
      <c r="I970" s="1"/>
      <c r="J970" s="80" t="str">
        <f t="shared" si="19"/>
        <v/>
      </c>
      <c r="K970" s="81"/>
      <c r="L970" s="78" t="str">
        <f t="shared" si="18"/>
        <v/>
      </c>
      <c r="M970" s="79"/>
      <c r="N970" s="86"/>
      <c r="O970" s="79"/>
      <c r="P970" s="4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  <c r="AD970" s="23"/>
      <c r="AE970" s="23"/>
      <c r="AF970" s="23"/>
      <c r="AG970" s="23"/>
      <c r="AH970" s="23"/>
      <c r="AI970" s="23"/>
      <c r="AJ970" s="23"/>
      <c r="AK970" s="23"/>
      <c r="AL970" s="23"/>
      <c r="AM970" s="1"/>
      <c r="AN970" s="1"/>
      <c r="AO970" s="1"/>
      <c r="AP970" s="1"/>
      <c r="AQ970" s="1"/>
      <c r="AR970" s="1"/>
    </row>
    <row r="971" spans="1:44" ht="12.75" x14ac:dyDescent="0.2">
      <c r="A971" s="24"/>
      <c r="B971" s="26"/>
      <c r="C971" s="19"/>
      <c r="D971" s="27"/>
      <c r="E971" s="23"/>
      <c r="F971" s="26"/>
      <c r="G971" s="28" t="str">
        <f t="shared" si="16"/>
        <v>0</v>
      </c>
      <c r="H971" s="29" t="str">
        <f t="shared" si="17"/>
        <v>0.5%</v>
      </c>
      <c r="I971" s="1"/>
      <c r="J971" s="80" t="str">
        <f t="shared" si="19"/>
        <v/>
      </c>
      <c r="K971" s="81"/>
      <c r="L971" s="78" t="str">
        <f t="shared" si="18"/>
        <v/>
      </c>
      <c r="M971" s="79"/>
      <c r="N971" s="86"/>
      <c r="O971" s="79"/>
      <c r="P971" s="4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  <c r="AE971" s="23"/>
      <c r="AF971" s="23"/>
      <c r="AG971" s="23"/>
      <c r="AH971" s="1"/>
      <c r="AI971" s="23"/>
      <c r="AJ971" s="23"/>
      <c r="AK971" s="23"/>
      <c r="AL971" s="23"/>
      <c r="AM971" s="1"/>
      <c r="AN971" s="1"/>
      <c r="AO971" s="1"/>
      <c r="AP971" s="1"/>
      <c r="AQ971" s="1"/>
      <c r="AR971" s="1"/>
    </row>
    <row r="972" spans="1:44" ht="12.75" x14ac:dyDescent="0.2">
      <c r="A972" s="24"/>
      <c r="B972" s="26"/>
      <c r="C972" s="19"/>
      <c r="D972" s="27"/>
      <c r="E972" s="23"/>
      <c r="F972" s="26"/>
      <c r="G972" s="28" t="str">
        <f t="shared" si="16"/>
        <v>0</v>
      </c>
      <c r="H972" s="29" t="str">
        <f t="shared" si="17"/>
        <v>0.5%</v>
      </c>
      <c r="I972" s="1"/>
      <c r="J972" s="80" t="str">
        <f t="shared" si="19"/>
        <v/>
      </c>
      <c r="K972" s="81"/>
      <c r="L972" s="78" t="str">
        <f t="shared" si="18"/>
        <v/>
      </c>
      <c r="M972" s="79"/>
      <c r="N972" s="86"/>
      <c r="O972" s="79"/>
      <c r="P972" s="4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  <c r="AD972" s="23"/>
      <c r="AE972" s="23"/>
      <c r="AF972" s="23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</row>
    <row r="973" spans="1:44" ht="12.75" x14ac:dyDescent="0.2">
      <c r="A973" s="24"/>
      <c r="B973" s="26"/>
      <c r="C973" s="19"/>
      <c r="D973" s="27"/>
      <c r="E973" s="23"/>
      <c r="F973" s="26"/>
      <c r="G973" s="28" t="str">
        <f t="shared" si="16"/>
        <v>0</v>
      </c>
      <c r="H973" s="29" t="str">
        <f t="shared" si="17"/>
        <v>0.5%</v>
      </c>
      <c r="I973" s="1"/>
      <c r="J973" s="80" t="str">
        <f t="shared" si="19"/>
        <v/>
      </c>
      <c r="K973" s="81"/>
      <c r="L973" s="78" t="str">
        <f t="shared" si="18"/>
        <v/>
      </c>
      <c r="M973" s="79"/>
      <c r="N973" s="86"/>
      <c r="O973" s="79"/>
      <c r="P973" s="4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  <c r="AE973" s="23"/>
      <c r="AF973" s="23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</row>
    <row r="974" spans="1:44" ht="12.75" x14ac:dyDescent="0.2">
      <c r="A974" s="24"/>
      <c r="B974" s="26"/>
      <c r="C974" s="19"/>
      <c r="D974" s="27"/>
      <c r="E974" s="23"/>
      <c r="F974" s="26"/>
      <c r="G974" s="28" t="str">
        <f t="shared" si="16"/>
        <v>0</v>
      </c>
      <c r="H974" s="29" t="str">
        <f t="shared" si="17"/>
        <v>0.5%</v>
      </c>
      <c r="I974" s="1"/>
      <c r="J974" s="80" t="str">
        <f t="shared" si="19"/>
        <v/>
      </c>
      <c r="K974" s="81"/>
      <c r="L974" s="78" t="str">
        <f t="shared" si="18"/>
        <v/>
      </c>
      <c r="M974" s="79"/>
      <c r="N974" s="86"/>
      <c r="O974" s="79"/>
      <c r="P974" s="4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  <c r="AD974" s="23"/>
      <c r="AE974" s="23"/>
      <c r="AF974" s="23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</row>
    <row r="975" spans="1:44" ht="12.75" x14ac:dyDescent="0.2">
      <c r="A975" s="24"/>
      <c r="B975" s="26"/>
      <c r="C975" s="19"/>
      <c r="D975" s="27"/>
      <c r="E975" s="23"/>
      <c r="F975" s="26"/>
      <c r="G975" s="28" t="str">
        <f t="shared" si="16"/>
        <v>0</v>
      </c>
      <c r="H975" s="29" t="str">
        <f t="shared" si="17"/>
        <v>0.5%</v>
      </c>
      <c r="I975" s="1"/>
      <c r="J975" s="80" t="str">
        <f t="shared" si="19"/>
        <v/>
      </c>
      <c r="K975" s="81"/>
      <c r="L975" s="78" t="str">
        <f t="shared" si="18"/>
        <v/>
      </c>
      <c r="M975" s="79"/>
      <c r="N975" s="86"/>
      <c r="O975" s="79"/>
      <c r="P975" s="4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  <c r="AE975" s="23"/>
      <c r="AF975" s="23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</row>
    <row r="976" spans="1:44" ht="12.75" x14ac:dyDescent="0.2">
      <c r="A976" s="24"/>
      <c r="B976" s="26"/>
      <c r="C976" s="19"/>
      <c r="D976" s="27"/>
      <c r="E976" s="23"/>
      <c r="F976" s="26"/>
      <c r="G976" s="28" t="str">
        <f t="shared" si="16"/>
        <v>0</v>
      </c>
      <c r="H976" s="29" t="str">
        <f t="shared" si="17"/>
        <v>0.5%</v>
      </c>
      <c r="I976" s="1"/>
      <c r="J976" s="80" t="str">
        <f t="shared" si="19"/>
        <v/>
      </c>
      <c r="K976" s="81"/>
      <c r="L976" s="78" t="str">
        <f t="shared" si="18"/>
        <v/>
      </c>
      <c r="M976" s="79"/>
      <c r="N976" s="86"/>
      <c r="O976" s="79"/>
      <c r="P976" s="4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  <c r="AD976" s="23"/>
      <c r="AE976" s="23"/>
      <c r="AF976" s="23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</row>
    <row r="977" spans="1:44" ht="12.75" x14ac:dyDescent="0.2">
      <c r="A977" s="24"/>
      <c r="B977" s="26"/>
      <c r="C977" s="19"/>
      <c r="D977" s="27"/>
      <c r="E977" s="23"/>
      <c r="F977" s="26"/>
      <c r="G977" s="28" t="str">
        <f t="shared" si="16"/>
        <v>0</v>
      </c>
      <c r="H977" s="29" t="str">
        <f t="shared" si="17"/>
        <v>0.5%</v>
      </c>
      <c r="I977" s="1"/>
      <c r="J977" s="80" t="str">
        <f t="shared" si="19"/>
        <v/>
      </c>
      <c r="K977" s="81"/>
      <c r="L977" s="78" t="str">
        <f t="shared" si="18"/>
        <v/>
      </c>
      <c r="M977" s="79"/>
      <c r="N977" s="86"/>
      <c r="O977" s="79"/>
      <c r="P977" s="4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  <c r="AD977" s="23"/>
      <c r="AE977" s="23"/>
      <c r="AF977" s="23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</row>
    <row r="978" spans="1:44" ht="12.75" x14ac:dyDescent="0.2">
      <c r="A978" s="24"/>
      <c r="B978" s="26"/>
      <c r="C978" s="19"/>
      <c r="D978" s="27"/>
      <c r="E978" s="23"/>
      <c r="F978" s="26"/>
      <c r="G978" s="28" t="str">
        <f t="shared" si="16"/>
        <v>0</v>
      </c>
      <c r="H978" s="29" t="str">
        <f t="shared" si="17"/>
        <v>0.5%</v>
      </c>
      <c r="I978" s="1"/>
      <c r="J978" s="80" t="str">
        <f t="shared" si="19"/>
        <v/>
      </c>
      <c r="K978" s="81"/>
      <c r="L978" s="78" t="str">
        <f t="shared" si="18"/>
        <v/>
      </c>
      <c r="M978" s="79"/>
      <c r="N978" s="86"/>
      <c r="O978" s="79"/>
      <c r="P978" s="4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  <c r="AD978" s="23"/>
      <c r="AE978" s="23"/>
      <c r="AF978" s="23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</row>
    <row r="979" spans="1:44" ht="12.75" x14ac:dyDescent="0.2">
      <c r="A979" s="24"/>
      <c r="B979" s="26"/>
      <c r="C979" s="19"/>
      <c r="D979" s="27"/>
      <c r="E979" s="23"/>
      <c r="F979" s="26"/>
      <c r="G979" s="28" t="str">
        <f t="shared" si="16"/>
        <v>0</v>
      </c>
      <c r="H979" s="29" t="str">
        <f t="shared" si="17"/>
        <v>0.5%</v>
      </c>
      <c r="I979" s="1"/>
      <c r="J979" s="80" t="str">
        <f t="shared" si="19"/>
        <v/>
      </c>
      <c r="K979" s="81"/>
      <c r="L979" s="78" t="str">
        <f t="shared" si="18"/>
        <v/>
      </c>
      <c r="M979" s="79"/>
      <c r="N979" s="86"/>
      <c r="O979" s="79"/>
      <c r="P979" s="4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  <c r="AE979" s="23"/>
      <c r="AF979" s="23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</row>
    <row r="980" spans="1:44" ht="12.75" x14ac:dyDescent="0.2">
      <c r="A980" s="24"/>
      <c r="B980" s="26"/>
      <c r="C980" s="19"/>
      <c r="D980" s="27"/>
      <c r="E980" s="23"/>
      <c r="F980" s="26"/>
      <c r="G980" s="28" t="str">
        <f t="shared" si="16"/>
        <v>0</v>
      </c>
      <c r="H980" s="29" t="str">
        <f t="shared" si="17"/>
        <v>0.5%</v>
      </c>
      <c r="I980" s="1"/>
      <c r="J980" s="80" t="str">
        <f t="shared" si="19"/>
        <v/>
      </c>
      <c r="K980" s="81"/>
      <c r="L980" s="78" t="str">
        <f t="shared" si="18"/>
        <v/>
      </c>
      <c r="M980" s="79"/>
      <c r="N980" s="86"/>
      <c r="O980" s="79"/>
      <c r="P980" s="4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  <c r="AD980" s="23"/>
      <c r="AE980" s="23"/>
      <c r="AF980" s="23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</row>
    <row r="981" spans="1:44" ht="12.75" x14ac:dyDescent="0.2">
      <c r="A981" s="24"/>
      <c r="B981" s="26"/>
      <c r="C981" s="19"/>
      <c r="D981" s="27"/>
      <c r="E981" s="23"/>
      <c r="F981" s="26"/>
      <c r="G981" s="28" t="str">
        <f t="shared" si="16"/>
        <v>0</v>
      </c>
      <c r="H981" s="29" t="str">
        <f t="shared" si="17"/>
        <v>0.5%</v>
      </c>
      <c r="I981" s="1"/>
      <c r="J981" s="80" t="str">
        <f t="shared" si="19"/>
        <v/>
      </c>
      <c r="K981" s="81"/>
      <c r="L981" s="78" t="str">
        <f t="shared" si="18"/>
        <v/>
      </c>
      <c r="M981" s="79"/>
      <c r="N981" s="86"/>
      <c r="O981" s="79"/>
      <c r="P981" s="4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  <c r="AD981" s="23"/>
      <c r="AE981" s="23"/>
      <c r="AF981" s="23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</row>
    <row r="982" spans="1:44" ht="12.75" x14ac:dyDescent="0.2">
      <c r="A982" s="24"/>
      <c r="B982" s="26"/>
      <c r="C982" s="19"/>
      <c r="D982" s="27"/>
      <c r="E982" s="23"/>
      <c r="F982" s="26"/>
      <c r="G982" s="28" t="str">
        <f t="shared" si="16"/>
        <v>0</v>
      </c>
      <c r="H982" s="29" t="str">
        <f t="shared" si="17"/>
        <v>0.5%</v>
      </c>
      <c r="I982" s="1"/>
      <c r="J982" s="80" t="str">
        <f t="shared" si="19"/>
        <v/>
      </c>
      <c r="K982" s="81"/>
      <c r="L982" s="78" t="str">
        <f t="shared" si="18"/>
        <v/>
      </c>
      <c r="M982" s="79"/>
      <c r="N982" s="86"/>
      <c r="O982" s="79"/>
      <c r="P982" s="4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  <c r="AD982" s="23"/>
      <c r="AE982" s="23"/>
      <c r="AF982" s="23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</row>
    <row r="983" spans="1:44" ht="12.75" x14ac:dyDescent="0.2">
      <c r="A983" s="24"/>
      <c r="B983" s="26"/>
      <c r="C983" s="19"/>
      <c r="D983" s="27"/>
      <c r="E983" s="23"/>
      <c r="F983" s="26"/>
      <c r="G983" s="28" t="str">
        <f t="shared" si="16"/>
        <v>0</v>
      </c>
      <c r="H983" s="29" t="str">
        <f t="shared" si="17"/>
        <v>0.5%</v>
      </c>
      <c r="I983" s="1"/>
      <c r="J983" s="80" t="str">
        <f t="shared" si="19"/>
        <v/>
      </c>
      <c r="K983" s="81"/>
      <c r="L983" s="78" t="str">
        <f t="shared" si="18"/>
        <v/>
      </c>
      <c r="M983" s="79"/>
      <c r="N983" s="86"/>
      <c r="O983" s="79"/>
      <c r="P983" s="4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  <c r="AD983" s="23"/>
      <c r="AE983" s="23"/>
      <c r="AF983" s="23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</row>
    <row r="984" spans="1:44" ht="12.75" x14ac:dyDescent="0.2">
      <c r="A984" s="24"/>
      <c r="B984" s="26"/>
      <c r="C984" s="19"/>
      <c r="D984" s="27"/>
      <c r="E984" s="23"/>
      <c r="F984" s="26"/>
      <c r="G984" s="28" t="str">
        <f t="shared" si="16"/>
        <v>0</v>
      </c>
      <c r="H984" s="29" t="str">
        <f t="shared" si="17"/>
        <v>0.5%</v>
      </c>
      <c r="I984" s="1"/>
      <c r="J984" s="80" t="str">
        <f t="shared" si="19"/>
        <v/>
      </c>
      <c r="K984" s="81"/>
      <c r="L984" s="78" t="str">
        <f t="shared" si="18"/>
        <v/>
      </c>
      <c r="M984" s="79"/>
      <c r="N984" s="86"/>
      <c r="O984" s="79"/>
      <c r="P984" s="4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  <c r="AD984" s="23"/>
      <c r="AE984" s="23"/>
      <c r="AF984" s="23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</row>
    <row r="985" spans="1:44" ht="12.75" x14ac:dyDescent="0.2">
      <c r="A985" s="24"/>
      <c r="B985" s="26"/>
      <c r="C985" s="19"/>
      <c r="D985" s="27"/>
      <c r="E985" s="23"/>
      <c r="F985" s="26"/>
      <c r="G985" s="28" t="str">
        <f t="shared" si="16"/>
        <v>0</v>
      </c>
      <c r="H985" s="29" t="str">
        <f t="shared" si="17"/>
        <v>0.5%</v>
      </c>
      <c r="I985" s="1"/>
      <c r="J985" s="80" t="str">
        <f t="shared" si="19"/>
        <v/>
      </c>
      <c r="K985" s="81"/>
      <c r="L985" s="78" t="str">
        <f t="shared" si="18"/>
        <v/>
      </c>
      <c r="M985" s="79"/>
      <c r="N985" s="86"/>
      <c r="O985" s="79"/>
      <c r="P985" s="4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  <c r="AD985" s="23"/>
      <c r="AE985" s="23"/>
      <c r="AF985" s="23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</row>
    <row r="986" spans="1:44" ht="12.75" x14ac:dyDescent="0.2">
      <c r="A986" s="24"/>
      <c r="B986" s="26"/>
      <c r="C986" s="19"/>
      <c r="D986" s="27"/>
      <c r="E986" s="23"/>
      <c r="F986" s="26"/>
      <c r="G986" s="28" t="str">
        <f t="shared" si="16"/>
        <v>0</v>
      </c>
      <c r="H986" s="29" t="str">
        <f t="shared" si="17"/>
        <v>0.5%</v>
      </c>
      <c r="I986" s="1"/>
      <c r="J986" s="80" t="str">
        <f t="shared" si="19"/>
        <v/>
      </c>
      <c r="K986" s="81"/>
      <c r="L986" s="78" t="str">
        <f t="shared" si="18"/>
        <v/>
      </c>
      <c r="M986" s="79"/>
      <c r="N986" s="86"/>
      <c r="O986" s="79"/>
      <c r="P986" s="4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  <c r="AD986" s="23"/>
      <c r="AE986" s="23"/>
      <c r="AF986" s="23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</row>
    <row r="987" spans="1:44" ht="12.75" x14ac:dyDescent="0.2">
      <c r="A987" s="24"/>
      <c r="B987" s="26"/>
      <c r="C987" s="19"/>
      <c r="D987" s="27"/>
      <c r="E987" s="23"/>
      <c r="F987" s="26"/>
      <c r="G987" s="28" t="str">
        <f t="shared" si="16"/>
        <v>0</v>
      </c>
      <c r="H987" s="29" t="str">
        <f t="shared" si="17"/>
        <v>0.5%</v>
      </c>
      <c r="I987" s="1"/>
      <c r="J987" s="80" t="str">
        <f t="shared" si="19"/>
        <v/>
      </c>
      <c r="K987" s="81"/>
      <c r="L987" s="78" t="str">
        <f t="shared" si="18"/>
        <v/>
      </c>
      <c r="M987" s="79"/>
      <c r="N987" s="86"/>
      <c r="O987" s="79"/>
      <c r="P987" s="4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  <c r="AD987" s="23"/>
      <c r="AE987" s="23"/>
      <c r="AF987" s="23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</row>
    <row r="988" spans="1:44" ht="12.75" x14ac:dyDescent="0.2">
      <c r="A988" s="24"/>
      <c r="B988" s="26"/>
      <c r="C988" s="19"/>
      <c r="D988" s="27"/>
      <c r="E988" s="23"/>
      <c r="F988" s="26"/>
      <c r="G988" s="28" t="str">
        <f t="shared" si="16"/>
        <v>0</v>
      </c>
      <c r="H988" s="29" t="str">
        <f t="shared" si="17"/>
        <v>0.5%</v>
      </c>
      <c r="I988" s="1"/>
      <c r="J988" s="80" t="str">
        <f t="shared" si="19"/>
        <v/>
      </c>
      <c r="K988" s="81"/>
      <c r="L988" s="78" t="str">
        <f t="shared" si="18"/>
        <v/>
      </c>
      <c r="M988" s="79"/>
      <c r="N988" s="86"/>
      <c r="O988" s="79"/>
      <c r="P988" s="4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  <c r="AD988" s="23"/>
      <c r="AE988" s="23"/>
      <c r="AF988" s="23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</row>
    <row r="989" spans="1:44" ht="12.75" x14ac:dyDescent="0.2">
      <c r="A989" s="24"/>
      <c r="B989" s="26"/>
      <c r="C989" s="19"/>
      <c r="D989" s="27"/>
      <c r="E989" s="23"/>
      <c r="F989" s="26"/>
      <c r="G989" s="28" t="str">
        <f t="shared" si="16"/>
        <v>0</v>
      </c>
      <c r="H989" s="29" t="str">
        <f t="shared" si="17"/>
        <v>0.5%</v>
      </c>
      <c r="I989" s="1"/>
      <c r="J989" s="80" t="str">
        <f t="shared" si="19"/>
        <v/>
      </c>
      <c r="K989" s="81"/>
      <c r="L989" s="78" t="str">
        <f t="shared" si="18"/>
        <v/>
      </c>
      <c r="M989" s="79"/>
      <c r="N989" s="86"/>
      <c r="O989" s="79"/>
      <c r="P989" s="4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  <c r="AD989" s="23"/>
      <c r="AE989" s="23"/>
      <c r="AF989" s="23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</row>
    <row r="990" spans="1:44" ht="12.75" x14ac:dyDescent="0.2">
      <c r="A990" s="24"/>
      <c r="B990" s="26"/>
      <c r="C990" s="19"/>
      <c r="D990" s="27"/>
      <c r="E990" s="23"/>
      <c r="F990" s="26"/>
      <c r="G990" s="28" t="str">
        <f t="shared" si="16"/>
        <v>0</v>
      </c>
      <c r="H990" s="29" t="str">
        <f t="shared" si="17"/>
        <v>0.5%</v>
      </c>
      <c r="I990" s="1"/>
      <c r="J990" s="80" t="str">
        <f t="shared" si="19"/>
        <v/>
      </c>
      <c r="K990" s="81"/>
      <c r="L990" s="78" t="str">
        <f t="shared" si="18"/>
        <v/>
      </c>
      <c r="M990" s="79"/>
      <c r="N990" s="86"/>
      <c r="O990" s="79"/>
      <c r="P990" s="4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  <c r="AD990" s="23"/>
      <c r="AE990" s="23"/>
      <c r="AF990" s="23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</row>
    <row r="991" spans="1:44" ht="12.75" x14ac:dyDescent="0.2">
      <c r="A991" s="24"/>
      <c r="B991" s="26"/>
      <c r="C991" s="19"/>
      <c r="D991" s="27"/>
      <c r="E991" s="23"/>
      <c r="F991" s="26"/>
      <c r="G991" s="28" t="str">
        <f t="shared" si="16"/>
        <v>0</v>
      </c>
      <c r="H991" s="29" t="str">
        <f t="shared" si="17"/>
        <v>0.5%</v>
      </c>
      <c r="I991" s="1"/>
      <c r="J991" s="80" t="str">
        <f t="shared" si="19"/>
        <v/>
      </c>
      <c r="K991" s="81"/>
      <c r="L991" s="78" t="str">
        <f t="shared" si="18"/>
        <v/>
      </c>
      <c r="M991" s="79"/>
      <c r="N991" s="86"/>
      <c r="O991" s="79"/>
      <c r="P991" s="4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  <c r="AD991" s="23"/>
      <c r="AE991" s="23"/>
      <c r="AF991" s="23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</row>
    <row r="992" spans="1:44" ht="12.75" x14ac:dyDescent="0.2">
      <c r="A992" s="24"/>
      <c r="B992" s="26"/>
      <c r="C992" s="19"/>
      <c r="D992" s="27"/>
      <c r="E992" s="23"/>
      <c r="F992" s="26"/>
      <c r="G992" s="28" t="str">
        <f t="shared" si="16"/>
        <v>0</v>
      </c>
      <c r="H992" s="29" t="str">
        <f t="shared" si="17"/>
        <v>0.5%</v>
      </c>
      <c r="I992" s="1"/>
      <c r="J992" s="80" t="str">
        <f t="shared" si="19"/>
        <v/>
      </c>
      <c r="K992" s="81"/>
      <c r="L992" s="78" t="str">
        <f t="shared" si="18"/>
        <v/>
      </c>
      <c r="M992" s="79"/>
      <c r="N992" s="86"/>
      <c r="O992" s="79"/>
      <c r="P992" s="4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  <c r="AD992" s="23"/>
      <c r="AE992" s="23"/>
      <c r="AF992" s="23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</row>
    <row r="993" spans="1:44" ht="12.75" x14ac:dyDescent="0.2">
      <c r="A993" s="24"/>
      <c r="B993" s="26"/>
      <c r="C993" s="19"/>
      <c r="D993" s="27"/>
      <c r="E993" s="23"/>
      <c r="F993" s="26"/>
      <c r="G993" s="28" t="str">
        <f t="shared" si="16"/>
        <v>0</v>
      </c>
      <c r="H993" s="29" t="str">
        <f t="shared" si="17"/>
        <v>0.5%</v>
      </c>
      <c r="I993" s="1"/>
      <c r="J993" s="80" t="str">
        <f t="shared" si="19"/>
        <v/>
      </c>
      <c r="K993" s="81"/>
      <c r="L993" s="78" t="str">
        <f t="shared" si="18"/>
        <v/>
      </c>
      <c r="M993" s="79"/>
      <c r="N993" s="86"/>
      <c r="O993" s="79"/>
      <c r="P993" s="43"/>
      <c r="Q993" s="23"/>
      <c r="R993" s="23"/>
      <c r="S993" s="23"/>
      <c r="T993" s="23"/>
      <c r="U993" s="23"/>
      <c r="V993" s="23"/>
      <c r="W993" s="23"/>
      <c r="X993" s="1"/>
      <c r="Y993" s="1"/>
      <c r="Z993" s="23"/>
      <c r="AA993" s="23"/>
      <c r="AB993" s="23"/>
      <c r="AC993" s="23"/>
      <c r="AD993" s="23"/>
      <c r="AE993" s="23"/>
      <c r="AF993" s="23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</row>
    <row r="994" spans="1:44" ht="12.75" x14ac:dyDescent="0.2">
      <c r="A994" s="24"/>
      <c r="B994" s="26"/>
      <c r="C994" s="19"/>
      <c r="D994" s="27"/>
      <c r="E994" s="23"/>
      <c r="F994" s="26"/>
      <c r="G994" s="28" t="str">
        <f t="shared" si="16"/>
        <v>0</v>
      </c>
      <c r="H994" s="29" t="str">
        <f t="shared" si="17"/>
        <v>0.5%</v>
      </c>
      <c r="I994" s="1"/>
      <c r="J994" s="80" t="str">
        <f t="shared" si="19"/>
        <v/>
      </c>
      <c r="K994" s="81"/>
      <c r="L994" s="78" t="str">
        <f t="shared" si="18"/>
        <v/>
      </c>
      <c r="M994" s="79"/>
      <c r="N994" s="86"/>
      <c r="O994" s="79"/>
      <c r="P994" s="43"/>
      <c r="Q994" s="23"/>
      <c r="R994" s="23"/>
      <c r="S994" s="23"/>
      <c r="T994" s="23"/>
      <c r="U994" s="23"/>
      <c r="V994" s="23"/>
      <c r="W994" s="23"/>
      <c r="X994" s="1"/>
      <c r="Y994" s="1"/>
      <c r="Z994" s="23"/>
      <c r="AA994" s="23"/>
      <c r="AB994" s="23"/>
      <c r="AC994" s="23"/>
      <c r="AD994" s="23"/>
      <c r="AE994" s="23"/>
      <c r="AF994" s="23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</row>
    <row r="995" spans="1:44" ht="12.75" x14ac:dyDescent="0.2">
      <c r="A995" s="24"/>
      <c r="B995" s="26"/>
      <c r="C995" s="19"/>
      <c r="D995" s="27"/>
      <c r="E995" s="23"/>
      <c r="F995" s="26"/>
      <c r="G995" s="28" t="str">
        <f t="shared" si="16"/>
        <v>0</v>
      </c>
      <c r="H995" s="29" t="str">
        <f t="shared" si="17"/>
        <v>0.5%</v>
      </c>
      <c r="I995" s="1"/>
      <c r="J995" s="80" t="str">
        <f t="shared" si="19"/>
        <v/>
      </c>
      <c r="K995" s="81"/>
      <c r="L995" s="78" t="str">
        <f t="shared" si="18"/>
        <v/>
      </c>
      <c r="M995" s="79"/>
      <c r="N995" s="86"/>
      <c r="O995" s="79"/>
      <c r="P995" s="43"/>
      <c r="Q995" s="23"/>
      <c r="R995" s="23"/>
      <c r="S995" s="23"/>
      <c r="T995" s="23"/>
      <c r="U995" s="1"/>
      <c r="V995" s="1"/>
      <c r="W995" s="1"/>
      <c r="X995" s="1"/>
      <c r="Y995" s="1"/>
      <c r="Z995" s="23"/>
      <c r="AA995" s="23"/>
      <c r="AB995" s="23"/>
      <c r="AC995" s="23"/>
      <c r="AD995" s="23"/>
      <c r="AE995" s="23"/>
      <c r="AF995" s="23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</row>
    <row r="996" spans="1:44" ht="12.75" x14ac:dyDescent="0.2">
      <c r="A996" s="24"/>
      <c r="B996" s="26"/>
      <c r="C996" s="19"/>
      <c r="D996" s="27"/>
      <c r="E996" s="23"/>
      <c r="F996" s="26"/>
      <c r="G996" s="28" t="str">
        <f t="shared" si="16"/>
        <v>0</v>
      </c>
      <c r="H996" s="29" t="str">
        <f t="shared" si="17"/>
        <v>0.5%</v>
      </c>
      <c r="I996" s="1"/>
      <c r="J996" s="80" t="str">
        <f t="shared" si="19"/>
        <v/>
      </c>
      <c r="K996" s="81"/>
      <c r="L996" s="78" t="str">
        <f t="shared" si="18"/>
        <v/>
      </c>
      <c r="M996" s="79"/>
      <c r="N996" s="86"/>
      <c r="O996" s="79"/>
      <c r="P996" s="43"/>
      <c r="Q996" s="23"/>
      <c r="R996" s="23"/>
      <c r="S996" s="23"/>
      <c r="T996" s="23"/>
      <c r="U996" s="1"/>
      <c r="V996" s="1"/>
      <c r="W996" s="1"/>
      <c r="X996" s="1"/>
      <c r="Y996" s="1"/>
      <c r="Z996" s="23"/>
      <c r="AA996" s="23"/>
      <c r="AB996" s="23"/>
      <c r="AC996" s="23"/>
      <c r="AD996" s="23"/>
      <c r="AE996" s="23"/>
      <c r="AF996" s="23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</row>
    <row r="997" spans="1:44" ht="12.75" x14ac:dyDescent="0.2">
      <c r="A997" s="24"/>
      <c r="B997" s="26"/>
      <c r="C997" s="19"/>
      <c r="D997" s="27"/>
      <c r="E997" s="23"/>
      <c r="F997" s="26"/>
      <c r="G997" s="28" t="str">
        <f t="shared" si="16"/>
        <v>0</v>
      </c>
      <c r="H997" s="29" t="str">
        <f t="shared" si="17"/>
        <v>0.5%</v>
      </c>
      <c r="I997" s="1"/>
      <c r="J997" s="80" t="str">
        <f t="shared" si="19"/>
        <v/>
      </c>
      <c r="K997" s="81"/>
      <c r="L997" s="78" t="str">
        <f t="shared" si="18"/>
        <v/>
      </c>
      <c r="M997" s="79"/>
      <c r="N997" s="86"/>
      <c r="O997" s="79"/>
      <c r="P997" s="43"/>
      <c r="Q997" s="23"/>
      <c r="R997" s="23"/>
      <c r="S997" s="23"/>
      <c r="T997" s="23"/>
      <c r="U997" s="1"/>
      <c r="V997" s="1"/>
      <c r="W997" s="1"/>
      <c r="X997" s="1"/>
      <c r="Y997" s="1"/>
      <c r="Z997" s="23"/>
      <c r="AA997" s="23"/>
      <c r="AB997" s="23"/>
      <c r="AC997" s="23"/>
      <c r="AD997" s="23"/>
      <c r="AE997" s="23"/>
      <c r="AF997" s="23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</row>
    <row r="998" spans="1:44" ht="12.75" x14ac:dyDescent="0.2">
      <c r="A998" s="24"/>
      <c r="B998" s="26"/>
      <c r="C998" s="19"/>
      <c r="D998" s="27"/>
      <c r="E998" s="23"/>
      <c r="F998" s="26"/>
      <c r="G998" s="28" t="str">
        <f t="shared" si="16"/>
        <v>0</v>
      </c>
      <c r="H998" s="29" t="str">
        <f t="shared" si="17"/>
        <v>0.5%</v>
      </c>
      <c r="I998" s="1"/>
      <c r="J998" s="80" t="str">
        <f t="shared" si="19"/>
        <v/>
      </c>
      <c r="K998" s="81"/>
      <c r="L998" s="78" t="str">
        <f t="shared" si="18"/>
        <v/>
      </c>
      <c r="M998" s="79"/>
      <c r="N998" s="86"/>
      <c r="O998" s="79"/>
      <c r="P998" s="43"/>
      <c r="Q998" s="23"/>
      <c r="R998" s="23"/>
      <c r="S998" s="23"/>
      <c r="T998" s="23"/>
      <c r="U998" s="1"/>
      <c r="V998" s="1"/>
      <c r="W998" s="1"/>
      <c r="X998" s="1"/>
      <c r="Y998" s="1"/>
      <c r="Z998" s="23"/>
      <c r="AA998" s="23"/>
      <c r="AB998" s="23"/>
      <c r="AC998" s="23"/>
      <c r="AD998" s="23"/>
      <c r="AE998" s="23"/>
      <c r="AF998" s="23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</row>
    <row r="999" spans="1:44" ht="12.75" x14ac:dyDescent="0.2">
      <c r="A999" s="1"/>
      <c r="B999" s="1"/>
      <c r="C999" s="19"/>
      <c r="D999" s="23"/>
      <c r="E999" s="23"/>
      <c r="F999" s="1"/>
      <c r="G999" s="28"/>
      <c r="H999" s="32"/>
      <c r="I999" s="1"/>
      <c r="J999" s="33"/>
      <c r="K999" s="33"/>
      <c r="L999" s="32"/>
      <c r="M999" s="32"/>
      <c r="N999" s="1"/>
      <c r="O999" s="1"/>
      <c r="P999" s="43"/>
      <c r="Q999" s="23"/>
      <c r="R999" s="23"/>
      <c r="S999" s="23"/>
      <c r="T999" s="23"/>
      <c r="U999" s="1"/>
      <c r="V999" s="1"/>
      <c r="W999" s="1"/>
      <c r="X999" s="1"/>
      <c r="Y999" s="1"/>
      <c r="Z999" s="23"/>
      <c r="AA999" s="23"/>
      <c r="AB999" s="23"/>
      <c r="AC999" s="23"/>
      <c r="AD999" s="23"/>
      <c r="AE999" s="23"/>
      <c r="AF999" s="23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44" ht="12.75" x14ac:dyDescent="0.2">
      <c r="A1000" s="1"/>
      <c r="B1000" s="1"/>
      <c r="C1000" s="19"/>
      <c r="D1000" s="23"/>
      <c r="E1000" s="23"/>
      <c r="F1000" s="1"/>
      <c r="G1000" s="28"/>
      <c r="H1000" s="32"/>
      <c r="I1000" s="1"/>
      <c r="J1000" s="33"/>
      <c r="K1000" s="33"/>
      <c r="L1000" s="32"/>
      <c r="M1000" s="32"/>
      <c r="N1000" s="1"/>
      <c r="O1000" s="1"/>
      <c r="P1000" s="43"/>
      <c r="Q1000" s="23"/>
      <c r="R1000" s="23"/>
      <c r="S1000" s="23"/>
      <c r="T1000" s="23"/>
      <c r="U1000" s="1"/>
      <c r="V1000" s="1"/>
      <c r="W1000" s="1"/>
      <c r="X1000" s="1"/>
      <c r="Y1000" s="1"/>
      <c r="Z1000" s="23"/>
      <c r="AA1000" s="23"/>
      <c r="AB1000" s="23"/>
      <c r="AC1000" s="23"/>
      <c r="AD1000" s="23"/>
      <c r="AE1000" s="23"/>
      <c r="AF1000" s="23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</row>
    <row r="1001" spans="1:44" ht="12.75" x14ac:dyDescent="0.2">
      <c r="A1001" s="1"/>
      <c r="B1001" s="1"/>
      <c r="C1001" s="19"/>
      <c r="D1001" s="23"/>
      <c r="E1001" s="23"/>
      <c r="F1001" s="1"/>
      <c r="G1001" s="28"/>
      <c r="H1001" s="32"/>
      <c r="I1001" s="1"/>
      <c r="J1001" s="33"/>
      <c r="K1001" s="33"/>
      <c r="L1001" s="32"/>
      <c r="M1001" s="32"/>
      <c r="N1001" s="1"/>
      <c r="O1001" s="1"/>
      <c r="P1001" s="43"/>
      <c r="Q1001" s="23"/>
      <c r="R1001" s="23"/>
      <c r="S1001" s="23"/>
      <c r="T1001" s="23"/>
      <c r="U1001" s="1"/>
      <c r="V1001" s="1"/>
      <c r="W1001" s="1"/>
      <c r="X1001" s="1"/>
      <c r="Y1001" s="1"/>
      <c r="Z1001" s="23"/>
      <c r="AA1001" s="23"/>
      <c r="AB1001" s="23"/>
      <c r="AC1001" s="23"/>
      <c r="AD1001" s="23"/>
      <c r="AE1001" s="23"/>
      <c r="AF1001" s="23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</row>
  </sheetData>
  <mergeCells count="2998">
    <mergeCell ref="L892:M892"/>
    <mergeCell ref="N892:O892"/>
    <mergeCell ref="J890:K890"/>
    <mergeCell ref="L890:M890"/>
    <mergeCell ref="N890:O890"/>
    <mergeCell ref="J891:K891"/>
    <mergeCell ref="L891:M891"/>
    <mergeCell ref="N891:O891"/>
    <mergeCell ref="J892:K892"/>
    <mergeCell ref="L886:M886"/>
    <mergeCell ref="N886:O886"/>
    <mergeCell ref="J884:K884"/>
    <mergeCell ref="L884:M884"/>
    <mergeCell ref="N884:O884"/>
    <mergeCell ref="J885:K885"/>
    <mergeCell ref="L885:M885"/>
    <mergeCell ref="N885:O885"/>
    <mergeCell ref="J886:K886"/>
    <mergeCell ref="L889:M889"/>
    <mergeCell ref="N889:O889"/>
    <mergeCell ref="J887:K887"/>
    <mergeCell ref="L887:M887"/>
    <mergeCell ref="N887:O887"/>
    <mergeCell ref="J888:K888"/>
    <mergeCell ref="L888:M888"/>
    <mergeCell ref="N888:O888"/>
    <mergeCell ref="J889:K889"/>
    <mergeCell ref="L880:M880"/>
    <mergeCell ref="N880:O880"/>
    <mergeCell ref="J878:K878"/>
    <mergeCell ref="L878:M878"/>
    <mergeCell ref="N878:O878"/>
    <mergeCell ref="J879:K879"/>
    <mergeCell ref="L879:M879"/>
    <mergeCell ref="N879:O879"/>
    <mergeCell ref="J880:K880"/>
    <mergeCell ref="L883:M883"/>
    <mergeCell ref="N883:O883"/>
    <mergeCell ref="J881:K881"/>
    <mergeCell ref="L881:M881"/>
    <mergeCell ref="N881:O881"/>
    <mergeCell ref="J882:K882"/>
    <mergeCell ref="L882:M882"/>
    <mergeCell ref="N882:O882"/>
    <mergeCell ref="J883:K883"/>
    <mergeCell ref="L874:M874"/>
    <mergeCell ref="N874:O874"/>
    <mergeCell ref="J872:K872"/>
    <mergeCell ref="L872:M872"/>
    <mergeCell ref="N872:O872"/>
    <mergeCell ref="J873:K873"/>
    <mergeCell ref="L873:M873"/>
    <mergeCell ref="N873:O873"/>
    <mergeCell ref="J874:K874"/>
    <mergeCell ref="L877:M877"/>
    <mergeCell ref="N877:O877"/>
    <mergeCell ref="J875:K875"/>
    <mergeCell ref="L875:M875"/>
    <mergeCell ref="N875:O875"/>
    <mergeCell ref="J876:K876"/>
    <mergeCell ref="L876:M876"/>
    <mergeCell ref="N876:O876"/>
    <mergeCell ref="J877:K877"/>
    <mergeCell ref="L868:M868"/>
    <mergeCell ref="N868:O868"/>
    <mergeCell ref="J866:K866"/>
    <mergeCell ref="L866:M866"/>
    <mergeCell ref="N866:O866"/>
    <mergeCell ref="J867:K867"/>
    <mergeCell ref="L867:M867"/>
    <mergeCell ref="N867:O867"/>
    <mergeCell ref="J868:K868"/>
    <mergeCell ref="L871:M871"/>
    <mergeCell ref="N871:O871"/>
    <mergeCell ref="J869:K869"/>
    <mergeCell ref="L869:M869"/>
    <mergeCell ref="N869:O869"/>
    <mergeCell ref="J870:K870"/>
    <mergeCell ref="L870:M870"/>
    <mergeCell ref="N870:O870"/>
    <mergeCell ref="J871:K871"/>
    <mergeCell ref="L862:M862"/>
    <mergeCell ref="N862:O862"/>
    <mergeCell ref="J860:K860"/>
    <mergeCell ref="L860:M860"/>
    <mergeCell ref="N860:O860"/>
    <mergeCell ref="J861:K861"/>
    <mergeCell ref="L861:M861"/>
    <mergeCell ref="N861:O861"/>
    <mergeCell ref="J862:K862"/>
    <mergeCell ref="L865:M865"/>
    <mergeCell ref="N865:O865"/>
    <mergeCell ref="J863:K863"/>
    <mergeCell ref="L863:M863"/>
    <mergeCell ref="N863:O863"/>
    <mergeCell ref="J864:K864"/>
    <mergeCell ref="L864:M864"/>
    <mergeCell ref="N864:O864"/>
    <mergeCell ref="J865:K865"/>
    <mergeCell ref="L856:M856"/>
    <mergeCell ref="N856:O856"/>
    <mergeCell ref="J854:K854"/>
    <mergeCell ref="L854:M854"/>
    <mergeCell ref="N854:O854"/>
    <mergeCell ref="J855:K855"/>
    <mergeCell ref="L855:M855"/>
    <mergeCell ref="N855:O855"/>
    <mergeCell ref="J856:K856"/>
    <mergeCell ref="L859:M859"/>
    <mergeCell ref="N859:O859"/>
    <mergeCell ref="J857:K857"/>
    <mergeCell ref="L857:M857"/>
    <mergeCell ref="N857:O857"/>
    <mergeCell ref="J858:K858"/>
    <mergeCell ref="L858:M858"/>
    <mergeCell ref="N858:O858"/>
    <mergeCell ref="J859:K859"/>
    <mergeCell ref="L850:M850"/>
    <mergeCell ref="N850:O850"/>
    <mergeCell ref="J848:K848"/>
    <mergeCell ref="L848:M848"/>
    <mergeCell ref="N848:O848"/>
    <mergeCell ref="J849:K849"/>
    <mergeCell ref="L849:M849"/>
    <mergeCell ref="N849:O849"/>
    <mergeCell ref="J850:K850"/>
    <mergeCell ref="L853:M853"/>
    <mergeCell ref="N853:O853"/>
    <mergeCell ref="J851:K851"/>
    <mergeCell ref="L851:M851"/>
    <mergeCell ref="N851:O851"/>
    <mergeCell ref="J852:K852"/>
    <mergeCell ref="L852:M852"/>
    <mergeCell ref="N852:O852"/>
    <mergeCell ref="J853:K853"/>
    <mergeCell ref="L844:M844"/>
    <mergeCell ref="N844:O844"/>
    <mergeCell ref="J842:K842"/>
    <mergeCell ref="L842:M842"/>
    <mergeCell ref="N842:O842"/>
    <mergeCell ref="J843:K843"/>
    <mergeCell ref="L843:M843"/>
    <mergeCell ref="N843:O843"/>
    <mergeCell ref="J844:K844"/>
    <mergeCell ref="L847:M847"/>
    <mergeCell ref="N847:O847"/>
    <mergeCell ref="J845:K845"/>
    <mergeCell ref="L845:M845"/>
    <mergeCell ref="N845:O845"/>
    <mergeCell ref="J846:K846"/>
    <mergeCell ref="L846:M846"/>
    <mergeCell ref="N846:O846"/>
    <mergeCell ref="J847:K847"/>
    <mergeCell ref="L838:M838"/>
    <mergeCell ref="N838:O838"/>
    <mergeCell ref="J836:K836"/>
    <mergeCell ref="L836:M836"/>
    <mergeCell ref="N836:O836"/>
    <mergeCell ref="J837:K837"/>
    <mergeCell ref="L837:M837"/>
    <mergeCell ref="N837:O837"/>
    <mergeCell ref="J838:K838"/>
    <mergeCell ref="L841:M841"/>
    <mergeCell ref="N841:O841"/>
    <mergeCell ref="J839:K839"/>
    <mergeCell ref="L839:M839"/>
    <mergeCell ref="N839:O839"/>
    <mergeCell ref="J840:K840"/>
    <mergeCell ref="L840:M840"/>
    <mergeCell ref="N840:O840"/>
    <mergeCell ref="J841:K841"/>
    <mergeCell ref="L832:M832"/>
    <mergeCell ref="N832:O832"/>
    <mergeCell ref="J830:K830"/>
    <mergeCell ref="L830:M830"/>
    <mergeCell ref="N830:O830"/>
    <mergeCell ref="J831:K831"/>
    <mergeCell ref="L831:M831"/>
    <mergeCell ref="N831:O831"/>
    <mergeCell ref="J832:K832"/>
    <mergeCell ref="L835:M835"/>
    <mergeCell ref="N835:O835"/>
    <mergeCell ref="J833:K833"/>
    <mergeCell ref="L833:M833"/>
    <mergeCell ref="N833:O833"/>
    <mergeCell ref="J834:K834"/>
    <mergeCell ref="L834:M834"/>
    <mergeCell ref="N834:O834"/>
    <mergeCell ref="J835:K835"/>
    <mergeCell ref="L826:M826"/>
    <mergeCell ref="N826:O826"/>
    <mergeCell ref="J824:K824"/>
    <mergeCell ref="L824:M824"/>
    <mergeCell ref="N824:O824"/>
    <mergeCell ref="J825:K825"/>
    <mergeCell ref="L825:M825"/>
    <mergeCell ref="N825:O825"/>
    <mergeCell ref="J826:K826"/>
    <mergeCell ref="L829:M829"/>
    <mergeCell ref="N829:O829"/>
    <mergeCell ref="J827:K827"/>
    <mergeCell ref="L827:M827"/>
    <mergeCell ref="N827:O827"/>
    <mergeCell ref="J828:K828"/>
    <mergeCell ref="L828:M828"/>
    <mergeCell ref="N828:O828"/>
    <mergeCell ref="J829:K829"/>
    <mergeCell ref="L820:M820"/>
    <mergeCell ref="N820:O820"/>
    <mergeCell ref="J818:K818"/>
    <mergeCell ref="L818:M818"/>
    <mergeCell ref="N818:O818"/>
    <mergeCell ref="J819:K819"/>
    <mergeCell ref="L819:M819"/>
    <mergeCell ref="N819:O819"/>
    <mergeCell ref="J820:K820"/>
    <mergeCell ref="L823:M823"/>
    <mergeCell ref="N823:O823"/>
    <mergeCell ref="J821:K821"/>
    <mergeCell ref="L821:M821"/>
    <mergeCell ref="N821:O821"/>
    <mergeCell ref="J822:K822"/>
    <mergeCell ref="L822:M822"/>
    <mergeCell ref="N822:O822"/>
    <mergeCell ref="J823:K823"/>
    <mergeCell ref="L814:M814"/>
    <mergeCell ref="N814:O814"/>
    <mergeCell ref="J812:K812"/>
    <mergeCell ref="L812:M812"/>
    <mergeCell ref="N812:O812"/>
    <mergeCell ref="J813:K813"/>
    <mergeCell ref="L813:M813"/>
    <mergeCell ref="N813:O813"/>
    <mergeCell ref="J814:K814"/>
    <mergeCell ref="L817:M817"/>
    <mergeCell ref="N817:O817"/>
    <mergeCell ref="J815:K815"/>
    <mergeCell ref="L815:M815"/>
    <mergeCell ref="N815:O815"/>
    <mergeCell ref="J816:K816"/>
    <mergeCell ref="L816:M816"/>
    <mergeCell ref="N816:O816"/>
    <mergeCell ref="J817:K817"/>
    <mergeCell ref="L808:M808"/>
    <mergeCell ref="N808:O808"/>
    <mergeCell ref="J806:K806"/>
    <mergeCell ref="L806:M806"/>
    <mergeCell ref="N806:O806"/>
    <mergeCell ref="J807:K807"/>
    <mergeCell ref="L807:M807"/>
    <mergeCell ref="N807:O807"/>
    <mergeCell ref="J808:K808"/>
    <mergeCell ref="L811:M811"/>
    <mergeCell ref="N811:O811"/>
    <mergeCell ref="J809:K809"/>
    <mergeCell ref="L809:M809"/>
    <mergeCell ref="N809:O809"/>
    <mergeCell ref="J810:K810"/>
    <mergeCell ref="L810:M810"/>
    <mergeCell ref="N810:O810"/>
    <mergeCell ref="J811:K811"/>
    <mergeCell ref="L802:M802"/>
    <mergeCell ref="N802:O802"/>
    <mergeCell ref="J800:K800"/>
    <mergeCell ref="L800:M800"/>
    <mergeCell ref="N800:O800"/>
    <mergeCell ref="J801:K801"/>
    <mergeCell ref="L801:M801"/>
    <mergeCell ref="N801:O801"/>
    <mergeCell ref="J802:K802"/>
    <mergeCell ref="L805:M805"/>
    <mergeCell ref="N805:O805"/>
    <mergeCell ref="J803:K803"/>
    <mergeCell ref="L803:M803"/>
    <mergeCell ref="N803:O803"/>
    <mergeCell ref="J804:K804"/>
    <mergeCell ref="L804:M804"/>
    <mergeCell ref="N804:O804"/>
    <mergeCell ref="J805:K805"/>
    <mergeCell ref="L796:M796"/>
    <mergeCell ref="N796:O796"/>
    <mergeCell ref="J794:K794"/>
    <mergeCell ref="L794:M794"/>
    <mergeCell ref="N794:O794"/>
    <mergeCell ref="J795:K795"/>
    <mergeCell ref="L795:M795"/>
    <mergeCell ref="N795:O795"/>
    <mergeCell ref="J796:K796"/>
    <mergeCell ref="L799:M799"/>
    <mergeCell ref="N799:O799"/>
    <mergeCell ref="J797:K797"/>
    <mergeCell ref="L797:M797"/>
    <mergeCell ref="N797:O797"/>
    <mergeCell ref="J798:K798"/>
    <mergeCell ref="L798:M798"/>
    <mergeCell ref="N798:O798"/>
    <mergeCell ref="J799:K799"/>
    <mergeCell ref="L790:M790"/>
    <mergeCell ref="N790:O790"/>
    <mergeCell ref="J788:K788"/>
    <mergeCell ref="L788:M788"/>
    <mergeCell ref="N788:O788"/>
    <mergeCell ref="J789:K789"/>
    <mergeCell ref="L789:M789"/>
    <mergeCell ref="N789:O789"/>
    <mergeCell ref="J790:K790"/>
    <mergeCell ref="L793:M793"/>
    <mergeCell ref="N793:O793"/>
    <mergeCell ref="J791:K791"/>
    <mergeCell ref="L791:M791"/>
    <mergeCell ref="N791:O791"/>
    <mergeCell ref="J792:K792"/>
    <mergeCell ref="L792:M792"/>
    <mergeCell ref="N792:O792"/>
    <mergeCell ref="J793:K793"/>
    <mergeCell ref="L784:M784"/>
    <mergeCell ref="N784:O784"/>
    <mergeCell ref="J782:K782"/>
    <mergeCell ref="L782:M782"/>
    <mergeCell ref="N782:O782"/>
    <mergeCell ref="J783:K783"/>
    <mergeCell ref="L783:M783"/>
    <mergeCell ref="N783:O783"/>
    <mergeCell ref="J784:K784"/>
    <mergeCell ref="L787:M787"/>
    <mergeCell ref="N787:O787"/>
    <mergeCell ref="J785:K785"/>
    <mergeCell ref="L785:M785"/>
    <mergeCell ref="N785:O785"/>
    <mergeCell ref="J786:K786"/>
    <mergeCell ref="L786:M786"/>
    <mergeCell ref="N786:O786"/>
    <mergeCell ref="J787:K787"/>
    <mergeCell ref="L778:M778"/>
    <mergeCell ref="N778:O778"/>
    <mergeCell ref="J776:K776"/>
    <mergeCell ref="L776:M776"/>
    <mergeCell ref="N776:O776"/>
    <mergeCell ref="J777:K777"/>
    <mergeCell ref="L777:M777"/>
    <mergeCell ref="N777:O777"/>
    <mergeCell ref="J778:K778"/>
    <mergeCell ref="L781:M781"/>
    <mergeCell ref="N781:O781"/>
    <mergeCell ref="J779:K779"/>
    <mergeCell ref="L779:M779"/>
    <mergeCell ref="N779:O779"/>
    <mergeCell ref="J780:K780"/>
    <mergeCell ref="L780:M780"/>
    <mergeCell ref="N780:O780"/>
    <mergeCell ref="J781:K781"/>
    <mergeCell ref="L772:M772"/>
    <mergeCell ref="N772:O772"/>
    <mergeCell ref="J770:K770"/>
    <mergeCell ref="L770:M770"/>
    <mergeCell ref="N770:O770"/>
    <mergeCell ref="J771:K771"/>
    <mergeCell ref="L771:M771"/>
    <mergeCell ref="N771:O771"/>
    <mergeCell ref="J772:K772"/>
    <mergeCell ref="L775:M775"/>
    <mergeCell ref="N775:O775"/>
    <mergeCell ref="J773:K773"/>
    <mergeCell ref="L773:M773"/>
    <mergeCell ref="N773:O773"/>
    <mergeCell ref="J774:K774"/>
    <mergeCell ref="L774:M774"/>
    <mergeCell ref="N774:O774"/>
    <mergeCell ref="J775:K775"/>
    <mergeCell ref="L766:M766"/>
    <mergeCell ref="N766:O766"/>
    <mergeCell ref="J764:K764"/>
    <mergeCell ref="L764:M764"/>
    <mergeCell ref="N764:O764"/>
    <mergeCell ref="J765:K765"/>
    <mergeCell ref="L765:M765"/>
    <mergeCell ref="N765:O765"/>
    <mergeCell ref="J766:K766"/>
    <mergeCell ref="L769:M769"/>
    <mergeCell ref="N769:O769"/>
    <mergeCell ref="J767:K767"/>
    <mergeCell ref="L767:M767"/>
    <mergeCell ref="N767:O767"/>
    <mergeCell ref="J768:K768"/>
    <mergeCell ref="L768:M768"/>
    <mergeCell ref="N768:O768"/>
    <mergeCell ref="J769:K769"/>
    <mergeCell ref="N760:O760"/>
    <mergeCell ref="J758:K758"/>
    <mergeCell ref="L758:M758"/>
    <mergeCell ref="N758:O758"/>
    <mergeCell ref="J759:K759"/>
    <mergeCell ref="L759:M759"/>
    <mergeCell ref="N759:O759"/>
    <mergeCell ref="J760:K760"/>
    <mergeCell ref="L763:M763"/>
    <mergeCell ref="N763:O763"/>
    <mergeCell ref="J761:K761"/>
    <mergeCell ref="L761:M761"/>
    <mergeCell ref="N761:O761"/>
    <mergeCell ref="J762:K762"/>
    <mergeCell ref="L762:M762"/>
    <mergeCell ref="N762:O762"/>
    <mergeCell ref="J763:K763"/>
    <mergeCell ref="L976:M976"/>
    <mergeCell ref="N976:O976"/>
    <mergeCell ref="J974:K974"/>
    <mergeCell ref="L974:M974"/>
    <mergeCell ref="N974:O974"/>
    <mergeCell ref="J975:K975"/>
    <mergeCell ref="L975:M975"/>
    <mergeCell ref="N975:O975"/>
    <mergeCell ref="J976:K976"/>
    <mergeCell ref="L748:M748"/>
    <mergeCell ref="N748:O748"/>
    <mergeCell ref="J746:K746"/>
    <mergeCell ref="L746:M746"/>
    <mergeCell ref="N746:O746"/>
    <mergeCell ref="J747:K747"/>
    <mergeCell ref="L747:M747"/>
    <mergeCell ref="N747:O747"/>
    <mergeCell ref="J748:K748"/>
    <mergeCell ref="L751:M751"/>
    <mergeCell ref="N751:O751"/>
    <mergeCell ref="J749:K749"/>
    <mergeCell ref="L749:M749"/>
    <mergeCell ref="N749:O749"/>
    <mergeCell ref="J750:K750"/>
    <mergeCell ref="L750:M750"/>
    <mergeCell ref="N750:O750"/>
    <mergeCell ref="J751:K751"/>
    <mergeCell ref="L754:M754"/>
    <mergeCell ref="N754:O754"/>
    <mergeCell ref="J752:K752"/>
    <mergeCell ref="L752:M752"/>
    <mergeCell ref="N752:O752"/>
    <mergeCell ref="J965:K965"/>
    <mergeCell ref="L965:M965"/>
    <mergeCell ref="N965:O965"/>
    <mergeCell ref="J966:K966"/>
    <mergeCell ref="L966:M966"/>
    <mergeCell ref="N966:O966"/>
    <mergeCell ref="J967:K967"/>
    <mergeCell ref="L970:M970"/>
    <mergeCell ref="N970:O970"/>
    <mergeCell ref="J968:K968"/>
    <mergeCell ref="L968:M968"/>
    <mergeCell ref="N968:O968"/>
    <mergeCell ref="J969:K969"/>
    <mergeCell ref="L969:M969"/>
    <mergeCell ref="N969:O969"/>
    <mergeCell ref="J970:K970"/>
    <mergeCell ref="L973:M973"/>
    <mergeCell ref="N973:O973"/>
    <mergeCell ref="J971:K971"/>
    <mergeCell ref="L971:M971"/>
    <mergeCell ref="N971:O971"/>
    <mergeCell ref="J972:K972"/>
    <mergeCell ref="L972:M972"/>
    <mergeCell ref="N972:O972"/>
    <mergeCell ref="J973:K973"/>
    <mergeCell ref="J998:K998"/>
    <mergeCell ref="L998:M998"/>
    <mergeCell ref="N998:O998"/>
    <mergeCell ref="L958:M958"/>
    <mergeCell ref="N958:O958"/>
    <mergeCell ref="J956:K956"/>
    <mergeCell ref="L956:M956"/>
    <mergeCell ref="N956:O956"/>
    <mergeCell ref="J957:K957"/>
    <mergeCell ref="L957:M957"/>
    <mergeCell ref="N957:O957"/>
    <mergeCell ref="J958:K958"/>
    <mergeCell ref="L961:M961"/>
    <mergeCell ref="N961:O961"/>
    <mergeCell ref="J959:K959"/>
    <mergeCell ref="L959:M959"/>
    <mergeCell ref="N959:O959"/>
    <mergeCell ref="J960:K960"/>
    <mergeCell ref="L960:M960"/>
    <mergeCell ref="N960:O960"/>
    <mergeCell ref="J961:K961"/>
    <mergeCell ref="L964:M964"/>
    <mergeCell ref="N964:O964"/>
    <mergeCell ref="J962:K962"/>
    <mergeCell ref="L962:M962"/>
    <mergeCell ref="N962:O962"/>
    <mergeCell ref="J963:K963"/>
    <mergeCell ref="L963:M963"/>
    <mergeCell ref="N963:O963"/>
    <mergeCell ref="J964:K964"/>
    <mergeCell ref="L967:M967"/>
    <mergeCell ref="N967:O967"/>
    <mergeCell ref="L997:M997"/>
    <mergeCell ref="N997:O997"/>
    <mergeCell ref="J995:K995"/>
    <mergeCell ref="L995:M995"/>
    <mergeCell ref="N995:O995"/>
    <mergeCell ref="J996:K996"/>
    <mergeCell ref="L996:M996"/>
    <mergeCell ref="N996:O996"/>
    <mergeCell ref="J997:K997"/>
    <mergeCell ref="L13:M13"/>
    <mergeCell ref="N13:O13"/>
    <mergeCell ref="J14:K14"/>
    <mergeCell ref="L14:M14"/>
    <mergeCell ref="N14:O14"/>
    <mergeCell ref="L15:M15"/>
    <mergeCell ref="N15:O15"/>
    <mergeCell ref="J15:K15"/>
    <mergeCell ref="J16:K16"/>
    <mergeCell ref="L16:M16"/>
    <mergeCell ref="N16:O16"/>
    <mergeCell ref="J17:K17"/>
    <mergeCell ref="L17:M17"/>
    <mergeCell ref="N17:O17"/>
    <mergeCell ref="L22:M22"/>
    <mergeCell ref="N22:O22"/>
    <mergeCell ref="J20:K20"/>
    <mergeCell ref="L20:M20"/>
    <mergeCell ref="N20:O20"/>
    <mergeCell ref="J21:K21"/>
    <mergeCell ref="L21:M21"/>
    <mergeCell ref="N21:O21"/>
    <mergeCell ref="J22:K22"/>
    <mergeCell ref="L991:M991"/>
    <mergeCell ref="N991:O991"/>
    <mergeCell ref="J989:K989"/>
    <mergeCell ref="L989:M989"/>
    <mergeCell ref="N989:O989"/>
    <mergeCell ref="J990:K990"/>
    <mergeCell ref="L990:M990"/>
    <mergeCell ref="N990:O990"/>
    <mergeCell ref="J991:K991"/>
    <mergeCell ref="L994:M994"/>
    <mergeCell ref="N994:O994"/>
    <mergeCell ref="J992:K992"/>
    <mergeCell ref="L992:M992"/>
    <mergeCell ref="N992:O992"/>
    <mergeCell ref="J993:K993"/>
    <mergeCell ref="L993:M993"/>
    <mergeCell ref="N993:O993"/>
    <mergeCell ref="J994:K994"/>
    <mergeCell ref="L985:M985"/>
    <mergeCell ref="N985:O985"/>
    <mergeCell ref="J983:K983"/>
    <mergeCell ref="L983:M983"/>
    <mergeCell ref="N983:O983"/>
    <mergeCell ref="J984:K984"/>
    <mergeCell ref="L984:M984"/>
    <mergeCell ref="N984:O984"/>
    <mergeCell ref="J985:K985"/>
    <mergeCell ref="L988:M988"/>
    <mergeCell ref="N988:O988"/>
    <mergeCell ref="J986:K986"/>
    <mergeCell ref="L986:M986"/>
    <mergeCell ref="N986:O986"/>
    <mergeCell ref="J987:K987"/>
    <mergeCell ref="L987:M987"/>
    <mergeCell ref="N987:O987"/>
    <mergeCell ref="J988:K988"/>
    <mergeCell ref="L979:M979"/>
    <mergeCell ref="N979:O979"/>
    <mergeCell ref="J977:K977"/>
    <mergeCell ref="L977:M977"/>
    <mergeCell ref="N977:O977"/>
    <mergeCell ref="J978:K978"/>
    <mergeCell ref="L978:M978"/>
    <mergeCell ref="N978:O978"/>
    <mergeCell ref="J979:K979"/>
    <mergeCell ref="L982:M982"/>
    <mergeCell ref="N982:O982"/>
    <mergeCell ref="J980:K980"/>
    <mergeCell ref="L980:M980"/>
    <mergeCell ref="N980:O980"/>
    <mergeCell ref="J981:K981"/>
    <mergeCell ref="L981:M981"/>
    <mergeCell ref="N981:O981"/>
    <mergeCell ref="J982:K982"/>
    <mergeCell ref="L952:M952"/>
    <mergeCell ref="N952:O952"/>
    <mergeCell ref="J950:K950"/>
    <mergeCell ref="L950:M950"/>
    <mergeCell ref="N950:O950"/>
    <mergeCell ref="J951:K951"/>
    <mergeCell ref="L951:M951"/>
    <mergeCell ref="N951:O951"/>
    <mergeCell ref="J952:K952"/>
    <mergeCell ref="L955:M955"/>
    <mergeCell ref="N955:O955"/>
    <mergeCell ref="J953:K953"/>
    <mergeCell ref="L953:M953"/>
    <mergeCell ref="N953:O953"/>
    <mergeCell ref="J954:K954"/>
    <mergeCell ref="L954:M954"/>
    <mergeCell ref="N954:O954"/>
    <mergeCell ref="J955:K955"/>
    <mergeCell ref="L946:M946"/>
    <mergeCell ref="N946:O946"/>
    <mergeCell ref="J944:K944"/>
    <mergeCell ref="L944:M944"/>
    <mergeCell ref="N944:O944"/>
    <mergeCell ref="J945:K945"/>
    <mergeCell ref="L945:M945"/>
    <mergeCell ref="N945:O945"/>
    <mergeCell ref="J946:K946"/>
    <mergeCell ref="L949:M949"/>
    <mergeCell ref="N949:O949"/>
    <mergeCell ref="J947:K947"/>
    <mergeCell ref="L947:M947"/>
    <mergeCell ref="N947:O947"/>
    <mergeCell ref="J948:K948"/>
    <mergeCell ref="L948:M948"/>
    <mergeCell ref="N948:O948"/>
    <mergeCell ref="J949:K949"/>
    <mergeCell ref="L940:M940"/>
    <mergeCell ref="N940:O940"/>
    <mergeCell ref="J938:K938"/>
    <mergeCell ref="L938:M938"/>
    <mergeCell ref="N938:O938"/>
    <mergeCell ref="J939:K939"/>
    <mergeCell ref="L939:M939"/>
    <mergeCell ref="N939:O939"/>
    <mergeCell ref="J940:K940"/>
    <mergeCell ref="L943:M943"/>
    <mergeCell ref="N943:O943"/>
    <mergeCell ref="J941:K941"/>
    <mergeCell ref="L941:M941"/>
    <mergeCell ref="N941:O941"/>
    <mergeCell ref="J942:K942"/>
    <mergeCell ref="L942:M942"/>
    <mergeCell ref="N942:O942"/>
    <mergeCell ref="J943:K943"/>
    <mergeCell ref="L934:M934"/>
    <mergeCell ref="N934:O934"/>
    <mergeCell ref="J932:K932"/>
    <mergeCell ref="L932:M932"/>
    <mergeCell ref="N932:O932"/>
    <mergeCell ref="J933:K933"/>
    <mergeCell ref="L933:M933"/>
    <mergeCell ref="N933:O933"/>
    <mergeCell ref="J934:K934"/>
    <mergeCell ref="L937:M937"/>
    <mergeCell ref="N937:O937"/>
    <mergeCell ref="J935:K935"/>
    <mergeCell ref="L935:M935"/>
    <mergeCell ref="N935:O935"/>
    <mergeCell ref="J936:K936"/>
    <mergeCell ref="L936:M936"/>
    <mergeCell ref="N936:O936"/>
    <mergeCell ref="J937:K937"/>
    <mergeCell ref="L928:M928"/>
    <mergeCell ref="N928:O928"/>
    <mergeCell ref="J926:K926"/>
    <mergeCell ref="L926:M926"/>
    <mergeCell ref="N926:O926"/>
    <mergeCell ref="J927:K927"/>
    <mergeCell ref="L927:M927"/>
    <mergeCell ref="N927:O927"/>
    <mergeCell ref="J928:K928"/>
    <mergeCell ref="L931:M931"/>
    <mergeCell ref="N931:O931"/>
    <mergeCell ref="J929:K929"/>
    <mergeCell ref="L929:M929"/>
    <mergeCell ref="N929:O929"/>
    <mergeCell ref="J930:K930"/>
    <mergeCell ref="L930:M930"/>
    <mergeCell ref="N930:O930"/>
    <mergeCell ref="J931:K931"/>
    <mergeCell ref="L922:M922"/>
    <mergeCell ref="N922:O922"/>
    <mergeCell ref="J920:K920"/>
    <mergeCell ref="L920:M920"/>
    <mergeCell ref="N920:O920"/>
    <mergeCell ref="J921:K921"/>
    <mergeCell ref="L921:M921"/>
    <mergeCell ref="N921:O921"/>
    <mergeCell ref="J922:K922"/>
    <mergeCell ref="L925:M925"/>
    <mergeCell ref="N925:O925"/>
    <mergeCell ref="J923:K923"/>
    <mergeCell ref="L923:M923"/>
    <mergeCell ref="N923:O923"/>
    <mergeCell ref="J924:K924"/>
    <mergeCell ref="L924:M924"/>
    <mergeCell ref="N924:O924"/>
    <mergeCell ref="J925:K925"/>
    <mergeCell ref="L916:M916"/>
    <mergeCell ref="N916:O916"/>
    <mergeCell ref="J914:K914"/>
    <mergeCell ref="L914:M914"/>
    <mergeCell ref="N914:O914"/>
    <mergeCell ref="J915:K915"/>
    <mergeCell ref="L915:M915"/>
    <mergeCell ref="N915:O915"/>
    <mergeCell ref="J916:K916"/>
    <mergeCell ref="L919:M919"/>
    <mergeCell ref="N919:O919"/>
    <mergeCell ref="J917:K917"/>
    <mergeCell ref="L917:M917"/>
    <mergeCell ref="N917:O917"/>
    <mergeCell ref="J918:K918"/>
    <mergeCell ref="L918:M918"/>
    <mergeCell ref="N918:O918"/>
    <mergeCell ref="J919:K919"/>
    <mergeCell ref="L910:M910"/>
    <mergeCell ref="N910:O910"/>
    <mergeCell ref="J908:K908"/>
    <mergeCell ref="L908:M908"/>
    <mergeCell ref="N908:O908"/>
    <mergeCell ref="J909:K909"/>
    <mergeCell ref="L909:M909"/>
    <mergeCell ref="N909:O909"/>
    <mergeCell ref="J910:K910"/>
    <mergeCell ref="L913:M913"/>
    <mergeCell ref="N913:O913"/>
    <mergeCell ref="J911:K911"/>
    <mergeCell ref="L911:M911"/>
    <mergeCell ref="N911:O911"/>
    <mergeCell ref="J912:K912"/>
    <mergeCell ref="L912:M912"/>
    <mergeCell ref="N912:O912"/>
    <mergeCell ref="J913:K913"/>
    <mergeCell ref="L904:M904"/>
    <mergeCell ref="N904:O904"/>
    <mergeCell ref="J902:K902"/>
    <mergeCell ref="L902:M902"/>
    <mergeCell ref="N902:O902"/>
    <mergeCell ref="J903:K903"/>
    <mergeCell ref="L903:M903"/>
    <mergeCell ref="N903:O903"/>
    <mergeCell ref="J904:K904"/>
    <mergeCell ref="L907:M907"/>
    <mergeCell ref="N907:O907"/>
    <mergeCell ref="J905:K905"/>
    <mergeCell ref="L905:M905"/>
    <mergeCell ref="N905:O905"/>
    <mergeCell ref="J906:K906"/>
    <mergeCell ref="L906:M906"/>
    <mergeCell ref="N906:O906"/>
    <mergeCell ref="J907:K907"/>
    <mergeCell ref="L898:M898"/>
    <mergeCell ref="N898:O898"/>
    <mergeCell ref="J896:K896"/>
    <mergeCell ref="L896:M896"/>
    <mergeCell ref="N896:O896"/>
    <mergeCell ref="J897:K897"/>
    <mergeCell ref="L897:M897"/>
    <mergeCell ref="N897:O897"/>
    <mergeCell ref="J898:K898"/>
    <mergeCell ref="L901:M901"/>
    <mergeCell ref="N901:O901"/>
    <mergeCell ref="J899:K899"/>
    <mergeCell ref="L899:M899"/>
    <mergeCell ref="N899:O899"/>
    <mergeCell ref="J900:K900"/>
    <mergeCell ref="L900:M900"/>
    <mergeCell ref="N900:O900"/>
    <mergeCell ref="J901:K901"/>
    <mergeCell ref="L745:M745"/>
    <mergeCell ref="N745:O745"/>
    <mergeCell ref="J743:K743"/>
    <mergeCell ref="L743:M743"/>
    <mergeCell ref="N743:O743"/>
    <mergeCell ref="J744:K744"/>
    <mergeCell ref="L744:M744"/>
    <mergeCell ref="N744:O744"/>
    <mergeCell ref="J745:K745"/>
    <mergeCell ref="L895:M895"/>
    <mergeCell ref="N895:O895"/>
    <mergeCell ref="J893:K893"/>
    <mergeCell ref="L893:M893"/>
    <mergeCell ref="N893:O893"/>
    <mergeCell ref="J894:K894"/>
    <mergeCell ref="L894:M894"/>
    <mergeCell ref="N894:O894"/>
    <mergeCell ref="J895:K895"/>
    <mergeCell ref="J753:K753"/>
    <mergeCell ref="L753:M753"/>
    <mergeCell ref="N753:O753"/>
    <mergeCell ref="J754:K754"/>
    <mergeCell ref="L757:M757"/>
    <mergeCell ref="N757:O757"/>
    <mergeCell ref="J755:K755"/>
    <mergeCell ref="L755:M755"/>
    <mergeCell ref="N755:O755"/>
    <mergeCell ref="J756:K756"/>
    <mergeCell ref="L756:M756"/>
    <mergeCell ref="N756:O756"/>
    <mergeCell ref="J757:K757"/>
    <mergeCell ref="L760:M760"/>
    <mergeCell ref="L739:M739"/>
    <mergeCell ref="N739:O739"/>
    <mergeCell ref="J737:K737"/>
    <mergeCell ref="L737:M737"/>
    <mergeCell ref="N737:O737"/>
    <mergeCell ref="J738:K738"/>
    <mergeCell ref="L738:M738"/>
    <mergeCell ref="N738:O738"/>
    <mergeCell ref="J739:K739"/>
    <mergeCell ref="L742:M742"/>
    <mergeCell ref="N742:O742"/>
    <mergeCell ref="J740:K740"/>
    <mergeCell ref="L740:M740"/>
    <mergeCell ref="N740:O740"/>
    <mergeCell ref="J741:K741"/>
    <mergeCell ref="L741:M741"/>
    <mergeCell ref="N741:O741"/>
    <mergeCell ref="J742:K742"/>
    <mergeCell ref="L733:M733"/>
    <mergeCell ref="N733:O733"/>
    <mergeCell ref="J731:K731"/>
    <mergeCell ref="L731:M731"/>
    <mergeCell ref="N731:O731"/>
    <mergeCell ref="J732:K732"/>
    <mergeCell ref="L732:M732"/>
    <mergeCell ref="N732:O732"/>
    <mergeCell ref="J733:K733"/>
    <mergeCell ref="L736:M736"/>
    <mergeCell ref="N736:O736"/>
    <mergeCell ref="J734:K734"/>
    <mergeCell ref="L734:M734"/>
    <mergeCell ref="N734:O734"/>
    <mergeCell ref="J735:K735"/>
    <mergeCell ref="L735:M735"/>
    <mergeCell ref="N735:O735"/>
    <mergeCell ref="J736:K736"/>
    <mergeCell ref="L727:M727"/>
    <mergeCell ref="N727:O727"/>
    <mergeCell ref="J725:K725"/>
    <mergeCell ref="L725:M725"/>
    <mergeCell ref="N725:O725"/>
    <mergeCell ref="J726:K726"/>
    <mergeCell ref="L726:M726"/>
    <mergeCell ref="N726:O726"/>
    <mergeCell ref="J727:K727"/>
    <mergeCell ref="L730:M730"/>
    <mergeCell ref="N730:O730"/>
    <mergeCell ref="J728:K728"/>
    <mergeCell ref="L728:M728"/>
    <mergeCell ref="N728:O728"/>
    <mergeCell ref="J729:K729"/>
    <mergeCell ref="L729:M729"/>
    <mergeCell ref="N729:O729"/>
    <mergeCell ref="J730:K730"/>
    <mergeCell ref="L721:M721"/>
    <mergeCell ref="N721:O721"/>
    <mergeCell ref="J719:K719"/>
    <mergeCell ref="L719:M719"/>
    <mergeCell ref="N719:O719"/>
    <mergeCell ref="J720:K720"/>
    <mergeCell ref="L720:M720"/>
    <mergeCell ref="N720:O720"/>
    <mergeCell ref="J721:K721"/>
    <mergeCell ref="L724:M724"/>
    <mergeCell ref="N724:O724"/>
    <mergeCell ref="J722:K722"/>
    <mergeCell ref="L722:M722"/>
    <mergeCell ref="N722:O722"/>
    <mergeCell ref="J723:K723"/>
    <mergeCell ref="L723:M723"/>
    <mergeCell ref="N723:O723"/>
    <mergeCell ref="J724:K724"/>
    <mergeCell ref="L715:M715"/>
    <mergeCell ref="N715:O715"/>
    <mergeCell ref="J713:K713"/>
    <mergeCell ref="L713:M713"/>
    <mergeCell ref="N713:O713"/>
    <mergeCell ref="J714:K714"/>
    <mergeCell ref="L714:M714"/>
    <mergeCell ref="N714:O714"/>
    <mergeCell ref="J715:K715"/>
    <mergeCell ref="L718:M718"/>
    <mergeCell ref="N718:O718"/>
    <mergeCell ref="J716:K716"/>
    <mergeCell ref="L716:M716"/>
    <mergeCell ref="N716:O716"/>
    <mergeCell ref="J717:K717"/>
    <mergeCell ref="L717:M717"/>
    <mergeCell ref="N717:O717"/>
    <mergeCell ref="J718:K718"/>
    <mergeCell ref="L709:M709"/>
    <mergeCell ref="N709:O709"/>
    <mergeCell ref="J707:K707"/>
    <mergeCell ref="L707:M707"/>
    <mergeCell ref="N707:O707"/>
    <mergeCell ref="J708:K708"/>
    <mergeCell ref="L708:M708"/>
    <mergeCell ref="N708:O708"/>
    <mergeCell ref="J709:K709"/>
    <mergeCell ref="L712:M712"/>
    <mergeCell ref="N712:O712"/>
    <mergeCell ref="J710:K710"/>
    <mergeCell ref="L710:M710"/>
    <mergeCell ref="N710:O710"/>
    <mergeCell ref="J711:K711"/>
    <mergeCell ref="L711:M711"/>
    <mergeCell ref="N711:O711"/>
    <mergeCell ref="J712:K712"/>
    <mergeCell ref="L703:M703"/>
    <mergeCell ref="N703:O703"/>
    <mergeCell ref="J701:K701"/>
    <mergeCell ref="L701:M701"/>
    <mergeCell ref="N701:O701"/>
    <mergeCell ref="J702:K702"/>
    <mergeCell ref="L702:M702"/>
    <mergeCell ref="N702:O702"/>
    <mergeCell ref="J703:K703"/>
    <mergeCell ref="L706:M706"/>
    <mergeCell ref="N706:O706"/>
    <mergeCell ref="J704:K704"/>
    <mergeCell ref="L704:M704"/>
    <mergeCell ref="N704:O704"/>
    <mergeCell ref="J705:K705"/>
    <mergeCell ref="L705:M705"/>
    <mergeCell ref="N705:O705"/>
    <mergeCell ref="J706:K706"/>
    <mergeCell ref="L697:M697"/>
    <mergeCell ref="N697:O697"/>
    <mergeCell ref="J695:K695"/>
    <mergeCell ref="L695:M695"/>
    <mergeCell ref="N695:O695"/>
    <mergeCell ref="J696:K696"/>
    <mergeCell ref="L696:M696"/>
    <mergeCell ref="N696:O696"/>
    <mergeCell ref="J697:K697"/>
    <mergeCell ref="L700:M700"/>
    <mergeCell ref="N700:O700"/>
    <mergeCell ref="J698:K698"/>
    <mergeCell ref="L698:M698"/>
    <mergeCell ref="N698:O698"/>
    <mergeCell ref="J699:K699"/>
    <mergeCell ref="L699:M699"/>
    <mergeCell ref="N699:O699"/>
    <mergeCell ref="J700:K700"/>
    <mergeCell ref="L691:M691"/>
    <mergeCell ref="N691:O691"/>
    <mergeCell ref="J689:K689"/>
    <mergeCell ref="L689:M689"/>
    <mergeCell ref="N689:O689"/>
    <mergeCell ref="J690:K690"/>
    <mergeCell ref="L690:M690"/>
    <mergeCell ref="N690:O690"/>
    <mergeCell ref="J691:K691"/>
    <mergeCell ref="L694:M694"/>
    <mergeCell ref="N694:O694"/>
    <mergeCell ref="J692:K692"/>
    <mergeCell ref="L692:M692"/>
    <mergeCell ref="N692:O692"/>
    <mergeCell ref="J693:K693"/>
    <mergeCell ref="L693:M693"/>
    <mergeCell ref="N693:O693"/>
    <mergeCell ref="J694:K694"/>
    <mergeCell ref="L685:M685"/>
    <mergeCell ref="N685:O685"/>
    <mergeCell ref="J683:K683"/>
    <mergeCell ref="L683:M683"/>
    <mergeCell ref="N683:O683"/>
    <mergeCell ref="J684:K684"/>
    <mergeCell ref="L684:M684"/>
    <mergeCell ref="N684:O684"/>
    <mergeCell ref="J685:K685"/>
    <mergeCell ref="L688:M688"/>
    <mergeCell ref="N688:O688"/>
    <mergeCell ref="J686:K686"/>
    <mergeCell ref="L686:M686"/>
    <mergeCell ref="N686:O686"/>
    <mergeCell ref="J687:K687"/>
    <mergeCell ref="L687:M687"/>
    <mergeCell ref="N687:O687"/>
    <mergeCell ref="J688:K688"/>
    <mergeCell ref="L679:M679"/>
    <mergeCell ref="N679:O679"/>
    <mergeCell ref="J677:K677"/>
    <mergeCell ref="L677:M677"/>
    <mergeCell ref="N677:O677"/>
    <mergeCell ref="J678:K678"/>
    <mergeCell ref="L678:M678"/>
    <mergeCell ref="N678:O678"/>
    <mergeCell ref="J679:K679"/>
    <mergeCell ref="L682:M682"/>
    <mergeCell ref="N682:O682"/>
    <mergeCell ref="J680:K680"/>
    <mergeCell ref="L680:M680"/>
    <mergeCell ref="N680:O680"/>
    <mergeCell ref="J681:K681"/>
    <mergeCell ref="L681:M681"/>
    <mergeCell ref="N681:O681"/>
    <mergeCell ref="J682:K682"/>
    <mergeCell ref="L673:M673"/>
    <mergeCell ref="N673:O673"/>
    <mergeCell ref="J671:K671"/>
    <mergeCell ref="L671:M671"/>
    <mergeCell ref="N671:O671"/>
    <mergeCell ref="J672:K672"/>
    <mergeCell ref="L672:M672"/>
    <mergeCell ref="N672:O672"/>
    <mergeCell ref="J673:K673"/>
    <mergeCell ref="L676:M676"/>
    <mergeCell ref="N676:O676"/>
    <mergeCell ref="J674:K674"/>
    <mergeCell ref="L674:M674"/>
    <mergeCell ref="N674:O674"/>
    <mergeCell ref="J675:K675"/>
    <mergeCell ref="L675:M675"/>
    <mergeCell ref="N675:O675"/>
    <mergeCell ref="J676:K676"/>
    <mergeCell ref="L667:M667"/>
    <mergeCell ref="N667:O667"/>
    <mergeCell ref="J665:K665"/>
    <mergeCell ref="L665:M665"/>
    <mergeCell ref="N665:O665"/>
    <mergeCell ref="J666:K666"/>
    <mergeCell ref="L666:M666"/>
    <mergeCell ref="N666:O666"/>
    <mergeCell ref="J667:K667"/>
    <mergeCell ref="L670:M670"/>
    <mergeCell ref="N670:O670"/>
    <mergeCell ref="J668:K668"/>
    <mergeCell ref="L668:M668"/>
    <mergeCell ref="N668:O668"/>
    <mergeCell ref="J669:K669"/>
    <mergeCell ref="L669:M669"/>
    <mergeCell ref="N669:O669"/>
    <mergeCell ref="J670:K670"/>
    <mergeCell ref="L661:M661"/>
    <mergeCell ref="N661:O661"/>
    <mergeCell ref="J659:K659"/>
    <mergeCell ref="L659:M659"/>
    <mergeCell ref="N659:O659"/>
    <mergeCell ref="J660:K660"/>
    <mergeCell ref="L660:M660"/>
    <mergeCell ref="N660:O660"/>
    <mergeCell ref="J661:K661"/>
    <mergeCell ref="L664:M664"/>
    <mergeCell ref="N664:O664"/>
    <mergeCell ref="J662:K662"/>
    <mergeCell ref="L662:M662"/>
    <mergeCell ref="N662:O662"/>
    <mergeCell ref="J663:K663"/>
    <mergeCell ref="L663:M663"/>
    <mergeCell ref="N663:O663"/>
    <mergeCell ref="J664:K664"/>
    <mergeCell ref="L655:M655"/>
    <mergeCell ref="N655:O655"/>
    <mergeCell ref="J653:K653"/>
    <mergeCell ref="L653:M653"/>
    <mergeCell ref="N653:O653"/>
    <mergeCell ref="J654:K654"/>
    <mergeCell ref="L654:M654"/>
    <mergeCell ref="N654:O654"/>
    <mergeCell ref="J655:K655"/>
    <mergeCell ref="L658:M658"/>
    <mergeCell ref="N658:O658"/>
    <mergeCell ref="J656:K656"/>
    <mergeCell ref="L656:M656"/>
    <mergeCell ref="N656:O656"/>
    <mergeCell ref="J657:K657"/>
    <mergeCell ref="L657:M657"/>
    <mergeCell ref="N657:O657"/>
    <mergeCell ref="J658:K658"/>
    <mergeCell ref="L649:M649"/>
    <mergeCell ref="N649:O649"/>
    <mergeCell ref="J647:K647"/>
    <mergeCell ref="L647:M647"/>
    <mergeCell ref="N647:O647"/>
    <mergeCell ref="J648:K648"/>
    <mergeCell ref="L648:M648"/>
    <mergeCell ref="N648:O648"/>
    <mergeCell ref="J649:K649"/>
    <mergeCell ref="L652:M652"/>
    <mergeCell ref="N652:O652"/>
    <mergeCell ref="J650:K650"/>
    <mergeCell ref="L650:M650"/>
    <mergeCell ref="N650:O650"/>
    <mergeCell ref="J651:K651"/>
    <mergeCell ref="L651:M651"/>
    <mergeCell ref="N651:O651"/>
    <mergeCell ref="J652:K652"/>
    <mergeCell ref="L643:M643"/>
    <mergeCell ref="N643:O643"/>
    <mergeCell ref="J641:K641"/>
    <mergeCell ref="L641:M641"/>
    <mergeCell ref="N641:O641"/>
    <mergeCell ref="J642:K642"/>
    <mergeCell ref="L642:M642"/>
    <mergeCell ref="N642:O642"/>
    <mergeCell ref="J643:K643"/>
    <mergeCell ref="L646:M646"/>
    <mergeCell ref="N646:O646"/>
    <mergeCell ref="J644:K644"/>
    <mergeCell ref="L644:M644"/>
    <mergeCell ref="N644:O644"/>
    <mergeCell ref="J645:K645"/>
    <mergeCell ref="L645:M645"/>
    <mergeCell ref="N645:O645"/>
    <mergeCell ref="J646:K646"/>
    <mergeCell ref="L637:M637"/>
    <mergeCell ref="N637:O637"/>
    <mergeCell ref="J635:K635"/>
    <mergeCell ref="L635:M635"/>
    <mergeCell ref="N635:O635"/>
    <mergeCell ref="J636:K636"/>
    <mergeCell ref="L636:M636"/>
    <mergeCell ref="N636:O636"/>
    <mergeCell ref="J637:K637"/>
    <mergeCell ref="L640:M640"/>
    <mergeCell ref="N640:O640"/>
    <mergeCell ref="J638:K638"/>
    <mergeCell ref="L638:M638"/>
    <mergeCell ref="N638:O638"/>
    <mergeCell ref="J639:K639"/>
    <mergeCell ref="L639:M639"/>
    <mergeCell ref="N639:O639"/>
    <mergeCell ref="J640:K640"/>
    <mergeCell ref="L631:M631"/>
    <mergeCell ref="N631:O631"/>
    <mergeCell ref="J629:K629"/>
    <mergeCell ref="L629:M629"/>
    <mergeCell ref="N629:O629"/>
    <mergeCell ref="J630:K630"/>
    <mergeCell ref="L630:M630"/>
    <mergeCell ref="N630:O630"/>
    <mergeCell ref="J631:K631"/>
    <mergeCell ref="L634:M634"/>
    <mergeCell ref="N634:O634"/>
    <mergeCell ref="J632:K632"/>
    <mergeCell ref="L632:M632"/>
    <mergeCell ref="N632:O632"/>
    <mergeCell ref="J633:K633"/>
    <mergeCell ref="L633:M633"/>
    <mergeCell ref="N633:O633"/>
    <mergeCell ref="J634:K634"/>
    <mergeCell ref="L625:M625"/>
    <mergeCell ref="N625:O625"/>
    <mergeCell ref="J623:K623"/>
    <mergeCell ref="L623:M623"/>
    <mergeCell ref="N623:O623"/>
    <mergeCell ref="J624:K624"/>
    <mergeCell ref="L624:M624"/>
    <mergeCell ref="N624:O624"/>
    <mergeCell ref="J625:K625"/>
    <mergeCell ref="L628:M628"/>
    <mergeCell ref="N628:O628"/>
    <mergeCell ref="J626:K626"/>
    <mergeCell ref="L626:M626"/>
    <mergeCell ref="N626:O626"/>
    <mergeCell ref="J627:K627"/>
    <mergeCell ref="L627:M627"/>
    <mergeCell ref="N627:O627"/>
    <mergeCell ref="J628:K628"/>
    <mergeCell ref="L619:M619"/>
    <mergeCell ref="N619:O619"/>
    <mergeCell ref="J617:K617"/>
    <mergeCell ref="L617:M617"/>
    <mergeCell ref="N617:O617"/>
    <mergeCell ref="J618:K618"/>
    <mergeCell ref="L618:M618"/>
    <mergeCell ref="N618:O618"/>
    <mergeCell ref="J619:K619"/>
    <mergeCell ref="L622:M622"/>
    <mergeCell ref="N622:O622"/>
    <mergeCell ref="J620:K620"/>
    <mergeCell ref="L620:M620"/>
    <mergeCell ref="N620:O620"/>
    <mergeCell ref="J621:K621"/>
    <mergeCell ref="L621:M621"/>
    <mergeCell ref="N621:O621"/>
    <mergeCell ref="J622:K622"/>
    <mergeCell ref="L613:M613"/>
    <mergeCell ref="N613:O613"/>
    <mergeCell ref="J611:K611"/>
    <mergeCell ref="L611:M611"/>
    <mergeCell ref="N611:O611"/>
    <mergeCell ref="J612:K612"/>
    <mergeCell ref="L612:M612"/>
    <mergeCell ref="N612:O612"/>
    <mergeCell ref="J613:K613"/>
    <mergeCell ref="L616:M616"/>
    <mergeCell ref="N616:O616"/>
    <mergeCell ref="J614:K614"/>
    <mergeCell ref="L614:M614"/>
    <mergeCell ref="N614:O614"/>
    <mergeCell ref="J615:K615"/>
    <mergeCell ref="L615:M615"/>
    <mergeCell ref="N615:O615"/>
    <mergeCell ref="J616:K616"/>
    <mergeCell ref="L607:M607"/>
    <mergeCell ref="N607:O607"/>
    <mergeCell ref="J605:K605"/>
    <mergeCell ref="L605:M605"/>
    <mergeCell ref="N605:O605"/>
    <mergeCell ref="J606:K606"/>
    <mergeCell ref="L606:M606"/>
    <mergeCell ref="N606:O606"/>
    <mergeCell ref="J607:K607"/>
    <mergeCell ref="L610:M610"/>
    <mergeCell ref="N610:O610"/>
    <mergeCell ref="J608:K608"/>
    <mergeCell ref="L608:M608"/>
    <mergeCell ref="N608:O608"/>
    <mergeCell ref="J609:K609"/>
    <mergeCell ref="L609:M609"/>
    <mergeCell ref="N609:O609"/>
    <mergeCell ref="J610:K610"/>
    <mergeCell ref="L601:M601"/>
    <mergeCell ref="N601:O601"/>
    <mergeCell ref="J599:K599"/>
    <mergeCell ref="L599:M599"/>
    <mergeCell ref="N599:O599"/>
    <mergeCell ref="J600:K600"/>
    <mergeCell ref="L600:M600"/>
    <mergeCell ref="N600:O600"/>
    <mergeCell ref="J601:K601"/>
    <mergeCell ref="L604:M604"/>
    <mergeCell ref="N604:O604"/>
    <mergeCell ref="J602:K602"/>
    <mergeCell ref="L602:M602"/>
    <mergeCell ref="N602:O602"/>
    <mergeCell ref="J603:K603"/>
    <mergeCell ref="L603:M603"/>
    <mergeCell ref="N603:O603"/>
    <mergeCell ref="J604:K604"/>
    <mergeCell ref="L595:M595"/>
    <mergeCell ref="N595:O595"/>
    <mergeCell ref="J593:K593"/>
    <mergeCell ref="L593:M593"/>
    <mergeCell ref="N593:O593"/>
    <mergeCell ref="J594:K594"/>
    <mergeCell ref="L594:M594"/>
    <mergeCell ref="N594:O594"/>
    <mergeCell ref="J595:K595"/>
    <mergeCell ref="L598:M598"/>
    <mergeCell ref="N598:O598"/>
    <mergeCell ref="J596:K596"/>
    <mergeCell ref="L596:M596"/>
    <mergeCell ref="N596:O596"/>
    <mergeCell ref="J597:K597"/>
    <mergeCell ref="L597:M597"/>
    <mergeCell ref="N597:O597"/>
    <mergeCell ref="J598:K598"/>
    <mergeCell ref="L589:M589"/>
    <mergeCell ref="N589:O589"/>
    <mergeCell ref="J587:K587"/>
    <mergeCell ref="L587:M587"/>
    <mergeCell ref="N587:O587"/>
    <mergeCell ref="J588:K588"/>
    <mergeCell ref="L588:M588"/>
    <mergeCell ref="N588:O588"/>
    <mergeCell ref="J589:K589"/>
    <mergeCell ref="L592:M592"/>
    <mergeCell ref="N592:O592"/>
    <mergeCell ref="J590:K590"/>
    <mergeCell ref="L590:M590"/>
    <mergeCell ref="N590:O590"/>
    <mergeCell ref="J591:K591"/>
    <mergeCell ref="L591:M591"/>
    <mergeCell ref="N591:O591"/>
    <mergeCell ref="J592:K592"/>
    <mergeCell ref="L583:M583"/>
    <mergeCell ref="N583:O583"/>
    <mergeCell ref="J581:K581"/>
    <mergeCell ref="L581:M581"/>
    <mergeCell ref="N581:O581"/>
    <mergeCell ref="J582:K582"/>
    <mergeCell ref="L582:M582"/>
    <mergeCell ref="N582:O582"/>
    <mergeCell ref="J583:K583"/>
    <mergeCell ref="L586:M586"/>
    <mergeCell ref="N586:O586"/>
    <mergeCell ref="J584:K584"/>
    <mergeCell ref="L584:M584"/>
    <mergeCell ref="N584:O584"/>
    <mergeCell ref="J585:K585"/>
    <mergeCell ref="L585:M585"/>
    <mergeCell ref="N585:O585"/>
    <mergeCell ref="J586:K586"/>
    <mergeCell ref="L577:M577"/>
    <mergeCell ref="N577:O577"/>
    <mergeCell ref="J575:K575"/>
    <mergeCell ref="L575:M575"/>
    <mergeCell ref="N575:O575"/>
    <mergeCell ref="J576:K576"/>
    <mergeCell ref="L576:M576"/>
    <mergeCell ref="N576:O576"/>
    <mergeCell ref="J577:K577"/>
    <mergeCell ref="L580:M580"/>
    <mergeCell ref="N580:O580"/>
    <mergeCell ref="J578:K578"/>
    <mergeCell ref="L578:M578"/>
    <mergeCell ref="N578:O578"/>
    <mergeCell ref="J579:K579"/>
    <mergeCell ref="L579:M579"/>
    <mergeCell ref="N579:O579"/>
    <mergeCell ref="J580:K580"/>
    <mergeCell ref="L571:M571"/>
    <mergeCell ref="N571:O571"/>
    <mergeCell ref="J569:K569"/>
    <mergeCell ref="L569:M569"/>
    <mergeCell ref="N569:O569"/>
    <mergeCell ref="J570:K570"/>
    <mergeCell ref="L570:M570"/>
    <mergeCell ref="N570:O570"/>
    <mergeCell ref="J571:K571"/>
    <mergeCell ref="L574:M574"/>
    <mergeCell ref="N574:O574"/>
    <mergeCell ref="J572:K572"/>
    <mergeCell ref="L572:M572"/>
    <mergeCell ref="N572:O572"/>
    <mergeCell ref="J573:K573"/>
    <mergeCell ref="L573:M573"/>
    <mergeCell ref="N573:O573"/>
    <mergeCell ref="J574:K574"/>
    <mergeCell ref="L565:M565"/>
    <mergeCell ref="N565:O565"/>
    <mergeCell ref="J563:K563"/>
    <mergeCell ref="L563:M563"/>
    <mergeCell ref="N563:O563"/>
    <mergeCell ref="J564:K564"/>
    <mergeCell ref="L564:M564"/>
    <mergeCell ref="N564:O564"/>
    <mergeCell ref="J565:K565"/>
    <mergeCell ref="L568:M568"/>
    <mergeCell ref="N568:O568"/>
    <mergeCell ref="J566:K566"/>
    <mergeCell ref="L566:M566"/>
    <mergeCell ref="N566:O566"/>
    <mergeCell ref="J567:K567"/>
    <mergeCell ref="L567:M567"/>
    <mergeCell ref="N567:O567"/>
    <mergeCell ref="J568:K568"/>
    <mergeCell ref="L559:M559"/>
    <mergeCell ref="N559:O559"/>
    <mergeCell ref="J557:K557"/>
    <mergeCell ref="L557:M557"/>
    <mergeCell ref="N557:O557"/>
    <mergeCell ref="J558:K558"/>
    <mergeCell ref="L558:M558"/>
    <mergeCell ref="N558:O558"/>
    <mergeCell ref="J559:K559"/>
    <mergeCell ref="L562:M562"/>
    <mergeCell ref="N562:O562"/>
    <mergeCell ref="J560:K560"/>
    <mergeCell ref="L560:M560"/>
    <mergeCell ref="N560:O560"/>
    <mergeCell ref="J561:K561"/>
    <mergeCell ref="L561:M561"/>
    <mergeCell ref="N561:O561"/>
    <mergeCell ref="J562:K562"/>
    <mergeCell ref="L553:M553"/>
    <mergeCell ref="N553:O553"/>
    <mergeCell ref="J551:K551"/>
    <mergeCell ref="L551:M551"/>
    <mergeCell ref="N551:O551"/>
    <mergeCell ref="J552:K552"/>
    <mergeCell ref="L552:M552"/>
    <mergeCell ref="N552:O552"/>
    <mergeCell ref="J553:K553"/>
    <mergeCell ref="L556:M556"/>
    <mergeCell ref="N556:O556"/>
    <mergeCell ref="J554:K554"/>
    <mergeCell ref="L554:M554"/>
    <mergeCell ref="N554:O554"/>
    <mergeCell ref="J555:K555"/>
    <mergeCell ref="L555:M555"/>
    <mergeCell ref="N555:O555"/>
    <mergeCell ref="J556:K556"/>
    <mergeCell ref="L547:M547"/>
    <mergeCell ref="N547:O547"/>
    <mergeCell ref="J545:K545"/>
    <mergeCell ref="L545:M545"/>
    <mergeCell ref="N545:O545"/>
    <mergeCell ref="J546:K546"/>
    <mergeCell ref="L546:M546"/>
    <mergeCell ref="N546:O546"/>
    <mergeCell ref="J547:K547"/>
    <mergeCell ref="L550:M550"/>
    <mergeCell ref="N550:O550"/>
    <mergeCell ref="J548:K548"/>
    <mergeCell ref="L548:M548"/>
    <mergeCell ref="N548:O548"/>
    <mergeCell ref="J549:K549"/>
    <mergeCell ref="L549:M549"/>
    <mergeCell ref="N549:O549"/>
    <mergeCell ref="J550:K550"/>
    <mergeCell ref="L541:M541"/>
    <mergeCell ref="N541:O541"/>
    <mergeCell ref="J539:K539"/>
    <mergeCell ref="L539:M539"/>
    <mergeCell ref="N539:O539"/>
    <mergeCell ref="J540:K540"/>
    <mergeCell ref="L540:M540"/>
    <mergeCell ref="N540:O540"/>
    <mergeCell ref="J541:K541"/>
    <mergeCell ref="L544:M544"/>
    <mergeCell ref="N544:O544"/>
    <mergeCell ref="J542:K542"/>
    <mergeCell ref="L542:M542"/>
    <mergeCell ref="N542:O542"/>
    <mergeCell ref="J543:K543"/>
    <mergeCell ref="L543:M543"/>
    <mergeCell ref="N543:O543"/>
    <mergeCell ref="J544:K544"/>
    <mergeCell ref="L535:M535"/>
    <mergeCell ref="N535:O535"/>
    <mergeCell ref="J533:K533"/>
    <mergeCell ref="L533:M533"/>
    <mergeCell ref="N533:O533"/>
    <mergeCell ref="J534:K534"/>
    <mergeCell ref="L534:M534"/>
    <mergeCell ref="N534:O534"/>
    <mergeCell ref="J535:K535"/>
    <mergeCell ref="L538:M538"/>
    <mergeCell ref="N538:O538"/>
    <mergeCell ref="J536:K536"/>
    <mergeCell ref="L536:M536"/>
    <mergeCell ref="N536:O536"/>
    <mergeCell ref="J537:K537"/>
    <mergeCell ref="L537:M537"/>
    <mergeCell ref="N537:O537"/>
    <mergeCell ref="J538:K538"/>
    <mergeCell ref="L529:M529"/>
    <mergeCell ref="N529:O529"/>
    <mergeCell ref="J527:K527"/>
    <mergeCell ref="L527:M527"/>
    <mergeCell ref="N527:O527"/>
    <mergeCell ref="J528:K528"/>
    <mergeCell ref="L528:M528"/>
    <mergeCell ref="N528:O528"/>
    <mergeCell ref="J529:K529"/>
    <mergeCell ref="L532:M532"/>
    <mergeCell ref="N532:O532"/>
    <mergeCell ref="J530:K530"/>
    <mergeCell ref="L530:M530"/>
    <mergeCell ref="N530:O530"/>
    <mergeCell ref="J531:K531"/>
    <mergeCell ref="L531:M531"/>
    <mergeCell ref="N531:O531"/>
    <mergeCell ref="J532:K532"/>
    <mergeCell ref="L523:M523"/>
    <mergeCell ref="N523:O523"/>
    <mergeCell ref="J521:K521"/>
    <mergeCell ref="L521:M521"/>
    <mergeCell ref="N521:O521"/>
    <mergeCell ref="J522:K522"/>
    <mergeCell ref="L522:M522"/>
    <mergeCell ref="N522:O522"/>
    <mergeCell ref="J523:K523"/>
    <mergeCell ref="L526:M526"/>
    <mergeCell ref="N526:O526"/>
    <mergeCell ref="J524:K524"/>
    <mergeCell ref="L524:M524"/>
    <mergeCell ref="N524:O524"/>
    <mergeCell ref="J525:K525"/>
    <mergeCell ref="L525:M525"/>
    <mergeCell ref="N525:O525"/>
    <mergeCell ref="J526:K526"/>
    <mergeCell ref="L517:M517"/>
    <mergeCell ref="N517:O517"/>
    <mergeCell ref="J515:K515"/>
    <mergeCell ref="L515:M515"/>
    <mergeCell ref="N515:O515"/>
    <mergeCell ref="J516:K516"/>
    <mergeCell ref="L516:M516"/>
    <mergeCell ref="N516:O516"/>
    <mergeCell ref="J517:K517"/>
    <mergeCell ref="L520:M520"/>
    <mergeCell ref="N520:O520"/>
    <mergeCell ref="J518:K518"/>
    <mergeCell ref="L518:M518"/>
    <mergeCell ref="N518:O518"/>
    <mergeCell ref="J519:K519"/>
    <mergeCell ref="L519:M519"/>
    <mergeCell ref="N519:O519"/>
    <mergeCell ref="J520:K520"/>
    <mergeCell ref="L511:M511"/>
    <mergeCell ref="N511:O511"/>
    <mergeCell ref="J509:K509"/>
    <mergeCell ref="L509:M509"/>
    <mergeCell ref="N509:O509"/>
    <mergeCell ref="J510:K510"/>
    <mergeCell ref="L510:M510"/>
    <mergeCell ref="N510:O510"/>
    <mergeCell ref="J511:K511"/>
    <mergeCell ref="L514:M514"/>
    <mergeCell ref="N514:O514"/>
    <mergeCell ref="J512:K512"/>
    <mergeCell ref="L512:M512"/>
    <mergeCell ref="N512:O512"/>
    <mergeCell ref="J513:K513"/>
    <mergeCell ref="L513:M513"/>
    <mergeCell ref="N513:O513"/>
    <mergeCell ref="J514:K514"/>
    <mergeCell ref="L505:M505"/>
    <mergeCell ref="N505:O505"/>
    <mergeCell ref="J503:K503"/>
    <mergeCell ref="L503:M503"/>
    <mergeCell ref="N503:O503"/>
    <mergeCell ref="J504:K504"/>
    <mergeCell ref="L504:M504"/>
    <mergeCell ref="N504:O504"/>
    <mergeCell ref="J505:K505"/>
    <mergeCell ref="L508:M508"/>
    <mergeCell ref="N508:O508"/>
    <mergeCell ref="J506:K506"/>
    <mergeCell ref="L506:M506"/>
    <mergeCell ref="N506:O506"/>
    <mergeCell ref="J507:K507"/>
    <mergeCell ref="L507:M507"/>
    <mergeCell ref="N507:O507"/>
    <mergeCell ref="J508:K508"/>
    <mergeCell ref="L499:M499"/>
    <mergeCell ref="N499:O499"/>
    <mergeCell ref="J497:K497"/>
    <mergeCell ref="L497:M497"/>
    <mergeCell ref="N497:O497"/>
    <mergeCell ref="J498:K498"/>
    <mergeCell ref="L498:M498"/>
    <mergeCell ref="N498:O498"/>
    <mergeCell ref="J499:K499"/>
    <mergeCell ref="L502:M502"/>
    <mergeCell ref="N502:O502"/>
    <mergeCell ref="J500:K500"/>
    <mergeCell ref="L500:M500"/>
    <mergeCell ref="N500:O500"/>
    <mergeCell ref="J501:K501"/>
    <mergeCell ref="L501:M501"/>
    <mergeCell ref="N501:O501"/>
    <mergeCell ref="J502:K502"/>
    <mergeCell ref="L493:M493"/>
    <mergeCell ref="N493:O493"/>
    <mergeCell ref="J491:K491"/>
    <mergeCell ref="L491:M491"/>
    <mergeCell ref="N491:O491"/>
    <mergeCell ref="J492:K492"/>
    <mergeCell ref="L492:M492"/>
    <mergeCell ref="N492:O492"/>
    <mergeCell ref="J493:K493"/>
    <mergeCell ref="L496:M496"/>
    <mergeCell ref="N496:O496"/>
    <mergeCell ref="J494:K494"/>
    <mergeCell ref="L494:M494"/>
    <mergeCell ref="N494:O494"/>
    <mergeCell ref="J495:K495"/>
    <mergeCell ref="L495:M495"/>
    <mergeCell ref="N495:O495"/>
    <mergeCell ref="J496:K496"/>
    <mergeCell ref="L487:M487"/>
    <mergeCell ref="N487:O487"/>
    <mergeCell ref="J485:K485"/>
    <mergeCell ref="L485:M485"/>
    <mergeCell ref="N485:O485"/>
    <mergeCell ref="J486:K486"/>
    <mergeCell ref="L486:M486"/>
    <mergeCell ref="N486:O486"/>
    <mergeCell ref="J487:K487"/>
    <mergeCell ref="L490:M490"/>
    <mergeCell ref="N490:O490"/>
    <mergeCell ref="J488:K488"/>
    <mergeCell ref="L488:M488"/>
    <mergeCell ref="N488:O488"/>
    <mergeCell ref="J489:K489"/>
    <mergeCell ref="L489:M489"/>
    <mergeCell ref="N489:O489"/>
    <mergeCell ref="J490:K490"/>
    <mergeCell ref="L481:M481"/>
    <mergeCell ref="N481:O481"/>
    <mergeCell ref="J479:K479"/>
    <mergeCell ref="L479:M479"/>
    <mergeCell ref="N479:O479"/>
    <mergeCell ref="J480:K480"/>
    <mergeCell ref="L480:M480"/>
    <mergeCell ref="N480:O480"/>
    <mergeCell ref="J481:K481"/>
    <mergeCell ref="L484:M484"/>
    <mergeCell ref="N484:O484"/>
    <mergeCell ref="J482:K482"/>
    <mergeCell ref="L482:M482"/>
    <mergeCell ref="N482:O482"/>
    <mergeCell ref="J483:K483"/>
    <mergeCell ref="L483:M483"/>
    <mergeCell ref="N483:O483"/>
    <mergeCell ref="J484:K484"/>
    <mergeCell ref="L475:M475"/>
    <mergeCell ref="N475:O475"/>
    <mergeCell ref="J473:K473"/>
    <mergeCell ref="L473:M473"/>
    <mergeCell ref="N473:O473"/>
    <mergeCell ref="J474:K474"/>
    <mergeCell ref="L474:M474"/>
    <mergeCell ref="N474:O474"/>
    <mergeCell ref="J475:K475"/>
    <mergeCell ref="L478:M478"/>
    <mergeCell ref="N478:O478"/>
    <mergeCell ref="J476:K476"/>
    <mergeCell ref="L476:M476"/>
    <mergeCell ref="N476:O476"/>
    <mergeCell ref="J477:K477"/>
    <mergeCell ref="L477:M477"/>
    <mergeCell ref="N477:O477"/>
    <mergeCell ref="J478:K478"/>
    <mergeCell ref="L469:M469"/>
    <mergeCell ref="N469:O469"/>
    <mergeCell ref="J467:K467"/>
    <mergeCell ref="L467:M467"/>
    <mergeCell ref="N467:O467"/>
    <mergeCell ref="J468:K468"/>
    <mergeCell ref="L468:M468"/>
    <mergeCell ref="N468:O468"/>
    <mergeCell ref="J469:K469"/>
    <mergeCell ref="L472:M472"/>
    <mergeCell ref="N472:O472"/>
    <mergeCell ref="J470:K470"/>
    <mergeCell ref="L470:M470"/>
    <mergeCell ref="N470:O470"/>
    <mergeCell ref="J471:K471"/>
    <mergeCell ref="L471:M471"/>
    <mergeCell ref="N471:O471"/>
    <mergeCell ref="J472:K472"/>
    <mergeCell ref="L463:M463"/>
    <mergeCell ref="N463:O463"/>
    <mergeCell ref="J461:K461"/>
    <mergeCell ref="L461:M461"/>
    <mergeCell ref="N461:O461"/>
    <mergeCell ref="J462:K462"/>
    <mergeCell ref="L462:M462"/>
    <mergeCell ref="N462:O462"/>
    <mergeCell ref="J463:K463"/>
    <mergeCell ref="L466:M466"/>
    <mergeCell ref="N466:O466"/>
    <mergeCell ref="J464:K464"/>
    <mergeCell ref="L464:M464"/>
    <mergeCell ref="N464:O464"/>
    <mergeCell ref="J465:K465"/>
    <mergeCell ref="L465:M465"/>
    <mergeCell ref="N465:O465"/>
    <mergeCell ref="J466:K466"/>
    <mergeCell ref="L457:M457"/>
    <mergeCell ref="N457:O457"/>
    <mergeCell ref="J455:K455"/>
    <mergeCell ref="L455:M455"/>
    <mergeCell ref="N455:O455"/>
    <mergeCell ref="J456:K456"/>
    <mergeCell ref="L456:M456"/>
    <mergeCell ref="N456:O456"/>
    <mergeCell ref="J457:K457"/>
    <mergeCell ref="L460:M460"/>
    <mergeCell ref="N460:O460"/>
    <mergeCell ref="J458:K458"/>
    <mergeCell ref="L458:M458"/>
    <mergeCell ref="N458:O458"/>
    <mergeCell ref="J459:K459"/>
    <mergeCell ref="L459:M459"/>
    <mergeCell ref="N459:O459"/>
    <mergeCell ref="J460:K460"/>
    <mergeCell ref="L451:M451"/>
    <mergeCell ref="N451:O451"/>
    <mergeCell ref="J449:K449"/>
    <mergeCell ref="L449:M449"/>
    <mergeCell ref="N449:O449"/>
    <mergeCell ref="J450:K450"/>
    <mergeCell ref="L450:M450"/>
    <mergeCell ref="N450:O450"/>
    <mergeCell ref="J451:K451"/>
    <mergeCell ref="L454:M454"/>
    <mergeCell ref="N454:O454"/>
    <mergeCell ref="J452:K452"/>
    <mergeCell ref="L452:M452"/>
    <mergeCell ref="N452:O452"/>
    <mergeCell ref="J453:K453"/>
    <mergeCell ref="L453:M453"/>
    <mergeCell ref="N453:O453"/>
    <mergeCell ref="J454:K454"/>
    <mergeCell ref="L445:M445"/>
    <mergeCell ref="N445:O445"/>
    <mergeCell ref="J443:K443"/>
    <mergeCell ref="L443:M443"/>
    <mergeCell ref="N443:O443"/>
    <mergeCell ref="J444:K444"/>
    <mergeCell ref="L444:M444"/>
    <mergeCell ref="N444:O444"/>
    <mergeCell ref="J445:K445"/>
    <mergeCell ref="L448:M448"/>
    <mergeCell ref="N448:O448"/>
    <mergeCell ref="J446:K446"/>
    <mergeCell ref="L446:M446"/>
    <mergeCell ref="N446:O446"/>
    <mergeCell ref="J447:K447"/>
    <mergeCell ref="L447:M447"/>
    <mergeCell ref="N447:O447"/>
    <mergeCell ref="J448:K448"/>
    <mergeCell ref="L439:M439"/>
    <mergeCell ref="N439:O439"/>
    <mergeCell ref="J437:K437"/>
    <mergeCell ref="L437:M437"/>
    <mergeCell ref="N437:O437"/>
    <mergeCell ref="J438:K438"/>
    <mergeCell ref="L438:M438"/>
    <mergeCell ref="N438:O438"/>
    <mergeCell ref="J439:K439"/>
    <mergeCell ref="L442:M442"/>
    <mergeCell ref="N442:O442"/>
    <mergeCell ref="J440:K440"/>
    <mergeCell ref="L440:M440"/>
    <mergeCell ref="N440:O440"/>
    <mergeCell ref="J441:K441"/>
    <mergeCell ref="L441:M441"/>
    <mergeCell ref="N441:O441"/>
    <mergeCell ref="J442:K442"/>
    <mergeCell ref="L433:M433"/>
    <mergeCell ref="N433:O433"/>
    <mergeCell ref="J431:K431"/>
    <mergeCell ref="L431:M431"/>
    <mergeCell ref="N431:O431"/>
    <mergeCell ref="J432:K432"/>
    <mergeCell ref="L432:M432"/>
    <mergeCell ref="N432:O432"/>
    <mergeCell ref="J433:K433"/>
    <mergeCell ref="L436:M436"/>
    <mergeCell ref="N436:O436"/>
    <mergeCell ref="J434:K434"/>
    <mergeCell ref="L434:M434"/>
    <mergeCell ref="N434:O434"/>
    <mergeCell ref="J435:K435"/>
    <mergeCell ref="L435:M435"/>
    <mergeCell ref="N435:O435"/>
    <mergeCell ref="J436:K436"/>
    <mergeCell ref="L427:M427"/>
    <mergeCell ref="N427:O427"/>
    <mergeCell ref="J425:K425"/>
    <mergeCell ref="L425:M425"/>
    <mergeCell ref="N425:O425"/>
    <mergeCell ref="J426:K426"/>
    <mergeCell ref="L426:M426"/>
    <mergeCell ref="N426:O426"/>
    <mergeCell ref="J427:K427"/>
    <mergeCell ref="L430:M430"/>
    <mergeCell ref="N430:O430"/>
    <mergeCell ref="J428:K428"/>
    <mergeCell ref="L428:M428"/>
    <mergeCell ref="N428:O428"/>
    <mergeCell ref="J429:K429"/>
    <mergeCell ref="L429:M429"/>
    <mergeCell ref="N429:O429"/>
    <mergeCell ref="J430:K430"/>
    <mergeCell ref="L421:M421"/>
    <mergeCell ref="N421:O421"/>
    <mergeCell ref="J419:K419"/>
    <mergeCell ref="L419:M419"/>
    <mergeCell ref="N419:O419"/>
    <mergeCell ref="J420:K420"/>
    <mergeCell ref="L420:M420"/>
    <mergeCell ref="N420:O420"/>
    <mergeCell ref="J421:K421"/>
    <mergeCell ref="L424:M424"/>
    <mergeCell ref="N424:O424"/>
    <mergeCell ref="J422:K422"/>
    <mergeCell ref="L422:M422"/>
    <mergeCell ref="N422:O422"/>
    <mergeCell ref="J423:K423"/>
    <mergeCell ref="L423:M423"/>
    <mergeCell ref="N423:O423"/>
    <mergeCell ref="J424:K424"/>
    <mergeCell ref="L415:M415"/>
    <mergeCell ref="N415:O415"/>
    <mergeCell ref="J413:K413"/>
    <mergeCell ref="L413:M413"/>
    <mergeCell ref="N413:O413"/>
    <mergeCell ref="J414:K414"/>
    <mergeCell ref="L414:M414"/>
    <mergeCell ref="N414:O414"/>
    <mergeCell ref="J415:K415"/>
    <mergeCell ref="L418:M418"/>
    <mergeCell ref="N418:O418"/>
    <mergeCell ref="J416:K416"/>
    <mergeCell ref="L416:M416"/>
    <mergeCell ref="N416:O416"/>
    <mergeCell ref="J417:K417"/>
    <mergeCell ref="L417:M417"/>
    <mergeCell ref="N417:O417"/>
    <mergeCell ref="J418:K418"/>
    <mergeCell ref="L409:M409"/>
    <mergeCell ref="N409:O409"/>
    <mergeCell ref="J407:K407"/>
    <mergeCell ref="L407:M407"/>
    <mergeCell ref="N407:O407"/>
    <mergeCell ref="J408:K408"/>
    <mergeCell ref="L408:M408"/>
    <mergeCell ref="N408:O408"/>
    <mergeCell ref="J409:K409"/>
    <mergeCell ref="L412:M412"/>
    <mergeCell ref="N412:O412"/>
    <mergeCell ref="J410:K410"/>
    <mergeCell ref="L410:M410"/>
    <mergeCell ref="N410:O410"/>
    <mergeCell ref="J411:K411"/>
    <mergeCell ref="L411:M411"/>
    <mergeCell ref="N411:O411"/>
    <mergeCell ref="J412:K412"/>
    <mergeCell ref="L403:M403"/>
    <mergeCell ref="N403:O403"/>
    <mergeCell ref="J401:K401"/>
    <mergeCell ref="L401:M401"/>
    <mergeCell ref="N401:O401"/>
    <mergeCell ref="J402:K402"/>
    <mergeCell ref="L402:M402"/>
    <mergeCell ref="N402:O402"/>
    <mergeCell ref="J403:K403"/>
    <mergeCell ref="L406:M406"/>
    <mergeCell ref="N406:O406"/>
    <mergeCell ref="J404:K404"/>
    <mergeCell ref="L404:M404"/>
    <mergeCell ref="N404:O404"/>
    <mergeCell ref="J405:K405"/>
    <mergeCell ref="L405:M405"/>
    <mergeCell ref="N405:O405"/>
    <mergeCell ref="J406:K406"/>
    <mergeCell ref="L397:M397"/>
    <mergeCell ref="N397:O397"/>
    <mergeCell ref="J395:K395"/>
    <mergeCell ref="L395:M395"/>
    <mergeCell ref="N395:O395"/>
    <mergeCell ref="J396:K396"/>
    <mergeCell ref="L396:M396"/>
    <mergeCell ref="N396:O396"/>
    <mergeCell ref="J397:K397"/>
    <mergeCell ref="L400:M400"/>
    <mergeCell ref="N400:O400"/>
    <mergeCell ref="J398:K398"/>
    <mergeCell ref="L398:M398"/>
    <mergeCell ref="N398:O398"/>
    <mergeCell ref="J399:K399"/>
    <mergeCell ref="L399:M399"/>
    <mergeCell ref="N399:O399"/>
    <mergeCell ref="J400:K400"/>
    <mergeCell ref="L391:M391"/>
    <mergeCell ref="N391:O391"/>
    <mergeCell ref="J389:K389"/>
    <mergeCell ref="L389:M389"/>
    <mergeCell ref="N389:O389"/>
    <mergeCell ref="J390:K390"/>
    <mergeCell ref="L390:M390"/>
    <mergeCell ref="N390:O390"/>
    <mergeCell ref="J391:K391"/>
    <mergeCell ref="L394:M394"/>
    <mergeCell ref="N394:O394"/>
    <mergeCell ref="J392:K392"/>
    <mergeCell ref="L392:M392"/>
    <mergeCell ref="N392:O392"/>
    <mergeCell ref="J393:K393"/>
    <mergeCell ref="L393:M393"/>
    <mergeCell ref="N393:O393"/>
    <mergeCell ref="J394:K394"/>
    <mergeCell ref="L385:M385"/>
    <mergeCell ref="N385:O385"/>
    <mergeCell ref="J383:K383"/>
    <mergeCell ref="L383:M383"/>
    <mergeCell ref="N383:O383"/>
    <mergeCell ref="J384:K384"/>
    <mergeCell ref="L384:M384"/>
    <mergeCell ref="N384:O384"/>
    <mergeCell ref="J385:K385"/>
    <mergeCell ref="L388:M388"/>
    <mergeCell ref="N388:O388"/>
    <mergeCell ref="J386:K386"/>
    <mergeCell ref="L386:M386"/>
    <mergeCell ref="N386:O386"/>
    <mergeCell ref="J387:K387"/>
    <mergeCell ref="L387:M387"/>
    <mergeCell ref="N387:O387"/>
    <mergeCell ref="J388:K388"/>
    <mergeCell ref="L379:M379"/>
    <mergeCell ref="N379:O379"/>
    <mergeCell ref="J377:K377"/>
    <mergeCell ref="L377:M377"/>
    <mergeCell ref="N377:O377"/>
    <mergeCell ref="J378:K378"/>
    <mergeCell ref="L378:M378"/>
    <mergeCell ref="N378:O378"/>
    <mergeCell ref="J379:K379"/>
    <mergeCell ref="L382:M382"/>
    <mergeCell ref="N382:O382"/>
    <mergeCell ref="J380:K380"/>
    <mergeCell ref="L380:M380"/>
    <mergeCell ref="N380:O380"/>
    <mergeCell ref="J381:K381"/>
    <mergeCell ref="L381:M381"/>
    <mergeCell ref="N381:O381"/>
    <mergeCell ref="J382:K382"/>
    <mergeCell ref="L373:M373"/>
    <mergeCell ref="N373:O373"/>
    <mergeCell ref="J371:K371"/>
    <mergeCell ref="L371:M371"/>
    <mergeCell ref="N371:O371"/>
    <mergeCell ref="J372:K372"/>
    <mergeCell ref="L372:M372"/>
    <mergeCell ref="N372:O372"/>
    <mergeCell ref="J373:K373"/>
    <mergeCell ref="L376:M376"/>
    <mergeCell ref="N376:O376"/>
    <mergeCell ref="J374:K374"/>
    <mergeCell ref="L374:M374"/>
    <mergeCell ref="N374:O374"/>
    <mergeCell ref="J375:K375"/>
    <mergeCell ref="L375:M375"/>
    <mergeCell ref="N375:O375"/>
    <mergeCell ref="J376:K376"/>
    <mergeCell ref="L367:M367"/>
    <mergeCell ref="N367:O367"/>
    <mergeCell ref="J365:K365"/>
    <mergeCell ref="L365:M365"/>
    <mergeCell ref="N365:O365"/>
    <mergeCell ref="J366:K366"/>
    <mergeCell ref="L366:M366"/>
    <mergeCell ref="N366:O366"/>
    <mergeCell ref="J367:K367"/>
    <mergeCell ref="L370:M370"/>
    <mergeCell ref="N370:O370"/>
    <mergeCell ref="J368:K368"/>
    <mergeCell ref="L368:M368"/>
    <mergeCell ref="N368:O368"/>
    <mergeCell ref="J369:K369"/>
    <mergeCell ref="L369:M369"/>
    <mergeCell ref="N369:O369"/>
    <mergeCell ref="J370:K370"/>
    <mergeCell ref="L361:M361"/>
    <mergeCell ref="N361:O361"/>
    <mergeCell ref="J359:K359"/>
    <mergeCell ref="L359:M359"/>
    <mergeCell ref="N359:O359"/>
    <mergeCell ref="J360:K360"/>
    <mergeCell ref="L360:M360"/>
    <mergeCell ref="N360:O360"/>
    <mergeCell ref="J361:K361"/>
    <mergeCell ref="L364:M364"/>
    <mergeCell ref="N364:O364"/>
    <mergeCell ref="J362:K362"/>
    <mergeCell ref="L362:M362"/>
    <mergeCell ref="N362:O362"/>
    <mergeCell ref="J363:K363"/>
    <mergeCell ref="L363:M363"/>
    <mergeCell ref="N363:O363"/>
    <mergeCell ref="J364:K364"/>
    <mergeCell ref="L355:M355"/>
    <mergeCell ref="N355:O355"/>
    <mergeCell ref="J353:K353"/>
    <mergeCell ref="L353:M353"/>
    <mergeCell ref="N353:O353"/>
    <mergeCell ref="J354:K354"/>
    <mergeCell ref="L354:M354"/>
    <mergeCell ref="N354:O354"/>
    <mergeCell ref="J355:K355"/>
    <mergeCell ref="L358:M358"/>
    <mergeCell ref="N358:O358"/>
    <mergeCell ref="J356:K356"/>
    <mergeCell ref="L356:M356"/>
    <mergeCell ref="N356:O356"/>
    <mergeCell ref="J357:K357"/>
    <mergeCell ref="L357:M357"/>
    <mergeCell ref="N357:O357"/>
    <mergeCell ref="J358:K358"/>
    <mergeCell ref="L349:M349"/>
    <mergeCell ref="N349:O349"/>
    <mergeCell ref="J347:K347"/>
    <mergeCell ref="L347:M347"/>
    <mergeCell ref="N347:O347"/>
    <mergeCell ref="J348:K348"/>
    <mergeCell ref="L348:M348"/>
    <mergeCell ref="N348:O348"/>
    <mergeCell ref="J349:K349"/>
    <mergeCell ref="L352:M352"/>
    <mergeCell ref="N352:O352"/>
    <mergeCell ref="J350:K350"/>
    <mergeCell ref="L350:M350"/>
    <mergeCell ref="N350:O350"/>
    <mergeCell ref="J351:K351"/>
    <mergeCell ref="L351:M351"/>
    <mergeCell ref="N351:O351"/>
    <mergeCell ref="J352:K352"/>
    <mergeCell ref="L343:M343"/>
    <mergeCell ref="N343:O343"/>
    <mergeCell ref="J341:K341"/>
    <mergeCell ref="L341:M341"/>
    <mergeCell ref="N341:O341"/>
    <mergeCell ref="J342:K342"/>
    <mergeCell ref="L342:M342"/>
    <mergeCell ref="N342:O342"/>
    <mergeCell ref="J343:K343"/>
    <mergeCell ref="L346:M346"/>
    <mergeCell ref="N346:O346"/>
    <mergeCell ref="J344:K344"/>
    <mergeCell ref="L344:M344"/>
    <mergeCell ref="N344:O344"/>
    <mergeCell ref="J345:K345"/>
    <mergeCell ref="L345:M345"/>
    <mergeCell ref="N345:O345"/>
    <mergeCell ref="J346:K346"/>
    <mergeCell ref="L337:M337"/>
    <mergeCell ref="N337:O337"/>
    <mergeCell ref="J335:K335"/>
    <mergeCell ref="L335:M335"/>
    <mergeCell ref="N335:O335"/>
    <mergeCell ref="J336:K336"/>
    <mergeCell ref="L336:M336"/>
    <mergeCell ref="N336:O336"/>
    <mergeCell ref="J337:K337"/>
    <mergeCell ref="L340:M340"/>
    <mergeCell ref="N340:O340"/>
    <mergeCell ref="J338:K338"/>
    <mergeCell ref="L338:M338"/>
    <mergeCell ref="N338:O338"/>
    <mergeCell ref="J339:K339"/>
    <mergeCell ref="L339:M339"/>
    <mergeCell ref="N339:O339"/>
    <mergeCell ref="J340:K340"/>
    <mergeCell ref="L331:M331"/>
    <mergeCell ref="N331:O331"/>
    <mergeCell ref="J329:K329"/>
    <mergeCell ref="L329:M329"/>
    <mergeCell ref="N329:O329"/>
    <mergeCell ref="J330:K330"/>
    <mergeCell ref="L330:M330"/>
    <mergeCell ref="N330:O330"/>
    <mergeCell ref="J331:K331"/>
    <mergeCell ref="L334:M334"/>
    <mergeCell ref="N334:O334"/>
    <mergeCell ref="J332:K332"/>
    <mergeCell ref="L332:M332"/>
    <mergeCell ref="N332:O332"/>
    <mergeCell ref="J333:K333"/>
    <mergeCell ref="L333:M333"/>
    <mergeCell ref="N333:O333"/>
    <mergeCell ref="J334:K334"/>
    <mergeCell ref="L325:M325"/>
    <mergeCell ref="N325:O325"/>
    <mergeCell ref="J323:K323"/>
    <mergeCell ref="L323:M323"/>
    <mergeCell ref="N323:O323"/>
    <mergeCell ref="J324:K324"/>
    <mergeCell ref="L324:M324"/>
    <mergeCell ref="N324:O324"/>
    <mergeCell ref="J325:K325"/>
    <mergeCell ref="L328:M328"/>
    <mergeCell ref="N328:O328"/>
    <mergeCell ref="J326:K326"/>
    <mergeCell ref="L326:M326"/>
    <mergeCell ref="N326:O326"/>
    <mergeCell ref="J327:K327"/>
    <mergeCell ref="L327:M327"/>
    <mergeCell ref="N327:O327"/>
    <mergeCell ref="J328:K328"/>
    <mergeCell ref="L319:M319"/>
    <mergeCell ref="N319:O319"/>
    <mergeCell ref="J317:K317"/>
    <mergeCell ref="L317:M317"/>
    <mergeCell ref="N317:O317"/>
    <mergeCell ref="J318:K318"/>
    <mergeCell ref="L318:M318"/>
    <mergeCell ref="N318:O318"/>
    <mergeCell ref="J319:K319"/>
    <mergeCell ref="L322:M322"/>
    <mergeCell ref="N322:O322"/>
    <mergeCell ref="J320:K320"/>
    <mergeCell ref="L320:M320"/>
    <mergeCell ref="N320:O320"/>
    <mergeCell ref="J321:K321"/>
    <mergeCell ref="L321:M321"/>
    <mergeCell ref="N321:O321"/>
    <mergeCell ref="J322:K322"/>
    <mergeCell ref="L313:M313"/>
    <mergeCell ref="N313:O313"/>
    <mergeCell ref="J311:K311"/>
    <mergeCell ref="L311:M311"/>
    <mergeCell ref="N311:O311"/>
    <mergeCell ref="J312:K312"/>
    <mergeCell ref="L312:M312"/>
    <mergeCell ref="N312:O312"/>
    <mergeCell ref="J313:K313"/>
    <mergeCell ref="L316:M316"/>
    <mergeCell ref="N316:O316"/>
    <mergeCell ref="J314:K314"/>
    <mergeCell ref="L314:M314"/>
    <mergeCell ref="N314:O314"/>
    <mergeCell ref="J315:K315"/>
    <mergeCell ref="L315:M315"/>
    <mergeCell ref="N315:O315"/>
    <mergeCell ref="J316:K316"/>
    <mergeCell ref="L307:M307"/>
    <mergeCell ref="N307:O307"/>
    <mergeCell ref="J305:K305"/>
    <mergeCell ref="L305:M305"/>
    <mergeCell ref="N305:O305"/>
    <mergeCell ref="J306:K306"/>
    <mergeCell ref="L306:M306"/>
    <mergeCell ref="N306:O306"/>
    <mergeCell ref="J307:K307"/>
    <mergeCell ref="L310:M310"/>
    <mergeCell ref="N310:O310"/>
    <mergeCell ref="J308:K308"/>
    <mergeCell ref="L308:M308"/>
    <mergeCell ref="N308:O308"/>
    <mergeCell ref="J309:K309"/>
    <mergeCell ref="L309:M309"/>
    <mergeCell ref="N309:O309"/>
    <mergeCell ref="J310:K310"/>
    <mergeCell ref="L301:M301"/>
    <mergeCell ref="N301:O301"/>
    <mergeCell ref="J299:K299"/>
    <mergeCell ref="L299:M299"/>
    <mergeCell ref="N299:O299"/>
    <mergeCell ref="J300:K300"/>
    <mergeCell ref="L300:M300"/>
    <mergeCell ref="N300:O300"/>
    <mergeCell ref="J301:K301"/>
    <mergeCell ref="L304:M304"/>
    <mergeCell ref="N304:O304"/>
    <mergeCell ref="J302:K302"/>
    <mergeCell ref="L302:M302"/>
    <mergeCell ref="N302:O302"/>
    <mergeCell ref="J303:K303"/>
    <mergeCell ref="L303:M303"/>
    <mergeCell ref="N303:O303"/>
    <mergeCell ref="J304:K304"/>
    <mergeCell ref="L295:M295"/>
    <mergeCell ref="N295:O295"/>
    <mergeCell ref="J293:K293"/>
    <mergeCell ref="L293:M293"/>
    <mergeCell ref="N293:O293"/>
    <mergeCell ref="J294:K294"/>
    <mergeCell ref="L294:M294"/>
    <mergeCell ref="N294:O294"/>
    <mergeCell ref="J295:K295"/>
    <mergeCell ref="L298:M298"/>
    <mergeCell ref="N298:O298"/>
    <mergeCell ref="J296:K296"/>
    <mergeCell ref="L296:M296"/>
    <mergeCell ref="N296:O296"/>
    <mergeCell ref="J297:K297"/>
    <mergeCell ref="L297:M297"/>
    <mergeCell ref="N297:O297"/>
    <mergeCell ref="J298:K298"/>
    <mergeCell ref="L289:M289"/>
    <mergeCell ref="N289:O289"/>
    <mergeCell ref="J287:K287"/>
    <mergeCell ref="L287:M287"/>
    <mergeCell ref="N287:O287"/>
    <mergeCell ref="J288:K288"/>
    <mergeCell ref="L288:M288"/>
    <mergeCell ref="N288:O288"/>
    <mergeCell ref="J289:K289"/>
    <mergeCell ref="L292:M292"/>
    <mergeCell ref="N292:O292"/>
    <mergeCell ref="J290:K290"/>
    <mergeCell ref="L290:M290"/>
    <mergeCell ref="N290:O290"/>
    <mergeCell ref="J291:K291"/>
    <mergeCell ref="L291:M291"/>
    <mergeCell ref="N291:O291"/>
    <mergeCell ref="J292:K292"/>
    <mergeCell ref="L283:M283"/>
    <mergeCell ref="N283:O283"/>
    <mergeCell ref="J281:K281"/>
    <mergeCell ref="L281:M281"/>
    <mergeCell ref="N281:O281"/>
    <mergeCell ref="J282:K282"/>
    <mergeCell ref="L282:M282"/>
    <mergeCell ref="N282:O282"/>
    <mergeCell ref="J283:K283"/>
    <mergeCell ref="L286:M286"/>
    <mergeCell ref="N286:O286"/>
    <mergeCell ref="J284:K284"/>
    <mergeCell ref="L284:M284"/>
    <mergeCell ref="N284:O284"/>
    <mergeCell ref="J285:K285"/>
    <mergeCell ref="L285:M285"/>
    <mergeCell ref="N285:O285"/>
    <mergeCell ref="J286:K286"/>
    <mergeCell ref="L277:M277"/>
    <mergeCell ref="N277:O277"/>
    <mergeCell ref="J275:K275"/>
    <mergeCell ref="L275:M275"/>
    <mergeCell ref="N275:O275"/>
    <mergeCell ref="J276:K276"/>
    <mergeCell ref="L276:M276"/>
    <mergeCell ref="N276:O276"/>
    <mergeCell ref="J277:K277"/>
    <mergeCell ref="L280:M280"/>
    <mergeCell ref="N280:O280"/>
    <mergeCell ref="J278:K278"/>
    <mergeCell ref="L278:M278"/>
    <mergeCell ref="N278:O278"/>
    <mergeCell ref="J279:K279"/>
    <mergeCell ref="L279:M279"/>
    <mergeCell ref="N279:O279"/>
    <mergeCell ref="J280:K280"/>
    <mergeCell ref="L271:M271"/>
    <mergeCell ref="N271:O271"/>
    <mergeCell ref="J269:K269"/>
    <mergeCell ref="L269:M269"/>
    <mergeCell ref="N269:O269"/>
    <mergeCell ref="J270:K270"/>
    <mergeCell ref="L270:M270"/>
    <mergeCell ref="N270:O270"/>
    <mergeCell ref="J271:K271"/>
    <mergeCell ref="L274:M274"/>
    <mergeCell ref="N274:O274"/>
    <mergeCell ref="J272:K272"/>
    <mergeCell ref="L272:M272"/>
    <mergeCell ref="N272:O272"/>
    <mergeCell ref="J273:K273"/>
    <mergeCell ref="L273:M273"/>
    <mergeCell ref="N273:O273"/>
    <mergeCell ref="J274:K274"/>
    <mergeCell ref="L265:M265"/>
    <mergeCell ref="N265:O265"/>
    <mergeCell ref="J263:K263"/>
    <mergeCell ref="L263:M263"/>
    <mergeCell ref="N263:O263"/>
    <mergeCell ref="J264:K264"/>
    <mergeCell ref="L264:M264"/>
    <mergeCell ref="N264:O264"/>
    <mergeCell ref="J265:K265"/>
    <mergeCell ref="L268:M268"/>
    <mergeCell ref="N268:O268"/>
    <mergeCell ref="J266:K266"/>
    <mergeCell ref="L266:M266"/>
    <mergeCell ref="N266:O266"/>
    <mergeCell ref="J267:K267"/>
    <mergeCell ref="L267:M267"/>
    <mergeCell ref="N267:O267"/>
    <mergeCell ref="J268:K268"/>
    <mergeCell ref="L259:M259"/>
    <mergeCell ref="N259:O259"/>
    <mergeCell ref="J257:K257"/>
    <mergeCell ref="L257:M257"/>
    <mergeCell ref="N257:O257"/>
    <mergeCell ref="J258:K258"/>
    <mergeCell ref="L258:M258"/>
    <mergeCell ref="N258:O258"/>
    <mergeCell ref="J259:K259"/>
    <mergeCell ref="L262:M262"/>
    <mergeCell ref="N262:O262"/>
    <mergeCell ref="J260:K260"/>
    <mergeCell ref="L260:M260"/>
    <mergeCell ref="N260:O260"/>
    <mergeCell ref="J261:K261"/>
    <mergeCell ref="L261:M261"/>
    <mergeCell ref="N261:O261"/>
    <mergeCell ref="J262:K262"/>
    <mergeCell ref="L253:M253"/>
    <mergeCell ref="N253:O253"/>
    <mergeCell ref="J251:K251"/>
    <mergeCell ref="L251:M251"/>
    <mergeCell ref="N251:O251"/>
    <mergeCell ref="J252:K252"/>
    <mergeCell ref="L252:M252"/>
    <mergeCell ref="N252:O252"/>
    <mergeCell ref="J253:K253"/>
    <mergeCell ref="L256:M256"/>
    <mergeCell ref="N256:O256"/>
    <mergeCell ref="J254:K254"/>
    <mergeCell ref="L254:M254"/>
    <mergeCell ref="N254:O254"/>
    <mergeCell ref="J255:K255"/>
    <mergeCell ref="L255:M255"/>
    <mergeCell ref="N255:O255"/>
    <mergeCell ref="J256:K256"/>
    <mergeCell ref="L247:M247"/>
    <mergeCell ref="N247:O247"/>
    <mergeCell ref="J245:K245"/>
    <mergeCell ref="L245:M245"/>
    <mergeCell ref="N245:O245"/>
    <mergeCell ref="J246:K246"/>
    <mergeCell ref="L246:M246"/>
    <mergeCell ref="N246:O246"/>
    <mergeCell ref="J247:K247"/>
    <mergeCell ref="L250:M250"/>
    <mergeCell ref="N250:O250"/>
    <mergeCell ref="J248:K248"/>
    <mergeCell ref="L248:M248"/>
    <mergeCell ref="N248:O248"/>
    <mergeCell ref="J249:K249"/>
    <mergeCell ref="L249:M249"/>
    <mergeCell ref="N249:O249"/>
    <mergeCell ref="J250:K250"/>
    <mergeCell ref="L241:M241"/>
    <mergeCell ref="N241:O241"/>
    <mergeCell ref="J239:K239"/>
    <mergeCell ref="L239:M239"/>
    <mergeCell ref="N239:O239"/>
    <mergeCell ref="J240:K240"/>
    <mergeCell ref="L240:M240"/>
    <mergeCell ref="N240:O240"/>
    <mergeCell ref="J241:K241"/>
    <mergeCell ref="L244:M244"/>
    <mergeCell ref="N244:O244"/>
    <mergeCell ref="J242:K242"/>
    <mergeCell ref="L242:M242"/>
    <mergeCell ref="N242:O242"/>
    <mergeCell ref="J243:K243"/>
    <mergeCell ref="L243:M243"/>
    <mergeCell ref="N243:O243"/>
    <mergeCell ref="J244:K244"/>
    <mergeCell ref="L235:M235"/>
    <mergeCell ref="N235:O235"/>
    <mergeCell ref="J233:K233"/>
    <mergeCell ref="L233:M233"/>
    <mergeCell ref="N233:O233"/>
    <mergeCell ref="J234:K234"/>
    <mergeCell ref="L234:M234"/>
    <mergeCell ref="N234:O234"/>
    <mergeCell ref="J235:K235"/>
    <mergeCell ref="L238:M238"/>
    <mergeCell ref="N238:O238"/>
    <mergeCell ref="J236:K236"/>
    <mergeCell ref="L236:M236"/>
    <mergeCell ref="N236:O236"/>
    <mergeCell ref="J237:K237"/>
    <mergeCell ref="L237:M237"/>
    <mergeCell ref="N237:O237"/>
    <mergeCell ref="J238:K238"/>
    <mergeCell ref="L229:M229"/>
    <mergeCell ref="N229:O229"/>
    <mergeCell ref="J227:K227"/>
    <mergeCell ref="L227:M227"/>
    <mergeCell ref="N227:O227"/>
    <mergeCell ref="J228:K228"/>
    <mergeCell ref="L228:M228"/>
    <mergeCell ref="N228:O228"/>
    <mergeCell ref="J229:K229"/>
    <mergeCell ref="L232:M232"/>
    <mergeCell ref="N232:O232"/>
    <mergeCell ref="J230:K230"/>
    <mergeCell ref="L230:M230"/>
    <mergeCell ref="N230:O230"/>
    <mergeCell ref="J231:K231"/>
    <mergeCell ref="L231:M231"/>
    <mergeCell ref="N231:O231"/>
    <mergeCell ref="J232:K232"/>
    <mergeCell ref="L223:M223"/>
    <mergeCell ref="N223:O223"/>
    <mergeCell ref="J221:K221"/>
    <mergeCell ref="L221:M221"/>
    <mergeCell ref="N221:O221"/>
    <mergeCell ref="J222:K222"/>
    <mergeCell ref="L222:M222"/>
    <mergeCell ref="N222:O222"/>
    <mergeCell ref="J223:K223"/>
    <mergeCell ref="L226:M226"/>
    <mergeCell ref="N226:O226"/>
    <mergeCell ref="J224:K224"/>
    <mergeCell ref="L224:M224"/>
    <mergeCell ref="N224:O224"/>
    <mergeCell ref="J225:K225"/>
    <mergeCell ref="L225:M225"/>
    <mergeCell ref="N225:O225"/>
    <mergeCell ref="J226:K226"/>
    <mergeCell ref="L217:M217"/>
    <mergeCell ref="N217:O217"/>
    <mergeCell ref="J215:K215"/>
    <mergeCell ref="L215:M215"/>
    <mergeCell ref="N215:O215"/>
    <mergeCell ref="J216:K216"/>
    <mergeCell ref="L216:M216"/>
    <mergeCell ref="N216:O216"/>
    <mergeCell ref="J217:K217"/>
    <mergeCell ref="L220:M220"/>
    <mergeCell ref="N220:O220"/>
    <mergeCell ref="J218:K218"/>
    <mergeCell ref="L218:M218"/>
    <mergeCell ref="N218:O218"/>
    <mergeCell ref="J219:K219"/>
    <mergeCell ref="L219:M219"/>
    <mergeCell ref="N219:O219"/>
    <mergeCell ref="J220:K220"/>
    <mergeCell ref="L211:M211"/>
    <mergeCell ref="N211:O211"/>
    <mergeCell ref="J209:K209"/>
    <mergeCell ref="L209:M209"/>
    <mergeCell ref="N209:O209"/>
    <mergeCell ref="J210:K210"/>
    <mergeCell ref="L210:M210"/>
    <mergeCell ref="N210:O210"/>
    <mergeCell ref="J211:K211"/>
    <mergeCell ref="L214:M214"/>
    <mergeCell ref="N214:O214"/>
    <mergeCell ref="J212:K212"/>
    <mergeCell ref="L212:M212"/>
    <mergeCell ref="N212:O212"/>
    <mergeCell ref="J213:K213"/>
    <mergeCell ref="L213:M213"/>
    <mergeCell ref="N213:O213"/>
    <mergeCell ref="J214:K214"/>
    <mergeCell ref="L205:M205"/>
    <mergeCell ref="N205:O205"/>
    <mergeCell ref="J203:K203"/>
    <mergeCell ref="L203:M203"/>
    <mergeCell ref="N203:O203"/>
    <mergeCell ref="J204:K204"/>
    <mergeCell ref="L204:M204"/>
    <mergeCell ref="N204:O204"/>
    <mergeCell ref="J205:K205"/>
    <mergeCell ref="L208:M208"/>
    <mergeCell ref="N208:O208"/>
    <mergeCell ref="J206:K206"/>
    <mergeCell ref="L206:M206"/>
    <mergeCell ref="N206:O206"/>
    <mergeCell ref="J207:K207"/>
    <mergeCell ref="L207:M207"/>
    <mergeCell ref="N207:O207"/>
    <mergeCell ref="J208:K208"/>
    <mergeCell ref="L199:M199"/>
    <mergeCell ref="N199:O199"/>
    <mergeCell ref="J197:K197"/>
    <mergeCell ref="L197:M197"/>
    <mergeCell ref="N197:O197"/>
    <mergeCell ref="J198:K198"/>
    <mergeCell ref="L198:M198"/>
    <mergeCell ref="N198:O198"/>
    <mergeCell ref="J199:K199"/>
    <mergeCell ref="L202:M202"/>
    <mergeCell ref="N202:O202"/>
    <mergeCell ref="J200:K200"/>
    <mergeCell ref="L200:M200"/>
    <mergeCell ref="N200:O200"/>
    <mergeCell ref="J201:K201"/>
    <mergeCell ref="L201:M201"/>
    <mergeCell ref="N201:O201"/>
    <mergeCell ref="J202:K202"/>
    <mergeCell ref="L193:M193"/>
    <mergeCell ref="N193:O193"/>
    <mergeCell ref="J191:K191"/>
    <mergeCell ref="L191:M191"/>
    <mergeCell ref="N191:O191"/>
    <mergeCell ref="J192:K192"/>
    <mergeCell ref="L192:M192"/>
    <mergeCell ref="N192:O192"/>
    <mergeCell ref="J193:K193"/>
    <mergeCell ref="L196:M196"/>
    <mergeCell ref="N196:O196"/>
    <mergeCell ref="J194:K194"/>
    <mergeCell ref="L194:M194"/>
    <mergeCell ref="N194:O194"/>
    <mergeCell ref="J195:K195"/>
    <mergeCell ref="L195:M195"/>
    <mergeCell ref="N195:O195"/>
    <mergeCell ref="J196:K196"/>
    <mergeCell ref="L187:M187"/>
    <mergeCell ref="N187:O187"/>
    <mergeCell ref="J185:K185"/>
    <mergeCell ref="L185:M185"/>
    <mergeCell ref="N185:O185"/>
    <mergeCell ref="J186:K186"/>
    <mergeCell ref="L186:M186"/>
    <mergeCell ref="N186:O186"/>
    <mergeCell ref="J187:K187"/>
    <mergeCell ref="L190:M190"/>
    <mergeCell ref="N190:O190"/>
    <mergeCell ref="J188:K188"/>
    <mergeCell ref="L188:M188"/>
    <mergeCell ref="N188:O188"/>
    <mergeCell ref="J189:K189"/>
    <mergeCell ref="L189:M189"/>
    <mergeCell ref="N189:O189"/>
    <mergeCell ref="J190:K190"/>
    <mergeCell ref="L181:M181"/>
    <mergeCell ref="N181:O181"/>
    <mergeCell ref="J179:K179"/>
    <mergeCell ref="L179:M179"/>
    <mergeCell ref="N179:O179"/>
    <mergeCell ref="J180:K180"/>
    <mergeCell ref="L180:M180"/>
    <mergeCell ref="N180:O180"/>
    <mergeCell ref="J181:K181"/>
    <mergeCell ref="L184:M184"/>
    <mergeCell ref="N184:O184"/>
    <mergeCell ref="J182:K182"/>
    <mergeCell ref="L182:M182"/>
    <mergeCell ref="N182:O182"/>
    <mergeCell ref="J183:K183"/>
    <mergeCell ref="L183:M183"/>
    <mergeCell ref="N183:O183"/>
    <mergeCell ref="J184:K184"/>
    <mergeCell ref="L175:M175"/>
    <mergeCell ref="N175:O175"/>
    <mergeCell ref="J173:K173"/>
    <mergeCell ref="L173:M173"/>
    <mergeCell ref="N173:O173"/>
    <mergeCell ref="J174:K174"/>
    <mergeCell ref="L174:M174"/>
    <mergeCell ref="N174:O174"/>
    <mergeCell ref="J175:K175"/>
    <mergeCell ref="L178:M178"/>
    <mergeCell ref="N178:O178"/>
    <mergeCell ref="J176:K176"/>
    <mergeCell ref="L176:M176"/>
    <mergeCell ref="N176:O176"/>
    <mergeCell ref="J177:K177"/>
    <mergeCell ref="L177:M177"/>
    <mergeCell ref="N177:O177"/>
    <mergeCell ref="J178:K178"/>
    <mergeCell ref="L169:M169"/>
    <mergeCell ref="N169:O169"/>
    <mergeCell ref="J167:K167"/>
    <mergeCell ref="L167:M167"/>
    <mergeCell ref="N167:O167"/>
    <mergeCell ref="J168:K168"/>
    <mergeCell ref="L168:M168"/>
    <mergeCell ref="N168:O168"/>
    <mergeCell ref="J169:K169"/>
    <mergeCell ref="L172:M172"/>
    <mergeCell ref="N172:O172"/>
    <mergeCell ref="J170:K170"/>
    <mergeCell ref="L170:M170"/>
    <mergeCell ref="N170:O170"/>
    <mergeCell ref="J171:K171"/>
    <mergeCell ref="L171:M171"/>
    <mergeCell ref="N171:O171"/>
    <mergeCell ref="J172:K172"/>
    <mergeCell ref="L163:M163"/>
    <mergeCell ref="N163:O163"/>
    <mergeCell ref="J161:K161"/>
    <mergeCell ref="L161:M161"/>
    <mergeCell ref="N161:O161"/>
    <mergeCell ref="J162:K162"/>
    <mergeCell ref="L162:M162"/>
    <mergeCell ref="N162:O162"/>
    <mergeCell ref="J163:K163"/>
    <mergeCell ref="L166:M166"/>
    <mergeCell ref="N166:O166"/>
    <mergeCell ref="J164:K164"/>
    <mergeCell ref="L164:M164"/>
    <mergeCell ref="N164:O164"/>
    <mergeCell ref="J165:K165"/>
    <mergeCell ref="L165:M165"/>
    <mergeCell ref="N165:O165"/>
    <mergeCell ref="J166:K166"/>
    <mergeCell ref="L157:M157"/>
    <mergeCell ref="N157:O157"/>
    <mergeCell ref="J155:K155"/>
    <mergeCell ref="L155:M155"/>
    <mergeCell ref="N155:O155"/>
    <mergeCell ref="J156:K156"/>
    <mergeCell ref="L156:M156"/>
    <mergeCell ref="N156:O156"/>
    <mergeCell ref="J157:K157"/>
    <mergeCell ref="L160:M160"/>
    <mergeCell ref="N160:O160"/>
    <mergeCell ref="J158:K158"/>
    <mergeCell ref="L158:M158"/>
    <mergeCell ref="N158:O158"/>
    <mergeCell ref="J159:K159"/>
    <mergeCell ref="L159:M159"/>
    <mergeCell ref="N159:O159"/>
    <mergeCell ref="J160:K160"/>
    <mergeCell ref="L151:M151"/>
    <mergeCell ref="N151:O151"/>
    <mergeCell ref="J149:K149"/>
    <mergeCell ref="L149:M149"/>
    <mergeCell ref="N149:O149"/>
    <mergeCell ref="J150:K150"/>
    <mergeCell ref="L150:M150"/>
    <mergeCell ref="N150:O150"/>
    <mergeCell ref="J151:K151"/>
    <mergeCell ref="L154:M154"/>
    <mergeCell ref="N154:O154"/>
    <mergeCell ref="J152:K152"/>
    <mergeCell ref="L152:M152"/>
    <mergeCell ref="N152:O152"/>
    <mergeCell ref="J153:K153"/>
    <mergeCell ref="L153:M153"/>
    <mergeCell ref="N153:O153"/>
    <mergeCell ref="J154:K154"/>
    <mergeCell ref="L145:M145"/>
    <mergeCell ref="N145:O145"/>
    <mergeCell ref="J143:K143"/>
    <mergeCell ref="L143:M143"/>
    <mergeCell ref="N143:O143"/>
    <mergeCell ref="J144:K144"/>
    <mergeCell ref="L144:M144"/>
    <mergeCell ref="N144:O144"/>
    <mergeCell ref="J145:K145"/>
    <mergeCell ref="L148:M148"/>
    <mergeCell ref="N148:O148"/>
    <mergeCell ref="J146:K146"/>
    <mergeCell ref="L146:M146"/>
    <mergeCell ref="N146:O146"/>
    <mergeCell ref="J147:K147"/>
    <mergeCell ref="L147:M147"/>
    <mergeCell ref="N147:O147"/>
    <mergeCell ref="J148:K148"/>
    <mergeCell ref="L139:M139"/>
    <mergeCell ref="N139:O139"/>
    <mergeCell ref="J137:K137"/>
    <mergeCell ref="L137:M137"/>
    <mergeCell ref="N137:O137"/>
    <mergeCell ref="J138:K138"/>
    <mergeCell ref="L138:M138"/>
    <mergeCell ref="N138:O138"/>
    <mergeCell ref="J139:K139"/>
    <mergeCell ref="L142:M142"/>
    <mergeCell ref="N142:O142"/>
    <mergeCell ref="J140:K140"/>
    <mergeCell ref="L140:M140"/>
    <mergeCell ref="N140:O140"/>
    <mergeCell ref="J141:K141"/>
    <mergeCell ref="L141:M141"/>
    <mergeCell ref="N141:O141"/>
    <mergeCell ref="J142:K142"/>
    <mergeCell ref="L133:M133"/>
    <mergeCell ref="N133:O133"/>
    <mergeCell ref="J131:K131"/>
    <mergeCell ref="L131:M131"/>
    <mergeCell ref="N131:O131"/>
    <mergeCell ref="J132:K132"/>
    <mergeCell ref="L132:M132"/>
    <mergeCell ref="N132:O132"/>
    <mergeCell ref="J133:K133"/>
    <mergeCell ref="L136:M136"/>
    <mergeCell ref="N136:O136"/>
    <mergeCell ref="J134:K134"/>
    <mergeCell ref="L134:M134"/>
    <mergeCell ref="N134:O134"/>
    <mergeCell ref="J135:K135"/>
    <mergeCell ref="L135:M135"/>
    <mergeCell ref="N135:O135"/>
    <mergeCell ref="J136:K136"/>
    <mergeCell ref="L127:M127"/>
    <mergeCell ref="N127:O127"/>
    <mergeCell ref="J125:K125"/>
    <mergeCell ref="L125:M125"/>
    <mergeCell ref="N125:O125"/>
    <mergeCell ref="J126:K126"/>
    <mergeCell ref="L126:M126"/>
    <mergeCell ref="N126:O126"/>
    <mergeCell ref="J127:K127"/>
    <mergeCell ref="L130:M130"/>
    <mergeCell ref="N130:O130"/>
    <mergeCell ref="J128:K128"/>
    <mergeCell ref="L128:M128"/>
    <mergeCell ref="N128:O128"/>
    <mergeCell ref="J129:K129"/>
    <mergeCell ref="L129:M129"/>
    <mergeCell ref="N129:O129"/>
    <mergeCell ref="J130:K130"/>
    <mergeCell ref="L121:M121"/>
    <mergeCell ref="N121:O121"/>
    <mergeCell ref="J119:K119"/>
    <mergeCell ref="L119:M119"/>
    <mergeCell ref="N119:O119"/>
    <mergeCell ref="J120:K120"/>
    <mergeCell ref="L120:M120"/>
    <mergeCell ref="N120:O120"/>
    <mergeCell ref="J121:K121"/>
    <mergeCell ref="L124:M124"/>
    <mergeCell ref="N124:O124"/>
    <mergeCell ref="J122:K122"/>
    <mergeCell ref="L122:M122"/>
    <mergeCell ref="N122:O122"/>
    <mergeCell ref="J123:K123"/>
    <mergeCell ref="L123:M123"/>
    <mergeCell ref="N123:O123"/>
    <mergeCell ref="J124:K124"/>
    <mergeCell ref="L115:M115"/>
    <mergeCell ref="N115:O115"/>
    <mergeCell ref="J113:K113"/>
    <mergeCell ref="L113:M113"/>
    <mergeCell ref="N113:O113"/>
    <mergeCell ref="J114:K114"/>
    <mergeCell ref="L114:M114"/>
    <mergeCell ref="N114:O114"/>
    <mergeCell ref="J115:K115"/>
    <mergeCell ref="L118:M118"/>
    <mergeCell ref="N118:O118"/>
    <mergeCell ref="J116:K116"/>
    <mergeCell ref="L116:M116"/>
    <mergeCell ref="N116:O116"/>
    <mergeCell ref="J117:K117"/>
    <mergeCell ref="L117:M117"/>
    <mergeCell ref="N117:O117"/>
    <mergeCell ref="J118:K118"/>
    <mergeCell ref="L109:M109"/>
    <mergeCell ref="N109:O109"/>
    <mergeCell ref="J107:K107"/>
    <mergeCell ref="L107:M107"/>
    <mergeCell ref="N107:O107"/>
    <mergeCell ref="J108:K108"/>
    <mergeCell ref="L108:M108"/>
    <mergeCell ref="N108:O108"/>
    <mergeCell ref="J109:K109"/>
    <mergeCell ref="L112:M112"/>
    <mergeCell ref="N112:O112"/>
    <mergeCell ref="J110:K110"/>
    <mergeCell ref="L110:M110"/>
    <mergeCell ref="N110:O110"/>
    <mergeCell ref="J111:K111"/>
    <mergeCell ref="L111:M111"/>
    <mergeCell ref="N111:O111"/>
    <mergeCell ref="J112:K112"/>
    <mergeCell ref="L103:M103"/>
    <mergeCell ref="N103:O103"/>
    <mergeCell ref="J101:K101"/>
    <mergeCell ref="L101:M101"/>
    <mergeCell ref="N101:O101"/>
    <mergeCell ref="J102:K102"/>
    <mergeCell ref="L102:M102"/>
    <mergeCell ref="N102:O102"/>
    <mergeCell ref="J103:K103"/>
    <mergeCell ref="L106:M106"/>
    <mergeCell ref="N106:O106"/>
    <mergeCell ref="J104:K104"/>
    <mergeCell ref="L104:M104"/>
    <mergeCell ref="N104:O104"/>
    <mergeCell ref="J105:K105"/>
    <mergeCell ref="L105:M105"/>
    <mergeCell ref="N105:O105"/>
    <mergeCell ref="J106:K106"/>
    <mergeCell ref="L97:M97"/>
    <mergeCell ref="N97:O97"/>
    <mergeCell ref="J95:K95"/>
    <mergeCell ref="L95:M95"/>
    <mergeCell ref="N95:O95"/>
    <mergeCell ref="J96:K96"/>
    <mergeCell ref="L96:M96"/>
    <mergeCell ref="N96:O96"/>
    <mergeCell ref="J97:K97"/>
    <mergeCell ref="L100:M100"/>
    <mergeCell ref="N100:O100"/>
    <mergeCell ref="J98:K98"/>
    <mergeCell ref="L98:M98"/>
    <mergeCell ref="N98:O98"/>
    <mergeCell ref="J99:K99"/>
    <mergeCell ref="L99:M99"/>
    <mergeCell ref="N99:O99"/>
    <mergeCell ref="J100:K100"/>
    <mergeCell ref="L91:M91"/>
    <mergeCell ref="N91:O91"/>
    <mergeCell ref="J89:K89"/>
    <mergeCell ref="L89:M89"/>
    <mergeCell ref="N89:O89"/>
    <mergeCell ref="J90:K90"/>
    <mergeCell ref="L90:M90"/>
    <mergeCell ref="N90:O90"/>
    <mergeCell ref="J91:K91"/>
    <mergeCell ref="L94:M94"/>
    <mergeCell ref="N94:O94"/>
    <mergeCell ref="J92:K92"/>
    <mergeCell ref="L92:M92"/>
    <mergeCell ref="N92:O92"/>
    <mergeCell ref="J93:K93"/>
    <mergeCell ref="L93:M93"/>
    <mergeCell ref="N93:O93"/>
    <mergeCell ref="J94:K94"/>
    <mergeCell ref="L85:M85"/>
    <mergeCell ref="N85:O85"/>
    <mergeCell ref="J83:K83"/>
    <mergeCell ref="L83:M83"/>
    <mergeCell ref="N83:O83"/>
    <mergeCell ref="J84:K84"/>
    <mergeCell ref="L84:M84"/>
    <mergeCell ref="N84:O84"/>
    <mergeCell ref="J85:K85"/>
    <mergeCell ref="L88:M88"/>
    <mergeCell ref="N88:O88"/>
    <mergeCell ref="J86:K86"/>
    <mergeCell ref="L86:M86"/>
    <mergeCell ref="N86:O86"/>
    <mergeCell ref="J87:K87"/>
    <mergeCell ref="L87:M87"/>
    <mergeCell ref="N87:O87"/>
    <mergeCell ref="J88:K88"/>
    <mergeCell ref="L79:M79"/>
    <mergeCell ref="N79:O79"/>
    <mergeCell ref="J77:K77"/>
    <mergeCell ref="L77:M77"/>
    <mergeCell ref="N77:O77"/>
    <mergeCell ref="J78:K78"/>
    <mergeCell ref="L78:M78"/>
    <mergeCell ref="N78:O78"/>
    <mergeCell ref="J79:K79"/>
    <mergeCell ref="L82:M82"/>
    <mergeCell ref="N82:O82"/>
    <mergeCell ref="J80:K80"/>
    <mergeCell ref="L80:M80"/>
    <mergeCell ref="N80:O80"/>
    <mergeCell ref="J81:K81"/>
    <mergeCell ref="L81:M81"/>
    <mergeCell ref="N81:O81"/>
    <mergeCell ref="J82:K82"/>
    <mergeCell ref="L73:M73"/>
    <mergeCell ref="N73:O73"/>
    <mergeCell ref="J71:K71"/>
    <mergeCell ref="L71:M71"/>
    <mergeCell ref="N71:O71"/>
    <mergeCell ref="J72:K72"/>
    <mergeCell ref="L72:M72"/>
    <mergeCell ref="N72:O72"/>
    <mergeCell ref="J73:K73"/>
    <mergeCell ref="L76:M76"/>
    <mergeCell ref="N76:O76"/>
    <mergeCell ref="J74:K74"/>
    <mergeCell ref="L74:M74"/>
    <mergeCell ref="N74:O74"/>
    <mergeCell ref="J75:K75"/>
    <mergeCell ref="L75:M75"/>
    <mergeCell ref="N75:O75"/>
    <mergeCell ref="J76:K76"/>
    <mergeCell ref="L67:M67"/>
    <mergeCell ref="N67:O67"/>
    <mergeCell ref="J65:K65"/>
    <mergeCell ref="L65:M65"/>
    <mergeCell ref="N65:O65"/>
    <mergeCell ref="J66:K66"/>
    <mergeCell ref="L66:M66"/>
    <mergeCell ref="N66:O66"/>
    <mergeCell ref="J67:K67"/>
    <mergeCell ref="L70:M70"/>
    <mergeCell ref="N70:O70"/>
    <mergeCell ref="J68:K68"/>
    <mergeCell ref="L68:M68"/>
    <mergeCell ref="N68:O68"/>
    <mergeCell ref="J69:K69"/>
    <mergeCell ref="L69:M69"/>
    <mergeCell ref="N69:O69"/>
    <mergeCell ref="J70:K70"/>
    <mergeCell ref="L61:M61"/>
    <mergeCell ref="N61:O61"/>
    <mergeCell ref="J59:K59"/>
    <mergeCell ref="L59:M59"/>
    <mergeCell ref="N59:O59"/>
    <mergeCell ref="J60:K60"/>
    <mergeCell ref="L60:M60"/>
    <mergeCell ref="N60:O60"/>
    <mergeCell ref="J61:K61"/>
    <mergeCell ref="L64:M64"/>
    <mergeCell ref="N64:O64"/>
    <mergeCell ref="J62:K62"/>
    <mergeCell ref="L62:M62"/>
    <mergeCell ref="N62:O62"/>
    <mergeCell ref="J63:K63"/>
    <mergeCell ref="L63:M63"/>
    <mergeCell ref="N63:O63"/>
    <mergeCell ref="J64:K64"/>
    <mergeCell ref="L55:M55"/>
    <mergeCell ref="N55:O55"/>
    <mergeCell ref="J53:K53"/>
    <mergeCell ref="L53:M53"/>
    <mergeCell ref="N53:O53"/>
    <mergeCell ref="J54:K54"/>
    <mergeCell ref="L54:M54"/>
    <mergeCell ref="N54:O54"/>
    <mergeCell ref="J55:K55"/>
    <mergeCell ref="L58:M58"/>
    <mergeCell ref="N58:O58"/>
    <mergeCell ref="J56:K56"/>
    <mergeCell ref="L56:M56"/>
    <mergeCell ref="N56:O56"/>
    <mergeCell ref="J57:K57"/>
    <mergeCell ref="L57:M57"/>
    <mergeCell ref="N57:O57"/>
    <mergeCell ref="J58:K58"/>
    <mergeCell ref="L49:M49"/>
    <mergeCell ref="N49:O49"/>
    <mergeCell ref="J47:K47"/>
    <mergeCell ref="L47:M47"/>
    <mergeCell ref="N47:O47"/>
    <mergeCell ref="J48:K48"/>
    <mergeCell ref="L48:M48"/>
    <mergeCell ref="N48:O48"/>
    <mergeCell ref="J49:K49"/>
    <mergeCell ref="L52:M52"/>
    <mergeCell ref="N52:O52"/>
    <mergeCell ref="J50:K50"/>
    <mergeCell ref="L50:M50"/>
    <mergeCell ref="N50:O50"/>
    <mergeCell ref="J51:K51"/>
    <mergeCell ref="L51:M51"/>
    <mergeCell ref="N51:O51"/>
    <mergeCell ref="J52:K52"/>
    <mergeCell ref="L43:M43"/>
    <mergeCell ref="N43:O43"/>
    <mergeCell ref="J41:K41"/>
    <mergeCell ref="L41:M41"/>
    <mergeCell ref="N41:O41"/>
    <mergeCell ref="J42:K42"/>
    <mergeCell ref="L42:M42"/>
    <mergeCell ref="N42:O42"/>
    <mergeCell ref="J43:K43"/>
    <mergeCell ref="L46:M46"/>
    <mergeCell ref="N46:O46"/>
    <mergeCell ref="J44:K44"/>
    <mergeCell ref="L44:M44"/>
    <mergeCell ref="N44:O44"/>
    <mergeCell ref="J45:K45"/>
    <mergeCell ref="L45:M45"/>
    <mergeCell ref="N45:O45"/>
    <mergeCell ref="J46:K46"/>
    <mergeCell ref="L37:M37"/>
    <mergeCell ref="N37:O37"/>
    <mergeCell ref="J35:K35"/>
    <mergeCell ref="L35:M35"/>
    <mergeCell ref="N35:O35"/>
    <mergeCell ref="J36:K36"/>
    <mergeCell ref="L36:M36"/>
    <mergeCell ref="N36:O36"/>
    <mergeCell ref="J37:K37"/>
    <mergeCell ref="L40:M40"/>
    <mergeCell ref="N40:O40"/>
    <mergeCell ref="J38:K38"/>
    <mergeCell ref="L38:M38"/>
    <mergeCell ref="N38:O38"/>
    <mergeCell ref="J39:K39"/>
    <mergeCell ref="L39:M39"/>
    <mergeCell ref="N39:O39"/>
    <mergeCell ref="J40:K40"/>
    <mergeCell ref="L18:M18"/>
    <mergeCell ref="N18:O18"/>
    <mergeCell ref="J19:K19"/>
    <mergeCell ref="L19:M19"/>
    <mergeCell ref="N19:O19"/>
    <mergeCell ref="L31:M31"/>
    <mergeCell ref="N31:O31"/>
    <mergeCell ref="J29:K29"/>
    <mergeCell ref="L29:M29"/>
    <mergeCell ref="N29:O29"/>
    <mergeCell ref="J30:K30"/>
    <mergeCell ref="L30:M30"/>
    <mergeCell ref="N30:O30"/>
    <mergeCell ref="J31:K31"/>
    <mergeCell ref="L34:M34"/>
    <mergeCell ref="N34:O34"/>
    <mergeCell ref="J32:K32"/>
    <mergeCell ref="L32:M32"/>
    <mergeCell ref="N32:O32"/>
    <mergeCell ref="J33:K33"/>
    <mergeCell ref="L33:M33"/>
    <mergeCell ref="N33:O33"/>
    <mergeCell ref="J34:K34"/>
    <mergeCell ref="L28:M28"/>
    <mergeCell ref="N28:O28"/>
    <mergeCell ref="J26:K26"/>
    <mergeCell ref="L26:M26"/>
    <mergeCell ref="N26:O26"/>
    <mergeCell ref="J27:K27"/>
    <mergeCell ref="L27:M27"/>
    <mergeCell ref="N27:O27"/>
    <mergeCell ref="J28:K28"/>
    <mergeCell ref="L9:M9"/>
    <mergeCell ref="N9:O9"/>
    <mergeCell ref="J9:K9"/>
    <mergeCell ref="J10:K10"/>
    <mergeCell ref="L10:M10"/>
    <mergeCell ref="N10:O10"/>
    <mergeCell ref="L11:M11"/>
    <mergeCell ref="N11:O11"/>
    <mergeCell ref="J11:K11"/>
    <mergeCell ref="J12:K12"/>
    <mergeCell ref="L12:M12"/>
    <mergeCell ref="N12:O12"/>
    <mergeCell ref="L25:M25"/>
    <mergeCell ref="N25:O25"/>
    <mergeCell ref="J23:K23"/>
    <mergeCell ref="L23:M23"/>
    <mergeCell ref="N23:O23"/>
    <mergeCell ref="J24:K24"/>
    <mergeCell ref="L24:M24"/>
    <mergeCell ref="N24:O24"/>
    <mergeCell ref="J25:K25"/>
    <mergeCell ref="J13:K13"/>
    <mergeCell ref="J18:K18"/>
    <mergeCell ref="A1:C2"/>
    <mergeCell ref="D1:F2"/>
    <mergeCell ref="G1:H2"/>
    <mergeCell ref="I1:J2"/>
    <mergeCell ref="K1:K2"/>
    <mergeCell ref="L1:L2"/>
    <mergeCell ref="M1:M2"/>
    <mergeCell ref="A3:C3"/>
    <mergeCell ref="D3:F3"/>
    <mergeCell ref="G3:H3"/>
    <mergeCell ref="I3:J3"/>
    <mergeCell ref="J4:K4"/>
    <mergeCell ref="L4:M4"/>
    <mergeCell ref="L5:M5"/>
    <mergeCell ref="J8:K8"/>
    <mergeCell ref="L8:M8"/>
    <mergeCell ref="N8:O8"/>
    <mergeCell ref="J5:K5"/>
    <mergeCell ref="J6:K6"/>
    <mergeCell ref="L6:M6"/>
    <mergeCell ref="J7:K7"/>
    <mergeCell ref="L7:M7"/>
    <mergeCell ref="N1:O2"/>
    <mergeCell ref="N3:O3"/>
    <mergeCell ref="N4:O4"/>
    <mergeCell ref="N5:O5"/>
    <mergeCell ref="N6:O6"/>
    <mergeCell ref="N7:O7"/>
  </mergeCells>
  <dataValidations count="5">
    <dataValidation type="list" allowBlank="1" sqref="D5:D1001" xr:uid="{00000000-0002-0000-0200-000000000000}">
      <formula1>"L,S"</formula1>
    </dataValidation>
    <dataValidation type="list" allowBlank="1" sqref="A5:A998" xr:uid="{00000000-0002-0000-0200-000003000000}">
      <formula1>"NAS,US30,S&amp;P,----------------,AC,AF,AJ,AN,AU,CF,CJ,FJ,EA,EC,EF,EG,EJ,EN,EU,GA,GC,GF,GJ,GN,GU,NC,NF,NJ,NU,UC,UF,UJ,---------------,GOLD,USOIL,--------------,BTC,ETH,LTC"</formula1>
    </dataValidation>
    <dataValidation type="list" allowBlank="1" sqref="B5:B1001" xr:uid="{00000000-0002-0000-0200-000005000000}">
      <formula1>"A,L,M,N"</formula1>
    </dataValidation>
    <dataValidation type="list" allowBlank="1" sqref="F5:F1001" xr:uid="{00000000-0002-0000-0200-000006000000}">
      <formula1>"W,L,BE"</formula1>
    </dataValidation>
    <dataValidation type="list" allowBlank="1" sqref="A999:A1001" xr:uid="{00000000-0002-0000-0200-000007000000}">
      <formula1>"NAS,DOW,S&amp;P,----------------,AC,AF,AJ,AN,AU,CF,CJ,FJ,EA,EC,EF,EG,EJ,EN,EU,GA,GC,GF,GJ,GN,GU,NC,NF,NJ,NU,UC,UF,UJ"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LT 3 Dashboard</vt:lpstr>
      <vt:lpstr>SMC Journal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Czakó Marcell</dc:creator>
  <cp:lastModifiedBy>Romijn Mark</cp:lastModifiedBy>
  <dcterms:created xsi:type="dcterms:W3CDTF">2022-11-12T15:03:42Z</dcterms:created>
  <dcterms:modified xsi:type="dcterms:W3CDTF">2022-12-23T23:10:59Z</dcterms:modified>
</cp:coreProperties>
</file>