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M\Desktop\Virtual\Archivos Virtuales Basica\PRACTICAS\"/>
    </mc:Choice>
  </mc:AlternateContent>
  <bookViews>
    <workbookView xWindow="120" yWindow="135" windowWidth="18915" windowHeight="11700" activeTab="2"/>
  </bookViews>
  <sheets>
    <sheet name="Taller 1" sheetId="7" r:id="rId1"/>
    <sheet name="Taller 2" sheetId="4" r:id="rId2"/>
    <sheet name="Taller 3" sheetId="9" r:id="rId3"/>
    <sheet name="Calificacion" sheetId="8" r:id="rId4"/>
  </sheets>
  <calcPr calcId="152511"/>
</workbook>
</file>

<file path=xl/calcChain.xml><?xml version="1.0" encoding="utf-8"?>
<calcChain xmlns="http://schemas.openxmlformats.org/spreadsheetml/2006/main">
  <c r="F5" i="8" l="1"/>
  <c r="F4" i="8" l="1"/>
  <c r="D4" i="8" l="1"/>
  <c r="F7" i="8" l="1"/>
  <c r="H6" i="8" l="1"/>
  <c r="H5" i="8" l="1"/>
  <c r="H8" i="8"/>
  <c r="H7" i="8"/>
  <c r="H4" i="8"/>
  <c r="H9" i="8"/>
  <c r="H3" i="8" l="1"/>
  <c r="D8" i="8"/>
  <c r="F9" i="8" l="1"/>
  <c r="F8" i="8"/>
  <c r="F6" i="8"/>
  <c r="F3" i="8" s="1"/>
  <c r="D5" i="8"/>
  <c r="D3" i="8" s="1"/>
  <c r="D6" i="8"/>
  <c r="D7" i="8"/>
  <c r="D9" i="8"/>
  <c r="B8" i="8" l="1"/>
</calcChain>
</file>

<file path=xl/comments1.xml><?xml version="1.0" encoding="utf-8"?>
<comments xmlns="http://schemas.openxmlformats.org/spreadsheetml/2006/main">
  <authors>
    <author>JuanM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Incluye Encabezado y "Total"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Incluye Encabezado y "Total", "Cliente", "Fecha", "Recibo No."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 xml:space="preserve">Cantidad, Vr.Unitario, Vr.Total, No. recibo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<sst xmlns="http://schemas.openxmlformats.org/spreadsheetml/2006/main" count="38" uniqueCount="23">
  <si>
    <t>Titulos</t>
  </si>
  <si>
    <t>Encabezados</t>
  </si>
  <si>
    <t>Fechas</t>
  </si>
  <si>
    <t>Promedios</t>
  </si>
  <si>
    <t>Valores</t>
  </si>
  <si>
    <t>Nombres</t>
  </si>
  <si>
    <t>Vlr Matricula</t>
  </si>
  <si>
    <t>Calificacion</t>
  </si>
  <si>
    <t>En al Hoja Calificacion aparece el resultado del diseño de la Tabla de la hoja Clase y Taller</t>
  </si>
  <si>
    <r>
      <t xml:space="preserve">Diseñar la Grafica como la de la figura en el recuadro amarillo. </t>
    </r>
    <r>
      <rPr>
        <b/>
        <sz val="8"/>
        <color rgb="FFFF0000"/>
        <rFont val="Calibri"/>
        <family val="2"/>
        <scheme val="minor"/>
      </rPr>
      <t>NO insertar Columnas ni Filas</t>
    </r>
  </si>
  <si>
    <t>Detalles</t>
  </si>
  <si>
    <t>Cliente</t>
  </si>
  <si>
    <t>Julián Perafán - Ingeniero de Sistemas - Docente Universitario</t>
  </si>
  <si>
    <t>Esp. Administración de Tecnologías Informáticas y Redes Computacionales</t>
  </si>
  <si>
    <t>Tabla Taller 2</t>
  </si>
  <si>
    <t>Tabla Taller 1</t>
  </si>
  <si>
    <t>Nombre</t>
  </si>
  <si>
    <t>Articulos</t>
  </si>
  <si>
    <r>
      <rPr>
        <b/>
        <sz val="9"/>
        <color rgb="FFC00000"/>
        <rFont val="Calibri"/>
        <family val="2"/>
        <scheme val="minor"/>
      </rPr>
      <t xml:space="preserve">Para tener en cuenta: 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theme="3" tint="-0.499984740745262"/>
        <rFont val="Calibri"/>
        <family val="2"/>
        <scheme val="minor"/>
      </rPr>
      <t>Según el equipo los valores numericos pueden manejar coma (,) o punto (.) En el separador de miles y decimales según su configuarcion</t>
    </r>
    <r>
      <rPr>
        <sz val="9"/>
        <color theme="1"/>
        <rFont val="Calibri"/>
        <family val="2"/>
        <scheme val="minor"/>
      </rPr>
      <t xml:space="preserve">
</t>
    </r>
    <r>
      <rPr>
        <b/>
        <sz val="9"/>
        <rFont val="Calibri"/>
        <family val="2"/>
        <scheme val="minor"/>
      </rPr>
      <t>NO olvidar para el TITULO y para el ENCABEZADO de TOTAL usar COMBINAR Y CENTRAR</t>
    </r>
  </si>
  <si>
    <t>CALIFICACION</t>
  </si>
  <si>
    <t>Tabla Taller 3</t>
  </si>
  <si>
    <t>Diseño de Tablas Y Formatos</t>
  </si>
  <si>
    <r>
      <rPr>
        <b/>
        <sz val="9"/>
        <color rgb="FFC00000"/>
        <rFont val="Calibri"/>
        <family val="2"/>
        <scheme val="minor"/>
      </rPr>
      <t>Para tener en cuenta:</t>
    </r>
    <r>
      <rPr>
        <b/>
        <sz val="9"/>
        <color theme="1"/>
        <rFont val="Calibri"/>
        <family val="2"/>
        <scheme val="minor"/>
      </rPr>
      <t xml:space="preserve"> La calificacion no determina colores utilizados ni formatos como pueden ser: tipo y tamano de la fuente, formato de moneda o contabilidad utilizados, tipo de fecha, entre otros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</si>
</sst>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(&quot;$&quot;* #,##0.00_);_(&quot;$&quot;* \(#,##0.00\);_(&quot;$&quot;* &quot;-&quot;??_);_(@_)"/>
    <numFmt numFmtId="167" formatCode="0.0"/>
    <numFmt numFmtId="170" formatCode="d/mm/yy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hiller"/>
      <family val="5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/>
    <xf numFmtId="0" fontId="0" fillId="0" borderId="0" xfId="0" applyAlignment="1">
      <alignment vertical="center"/>
    </xf>
    <xf numFmtId="0" fontId="0" fillId="0" borderId="0" xfId="0" applyProtection="1"/>
    <xf numFmtId="0" fontId="5" fillId="0" borderId="0" xfId="0" applyFont="1" applyAlignment="1" applyProtection="1">
      <alignment vertical="center" wrapText="1"/>
    </xf>
    <xf numFmtId="0" fontId="1" fillId="0" borderId="0" xfId="0" applyFont="1" applyAlignment="1" applyProtection="1"/>
    <xf numFmtId="0" fontId="8" fillId="0" borderId="0" xfId="0" applyFont="1" applyAlignment="1"/>
    <xf numFmtId="0" fontId="0" fillId="0" borderId="0" xfId="0" applyProtection="1">
      <protection hidden="1"/>
    </xf>
    <xf numFmtId="167" fontId="0" fillId="0" borderId="0" xfId="0" applyNumberFormat="1" applyProtection="1"/>
    <xf numFmtId="3" fontId="0" fillId="0" borderId="0" xfId="0" applyNumberFormat="1"/>
    <xf numFmtId="4" fontId="0" fillId="0" borderId="0" xfId="0" applyNumberFormat="1"/>
    <xf numFmtId="0" fontId="0" fillId="3" borderId="1" xfId="0" applyFont="1" applyFill="1" applyBorder="1" applyProtection="1"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0" fillId="3" borderId="2" xfId="0" applyFont="1" applyFill="1" applyBorder="1" applyProtection="1"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7" fontId="4" fillId="8" borderId="3" xfId="0" applyNumberFormat="1" applyFont="1" applyFill="1" applyBorder="1" applyAlignment="1" applyProtection="1">
      <alignment horizontal="center" vertical="center"/>
      <protection hidden="1"/>
    </xf>
    <xf numFmtId="0" fontId="3" fillId="8" borderId="1" xfId="0" applyFont="1" applyFill="1" applyBorder="1" applyAlignment="1" applyProtection="1">
      <alignment horizontal="center" vertical="center" wrapText="1"/>
      <protection hidden="1"/>
    </xf>
    <xf numFmtId="0" fontId="7" fillId="4" borderId="12" xfId="0" applyFont="1" applyFill="1" applyBorder="1" applyAlignment="1" applyProtection="1">
      <alignment horizontal="center" vertical="center"/>
    </xf>
    <xf numFmtId="0" fontId="7" fillId="4" borderId="13" xfId="0" applyFont="1" applyFill="1" applyBorder="1" applyAlignment="1" applyProtection="1">
      <alignment horizontal="center" vertical="center"/>
    </xf>
    <xf numFmtId="0" fontId="7" fillId="4" borderId="14" xfId="0" applyFont="1" applyFill="1" applyBorder="1" applyAlignment="1" applyProtection="1">
      <alignment horizontal="center" vertical="center"/>
    </xf>
    <xf numFmtId="167" fontId="14" fillId="5" borderId="17" xfId="0" applyNumberFormat="1" applyFont="1" applyFill="1" applyBorder="1" applyAlignment="1" applyProtection="1">
      <alignment horizontal="center" vertical="center"/>
      <protection hidden="1"/>
    </xf>
    <xf numFmtId="0" fontId="14" fillId="5" borderId="18" xfId="0" applyFont="1" applyFill="1" applyBorder="1" applyAlignment="1" applyProtection="1">
      <alignment horizontal="center" vertical="center"/>
      <protection hidden="1"/>
    </xf>
    <xf numFmtId="0" fontId="1" fillId="6" borderId="16" xfId="0" applyFont="1" applyFill="1" applyBorder="1" applyAlignment="1" applyProtection="1">
      <alignment horizontal="center"/>
      <protection hidden="1"/>
    </xf>
    <xf numFmtId="0" fontId="1" fillId="6" borderId="5" xfId="0" applyFont="1" applyFill="1" applyBorder="1" applyAlignment="1" applyProtection="1">
      <alignment horizontal="center"/>
      <protection hidden="1"/>
    </xf>
    <xf numFmtId="0" fontId="6" fillId="7" borderId="9" xfId="0" applyFont="1" applyFill="1" applyBorder="1" applyAlignment="1" applyProtection="1">
      <alignment horizontal="center"/>
      <protection hidden="1"/>
    </xf>
    <xf numFmtId="0" fontId="6" fillId="7" borderId="10" xfId="0" applyFont="1" applyFill="1" applyBorder="1" applyAlignment="1" applyProtection="1">
      <alignment horizontal="center"/>
      <protection hidden="1"/>
    </xf>
    <xf numFmtId="0" fontId="6" fillId="7" borderId="11" xfId="0" applyFont="1" applyFill="1" applyBorder="1" applyAlignment="1" applyProtection="1">
      <alignment horizontal="center"/>
      <protection hidden="1"/>
    </xf>
    <xf numFmtId="0" fontId="6" fillId="7" borderId="6" xfId="0" applyFont="1" applyFill="1" applyBorder="1" applyAlignment="1" applyProtection="1">
      <alignment horizontal="center"/>
      <protection hidden="1"/>
    </xf>
    <xf numFmtId="0" fontId="6" fillId="7" borderId="7" xfId="0" applyFont="1" applyFill="1" applyBorder="1" applyAlignment="1" applyProtection="1">
      <alignment horizontal="center"/>
      <protection hidden="1"/>
    </xf>
    <xf numFmtId="0" fontId="6" fillId="7" borderId="8" xfId="0" applyFont="1" applyFill="1" applyBorder="1" applyAlignment="1" applyProtection="1">
      <alignment horizontal="center"/>
      <protection hidden="1"/>
    </xf>
    <xf numFmtId="0" fontId="1" fillId="6" borderId="4" xfId="0" applyFont="1" applyFill="1" applyBorder="1" applyAlignment="1" applyProtection="1">
      <alignment horizontal="center"/>
      <protection hidden="1"/>
    </xf>
    <xf numFmtId="0" fontId="15" fillId="9" borderId="9" xfId="0" applyFont="1" applyFill="1" applyBorder="1" applyAlignment="1" applyProtection="1">
      <alignment horizontal="center" vertical="center" wrapText="1"/>
    </xf>
    <xf numFmtId="0" fontId="15" fillId="9" borderId="10" xfId="0" applyFont="1" applyFill="1" applyBorder="1" applyAlignment="1" applyProtection="1">
      <alignment horizontal="center" vertical="center" wrapText="1"/>
    </xf>
    <xf numFmtId="0" fontId="15" fillId="9" borderId="11" xfId="0" applyFont="1" applyFill="1" applyBorder="1" applyAlignment="1" applyProtection="1">
      <alignment horizontal="center" vertical="center" wrapText="1"/>
    </xf>
    <xf numFmtId="0" fontId="15" fillId="9" borderId="6" xfId="0" applyFont="1" applyFill="1" applyBorder="1" applyAlignment="1" applyProtection="1">
      <alignment horizontal="center" vertical="center" wrapText="1"/>
    </xf>
    <xf numFmtId="0" fontId="15" fillId="9" borderId="7" xfId="0" applyFont="1" applyFill="1" applyBorder="1" applyAlignment="1" applyProtection="1">
      <alignment horizontal="center" vertical="center" wrapText="1"/>
    </xf>
    <xf numFmtId="0" fontId="15" fillId="9" borderId="8" xfId="0" applyFont="1" applyFill="1" applyBorder="1" applyAlignment="1" applyProtection="1">
      <alignment horizontal="center" vertical="center" wrapText="1"/>
    </xf>
    <xf numFmtId="0" fontId="15" fillId="9" borderId="0" xfId="0" applyFont="1" applyFill="1" applyBorder="1" applyAlignment="1" applyProtection="1">
      <alignment horizontal="center" vertical="center" wrapText="1"/>
    </xf>
    <xf numFmtId="0" fontId="15" fillId="9" borderId="15" xfId="0" applyFont="1" applyFill="1" applyBorder="1" applyAlignment="1" applyProtection="1">
      <alignment horizontal="center" vertical="center" wrapText="1"/>
    </xf>
    <xf numFmtId="0" fontId="15" fillId="9" borderId="19" xfId="0" applyFont="1" applyFill="1" applyBorder="1" applyAlignment="1" applyProtection="1">
      <alignment horizontal="center" vertical="center" wrapText="1"/>
    </xf>
    <xf numFmtId="0" fontId="19" fillId="5" borderId="20" xfId="0" applyFont="1" applyFill="1" applyBorder="1" applyAlignment="1" applyProtection="1">
      <alignment horizontal="center" vertical="center" wrapText="1"/>
      <protection hidden="1"/>
    </xf>
    <xf numFmtId="0" fontId="19" fillId="5" borderId="21" xfId="0" applyFont="1" applyFill="1" applyBorder="1" applyAlignment="1" applyProtection="1">
      <alignment horizontal="center" vertical="center" wrapText="1"/>
      <protection hidden="1"/>
    </xf>
    <xf numFmtId="0" fontId="4" fillId="9" borderId="20" xfId="0" applyFont="1" applyFill="1" applyBorder="1" applyAlignment="1" applyProtection="1">
      <alignment horizontal="center" vertical="center" wrapText="1"/>
      <protection hidden="1"/>
    </xf>
    <xf numFmtId="0" fontId="4" fillId="9" borderId="21" xfId="0" applyFont="1" applyFill="1" applyBorder="1" applyAlignment="1" applyProtection="1">
      <alignment horizontal="center" vertical="center" wrapText="1"/>
      <protection hidden="1"/>
    </xf>
    <xf numFmtId="0" fontId="4" fillId="9" borderId="18" xfId="0" applyFont="1" applyFill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 applyProtection="1">
      <alignment horizontal="center" vertical="center" wrapText="1"/>
      <protection hidden="1"/>
    </xf>
    <xf numFmtId="0" fontId="6" fillId="4" borderId="10" xfId="0" applyFont="1" applyFill="1" applyBorder="1" applyAlignment="1" applyProtection="1">
      <alignment horizontal="center" vertical="center" wrapText="1"/>
      <protection hidden="1"/>
    </xf>
    <xf numFmtId="0" fontId="6" fillId="4" borderId="11" xfId="0" applyFont="1" applyFill="1" applyBorder="1" applyAlignment="1" applyProtection="1">
      <alignment horizontal="center" vertical="center" wrapText="1"/>
      <protection hidden="1"/>
    </xf>
    <xf numFmtId="0" fontId="6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ont="1" applyFill="1" applyBorder="1" applyAlignment="1" applyProtection="1">
      <alignment vertical="center" wrapText="1"/>
    </xf>
    <xf numFmtId="0" fontId="0" fillId="2" borderId="0" xfId="0" applyFont="1" applyFill="1" applyBorder="1" applyProtection="1"/>
    <xf numFmtId="170" fontId="0" fillId="2" borderId="0" xfId="0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Alignment="1" applyProtection="1">
      <alignment horizontal="center"/>
    </xf>
    <xf numFmtId="0" fontId="0" fillId="2" borderId="0" xfId="0" applyNumberFormat="1" applyFont="1" applyFill="1" applyBorder="1" applyProtection="1"/>
    <xf numFmtId="0" fontId="0" fillId="2" borderId="0" xfId="0" applyFont="1" applyFill="1" applyBorder="1" applyAlignment="1" applyProtection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vertical="center" wrapText="1"/>
    </xf>
    <xf numFmtId="170" fontId="0" fillId="2" borderId="0" xfId="0" applyNumberFormat="1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0" fillId="2" borderId="0" xfId="0" applyNumberFormat="1" applyFont="1" applyFill="1" applyBorder="1"/>
    <xf numFmtId="0" fontId="20" fillId="2" borderId="0" xfId="0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0" fontId="21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wrapText="1"/>
    </xf>
    <xf numFmtId="1" fontId="0" fillId="2" borderId="0" xfId="0" applyNumberFormat="1" applyFont="1" applyFill="1" applyBorder="1" applyAlignment="1">
      <alignment horizontal="left"/>
    </xf>
    <xf numFmtId="0" fontId="23" fillId="2" borderId="0" xfId="0" applyFont="1" applyFill="1" applyBorder="1" applyAlignment="1">
      <alignment horizontal="center" vertical="center"/>
    </xf>
    <xf numFmtId="170" fontId="0" fillId="2" borderId="0" xfId="0" applyNumberFormat="1" applyFont="1" applyFill="1" applyBorder="1" applyAlignment="1"/>
    <xf numFmtId="1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vertical="center" wrapText="1"/>
    </xf>
  </cellXfs>
  <cellStyles count="3">
    <cellStyle name="Moneda 2" xfId="2"/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180975</xdr:colOff>
      <xdr:row>11</xdr:row>
      <xdr:rowOff>161924</xdr:rowOff>
    </xdr:from>
    <xdr:to>
      <xdr:col>7</xdr:col>
      <xdr:colOff>257175</xdr:colOff>
      <xdr:row>15</xdr:row>
      <xdr:rowOff>9525</xdr:rowOff>
    </xdr:to>
    <xdr:sp macro="" textlink="">
      <xdr:nvSpPr>
        <xdr:cNvPr id="2" name="Llamada de flecha a la izquierda 1"/>
        <xdr:cNvSpPr/>
      </xdr:nvSpPr>
      <xdr:spPr>
        <a:xfrm>
          <a:off x="5114925" y="2295524"/>
          <a:ext cx="1752600" cy="609601"/>
        </a:xfrm>
        <a:prstGeom prst="leftArrowCallout">
          <a:avLst>
            <a:gd name="adj1" fmla="val 25000"/>
            <a:gd name="adj2" fmla="val 50000"/>
            <a:gd name="adj3" fmla="val 64062"/>
            <a:gd name="adj4" fmla="val 70955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 b="1">
              <a:solidFill>
                <a:srgbClr val="0070C0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 </a:t>
          </a:r>
          <a:r>
            <a:rPr lang="es-CO" sz="1100" b="1">
              <a:solidFill>
                <a:sysClr val="windowText" lastClr="000000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Figura de la Tabla</a:t>
          </a:r>
          <a:endParaRPr lang="es-CO" sz="1050" b="1">
            <a:solidFill>
              <a:srgbClr val="0070C0"/>
            </a:solidFill>
            <a:effectLst>
              <a:innerShdw blurRad="63500" dist="50800" dir="16200000">
                <a:prstClr val="black">
                  <a:alpha val="50000"/>
                </a:prstClr>
              </a:innerShdw>
            </a:effectLst>
          </a:endParaRPr>
        </a:p>
        <a:p>
          <a:pPr algn="ctr"/>
          <a:r>
            <a:rPr lang="es-CO" sz="1050" b="1">
              <a:solidFill>
                <a:srgbClr val="0070C0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Asi debe quedar la Tabla</a:t>
          </a:r>
        </a:p>
      </xdr:txBody>
    </xdr:sp>
    <xdr:clientData/>
  </xdr:twoCellAnchor>
  <xdr:twoCellAnchor editAs="oneCell">
    <xdr:from>
      <xdr:col>0</xdr:col>
      <xdr:colOff>704850</xdr:colOff>
      <xdr:row>9</xdr:row>
      <xdr:rowOff>171450</xdr:rowOff>
    </xdr:from>
    <xdr:to>
      <xdr:col>5</xdr:col>
      <xdr:colOff>95250</xdr:colOff>
      <xdr:row>16</xdr:row>
      <xdr:rowOff>152400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924050"/>
          <a:ext cx="43243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123825</xdr:colOff>
      <xdr:row>15</xdr:row>
      <xdr:rowOff>123825</xdr:rowOff>
    </xdr:from>
    <xdr:to>
      <xdr:col>7</xdr:col>
      <xdr:colOff>352425</xdr:colOff>
      <xdr:row>18</xdr:row>
      <xdr:rowOff>161926</xdr:rowOff>
    </xdr:to>
    <xdr:sp macro="" textlink="">
      <xdr:nvSpPr>
        <xdr:cNvPr id="10" name="Llamada de flecha a la izquierda 9"/>
        <xdr:cNvSpPr/>
      </xdr:nvSpPr>
      <xdr:spPr>
        <a:xfrm>
          <a:off x="5019675" y="3000375"/>
          <a:ext cx="1752600" cy="609601"/>
        </a:xfrm>
        <a:prstGeom prst="leftArrowCallout">
          <a:avLst>
            <a:gd name="adj1" fmla="val 25000"/>
            <a:gd name="adj2" fmla="val 50000"/>
            <a:gd name="adj3" fmla="val 64062"/>
            <a:gd name="adj4" fmla="val 70955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 b="1">
              <a:solidFill>
                <a:srgbClr val="0070C0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 </a:t>
          </a:r>
          <a:r>
            <a:rPr lang="es-CO" sz="1100" b="1">
              <a:solidFill>
                <a:sysClr val="windowText" lastClr="000000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Figura de la Tabla</a:t>
          </a:r>
          <a:endParaRPr lang="es-CO" sz="1050" b="1">
            <a:solidFill>
              <a:srgbClr val="0070C0"/>
            </a:solidFill>
            <a:effectLst>
              <a:innerShdw blurRad="63500" dist="50800" dir="16200000">
                <a:prstClr val="black">
                  <a:alpha val="50000"/>
                </a:prstClr>
              </a:innerShdw>
            </a:effectLst>
          </a:endParaRPr>
        </a:p>
        <a:p>
          <a:pPr algn="ctr"/>
          <a:r>
            <a:rPr lang="es-CO" sz="1050" b="1">
              <a:solidFill>
                <a:srgbClr val="0070C0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Asi debe quedar la Tabla</a:t>
          </a:r>
        </a:p>
      </xdr:txBody>
    </xdr:sp>
    <xdr:clientData/>
  </xdr:twoCellAnchor>
  <xdr:twoCellAnchor editAs="oneCell">
    <xdr:from>
      <xdr:col>0</xdr:col>
      <xdr:colOff>695325</xdr:colOff>
      <xdr:row>12</xdr:row>
      <xdr:rowOff>114300</xdr:rowOff>
    </xdr:from>
    <xdr:to>
      <xdr:col>5</xdr:col>
      <xdr:colOff>76200</xdr:colOff>
      <xdr:row>21</xdr:row>
      <xdr:rowOff>85725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419350"/>
          <a:ext cx="427672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171450</xdr:colOff>
      <xdr:row>13</xdr:row>
      <xdr:rowOff>9525</xdr:rowOff>
    </xdr:from>
    <xdr:to>
      <xdr:col>8</xdr:col>
      <xdr:colOff>314325</xdr:colOff>
      <xdr:row>16</xdr:row>
      <xdr:rowOff>47626</xdr:rowOff>
    </xdr:to>
    <xdr:sp macro="" textlink="">
      <xdr:nvSpPr>
        <xdr:cNvPr id="5" name="Llamada de flecha a la izquierda 4"/>
        <xdr:cNvSpPr/>
      </xdr:nvSpPr>
      <xdr:spPr>
        <a:xfrm>
          <a:off x="6096000" y="2552700"/>
          <a:ext cx="1752600" cy="609601"/>
        </a:xfrm>
        <a:prstGeom prst="leftArrowCallout">
          <a:avLst>
            <a:gd name="adj1" fmla="val 25000"/>
            <a:gd name="adj2" fmla="val 50000"/>
            <a:gd name="adj3" fmla="val 64062"/>
            <a:gd name="adj4" fmla="val 70955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 b="1">
              <a:solidFill>
                <a:srgbClr val="0070C0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 </a:t>
          </a:r>
          <a:r>
            <a:rPr lang="es-CO" sz="1100" b="1">
              <a:solidFill>
                <a:sysClr val="windowText" lastClr="000000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Figura de la Tabla</a:t>
          </a:r>
          <a:endParaRPr lang="es-CO" sz="1050" b="1">
            <a:solidFill>
              <a:srgbClr val="0070C0"/>
            </a:solidFill>
            <a:effectLst>
              <a:innerShdw blurRad="63500" dist="50800" dir="16200000">
                <a:prstClr val="black">
                  <a:alpha val="50000"/>
                </a:prstClr>
              </a:innerShdw>
            </a:effectLst>
          </a:endParaRPr>
        </a:p>
        <a:p>
          <a:pPr algn="ctr"/>
          <a:r>
            <a:rPr lang="es-CO" sz="1050" b="1">
              <a:solidFill>
                <a:srgbClr val="0070C0"/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Asi debe quedar la Tabla</a:t>
          </a:r>
        </a:p>
      </xdr:txBody>
    </xdr:sp>
    <xdr:clientData/>
  </xdr:twoCellAnchor>
  <xdr:twoCellAnchor editAs="oneCell">
    <xdr:from>
      <xdr:col>0</xdr:col>
      <xdr:colOff>695325</xdr:colOff>
      <xdr:row>10</xdr:row>
      <xdr:rowOff>133350</xdr:rowOff>
    </xdr:from>
    <xdr:to>
      <xdr:col>6</xdr:col>
      <xdr:colOff>85725</xdr:colOff>
      <xdr:row>18</xdr:row>
      <xdr:rowOff>180975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2114550"/>
          <a:ext cx="531495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104775</xdr:rowOff>
    </xdr:to>
    <xdr:sp macro="" textlink="">
      <xdr:nvSpPr>
        <xdr:cNvPr id="5122" name="AutoShape 2" descr="data:image/jpeg;base64,/9j/4AAQSkZJRgABAQAAAQABAAD/2wCEAAkGBxQTEBUUEhQUFRUUFBQUFBQUFRQVFBQUFBQWFxQVFRcYHCggGBolHBUUITEhJSkrLi4uFx8zODMsNygtLiwBCgoKDg0OGhAQGiwkHCUsLCwsLCwsLCwsLCw0LCwsLCwsLCwsLCwsLCwsLCwsLCwsLCwsLCwsLCwsLCwsLCwsLP/AABEIAKEBOQMBIgACEQEDEQH/xAAcAAABBQEBAQAAAAAAAAAAAAAAAQIDBAYHBQj/xABEEAABAwIDBQQGBggFBQEAAAABAAIDBBEFITEGEkFRYRMicZEHMkKBobEUI1JiwfAVNUNyc5LR4SQzY4KzFjRTsvEI/8QAGgEBAQEBAQEBAAAAAAAAAAAAAAECBQMEBv/EACMRAQEAAgICAgIDAQAAAAAAAAABAhEDEgQhMUEyYRNCUQX/2gAMAwEAAhEDEQA/AO3oQhAqEiVAIQhAIQhAJUiECoQhAIQhAIQhAIQhAIQhAJsjwASdAnLO41iN+605D4lY5M5jNvbh4by5aitimIF56cAvDrKngkqqleXVTXXL5M7a/S+P48wk/wAEkyoy1FlBPU24rxa3EBzXnJt9mWcxehWV1uK8OrrLqjUV1+K82oq1qYPj5eaGV9RZeNPUE5BPrJ75KvCF9/Hx9ZuuTy8lyy6xfwmj3nC+i1cEQCr7O4FUzAdjBI6/tbtm/wAzrBbjDfRpVPzmkZEOQu93wyWbjllfhrHPj457rIueFCHucQI2uceTQXG/gF13DfR1SR5yb8x++e7/ACj8VpaSjhhFoo2MH3Wtb8gtY+Pft5Z+dj/WOdYNs9VSxtJjLLgZyd3hy1Wjw7YzdzllJ6NFh5lad06ifOvTHxsJ+3z5+dy349I6XDIYvVbnzOZ+KsmUBU31CryVC98cZPiPky5MsrvK7XnzqPt+q8ySpUf0lb0y3SEIXm2EISoBCEIBCEIBKkQgVCEIBCEIBCEIBCEIBCEIPPxmp3I7DV2Xu4rwIqHezebdOP8AZeni9Q0uH3b/AP1Uu2P9F8PLnLm6njy4cfr5pWUUQ9hp8c/mrTYmjQAeACgjKma9ZxsazuV+ahqsOikHfjY7xaFlce9HtPM09jeF/AglzL9Wk/Ky2XaIDgrZKkzzn2+c8c2bq6eTs3xPdc2a6Nrntf8AukD4HNT4d6Pq+f8AZiJp9qUhvk0XPwX0KbFRyRg8x4LWNxiZ55X4ctwn0Owtsaqdz/uxjcHvJJJ+C2WD7KYfS/5VOy49p93u83Er0p8PcfVf5j+i8mqw6qHq7jvBxHzC9pyYvkyw5K0zKxvCwSmqHNYOoZWNP+U8/u2d8iqrsWqmetDL72P/AKLU5IxeHJ0J1QoX1CwQ2nkHrRSD/a5H/V3Nrr/ulb7xn+LJtnVCgfUrG/8AWMfNRu2tiPtDzV7RP4610lUqslUsrJtRF9oKjPtUzgSfAEq9zo1stWofpfVYefalx9SN5v0t81H+m5//AAnzUvLP9bnFX0mhCFXiEIQgVCEIBCEIBCEIBKkQgVCEIBCEIBCFTrsUhhF5ZWM/ecAfLVBcVasmsLcwSTyAWNxj0p0cVxHvSnpYN8yruFY2aukbOWhvaXAaM7NDjb89V58meo9eHDtkSV+88nh+CC/yULnW/PRI13xXNdrrqLkTlKHqmJE4SXWtvO47W99N3lC1LvJ2Z6pt5OaVCHoD07J1T3RvKIOSbyu06pS9IXKIvQ56nZep5d0TS0HgPJRh6dvKba6on0rDluN65BVpsNiPsN/lCuEpjim1keRPg0R9hvkF58+Bx29Ua6e9aNwVd8SxbWpIy78Dbc5AcrJn6IHILTPjTOwTdb6x0FCELsPz4QhCASpEIFQhCAQhCAQhCAQhCBVFUztjY57zZrQXOJ4AC5XnbTY9FRU7ppTkMmt4vefVa385C64TU7fVVWJmSyd1zDaNoDWjMGwsLnIcUHq7aelKaWRzKYmKIZAjJ7upPDwXPKvF5Hm7nuJPMkqCW181UlNk0HvmJXdfRpWCTCoRfON0jHdCHk/ItPvXA94rc+i3aX6NM6CU2hnIs4nKOUZAnoRkfAdV482G8fT6PGzmOft1yZ1yU6N3PgFHLxSMdmud9u3Z6THNK26RrrIDs1WFnfKY4qPeQOv90Z1pIHJ28oijeUXSYlMc5N3km8EJAX5pHSpr3KI+8rFbkiTtT4KRspVXs/HzTg383UmyyLrJUu8qzW+CkaMl6S152RI5qYEBx8UeCBpYl7NOskVGxQhKus4JEIQgEIQgEqRNlka1pc4hrQLkuIAA5knRA9CxFd6Q2PeYcNgkrpgbEx3ZTsPN8zhu28PPl5uJbIYpWxl9TXiCQWfDT0wLYWPBu3tJAd5/4HPPRB0lCwOwu2z3ymhxFvY10eWdg2cWuHNI7u9bgMjqOIG+QCp4vikVNC6aZwaxozJ1J4NaOJPJMxvF4qWF00zt1o97nE6NaOJKzWEYRLWTNrK9u61vepaQ+rGOEko9qTodPgAo1ezsmMt7WsMlNALmmhZu9rn+1l3gRcj2eXx8CD0KllQHNqWmLL14yXkcWkXseOa665yj7RF24ltN6I6hjy6lDZmHQAhjx0INgfEFeFS+i7EJHW+j7nV7mAfO6+ixIl30RxzCvQk82NRUNbzbG0uPmbBa7C/RRh8Vt5r5j/qO7vk0BbbeRvIrwcWwYNaHQtsGixYOAGhC8AOW+3l4O0OHxhjpR3XZZDR1zy4FfLzcP9o6Hi+VdzDJ4gdklBXmR4g0GxIB65eS9GN4PFfE6V9fKUFKHJl0hKM1IHeKRz1ESkKImCCo2yqXeyQ2ifkmGXklnHOwVWRt1itybWWT3UrXKiGnkpATwUhYuNkHVP3hfSyrMeVIHXWmNJmDx8FJb83UQdzSgjgtB7j0KXe6FIw3T1qMtehCF1XBCEKnimKQ00ZkqJGRMGrnkAeA5noEFtQ1lZHEwySvZGxubnvcGtHiTksOdtqmtJbhFKXsvb6bU3jp263LWGzpPd5Kek9HgleJsTqJK6QG4Y68dMw/dhBsffryQR1PpBdO8xYTTSVbtPpDgY6Nh0N5D61tbC1+BRDsLNVEPxepdUcRSwkx0jT1AAdJbmbLcU8DWNDGNaxrRZrWgNaByAGQUiCvQUMcMYjhjZGxujGNDWj3BTryabaGF9XJSd5s0bd/de2wezLvsOhGY6r1kGY242LhxCMXPZzx5wTtycxwNwDbVtwPDUWKzOzfpCfSufR4yDHPC0lk1u7UsbkN0+082NiMj0IIXTHuABJIAAuSdABqSuX4lhH6fle4kxUkAfHBIGgullPrPz9jTL8b2D28CwySumbXVrS1jc6OmdpG0/tZBxecj+QtqVzHZfa+ahqG4di5s7Snqye5K3RoefIbx45OzzPTigjconBTFMcEEJKTfTnBRkIqQPTg9QpQUEwcvG2ol+raOpPkLfivT3l5O0sd4gRwPwI/sF4834V9Pia/mx25vjkazJxSaF31cjhbhe48itPirNVlq2Liudt+l5MdxosI2/bcNqm2/wBRguP9zdR7rrZUtQyRgfG5r2nMOaQQfeFxdtEZZAwcdegGq9+jmkpD9SbDi05td4j8Vdvj6X6dLeo3krxsD2niqO6TuSfYJ1/dPHwXtFREZcpI5kxwUJdnkhYtuePEpm9yVXfvqfBKJFE0sgZJLDnb5qJsqW91nSntFuJPKykaDzsmRv5eae3ob+Kshan3rdSUocVAOp/olDvJaYW4in+Sqdtbh4KPtHdFuM3boCVIhdRwirmnpW2LkmcyupRvz09i6F47RkjGHe7rHXG9lm0esOtl0tCDMbA7XRYhTgsAjljAbNBxjIyBaPsGxsfdqFp1y7bzZOaln/SmF92Vl3VEDR3JGn137otvX1c3j6wzC2OxW1kOI0wliNnCwliJu6N3LqDqDxCfI0CEIQYX0kU7oH0+IxA71M8NmA9uB57wPPUj/ffgtpSztkY17Ddr2te082uFwfIqvjtAJ6WaE/tYns6guaQCOoNiudbPbZmnwRuW9UskfSRR6l0gN23HEBrh4kW4or19r66StqRhlKbDJ1bKP2cWR7MfeN9PAc7bOgo2QxMijaGsY0Na0cAF4ewmzxpKb6071RMe0qHnMl5z3b8QL+ZJ4rRlEeNtXszT4hAYahlxqx4tvxu+0w8PDQ8Vz7Ato6nBp20OKEvpXG1NW2JDW6Na8/ZHEHNvVuY60vD2ygo30cja8sbARm55ALXDR0Z13xwtmg9hkgc0OaQQ4Agg3BB0II1CQhch9EeIVTZ3wU7ZKnDA9wjqJR2ZiA03N494XyLQNc+7mF19wQREJhClKYUVEQkKeUxyLDS5RTAOaWnQixT3FROKlajE49gr23IBc3mBfz5LF1lG4u3WtJPIAkn3Bdle9V3uA4DyXyXxpv1XVw/6GfXWU25rg+z7oS50os8tGX2QRe3jpdUcYhOa6Bi3zssXjDcyvmzw65adHgy74bYasYQb6EZhazZbbXSKqd0bKfk/+qzuIR5rxpmWSTfp4cnqu5vdcXGY4HVQOXJdl9sJad4Y76yG4G6b3aOJYeHhouoU+JRzN3onXyvaxBHiFM8Lj8s4ZzL4WDZIHcfmow0lPDM8zdYbOvyz+QTj1/PuTr5dEB3LzV0lOY/r/VObl0+ZTGtt+c06+aumNng5WSl6YXKJ7jw/uqicSjhr8kb/AFUICW3VU9OmIQhdVwAlSIQKuTbabNTYbUnFMMHdveqpwO4WGxcQPsHU29U5jiuspHC4scwdUHjbJbTQ4hTNnhPSSM+vE+2bHfgeIzXtLju1eAT4NVnEsOBNM4j6VTj1WNv3u6NI+R9g9DZdN2bx+Gtp2zwOu12RB9ZjuLHjgQqPVXHtjdmXfp6odJG8R08s8rN5rg1xe9wiINrOydve4LsKZPM1jS57g1rRcucQGgcyTkFA5Q1VSyNhfI5rGNF3OeQ1oHUlYXFPSUJJDBhMDq6fi9otTx30L33Fx5A21VVmxEs/+Jx6rD2s7/0Zj+zpIrZ98m17e7xKCWt9IUtVI6DBqc1LwbOqZAWU0fW5tvfC/C6rjYqGI/Tcdq/pUjbEdodynjOoayMW3z0sAfspX7b73+DwCkE25ZvahgZSQ348N4252v1VvC/RyZZBUYtMaybURE/4aO/BrLDe5cB0QUztdW4h9Vg0HZQDumtnbusaBl9TGRnl0PgF41R+kcCm7eWV9fRzOBqHG+/HIQAXZk7vIZ7pAANsl2CKMNaGtAa0Cwa0AADkANE2oha9rmPaHNcC1zXC7XNORBB1CClg2Lw1cDZqd4fG7QjUHi1w1a4cQVbK5HjuBVOBzurMNBko3G9TSuJIjF8yOTQNHat43C6JsvtLBX04mp3XGQew2343cWPHA9dDwRXqFMcnlRlRYjeoXqZ6hejcQSFVJSrcgVSYLL1xebWi4WUxRl1r5gvHxCkDr8DzXzcvF29x0fG5+k1fhz3EGary2UW+SeH4rY1uF3OZy6KmaUDIDJTj4rvdXn5pZrFk6fCvrQDpe61+GMdC4SN1Go5jiCmCmGts17UVNdt+FgffyWeWaa8fVe1R1DZRcGx4t4hTyRWWX+kGGQPHDUc28Vo3TFzQ5uYIuCOS8NPfPGy+ji0JL2VV7n8j5IZE46jzKjOqsCTlrzTt/wB/XgohFzPknkImocXe9DQmhwH9kb/54qs1Ikv+bJok+CL/AJutsOnoQhdRwghCFAIQhAj2BwIIBBBBBzBB1BC45juFTYBV/TaJpfRSuAngvky57rSTfK5O67ge6cjn2RR1EDXscx7Q5rgWua4XDgdQRyT9wc+rPStHLux4ZBLWVDwDubro2R3F/rHEcOPD7wULdhamtPbY3VXjHe+hwO7OBnHvvBztz1+8vW2oxeDA6NppqMlriWgRgNja+xIMz/WzPGxJWcwfZ6qxqNtTiFWPor+8ykpHWYRf1ZTbJwORGZBGoQXptu6anIo8FpfpUoy3IBuwMPN8lu946ZZuCINgaqueJcaqC9uraKAlkLDrZzmnMjTLP7xW7wfBoKWMR00TImDgwWuebjq49SryCth9BFBGI4Y2RsboxgDQPJWClSIEKQpyaUDHC+RXItq9k58LqDiOFeprU0uZbuk3cWjizMmwzbqMl14phCKzexu10GIwdpCbObYSxE96Nx/9m8nDVe24LmG2+xE1LUfpLCO5I27pqdo7r26u3GD1gbZs46jNajYXbaHEYrt7k7B9bCT3mni5v2mX48NCixonKJymeFC5RqIHqvIFZeq7wo9YpTNXn1Ea9WRqqSxrNj2xrP1MF158tMtJJCqstOo9Ns66OysUVRbunjorNRTqlJEsZY9pp6YZdbuK2KHVJszj3ZP7KT1HHI/YcfwPwSVEZOqqNpQ3QZ8yvCcN37fTn5Es9OgvIt0UL3LwsExPdAY/T2Ty6eC9x9uCxlhZVxzmSEvSOckc9R9qs6WpBx4Jgf0TEhcU0yk7RP3+qrJ3a+KqOuIQhdRwAhCEAhCEAhCEEFfRxzRPilaHxyNLXtcLgtOoXG3dvs5W3782G1D/ABMZzy/iAfzgcwu1qni2GxVML4Z2B8bxZzT8CDwIOYKnx7gkoK2OaJssLw+N4DmPboQp1xOjq6jZys7Gbemw6d12Ptmwm13DgHj2m6OGYzyXZ6WpZLG2SNzXse0OY5pu1zTmCCr+4JUiVIoBIhCBpTSE8ppQRkLmG32wMgl/SGFkxVTCXvjZYCX7TmjTeOdxo7x16iQvLx/HaejiMtTK2NvC57zz9ljdXHoE0rKej7b2PEGGOQCKrjv2kRy3rZF8d87c26j4rWyNXFKignxvEW1eH05o2MIvWPJaZC0iz7DJzxYizb/eK7K14jbFHNMwyuAYC7djMzw27ixl9cibC6NQj1A9W5GKu5qj0lVnhQyMVpwUTgo3KpvYq8kavOChexRuV49RGvOmjXuTsXnTxrNj2leTJGqz416MrFDuXRpUjjXrUNURk7Th0VZsak3VLjLNUmVxu49Y2UTlUhlLcuCnJuF82WHV9OPJMhvprXDion5JN4LC2Fc4XyS26KNrk656qs+3YkiELpOEVAQhAIQhAIQhAiEIQc69PX6oP8eH5lW/Qn+pYP3pf+QoQmP2X6blCEIEQUIQIU0oQgQr58//AEF+sIv4H4pEJ9Udr2V/7Cm/gs+S4/6Wv19RfvU//MEITD8Vy+XaJFVfqkQpXpEblAUqFG4hKiehCjcVKhedKlQo9cVKdVwhCy2eErUIQJ/dSQcUIWeT8WuP8iyqvxQhfK+scVIhCrL/2Q=="/>
        <xdr:cNvSpPr>
          <a:spLocks noChangeAspect="1" noChangeArrowheads="1"/>
        </xdr:cNvSpPr>
      </xdr:nvSpPr>
      <xdr:spPr bwMode="auto">
        <a:xfrm>
          <a:off x="5238750" y="159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5123" name="AutoShape 3" descr="data:image/jpeg;base64,/9j/4AAQSkZJRgABAQAAAQABAAD/2wCEAAkGBxQTEBUUEhQUFRUUFBQUFBQUFRQVFBQUFBQWFxQVFRcYHCggGBolHBUUITEhJSkrLi4uFx8zODMsNygtLiwBCgoKDg0OGhAQGiwkHCUsLCwsLCwsLCwsLCw0LCwsLCwsLCwsLCwsLCwsLCwsLCwsLCwsLCwsLCwsLCwsLCwsLP/AABEIAKEBOQMBIgACEQEDEQH/xAAcAAABBQEBAQAAAAAAAAAAAAAAAQIDBAYHBQj/xABEEAABAwIDBQQGBggFBQEAAAABAAIDBBEFITEGEkFRYRMicZEHMkKBobEUI1JiwfAVNUNyc5LR4SQzY4KzFjRTsvEI/8QAGgEBAQEBAQEBAAAAAAAAAAAAAAECBQMEBv/EACMRAQEAAgICAgIDAQAAAAAAAAABAhEDEgQhMUEyYRNCUQX/2gAMAwEAAhEDEQA/AO3oQhAqEiVAIQhAIQhAJUiECoQhAIQhAIQhAIQhAIQhAJsjwASdAnLO41iN+605D4lY5M5jNvbh4by5aitimIF56cAvDrKngkqqleXVTXXL5M7a/S+P48wk/wAEkyoy1FlBPU24rxa3EBzXnJt9mWcxehWV1uK8OrrLqjUV1+K82oq1qYPj5eaGV9RZeNPUE5BPrJ75KvCF9/Hx9ZuuTy8lyy6xfwmj3nC+i1cEQCr7O4FUzAdjBI6/tbtm/wAzrBbjDfRpVPzmkZEOQu93wyWbjllfhrHPj457rIueFCHucQI2uceTQXG/gF13DfR1SR5yb8x++e7/ACj8VpaSjhhFoo2MH3Wtb8gtY+Pft5Z+dj/WOdYNs9VSxtJjLLgZyd3hy1Wjw7YzdzllJ6NFh5lad06ifOvTHxsJ+3z5+dy349I6XDIYvVbnzOZ+KsmUBU31CryVC98cZPiPky5MsrvK7XnzqPt+q8ySpUf0lb0y3SEIXm2EISoBCEIBCEIBKkQgVCEIBCEIBCEIBCEIBCEIPPxmp3I7DV2Xu4rwIqHezebdOP8AZeni9Q0uH3b/AP1Uu2P9F8PLnLm6njy4cfr5pWUUQ9hp8c/mrTYmjQAeACgjKma9ZxsazuV+ahqsOikHfjY7xaFlce9HtPM09jeF/AglzL9Wk/Ky2XaIDgrZKkzzn2+c8c2bq6eTs3xPdc2a6Nrntf8AukD4HNT4d6Pq+f8AZiJp9qUhvk0XPwX0KbFRyRg8x4LWNxiZ55X4ctwn0Owtsaqdz/uxjcHvJJJ+C2WD7KYfS/5VOy49p93u83Er0p8PcfVf5j+i8mqw6qHq7jvBxHzC9pyYvkyw5K0zKxvCwSmqHNYOoZWNP+U8/u2d8iqrsWqmetDL72P/AKLU5IxeHJ0J1QoX1CwQ2nkHrRSD/a5H/V3Nrr/ulb7xn+LJtnVCgfUrG/8AWMfNRu2tiPtDzV7RP4610lUqslUsrJtRF9oKjPtUzgSfAEq9zo1stWofpfVYefalx9SN5v0t81H+m5//AAnzUvLP9bnFX0mhCFXiEIQgVCEIBCEIBCEIBKkQgVCEIBCEIBCFTrsUhhF5ZWM/ecAfLVBcVasmsLcwSTyAWNxj0p0cVxHvSnpYN8yruFY2aukbOWhvaXAaM7NDjb89V58meo9eHDtkSV+88nh+CC/yULnW/PRI13xXNdrrqLkTlKHqmJE4SXWtvO47W99N3lC1LvJ2Z6pt5OaVCHoD07J1T3RvKIOSbyu06pS9IXKIvQ56nZep5d0TS0HgPJRh6dvKba6on0rDluN65BVpsNiPsN/lCuEpjim1keRPg0R9hvkF58+Bx29Ua6e9aNwVd8SxbWpIy78Dbc5AcrJn6IHILTPjTOwTdb6x0FCELsPz4QhCASpEIFQhCAQhCAQhCAQhCBVFUztjY57zZrQXOJ4AC5XnbTY9FRU7ppTkMmt4vefVa385C64TU7fVVWJmSyd1zDaNoDWjMGwsLnIcUHq7aelKaWRzKYmKIZAjJ7upPDwXPKvF5Hm7nuJPMkqCW181UlNk0HvmJXdfRpWCTCoRfON0jHdCHk/ItPvXA94rc+i3aX6NM6CU2hnIs4nKOUZAnoRkfAdV482G8fT6PGzmOft1yZ1yU6N3PgFHLxSMdmud9u3Z6THNK26RrrIDs1WFnfKY4qPeQOv90Z1pIHJ28oijeUXSYlMc5N3km8EJAX5pHSpr3KI+8rFbkiTtT4KRspVXs/HzTg383UmyyLrJUu8qzW+CkaMl6S152RI5qYEBx8UeCBpYl7NOskVGxQhKus4JEIQgEIQgEqRNlka1pc4hrQLkuIAA5knRA9CxFd6Q2PeYcNgkrpgbEx3ZTsPN8zhu28PPl5uJbIYpWxl9TXiCQWfDT0wLYWPBu3tJAd5/4HPPRB0lCwOwu2z3ymhxFvY10eWdg2cWuHNI7u9bgMjqOIG+QCp4vikVNC6aZwaxozJ1J4NaOJPJMxvF4qWF00zt1o97nE6NaOJKzWEYRLWTNrK9u61vepaQ+rGOEko9qTodPgAo1ezsmMt7WsMlNALmmhZu9rn+1l3gRcj2eXx8CD0KllQHNqWmLL14yXkcWkXseOa665yj7RF24ltN6I6hjy6lDZmHQAhjx0INgfEFeFS+i7EJHW+j7nV7mAfO6+ixIl30RxzCvQk82NRUNbzbG0uPmbBa7C/RRh8Vt5r5j/qO7vk0BbbeRvIrwcWwYNaHQtsGixYOAGhC8AOW+3l4O0OHxhjpR3XZZDR1zy4FfLzcP9o6Hi+VdzDJ4gdklBXmR4g0GxIB65eS9GN4PFfE6V9fKUFKHJl0hKM1IHeKRz1ESkKImCCo2yqXeyQ2ifkmGXklnHOwVWRt1itybWWT3UrXKiGnkpATwUhYuNkHVP3hfSyrMeVIHXWmNJmDx8FJb83UQdzSgjgtB7j0KXe6FIw3T1qMtehCF1XBCEKnimKQ00ZkqJGRMGrnkAeA5noEFtQ1lZHEwySvZGxubnvcGtHiTksOdtqmtJbhFKXsvb6bU3jp263LWGzpPd5Kek9HgleJsTqJK6QG4Y68dMw/dhBsffryQR1PpBdO8xYTTSVbtPpDgY6Nh0N5D61tbC1+BRDsLNVEPxepdUcRSwkx0jT1AAdJbmbLcU8DWNDGNaxrRZrWgNaByAGQUiCvQUMcMYjhjZGxujGNDWj3BTryabaGF9XJSd5s0bd/de2wezLvsOhGY6r1kGY242LhxCMXPZzx5wTtycxwNwDbVtwPDUWKzOzfpCfSufR4yDHPC0lk1u7UsbkN0+082NiMj0IIXTHuABJIAAuSdABqSuX4lhH6fle4kxUkAfHBIGgullPrPz9jTL8b2D28CwySumbXVrS1jc6OmdpG0/tZBxecj+QtqVzHZfa+ahqG4di5s7Snqye5K3RoefIbx45OzzPTigjconBTFMcEEJKTfTnBRkIqQPTg9QpQUEwcvG2ol+raOpPkLfivT3l5O0sd4gRwPwI/sF4834V9Pia/mx25vjkazJxSaF31cjhbhe48itPirNVlq2Liudt+l5MdxosI2/bcNqm2/wBRguP9zdR7rrZUtQyRgfG5r2nMOaQQfeFxdtEZZAwcdegGq9+jmkpD9SbDi05td4j8Vdvj6X6dLeo3krxsD2niqO6TuSfYJ1/dPHwXtFREZcpI5kxwUJdnkhYtuePEpm9yVXfvqfBKJFE0sgZJLDnb5qJsqW91nSntFuJPKykaDzsmRv5eae3ob+Kshan3rdSUocVAOp/olDvJaYW4in+Sqdtbh4KPtHdFuM3boCVIhdRwirmnpW2LkmcyupRvz09i6F47RkjGHe7rHXG9lm0esOtl0tCDMbA7XRYhTgsAjljAbNBxjIyBaPsGxsfdqFp1y7bzZOaln/SmF92Vl3VEDR3JGn137otvX1c3j6wzC2OxW1kOI0wliNnCwliJu6N3LqDqDxCfI0CEIQYX0kU7oH0+IxA71M8NmA9uB57wPPUj/ffgtpSztkY17Ddr2te082uFwfIqvjtAJ6WaE/tYns6guaQCOoNiudbPbZmnwRuW9UskfSRR6l0gN23HEBrh4kW4or19r66StqRhlKbDJ1bKP2cWR7MfeN9PAc7bOgo2QxMijaGsY0Na0cAF4ewmzxpKb6071RMe0qHnMl5z3b8QL+ZJ4rRlEeNtXszT4hAYahlxqx4tvxu+0w8PDQ8Vz7Ato6nBp20OKEvpXG1NW2JDW6Na8/ZHEHNvVuY60vD2ygo30cja8sbARm55ALXDR0Z13xwtmg9hkgc0OaQQ4Agg3BB0II1CQhch9EeIVTZ3wU7ZKnDA9wjqJR2ZiA03N494XyLQNc+7mF19wQREJhClKYUVEQkKeUxyLDS5RTAOaWnQixT3FROKlajE49gr23IBc3mBfz5LF1lG4u3WtJPIAkn3Bdle9V3uA4DyXyXxpv1XVw/6GfXWU25rg+z7oS50os8tGX2QRe3jpdUcYhOa6Bi3zssXjDcyvmzw65adHgy74bYasYQb6EZhazZbbXSKqd0bKfk/+qzuIR5rxpmWSTfp4cnqu5vdcXGY4HVQOXJdl9sJad4Y76yG4G6b3aOJYeHhouoU+JRzN3onXyvaxBHiFM8Lj8s4ZzL4WDZIHcfmow0lPDM8zdYbOvyz+QTj1/PuTr5dEB3LzV0lOY/r/VObl0+ZTGtt+c06+aumNng5WSl6YXKJ7jw/uqicSjhr8kb/AFUICW3VU9OmIQhdVwAlSIQKuTbabNTYbUnFMMHdveqpwO4WGxcQPsHU29U5jiuspHC4scwdUHjbJbTQ4hTNnhPSSM+vE+2bHfgeIzXtLju1eAT4NVnEsOBNM4j6VTj1WNv3u6NI+R9g9DZdN2bx+Gtp2zwOu12RB9ZjuLHjgQqPVXHtjdmXfp6odJG8R08s8rN5rg1xe9wiINrOydve4LsKZPM1jS57g1rRcucQGgcyTkFA5Q1VSyNhfI5rGNF3OeQ1oHUlYXFPSUJJDBhMDq6fi9otTx30L33Fx5A21VVmxEs/+Jx6rD2s7/0Zj+zpIrZ98m17e7xKCWt9IUtVI6DBqc1LwbOqZAWU0fW5tvfC/C6rjYqGI/Tcdq/pUjbEdodynjOoayMW3z0sAfspX7b73+DwCkE25ZvahgZSQ348N4252v1VvC/RyZZBUYtMaybURE/4aO/BrLDe5cB0QUztdW4h9Vg0HZQDumtnbusaBl9TGRnl0PgF41R+kcCm7eWV9fRzOBqHG+/HIQAXZk7vIZ7pAANsl2CKMNaGtAa0Cwa0AADkANE2oha9rmPaHNcC1zXC7XNORBB1CClg2Lw1cDZqd4fG7QjUHi1w1a4cQVbK5HjuBVOBzurMNBko3G9TSuJIjF8yOTQNHat43C6JsvtLBX04mp3XGQew2343cWPHA9dDwRXqFMcnlRlRYjeoXqZ6hejcQSFVJSrcgVSYLL1xebWi4WUxRl1r5gvHxCkDr8DzXzcvF29x0fG5+k1fhz3EGary2UW+SeH4rY1uF3OZy6KmaUDIDJTj4rvdXn5pZrFk6fCvrQDpe61+GMdC4SN1Go5jiCmCmGts17UVNdt+FgffyWeWaa8fVe1R1DZRcGx4t4hTyRWWX+kGGQPHDUc28Vo3TFzQ5uYIuCOS8NPfPGy+ji0JL2VV7n8j5IZE46jzKjOqsCTlrzTt/wB/XgohFzPknkImocXe9DQmhwH9kb/54qs1Ikv+bJok+CL/AJutsOnoQhdRwghCFAIQhAj2BwIIBBBBBzBB1BC45juFTYBV/TaJpfRSuAngvky57rSTfK5O67ge6cjn2RR1EDXscx7Q5rgWua4XDgdQRyT9wc+rPStHLux4ZBLWVDwDubro2R3F/rHEcOPD7wULdhamtPbY3VXjHe+hwO7OBnHvvBztz1+8vW2oxeDA6NppqMlriWgRgNja+xIMz/WzPGxJWcwfZ6qxqNtTiFWPor+8ykpHWYRf1ZTbJwORGZBGoQXptu6anIo8FpfpUoy3IBuwMPN8lu946ZZuCINgaqueJcaqC9uraKAlkLDrZzmnMjTLP7xW7wfBoKWMR00TImDgwWuebjq49SryCth9BFBGI4Y2RsboxgDQPJWClSIEKQpyaUDHC+RXItq9k58LqDiOFeprU0uZbuk3cWjizMmwzbqMl14phCKzexu10GIwdpCbObYSxE96Nx/9m8nDVe24LmG2+xE1LUfpLCO5I27pqdo7r26u3GD1gbZs46jNajYXbaHEYrt7k7B9bCT3mni5v2mX48NCixonKJymeFC5RqIHqvIFZeq7wo9YpTNXn1Ea9WRqqSxrNj2xrP1MF158tMtJJCqstOo9Ns66OysUVRbunjorNRTqlJEsZY9pp6YZdbuK2KHVJszj3ZP7KT1HHI/YcfwPwSVEZOqqNpQ3QZ8yvCcN37fTn5Es9OgvIt0UL3LwsExPdAY/T2Ty6eC9x9uCxlhZVxzmSEvSOckc9R9qs6WpBx4Jgf0TEhcU0yk7RP3+qrJ3a+KqOuIQhdRwAhCEAhCEAhCEEFfRxzRPilaHxyNLXtcLgtOoXG3dvs5W3782G1D/ABMZzy/iAfzgcwu1qni2GxVML4Z2B8bxZzT8CDwIOYKnx7gkoK2OaJssLw+N4DmPboQp1xOjq6jZys7Gbemw6d12Ptmwm13DgHj2m6OGYzyXZ6WpZLG2SNzXse0OY5pu1zTmCCr+4JUiVIoBIhCBpTSE8ppQRkLmG32wMgl/SGFkxVTCXvjZYCX7TmjTeOdxo7x16iQvLx/HaejiMtTK2NvC57zz9ljdXHoE0rKej7b2PEGGOQCKrjv2kRy3rZF8d87c26j4rWyNXFKignxvEW1eH05o2MIvWPJaZC0iz7DJzxYizb/eK7K14jbFHNMwyuAYC7djMzw27ixl9cibC6NQj1A9W5GKu5qj0lVnhQyMVpwUTgo3KpvYq8kavOChexRuV49RGvOmjXuTsXnTxrNj2leTJGqz416MrFDuXRpUjjXrUNURk7Th0VZsak3VLjLNUmVxu49Y2UTlUhlLcuCnJuF82WHV9OPJMhvprXDion5JN4LC2Fc4XyS26KNrk656qs+3YkiELpOEVAQhAIQhAIQhAiEIQc69PX6oP8eH5lW/Qn+pYP3pf+QoQmP2X6blCEIEQUIQIU0oQgQr58//AEF+sIv4H4pEJ9Udr2V/7Cm/gs+S4/6Wv19RfvU//MEITD8Vy+XaJFVfqkQpXpEblAUqFG4hKiehCjcVKhedKlQo9cVKdVwhCy2eErUIQJ/dSQcUIWeT8WuP8iyqvxQhfK+scVIhCrL/2Q=="/>
        <xdr:cNvSpPr>
          <a:spLocks noChangeAspect="1" noChangeArrowheads="1"/>
        </xdr:cNvSpPr>
      </xdr:nvSpPr>
      <xdr:spPr bwMode="auto">
        <a:xfrm>
          <a:off x="5238750" y="101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/>
      <a:lstStyle>
        <a:defPPr algn="l">
          <a:defRPr sz="1100" b="1">
            <a:solidFill>
              <a:srgbClr val="0070C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</sheetPr>
  <dimension ref="B2:H23"/>
  <sheetViews>
    <sheetView workbookViewId="0">
      <selection activeCell="G5" sqref="G5"/>
    </sheetView>
  </sheetViews>
  <sheetFormatPr baseColWidth="10" defaultRowHeight="15" x14ac:dyDescent="0.25"/>
  <cols>
    <col min="1" max="2" width="11.42578125" style="3"/>
    <col min="3" max="3" width="21.85546875" style="3" customWidth="1"/>
    <col min="4" max="4" width="11.42578125" style="3"/>
    <col min="5" max="5" width="17.85546875" style="3" bestFit="1" customWidth="1"/>
    <col min="6" max="6" width="11.42578125" style="3"/>
    <col min="7" max="7" width="13.7109375" style="3" customWidth="1"/>
    <col min="8" max="8" width="13.5703125" style="3" bestFit="1" customWidth="1"/>
    <col min="9" max="16384" width="11.42578125" style="3"/>
  </cols>
  <sheetData>
    <row r="2" spans="2:8" ht="16.5" customHeight="1" x14ac:dyDescent="0.25">
      <c r="B2" s="51"/>
      <c r="C2" s="51"/>
      <c r="D2" s="51"/>
      <c r="E2" s="51"/>
    </row>
    <row r="3" spans="2:8" x14ac:dyDescent="0.25">
      <c r="B3" s="52"/>
      <c r="C3" s="52"/>
      <c r="D3" s="52"/>
      <c r="E3" s="52"/>
    </row>
    <row r="4" spans="2:8" x14ac:dyDescent="0.25">
      <c r="B4" s="52"/>
      <c r="C4" s="53"/>
      <c r="D4" s="54"/>
      <c r="E4" s="55"/>
    </row>
    <row r="5" spans="2:8" x14ac:dyDescent="0.25">
      <c r="B5" s="52"/>
      <c r="C5" s="53"/>
      <c r="D5" s="54"/>
      <c r="E5" s="55"/>
    </row>
    <row r="6" spans="2:8" x14ac:dyDescent="0.25">
      <c r="B6" s="52"/>
      <c r="C6" s="53"/>
      <c r="D6" s="54"/>
      <c r="E6" s="55"/>
    </row>
    <row r="7" spans="2:8" x14ac:dyDescent="0.25">
      <c r="B7" s="56"/>
      <c r="C7" s="56"/>
      <c r="D7" s="56"/>
      <c r="E7" s="55"/>
      <c r="G7" s="8"/>
    </row>
    <row r="8" spans="2:8" ht="15.75" thickBot="1" x14ac:dyDescent="0.3">
      <c r="B8" s="4"/>
      <c r="C8" s="4"/>
      <c r="D8" s="4"/>
      <c r="E8" s="4"/>
    </row>
    <row r="9" spans="2:8" ht="15.75" thickBot="1" x14ac:dyDescent="0.3">
      <c r="B9" s="17" t="s">
        <v>9</v>
      </c>
      <c r="C9" s="18"/>
      <c r="D9" s="18"/>
      <c r="E9" s="19"/>
      <c r="F9" s="5"/>
      <c r="G9" s="5"/>
      <c r="H9" s="5"/>
    </row>
    <row r="17" spans="2:5" ht="15.75" thickBot="1" x14ac:dyDescent="0.3"/>
    <row r="18" spans="2:5" ht="15" customHeight="1" x14ac:dyDescent="0.25">
      <c r="B18" s="31" t="s">
        <v>18</v>
      </c>
      <c r="C18" s="32"/>
      <c r="D18" s="32"/>
      <c r="E18" s="33"/>
    </row>
    <row r="19" spans="2:5" x14ac:dyDescent="0.25">
      <c r="B19" s="38"/>
      <c r="C19" s="37"/>
      <c r="D19" s="37"/>
      <c r="E19" s="39"/>
    </row>
    <row r="20" spans="2:5" x14ac:dyDescent="0.25">
      <c r="B20" s="38"/>
      <c r="C20" s="37"/>
      <c r="D20" s="37"/>
      <c r="E20" s="39"/>
    </row>
    <row r="21" spans="2:5" ht="15.75" thickBot="1" x14ac:dyDescent="0.3">
      <c r="B21" s="34"/>
      <c r="C21" s="35"/>
      <c r="D21" s="35"/>
      <c r="E21" s="36"/>
    </row>
    <row r="22" spans="2:5" ht="15.75" thickBot="1" x14ac:dyDescent="0.3"/>
    <row r="23" spans="2:5" ht="15.75" thickBot="1" x14ac:dyDescent="0.3">
      <c r="B23" s="17" t="s">
        <v>8</v>
      </c>
      <c r="C23" s="18"/>
      <c r="D23" s="18"/>
      <c r="E23" s="19"/>
    </row>
  </sheetData>
  <sheetProtection formatCells="0" formatColumns="0" formatRows="0" insertColumns="0" insertRows="0" insertHyperlinks="0" deleteColumns="0" deleteRows="0" sort="0" autoFilter="0" pivotTables="0"/>
  <mergeCells count="3">
    <mergeCell ref="B23:E23"/>
    <mergeCell ref="B9:E9"/>
    <mergeCell ref="B18:E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2:L28"/>
  <sheetViews>
    <sheetView workbookViewId="0">
      <selection activeCell="G6" sqref="G6"/>
    </sheetView>
  </sheetViews>
  <sheetFormatPr baseColWidth="10" defaultRowHeight="15" x14ac:dyDescent="0.25"/>
  <cols>
    <col min="3" max="3" width="25.5703125" customWidth="1"/>
    <col min="4" max="4" width="13" customWidth="1"/>
    <col min="5" max="5" width="12" bestFit="1" customWidth="1"/>
  </cols>
  <sheetData>
    <row r="2" spans="2:12" x14ac:dyDescent="0.25">
      <c r="F2" s="2"/>
      <c r="I2" s="1"/>
      <c r="J2" s="1"/>
      <c r="K2" s="1"/>
      <c r="L2" s="1"/>
    </row>
    <row r="3" spans="2:12" ht="15" customHeight="1" x14ac:dyDescent="0.25">
      <c r="B3" s="57"/>
      <c r="C3" s="58"/>
      <c r="D3" s="58"/>
      <c r="E3" s="58"/>
    </row>
    <row r="4" spans="2:12" x14ac:dyDescent="0.25">
      <c r="B4" s="59"/>
      <c r="C4" s="59"/>
      <c r="D4" s="60"/>
      <c r="E4" s="60"/>
    </row>
    <row r="5" spans="2:12" x14ac:dyDescent="0.25">
      <c r="B5" s="59"/>
      <c r="C5" s="61"/>
      <c r="D5" s="60"/>
      <c r="E5" s="60"/>
    </row>
    <row r="6" spans="2:12" x14ac:dyDescent="0.25">
      <c r="B6" s="62"/>
      <c r="C6" s="62"/>
      <c r="D6" s="62"/>
      <c r="E6" s="62"/>
    </row>
    <row r="7" spans="2:12" x14ac:dyDescent="0.25">
      <c r="B7" s="62"/>
      <c r="C7" s="59"/>
      <c r="D7" s="63"/>
      <c r="E7" s="63"/>
    </row>
    <row r="8" spans="2:12" x14ac:dyDescent="0.25">
      <c r="B8" s="62"/>
      <c r="C8" s="59"/>
      <c r="D8" s="63"/>
      <c r="E8" s="63"/>
    </row>
    <row r="9" spans="2:12" x14ac:dyDescent="0.25">
      <c r="B9" s="62"/>
      <c r="C9" s="59"/>
      <c r="D9" s="63"/>
      <c r="E9" s="63"/>
    </row>
    <row r="10" spans="2:12" ht="15" customHeight="1" x14ac:dyDescent="0.25">
      <c r="B10" s="64"/>
      <c r="C10" s="64"/>
      <c r="D10" s="64"/>
      <c r="E10" s="65"/>
    </row>
    <row r="11" spans="2:12" ht="15.75" thickBot="1" x14ac:dyDescent="0.3"/>
    <row r="12" spans="2:12" ht="15.75" thickBot="1" x14ac:dyDescent="0.3">
      <c r="B12" s="17" t="s">
        <v>9</v>
      </c>
      <c r="C12" s="18"/>
      <c r="D12" s="18"/>
      <c r="E12" s="19"/>
    </row>
    <row r="13" spans="2:12" x14ac:dyDescent="0.25">
      <c r="B13" s="6"/>
      <c r="C13" s="6"/>
      <c r="D13" s="6"/>
      <c r="E13" s="6"/>
      <c r="F13" s="1"/>
      <c r="G13" s="1"/>
    </row>
    <row r="22" spans="2:5" ht="15.75" thickBot="1" x14ac:dyDescent="0.3"/>
    <row r="23" spans="2:5" ht="15" customHeight="1" x14ac:dyDescent="0.25">
      <c r="B23" s="31" t="s">
        <v>18</v>
      </c>
      <c r="C23" s="32"/>
      <c r="D23" s="32"/>
      <c r="E23" s="33"/>
    </row>
    <row r="24" spans="2:5" x14ac:dyDescent="0.25">
      <c r="B24" s="38"/>
      <c r="C24" s="37"/>
      <c r="D24" s="37"/>
      <c r="E24" s="39"/>
    </row>
    <row r="25" spans="2:5" x14ac:dyDescent="0.25">
      <c r="B25" s="38"/>
      <c r="C25" s="37"/>
      <c r="D25" s="37"/>
      <c r="E25" s="39"/>
    </row>
    <row r="26" spans="2:5" ht="15.75" thickBot="1" x14ac:dyDescent="0.3">
      <c r="B26" s="34"/>
      <c r="C26" s="35"/>
      <c r="D26" s="35"/>
      <c r="E26" s="36"/>
    </row>
    <row r="27" spans="2:5" ht="15.75" thickBot="1" x14ac:dyDescent="0.3">
      <c r="B27" s="3"/>
      <c r="C27" s="3"/>
      <c r="D27" s="3"/>
      <c r="E27" s="3"/>
    </row>
    <row r="28" spans="2:5" ht="15.75" thickBot="1" x14ac:dyDescent="0.3">
      <c r="B28" s="17" t="s">
        <v>8</v>
      </c>
      <c r="C28" s="18"/>
      <c r="D28" s="18"/>
      <c r="E28" s="19"/>
    </row>
  </sheetData>
  <mergeCells count="3">
    <mergeCell ref="B28:E28"/>
    <mergeCell ref="B12:E12"/>
    <mergeCell ref="B23:E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J26"/>
  <sheetViews>
    <sheetView tabSelected="1" workbookViewId="0">
      <selection activeCell="H10" sqref="H10"/>
    </sheetView>
  </sheetViews>
  <sheetFormatPr baseColWidth="10" defaultRowHeight="15" x14ac:dyDescent="0.25"/>
  <cols>
    <col min="2" max="2" width="13.5703125" customWidth="1"/>
    <col min="3" max="3" width="18.42578125" customWidth="1"/>
    <col min="5" max="5" width="17.42578125" customWidth="1"/>
    <col min="6" max="6" width="16.5703125" customWidth="1"/>
    <col min="8" max="8" width="12.7109375" bestFit="1" customWidth="1"/>
  </cols>
  <sheetData>
    <row r="2" spans="2:10" ht="15" customHeight="1" x14ac:dyDescent="0.25">
      <c r="B2" s="66"/>
      <c r="C2" s="67"/>
      <c r="D2" s="67"/>
      <c r="E2" s="67"/>
      <c r="F2" s="67"/>
    </row>
    <row r="3" spans="2:10" ht="18.75" x14ac:dyDescent="0.25">
      <c r="B3" s="59"/>
      <c r="C3" s="68"/>
      <c r="D3" s="57"/>
      <c r="E3" s="57"/>
      <c r="F3" s="69"/>
    </row>
    <row r="4" spans="2:10" ht="15" customHeight="1" x14ac:dyDescent="0.25">
      <c r="B4" s="59"/>
      <c r="C4" s="59"/>
      <c r="D4" s="59"/>
      <c r="E4" s="70"/>
      <c r="F4" s="70"/>
    </row>
    <row r="5" spans="2:10" x14ac:dyDescent="0.25">
      <c r="B5" s="62"/>
      <c r="C5" s="62"/>
      <c r="D5" s="62"/>
      <c r="E5" s="62"/>
      <c r="F5" s="62"/>
    </row>
    <row r="6" spans="2:10" x14ac:dyDescent="0.25">
      <c r="B6" s="71"/>
      <c r="C6" s="59"/>
      <c r="D6" s="71"/>
      <c r="E6" s="63"/>
      <c r="F6" s="63"/>
    </row>
    <row r="7" spans="2:10" x14ac:dyDescent="0.25">
      <c r="B7" s="71"/>
      <c r="C7" s="59"/>
      <c r="D7" s="71"/>
      <c r="E7" s="63"/>
      <c r="F7" s="63"/>
      <c r="H7" s="10"/>
    </row>
    <row r="8" spans="2:10" ht="15" customHeight="1" x14ac:dyDescent="0.25">
      <c r="B8" s="60"/>
      <c r="C8" s="60"/>
      <c r="D8" s="60"/>
      <c r="E8" s="60"/>
      <c r="F8" s="72"/>
    </row>
    <row r="9" spans="2:10" ht="15.75" thickBot="1" x14ac:dyDescent="0.3">
      <c r="J9" s="9"/>
    </row>
    <row r="10" spans="2:10" ht="15.75" thickBot="1" x14ac:dyDescent="0.3">
      <c r="B10" s="17" t="s">
        <v>9</v>
      </c>
      <c r="C10" s="18"/>
      <c r="D10" s="18"/>
      <c r="E10" s="18"/>
      <c r="F10" s="19"/>
    </row>
    <row r="11" spans="2:10" x14ac:dyDescent="0.25">
      <c r="C11" s="1"/>
      <c r="D11" s="1"/>
      <c r="E11" s="1"/>
      <c r="F11" s="1"/>
      <c r="G11" s="1"/>
    </row>
    <row r="20" spans="2:6" ht="15.75" thickBot="1" x14ac:dyDescent="0.3"/>
    <row r="21" spans="2:6" ht="15" customHeight="1" x14ac:dyDescent="0.25">
      <c r="B21" s="31" t="s">
        <v>18</v>
      </c>
      <c r="C21" s="32"/>
      <c r="D21" s="32"/>
      <c r="E21" s="32"/>
      <c r="F21" s="33"/>
    </row>
    <row r="22" spans="2:6" x14ac:dyDescent="0.25">
      <c r="B22" s="38"/>
      <c r="C22" s="37"/>
      <c r="D22" s="37"/>
      <c r="E22" s="37"/>
      <c r="F22" s="39"/>
    </row>
    <row r="23" spans="2:6" x14ac:dyDescent="0.25">
      <c r="B23" s="38"/>
      <c r="C23" s="37"/>
      <c r="D23" s="37"/>
      <c r="E23" s="37"/>
      <c r="F23" s="39"/>
    </row>
    <row r="24" spans="2:6" ht="15.75" thickBot="1" x14ac:dyDescent="0.3">
      <c r="B24" s="34"/>
      <c r="C24" s="35"/>
      <c r="D24" s="35"/>
      <c r="E24" s="35"/>
      <c r="F24" s="36"/>
    </row>
    <row r="25" spans="2:6" ht="15.75" thickBot="1" x14ac:dyDescent="0.3">
      <c r="B25" s="3"/>
      <c r="C25" s="3"/>
      <c r="D25" s="3"/>
      <c r="E25" s="3"/>
    </row>
    <row r="26" spans="2:6" ht="15.75" thickBot="1" x14ac:dyDescent="0.3">
      <c r="B26" s="17" t="s">
        <v>8</v>
      </c>
      <c r="C26" s="18"/>
      <c r="D26" s="18"/>
      <c r="E26" s="18"/>
      <c r="F26" s="19"/>
    </row>
  </sheetData>
  <mergeCells count="3">
    <mergeCell ref="B21:F24"/>
    <mergeCell ref="B26:F26"/>
    <mergeCell ref="B10:F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rgb="FF0070C0"/>
  </sheetPr>
  <dimension ref="B1:H15"/>
  <sheetViews>
    <sheetView workbookViewId="0">
      <selection activeCell="H8" sqref="H8"/>
    </sheetView>
  </sheetViews>
  <sheetFormatPr baseColWidth="10" defaultRowHeight="15" x14ac:dyDescent="0.25"/>
  <cols>
    <col min="1" max="1" width="8.5703125" style="7" customWidth="1"/>
    <col min="2" max="2" width="19" style="7" customWidth="1"/>
    <col min="3" max="3" width="14.7109375" style="7" customWidth="1"/>
    <col min="4" max="4" width="11.42578125" style="7"/>
    <col min="5" max="5" width="14.7109375" style="7" customWidth="1"/>
    <col min="6" max="6" width="11.42578125" style="7"/>
    <col min="7" max="7" width="14.7109375" style="7" customWidth="1"/>
    <col min="8" max="16384" width="11.42578125" style="7"/>
  </cols>
  <sheetData>
    <row r="1" spans="2:8" ht="15.75" thickBot="1" x14ac:dyDescent="0.3"/>
    <row r="2" spans="2:8" x14ac:dyDescent="0.25">
      <c r="B2" s="42" t="s">
        <v>21</v>
      </c>
      <c r="C2" s="30" t="s">
        <v>15</v>
      </c>
      <c r="D2" s="23"/>
      <c r="E2" s="30" t="s">
        <v>14</v>
      </c>
      <c r="F2" s="23"/>
      <c r="G2" s="22" t="s">
        <v>20</v>
      </c>
      <c r="H2" s="23"/>
    </row>
    <row r="3" spans="2:8" ht="31.5" customHeight="1" x14ac:dyDescent="0.25">
      <c r="B3" s="43"/>
      <c r="C3" s="14" t="s">
        <v>7</v>
      </c>
      <c r="D3" s="15">
        <f>(5/6)*COUNTIF(D4:D9,"ok")</f>
        <v>0</v>
      </c>
      <c r="E3" s="14" t="s">
        <v>7</v>
      </c>
      <c r="F3" s="15">
        <f>(5/6)*COUNTIF(F4:F9,"ok")</f>
        <v>0</v>
      </c>
      <c r="G3" s="16" t="s">
        <v>7</v>
      </c>
      <c r="H3" s="15">
        <f>(5/6)*COUNTIF(H4:H9,"ok")</f>
        <v>0</v>
      </c>
    </row>
    <row r="4" spans="2:8" x14ac:dyDescent="0.25">
      <c r="B4" s="43"/>
      <c r="C4" s="13" t="s">
        <v>0</v>
      </c>
      <c r="D4" s="12" t="str">
        <f>IF(OR('Taller 1'!B2="REGISTRO DE ESTUDIANTES",'Taller 1'!B2="REGISTRO DE ESTUDIANTES
 COLEGIO SAN IGNACIO",'Taller 1'!B2="REGISTRO DE ESTUDIANTES"),"Ok","Error")</f>
        <v>Error</v>
      </c>
      <c r="E4" s="13" t="s">
        <v>0</v>
      </c>
      <c r="F4" s="12" t="str">
        <f>IF(OR('Taller 2'!B3="ALMACEN LA MEJOR",'Taller 2'!B3="ALMACEN LA MEJOR",'Taller 2'!B3="ALMACEN LA MEJOR"),"Ok","Error")</f>
        <v>Error</v>
      </c>
      <c r="G4" s="11" t="s">
        <v>0</v>
      </c>
      <c r="H4" s="12" t="str">
        <f>IF('Taller 3'!B2="PAPELERIA LA MEJOR","Ok","Error")</f>
        <v>Error</v>
      </c>
    </row>
    <row r="5" spans="2:8" ht="15.75" thickBot="1" x14ac:dyDescent="0.3">
      <c r="B5" s="44"/>
      <c r="C5" s="13" t="s">
        <v>1</v>
      </c>
      <c r="D5" s="12" t="str">
        <f>IF(AND('Taller 1'!B3="NOMBRE",'Taller 1'!C3="FECHA DE NACIMIENTO",'Taller 1'!D3="PROMEDIO",'Taller 1'!E3="VALOR MATRICULA",'Taller 1'!B7="TOTAL"),"Ok","Error")</f>
        <v>Error</v>
      </c>
      <c r="E5" s="13" t="s">
        <v>1</v>
      </c>
      <c r="F5" s="12" t="str">
        <f>IF(AND('Taller 2'!B6="CANTIDAD",'Taller 2'!C6="DETALLE",'Taller 2'!D6="Vr. UNITARIO",'Taller 2'!E6="Vr. TOTAL",'Taller 2'!B10="TOTAL",'Taller 2'!B4="Cliente:",'Taller 2'!B5="Fecha:",'Taller 2'!D4="Recibo No."),"Ok","Error")</f>
        <v>Error</v>
      </c>
      <c r="G5" s="11" t="s">
        <v>1</v>
      </c>
      <c r="H5" s="12" t="str">
        <f>IF(AND('Taller 3'!B3="Nit o C.C",'Taller 3'!D3="Recibo No.",'Taller 3'!B4="NOMBRE",'Taller 3'!D4="Fecha",'Taller 3'!B5="REF",'Taller 3'!C5="ARTICULO",'Taller 3'!D5="Cantidad",'Taller 3'!E5="Valor Unitario",'Taller 3'!F5="Valor Total",'Taller 3'!B8="TOTAL A PAGAR"),"Ok","Error")</f>
        <v>Error</v>
      </c>
    </row>
    <row r="6" spans="2:8" x14ac:dyDescent="0.25">
      <c r="B6" s="40" t="s">
        <v>19</v>
      </c>
      <c r="C6" s="13" t="s">
        <v>2</v>
      </c>
      <c r="D6" s="12" t="str">
        <f>IF(SUM('Taller 1'!C4:C6)=109639,"Ok","Error")</f>
        <v>Error</v>
      </c>
      <c r="E6" s="13" t="s">
        <v>2</v>
      </c>
      <c r="F6" s="12" t="str">
        <f>IF('Taller 2'!C5=41041,"Ok","Error")</f>
        <v>Error</v>
      </c>
      <c r="G6" s="11" t="s">
        <v>2</v>
      </c>
      <c r="H6" s="12" t="str">
        <f>IF('Taller 3'!E4=42405,"Ok","Error")</f>
        <v>Error</v>
      </c>
    </row>
    <row r="7" spans="2:8" x14ac:dyDescent="0.25">
      <c r="B7" s="41"/>
      <c r="C7" s="13" t="s">
        <v>5</v>
      </c>
      <c r="D7" s="12" t="str">
        <f>IF(AND('Taller 1'!B4="CARLOS",'Taller 1'!B5="PEDRO",'Taller 1'!B6="JUAN"),"Ok","Error")</f>
        <v>Error</v>
      </c>
      <c r="E7" s="13" t="s">
        <v>10</v>
      </c>
      <c r="F7" s="12" t="str">
        <f>IF(AND('Taller 2'!C7="Camisa",'Taller 2'!C8="Pantalón",'Taller 2'!C9="Corbata"),"Ok","Error")</f>
        <v>Error</v>
      </c>
      <c r="G7" s="11" t="s">
        <v>17</v>
      </c>
      <c r="H7" s="12" t="str">
        <f>IF(AND('Taller 3'!C6="CD",'Taller 3'!C7="LAPIZ"),"Ok","Error")</f>
        <v>Error</v>
      </c>
    </row>
    <row r="8" spans="2:8" x14ac:dyDescent="0.25">
      <c r="B8" s="20">
        <f>AVERAGE(D3,F3,H3)</f>
        <v>0</v>
      </c>
      <c r="C8" s="13" t="s">
        <v>3</v>
      </c>
      <c r="D8" s="12" t="str">
        <f>IF(SUM('Taller 1'!D4:D6)=10.7,"Ok","Error")</f>
        <v>Error</v>
      </c>
      <c r="E8" s="13" t="s">
        <v>4</v>
      </c>
      <c r="F8" s="12" t="str">
        <f>IF(SUM('Taller 2'!D7:E9,'Taller 2'!E10,'Taller 2'!B7:B9,'Taller 2'!E4)=2115800,"Ok","Error")</f>
        <v>Error</v>
      </c>
      <c r="G8" s="11" t="s">
        <v>16</v>
      </c>
      <c r="H8" s="12" t="str">
        <f>IF('Taller 3'!C4="ANDREA RUIZ","Ok","Error")</f>
        <v>Error</v>
      </c>
    </row>
    <row r="9" spans="2:8" ht="15.75" thickBot="1" x14ac:dyDescent="0.3">
      <c r="B9" s="21"/>
      <c r="C9" s="13" t="s">
        <v>6</v>
      </c>
      <c r="D9" s="12" t="str">
        <f>IF(SUM('Taller 1'!E4:E7)=640000,"Ok","Error")</f>
        <v>Error</v>
      </c>
      <c r="E9" s="13" t="s">
        <v>11</v>
      </c>
      <c r="F9" s="12" t="str">
        <f>IF('Taller 2'!C4="Carlos Paz","Ok","Error")</f>
        <v>Error</v>
      </c>
      <c r="G9" s="11" t="s">
        <v>4</v>
      </c>
      <c r="H9" s="12" t="str">
        <f>IF(SUM('Taller 3'!C3,'Taller 3'!F3,'Taller 3'!B6,'Taller 3'!B7,'Taller 3'!D6:F7,'Taller 3'!F8)=12357618,"Ok","Error")</f>
        <v>Error</v>
      </c>
    </row>
    <row r="10" spans="2:8" ht="15.75" thickBot="1" x14ac:dyDescent="0.3"/>
    <row r="11" spans="2:8" ht="15" customHeight="1" x14ac:dyDescent="0.25">
      <c r="B11" s="45" t="s">
        <v>22</v>
      </c>
      <c r="C11" s="46"/>
      <c r="D11" s="46"/>
      <c r="E11" s="46"/>
      <c r="F11" s="46"/>
      <c r="G11" s="46"/>
      <c r="H11" s="47"/>
    </row>
    <row r="12" spans="2:8" ht="15.75" thickBot="1" x14ac:dyDescent="0.3">
      <c r="B12" s="48"/>
      <c r="C12" s="49"/>
      <c r="D12" s="49"/>
      <c r="E12" s="49"/>
      <c r="F12" s="49"/>
      <c r="G12" s="49"/>
      <c r="H12" s="50"/>
    </row>
    <row r="13" spans="2:8" ht="15.75" thickBot="1" x14ac:dyDescent="0.3"/>
    <row r="14" spans="2:8" x14ac:dyDescent="0.25">
      <c r="B14" s="24" t="s">
        <v>12</v>
      </c>
      <c r="C14" s="25"/>
      <c r="D14" s="25"/>
      <c r="E14" s="25"/>
      <c r="F14" s="25"/>
      <c r="G14" s="25"/>
      <c r="H14" s="26"/>
    </row>
    <row r="15" spans="2:8" ht="15.75" thickBot="1" x14ac:dyDescent="0.3">
      <c r="B15" s="27" t="s">
        <v>13</v>
      </c>
      <c r="C15" s="28"/>
      <c r="D15" s="28"/>
      <c r="E15" s="28"/>
      <c r="F15" s="28"/>
      <c r="G15" s="28"/>
      <c r="H15" s="29"/>
    </row>
  </sheetData>
  <sheetProtection algorithmName="SHA-512" hashValue="aWcSFY9DUmJJDHi7DQl7wcWGz7Sq91zsIbutWC8JLUs4XxCyObxJV9SIDe+UWBQBRGog3DL+YTwRFpGXP3XjYQ==" saltValue="v7aGPoszb80b3LqgaFOnFg==" spinCount="100000" sheet="1" objects="1" scenarios="1"/>
  <mergeCells count="9">
    <mergeCell ref="B11:H12"/>
    <mergeCell ref="B14:H14"/>
    <mergeCell ref="B15:H15"/>
    <mergeCell ref="B8:B9"/>
    <mergeCell ref="G2:H2"/>
    <mergeCell ref="C2:D2"/>
    <mergeCell ref="E2:F2"/>
    <mergeCell ref="B6:B7"/>
    <mergeCell ref="B2:B5"/>
  </mergeCells>
  <conditionalFormatting sqref="D3">
    <cfRule type="cellIs" dxfId="6" priority="8" operator="lessThan">
      <formula>3</formula>
    </cfRule>
  </conditionalFormatting>
  <conditionalFormatting sqref="F3">
    <cfRule type="cellIs" dxfId="5" priority="7" operator="lessThan">
      <formula>3</formula>
    </cfRule>
  </conditionalFormatting>
  <conditionalFormatting sqref="D4:D9 F4:F9">
    <cfRule type="containsText" dxfId="4" priority="6" operator="containsText" text="error">
      <formula>NOT(ISERROR(SEARCH("error",D4)))</formula>
    </cfRule>
  </conditionalFormatting>
  <conditionalFormatting sqref="H3">
    <cfRule type="cellIs" dxfId="3" priority="5" operator="lessThan">
      <formula>3</formula>
    </cfRule>
  </conditionalFormatting>
  <conditionalFormatting sqref="H4:H8">
    <cfRule type="containsText" dxfId="2" priority="4" operator="containsText" text="error">
      <formula>NOT(ISERROR(SEARCH("error",H4)))</formula>
    </cfRule>
  </conditionalFormatting>
  <conditionalFormatting sqref="H9">
    <cfRule type="containsText" dxfId="1" priority="2" operator="containsText" text="error">
      <formula>NOT(ISERROR(SEARCH("error",H9)))</formula>
    </cfRule>
  </conditionalFormatting>
  <conditionalFormatting sqref="B8:B9">
    <cfRule type="cellIs" dxfId="0" priority="1" operator="lessThan">
      <formula>3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 1</vt:lpstr>
      <vt:lpstr>Taller 2</vt:lpstr>
      <vt:lpstr>Taller 3</vt:lpstr>
      <vt:lpstr>Calificacion</vt:lpstr>
    </vt:vector>
  </TitlesOfParts>
  <Manager>Julian Perafan</Manager>
  <Company>Julian Perafan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Perafan</dc:creator>
  <cp:keywords>Informatica</cp:keywords>
  <cp:lastModifiedBy>JuanM</cp:lastModifiedBy>
  <dcterms:created xsi:type="dcterms:W3CDTF">2012-03-20T02:57:47Z</dcterms:created>
  <dcterms:modified xsi:type="dcterms:W3CDTF">2020-04-07T23:25:29Z</dcterms:modified>
</cp:coreProperties>
</file>