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G12" authorId="0">
      <text>
        <r>
          <rPr>
            <sz val="9"/>
            <rFont val="宋体"/>
            <charset val="134"/>
          </rPr>
          <t>第一次10，之后每次+1
最多99</t>
        </r>
      </text>
    </comment>
  </commentList>
</comments>
</file>

<file path=xl/sharedStrings.xml><?xml version="1.0" encoding="utf-8"?>
<sst xmlns="http://schemas.openxmlformats.org/spreadsheetml/2006/main" count="164" uniqueCount="130">
  <si>
    <t>总人口</t>
  </si>
  <si>
    <t>城市数量</t>
  </si>
  <si>
    <t>平均城市人口</t>
  </si>
  <si>
    <t>落后城市人口</t>
  </si>
  <si>
    <t>发达城市人口</t>
  </si>
  <si>
    <t>内陆城市人口</t>
  </si>
  <si>
    <t>临海城市人口</t>
  </si>
  <si>
    <t>岛屿城市人口</t>
  </si>
  <si>
    <t>草原城市人口</t>
  </si>
  <si>
    <t>荒漠城市人口</t>
  </si>
  <si>
    <t>雪山城市人口</t>
  </si>
  <si>
    <t>格子总数</t>
  </si>
  <si>
    <t>最多总信徒</t>
  </si>
  <si>
    <t>信徒生产信仰值阈值</t>
  </si>
  <si>
    <t>每单位生产信仰值</t>
  </si>
  <si>
    <t>生产周期均值</t>
  </si>
  <si>
    <t>全部信徒每周期生产信仰值</t>
  </si>
  <si>
    <t>全部信徒每分钟生产信仰值</t>
  </si>
  <si>
    <t>发达城市全信徒每分钟生产信仰</t>
  </si>
  <si>
    <t>落后城市全信徒每分钟生产信仰</t>
  </si>
  <si>
    <t>全部信徒单局总生产信仰</t>
  </si>
  <si>
    <t>设计单局时长m</t>
  </si>
  <si>
    <t>折算成秒</t>
  </si>
  <si>
    <t>平均每秒转换信徒数量</t>
  </si>
  <si>
    <t>平均每分钟转换信徒数</t>
  </si>
  <si>
    <t>转换单信徒信仰值成本</t>
  </si>
  <si>
    <t>转换全部信徒信仰值成本</t>
  </si>
  <si>
    <t>玩家抽卡行为循环s</t>
  </si>
  <si>
    <t>单局抽卡次数</t>
  </si>
  <si>
    <t>每个流派平均获取卡牌张数</t>
  </si>
  <si>
    <t>每张卡平均获取数量</t>
  </si>
  <si>
    <t>单卡信仰值消耗</t>
  </si>
  <si>
    <t>用于使用卡牌总消耗</t>
  </si>
  <si>
    <t>抽卡累计成本</t>
  </si>
  <si>
    <t>航线总数</t>
  </si>
  <si>
    <t>无限信仰爆破</t>
  </si>
  <si>
    <t>事件牌</t>
  </si>
  <si>
    <t>获得150信仰，增加10点危险值，杀死当前城市10%的市民</t>
  </si>
  <si>
    <t>阴暗小巷的呓语</t>
  </si>
  <si>
    <t>危险小于11时可使用，危险增加5，转化100信徒，获得50信仰</t>
  </si>
  <si>
    <t>癫狂诗篇</t>
  </si>
  <si>
    <t>危险小于21时可使用，危险增加5，转化200信徒，获得100信仰</t>
  </si>
  <si>
    <t>腐败的晚宴</t>
  </si>
  <si>
    <t>仪式牌</t>
  </si>
  <si>
    <t>危险小于31时可使用，危险增加5，转化300信徒，获得150信仰</t>
  </si>
  <si>
    <t>圣地朝拜</t>
  </si>
  <si>
    <t>危险小于41时可使用，危险增加5，每有一个被摧毁的城市，获得500信仰</t>
  </si>
  <si>
    <t>万门归宗</t>
  </si>
  <si>
    <t>危险小于51时可使用，危险增加5，当前城市每有1条航线，获得60信仰</t>
  </si>
  <si>
    <t>宗教革命</t>
  </si>
  <si>
    <t>危险大于60时可使用，危险增加5，当前城市每有10w非信徒，理智降低0.3%</t>
  </si>
  <si>
    <t>狂教徒的断罪</t>
  </si>
  <si>
    <t>危险大于70时可使用，危险增加5，当前城市每有1w信徒，理智降低0.4%</t>
  </si>
  <si>
    <t>伏行混沌的演说</t>
  </si>
  <si>
    <t>危险大于80时可使用，危险增加5，每个有教条的城市使理智降低0.5%</t>
  </si>
  <si>
    <t>银匙门扉的开启</t>
  </si>
  <si>
    <t>危险大于90时可使用，危险增加5，消耗全部信仰，信仰值每有1000，理智值降低0.5%</t>
  </si>
  <si>
    <t>马太福音上卷</t>
  </si>
  <si>
    <t>杀死目标城市50个信徒，立刻抽取一次卡牌，且所有卡牌都为手牌中剩余流派最多的那类</t>
  </si>
  <si>
    <t>马太福音下卷</t>
  </si>
  <si>
    <t>杀死目标城市50个信徒，立刻抽取一次卡牌，且所有卡牌都为手牌中剩余流派最少的那类</t>
  </si>
  <si>
    <t>丰饶盛典</t>
  </si>
  <si>
    <t>消耗100信仰，下次抽取卡牌时，可以多抽一张，上限为8</t>
  </si>
  <si>
    <t>道罗斯的凝视</t>
  </si>
  <si>
    <t>下次抽卡费用为1，危险值+3</t>
  </si>
  <si>
    <t>库苏恩的拥抱</t>
  </si>
  <si>
    <t>教条牌</t>
  </si>
  <si>
    <t>消耗500信仰，手牌上限+1，每个城市最多放置一张，总共最多放置7张</t>
  </si>
  <si>
    <t>秘境回响</t>
  </si>
  <si>
    <t>消耗300信仰，获得上一张打出的卡牌的副本</t>
  </si>
  <si>
    <t>母神的眷恋</t>
  </si>
  <si>
    <t>杀死目标城市1000人，补满全部手牌，危险值+10</t>
  </si>
  <si>
    <t>克塔帕的愤怒</t>
  </si>
  <si>
    <t>摧毁目标城市，清空全部手牌</t>
  </si>
  <si>
    <t>修格斯增殖</t>
  </si>
  <si>
    <t>去掉一张该城市的教条牌，随机杀死该城市（1-200）个市民，危险值+2</t>
  </si>
  <si>
    <t>珍珠的低语</t>
  </si>
  <si>
    <t>该城市可放置卡牌上限+1，每个城市最多一张，存在该教条的城市，每消耗1点信仰，转化该城市50名信徒</t>
  </si>
  <si>
    <t>建设机场</t>
  </si>
  <si>
    <t>花费500信仰，在当前城市建设机场，每个机场允许设立3个航线，如果一个城市建设了4个机场，最多可以同时设立12条航线</t>
  </si>
  <si>
    <t>红眼航线</t>
  </si>
  <si>
    <t>花费200信仰，在两个有机场的城市之间设立航线，航线是单向通行的，每次飞机起飞花费20信仰，转化目的地50的信徒</t>
  </si>
  <si>
    <t>商务航线</t>
  </si>
  <si>
    <t>花费200信仰，在两个有机场的城市之间设立航线，航线是单向通行的，每次飞机起飞花费100信仰，目的地每有1w市民获得1信仰</t>
  </si>
  <si>
    <t>旅游航线</t>
  </si>
  <si>
    <t>花费200信仰，在两个有机场的城市之间设立航线，航线是单向通行的，每次飞机起飞花费50信仰，减少当地1%的人口</t>
  </si>
  <si>
    <t>物流航线</t>
  </si>
  <si>
    <t>花费200信仰，在两个有机场的城市之间设立航线，航线是单向通行的，每次飞机起飞花费300信仰，目的地每有1w市民，降低0.1理智</t>
  </si>
  <si>
    <t>神圣航班</t>
  </si>
  <si>
    <t>花费500信仰，使与当前城市建立了航线的所有城市，转换总人口2%的信徒</t>
  </si>
  <si>
    <t>死亡航班</t>
  </si>
  <si>
    <t>选择一个与当前城市建立了航线的城市，摧毁目的地一个机场，杀死1000个市民，增加20危险值</t>
  </si>
  <si>
    <t>特价机票</t>
  </si>
  <si>
    <t>花费100信仰，立刻从当前城市向所有设立航线的城市各发送100名信徒</t>
  </si>
  <si>
    <t>热门城市</t>
  </si>
  <si>
    <t>每个与当前城市建立航线的城市，使该卡牌费用增加200信仰，使用后，与当前城市建立了航线的所有城市，航线运行间隔缩短10%</t>
  </si>
  <si>
    <t>取消航线</t>
  </si>
  <si>
    <t>花费200信仰，消除一条航线，降低1的危险值</t>
  </si>
  <si>
    <t>集会管制</t>
  </si>
  <si>
    <t>场地垃圾事件牌</t>
  </si>
  <si>
    <t>危险值每有1，增加0.4%的发生概率，每30-45s判定一次，判定成功自动生成在有空格子的随机城市（若没有空格子，随机替换掉一个非场地垃圾牌的教条牌），每秒杀死1%信徒，每秒危险值降低0.2，持续10秒</t>
  </si>
  <si>
    <t>秘密行刑官</t>
  </si>
  <si>
    <t>场地垃圾教条牌</t>
  </si>
  <si>
    <t>危险值每有1，增加0.6%的发生概率，每40-55s判定一次，判定成功自动生成在有空格子的随机城市（若没有空格子，随机替换掉一个非场地垃圾牌的教条牌），在该教条存在的时候，该城市信徒无法转化</t>
  </si>
  <si>
    <t>真理的清算</t>
  </si>
  <si>
    <t>危险值达到100时必然触发，自动生成在有空格子的随机城市（若没有空格子，随机替换掉一个非场地垃圾牌的教条牌），所有城市杀死10%信徒，清空全球所有航线，信仰值减少20%，之后危险值降低50</t>
  </si>
  <si>
    <t>耶兰多的低语</t>
  </si>
  <si>
    <t>玩家每打出10张卡牌增加1%的发生几率，每消耗100信仰判定一次，判定成功自动生成在有空格子的随机城市（若没有空格子，随机替换掉一个非场地垃圾牌的教条牌），在该教条存在的时候，危险值每增加1，理智值回复0.2</t>
  </si>
  <si>
    <t>黄金河流的神刀</t>
  </si>
  <si>
    <t>手牌垃圾事件牌</t>
  </si>
  <si>
    <t>玩家每打出1张卡牌增加0.3%的发生几率，每次抽卡进行判定，判定成功下次抽卡时所有卡牌替换成黄金河流的神刀。持有该卡牌时抽卡强制只有2张，无视所有教条效果；该牌只能打出在有库苏恩的拥抱教条的城市，之后去掉库苏恩的拥抱</t>
  </si>
  <si>
    <t>飞水螅的栖息地</t>
  </si>
  <si>
    <t>手牌垃圾教条牌</t>
  </si>
  <si>
    <t>玩家每抽1次卡增加2%的发生几率，每次打出卡牌时进行判定，判定成功时在手牌生成该事件。持有该卡牌时每1s信仰值减少5，该牌只能打出在沙漠城市，打出后清空该城市的教条牌且无法再放置其他教条牌</t>
  </si>
  <si>
    <t>航空管制</t>
  </si>
  <si>
    <t>全图机场总数每有1个，增加5%的发生概率，每40-80s判定一次，判定成功直接生成在有机场的城市（如果一个城市4个格子都被占满，则替换掉其中一个机场），放置有该卡牌的城市所有航线清空且不可设立新航线</t>
  </si>
  <si>
    <t>警戒航线</t>
  </si>
  <si>
    <t>全图航线总数每有1条，增加3%的发生概率，每40-50s判定一次，判定成功下次抽卡时所有卡替换成警戒航线，在两个有机场的城市之间设立航线，航线是单向通行的，每次飞机落地减少目的地5%的信徒</t>
  </si>
  <si>
    <t>强化审查</t>
  </si>
  <si>
    <t>全图航线总数每有1条，增加3%的发生概率，每30-45s判定一次，判定成功下次抽卡时所有卡替换成强化审查，使用后所有航线运行间隔增加8%</t>
  </si>
  <si>
    <t>食梦貘的贡品</t>
  </si>
  <si>
    <t>遗物牌</t>
  </si>
  <si>
    <t>每次抽牌有5%的几率抽到，每个被摧毁的城市增加10%的几率，手牌中持有该牌时每5s增加1的危险值,遗物牌只可放置在雪山城市，同时存在3个遗物牌时游戏胜利</t>
  </si>
  <si>
    <t>食梦貘的躯干</t>
  </si>
  <si>
    <t>每次抽牌有1%的几率抽到，每次抽牌增加0.5%的几率，手牌中持有该牌时抽卡费用减半,遗物牌只可放置在雪山城市，同时存在3个遗物牌时游戏胜利</t>
  </si>
  <si>
    <t>食梦貘的头</t>
  </si>
  <si>
    <t>每次抽牌有4%的几率抽到，拥有的每条航线增加1.2%的几率，手牌中持有该牌时所有航班起飞间隔缩短15%,遗物牌只可放置在雪山城市，同时存在3个遗物牌时游戏胜利</t>
  </si>
  <si>
    <t>x布道场</t>
  </si>
  <si>
    <t>探索牌</t>
  </si>
  <si>
    <t>初始探索消耗50信仰，之后每次探索危险值增加已探索次数*4，信仰值增加已探索次数*100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</si>
</sst>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topLeftCell="A10" workbookViewId="0">
      <selection activeCell="A18" sqref="A18"/>
    </sheetView>
  </sheetViews>
  <sheetFormatPr defaultColWidth="9" defaultRowHeight="13.5"/>
  <cols>
    <col min="1" max="1" width="20.375" style="1" customWidth="1"/>
    <col min="2" max="2" width="19.125" style="1" customWidth="1"/>
    <col min="3" max="3" width="24.75" style="1" customWidth="1"/>
    <col min="4" max="4" width="22.375" style="1" customWidth="1"/>
    <col min="5" max="6" width="25.25" style="1" customWidth="1"/>
    <col min="7" max="7" width="29.125" style="1" customWidth="1"/>
    <col min="8" max="8" width="28.625" style="1" customWidth="1"/>
    <col min="9" max="9" width="22.75" style="1" customWidth="1"/>
    <col min="10" max="10" width="14" style="1" customWidth="1"/>
    <col min="11" max="11" width="15" style="1" customWidth="1"/>
    <col min="12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100000</v>
      </c>
      <c r="B2" s="1">
        <v>8</v>
      </c>
      <c r="C2" s="1">
        <f>A2/B2</f>
        <v>12500</v>
      </c>
      <c r="D2" s="1">
        <f>C2/2</f>
        <v>6250</v>
      </c>
      <c r="E2" s="1">
        <f>C2*2</f>
        <v>25000</v>
      </c>
      <c r="F2" s="1">
        <f>E2*(3/4)</f>
        <v>18750</v>
      </c>
      <c r="G2" s="1">
        <f>E2*(5/4)</f>
        <v>31250</v>
      </c>
      <c r="H2" s="1">
        <f>D2*(12/10)</f>
        <v>7500</v>
      </c>
      <c r="I2" s="1">
        <f>D2*(14/10)</f>
        <v>8750</v>
      </c>
      <c r="J2" s="1">
        <f>D2*(8/10)</f>
        <v>5000</v>
      </c>
      <c r="K2" s="1">
        <f>D2*(6/10)</f>
        <v>3750</v>
      </c>
    </row>
    <row r="3" spans="2:2">
      <c r="B3" s="1" t="s">
        <v>11</v>
      </c>
    </row>
    <row r="4" spans="2:2">
      <c r="B4" s="1">
        <f>B2*4</f>
        <v>32</v>
      </c>
    </row>
    <row r="6" spans="1:9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</row>
    <row r="7" spans="1:9">
      <c r="A7" s="1">
        <f>A2</f>
        <v>100000</v>
      </c>
      <c r="B7" s="1">
        <v>200</v>
      </c>
      <c r="C7" s="2">
        <v>2</v>
      </c>
      <c r="D7" s="1">
        <v>6</v>
      </c>
      <c r="E7" s="1">
        <f>A7/B7*C7</f>
        <v>1000</v>
      </c>
      <c r="F7" s="1">
        <f>E7*60/D7</f>
        <v>10000</v>
      </c>
      <c r="G7" s="1">
        <f>E2/B7*C7*60/D7</f>
        <v>2500</v>
      </c>
      <c r="H7" s="1">
        <f>D2/B7*C7*60/D7</f>
        <v>625</v>
      </c>
      <c r="I7" s="5">
        <f>E7*B10/D7</f>
        <v>200000</v>
      </c>
    </row>
    <row r="9" spans="1:6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</row>
    <row r="10" spans="1:6">
      <c r="A10" s="2">
        <v>20</v>
      </c>
      <c r="B10" s="1">
        <f>A10*60</f>
        <v>1200</v>
      </c>
      <c r="C10" s="1">
        <f>A7/B10</f>
        <v>83.3333333333333</v>
      </c>
      <c r="D10" s="1">
        <f>A7/A10</f>
        <v>5000</v>
      </c>
      <c r="E10" s="2">
        <v>1</v>
      </c>
      <c r="F10" s="1">
        <f>A7*E10</f>
        <v>100000</v>
      </c>
    </row>
    <row r="12" spans="1:7">
      <c r="A12" s="1" t="s">
        <v>27</v>
      </c>
      <c r="B12" s="1" t="s">
        <v>28</v>
      </c>
      <c r="C12" s="1" t="s">
        <v>29</v>
      </c>
      <c r="D12" s="1" t="s">
        <v>30</v>
      </c>
      <c r="E12" s="1" t="s">
        <v>31</v>
      </c>
      <c r="F12" s="1" t="s">
        <v>32</v>
      </c>
      <c r="G12" s="1" t="s">
        <v>33</v>
      </c>
    </row>
    <row r="13" spans="1:7">
      <c r="A13" s="2">
        <v>4</v>
      </c>
      <c r="B13" s="1">
        <f>B10/A13</f>
        <v>300</v>
      </c>
      <c r="C13" s="1">
        <f>B13/3</f>
        <v>100</v>
      </c>
      <c r="D13" s="1">
        <f>C13/10</f>
        <v>10</v>
      </c>
      <c r="E13" s="2">
        <v>30</v>
      </c>
      <c r="F13" s="1">
        <f>B13*E13</f>
        <v>9000</v>
      </c>
      <c r="G13" s="1">
        <v>24804</v>
      </c>
    </row>
    <row r="15" spans="1:1">
      <c r="A15" s="1" t="s">
        <v>34</v>
      </c>
    </row>
    <row r="16" spans="1:1">
      <c r="A16" s="3">
        <v>28</v>
      </c>
    </row>
    <row r="27" ht="40.5" spans="1:4">
      <c r="A27" s="4">
        <v>1</v>
      </c>
      <c r="B27" s="4" t="s">
        <v>35</v>
      </c>
      <c r="C27" s="4" t="s">
        <v>36</v>
      </c>
      <c r="D27" s="4" t="s">
        <v>37</v>
      </c>
    </row>
    <row r="28" ht="40.5" spans="1:4">
      <c r="A28" s="4">
        <v>2</v>
      </c>
      <c r="B28" s="4" t="s">
        <v>38</v>
      </c>
      <c r="C28" s="4" t="s">
        <v>36</v>
      </c>
      <c r="D28" s="4" t="s">
        <v>39</v>
      </c>
    </row>
    <row r="29" ht="40.5" spans="1:4">
      <c r="A29" s="4">
        <v>3</v>
      </c>
      <c r="B29" s="4" t="s">
        <v>40</v>
      </c>
      <c r="C29" s="4" t="s">
        <v>36</v>
      </c>
      <c r="D29" s="4" t="s">
        <v>41</v>
      </c>
    </row>
    <row r="30" ht="40.5" spans="1:4">
      <c r="A30" s="4">
        <v>4</v>
      </c>
      <c r="B30" s="4" t="s">
        <v>42</v>
      </c>
      <c r="C30" s="4" t="s">
        <v>43</v>
      </c>
      <c r="D30" s="4" t="s">
        <v>44</v>
      </c>
    </row>
    <row r="31" ht="40.5" spans="1:4">
      <c r="A31" s="4">
        <v>5</v>
      </c>
      <c r="B31" s="4" t="s">
        <v>45</v>
      </c>
      <c r="C31" s="4" t="s">
        <v>43</v>
      </c>
      <c r="D31" s="4" t="s">
        <v>46</v>
      </c>
    </row>
    <row r="32" ht="40.5" spans="1:4">
      <c r="A32" s="4">
        <v>6</v>
      </c>
      <c r="B32" s="4" t="s">
        <v>47</v>
      </c>
      <c r="C32" s="4" t="s">
        <v>36</v>
      </c>
      <c r="D32" s="4" t="s">
        <v>48</v>
      </c>
    </row>
    <row r="33" ht="54" spans="1:4">
      <c r="A33" s="4">
        <v>7</v>
      </c>
      <c r="B33" s="4" t="s">
        <v>49</v>
      </c>
      <c r="C33" s="4" t="s">
        <v>36</v>
      </c>
      <c r="D33" s="4" t="s">
        <v>50</v>
      </c>
    </row>
    <row r="34" ht="40.5" spans="1:4">
      <c r="A34" s="4">
        <v>8</v>
      </c>
      <c r="B34" s="4" t="s">
        <v>51</v>
      </c>
      <c r="C34" s="4" t="s">
        <v>36</v>
      </c>
      <c r="D34" s="4" t="s">
        <v>52</v>
      </c>
    </row>
    <row r="35" ht="40.5" spans="1:4">
      <c r="A35" s="4">
        <v>9</v>
      </c>
      <c r="B35" s="4" t="s">
        <v>53</v>
      </c>
      <c r="C35" s="4" t="s">
        <v>36</v>
      </c>
      <c r="D35" s="4" t="s">
        <v>54</v>
      </c>
    </row>
    <row r="36" ht="54" spans="1:4">
      <c r="A36" s="4">
        <v>10</v>
      </c>
      <c r="B36" s="4" t="s">
        <v>55</v>
      </c>
      <c r="C36" s="4" t="s">
        <v>43</v>
      </c>
      <c r="D36" s="4" t="s">
        <v>56</v>
      </c>
    </row>
    <row r="37" ht="54" spans="1:4">
      <c r="A37" s="4">
        <v>11</v>
      </c>
      <c r="B37" s="4" t="s">
        <v>57</v>
      </c>
      <c r="C37" s="4" t="s">
        <v>36</v>
      </c>
      <c r="D37" s="4" t="s">
        <v>58</v>
      </c>
    </row>
    <row r="38" ht="54" spans="1:4">
      <c r="A38" s="4">
        <v>12</v>
      </c>
      <c r="B38" s="4" t="s">
        <v>59</v>
      </c>
      <c r="C38" s="4" t="s">
        <v>36</v>
      </c>
      <c r="D38" s="4" t="s">
        <v>60</v>
      </c>
    </row>
    <row r="39" ht="40.5" spans="1:4">
      <c r="A39" s="4">
        <v>13</v>
      </c>
      <c r="B39" s="4" t="s">
        <v>61</v>
      </c>
      <c r="C39" s="4" t="s">
        <v>43</v>
      </c>
      <c r="D39" s="4" t="s">
        <v>62</v>
      </c>
    </row>
    <row r="40" ht="27" spans="1:4">
      <c r="A40" s="4">
        <v>14</v>
      </c>
      <c r="B40" s="4" t="s">
        <v>63</v>
      </c>
      <c r="C40" s="4" t="s">
        <v>43</v>
      </c>
      <c r="D40" s="4" t="s">
        <v>64</v>
      </c>
    </row>
    <row r="41" ht="40.5" spans="1:4">
      <c r="A41" s="4">
        <v>15</v>
      </c>
      <c r="B41" s="4" t="s">
        <v>65</v>
      </c>
      <c r="C41" s="4" t="s">
        <v>66</v>
      </c>
      <c r="D41" s="4" t="s">
        <v>67</v>
      </c>
    </row>
    <row r="42" ht="27" spans="1:4">
      <c r="A42" s="4">
        <v>16</v>
      </c>
      <c r="B42" s="4" t="s">
        <v>68</v>
      </c>
      <c r="C42" s="4" t="s">
        <v>36</v>
      </c>
      <c r="D42" s="4" t="s">
        <v>69</v>
      </c>
    </row>
    <row r="43" ht="27" spans="1:4">
      <c r="A43" s="4">
        <v>17</v>
      </c>
      <c r="B43" s="4" t="s">
        <v>70</v>
      </c>
      <c r="C43" s="4" t="s">
        <v>36</v>
      </c>
      <c r="D43" s="4" t="s">
        <v>71</v>
      </c>
    </row>
    <row r="44" ht="27" spans="1:4">
      <c r="A44" s="4">
        <v>18</v>
      </c>
      <c r="B44" s="4" t="s">
        <v>72</v>
      </c>
      <c r="C44" s="4" t="s">
        <v>36</v>
      </c>
      <c r="D44" s="4" t="s">
        <v>73</v>
      </c>
    </row>
    <row r="45" ht="40.5" spans="1:4">
      <c r="A45" s="4">
        <v>19</v>
      </c>
      <c r="B45" s="4" t="s">
        <v>74</v>
      </c>
      <c r="C45" s="4" t="s">
        <v>36</v>
      </c>
      <c r="D45" s="4" t="s">
        <v>75</v>
      </c>
    </row>
    <row r="46" ht="67.5" spans="1:4">
      <c r="A46" s="4">
        <v>20</v>
      </c>
      <c r="B46" s="4" t="s">
        <v>76</v>
      </c>
      <c r="C46" s="4" t="s">
        <v>66</v>
      </c>
      <c r="D46" s="4" t="s">
        <v>77</v>
      </c>
    </row>
    <row r="47" ht="67.5" spans="1:4">
      <c r="A47" s="4">
        <v>21</v>
      </c>
      <c r="B47" s="4" t="s">
        <v>78</v>
      </c>
      <c r="C47" s="4" t="s">
        <v>66</v>
      </c>
      <c r="D47" s="4" t="s">
        <v>79</v>
      </c>
    </row>
    <row r="48" ht="67.5" spans="1:4">
      <c r="A48" s="4">
        <v>22</v>
      </c>
      <c r="B48" s="4" t="s">
        <v>80</v>
      </c>
      <c r="C48" s="4" t="s">
        <v>36</v>
      </c>
      <c r="D48" s="4" t="s">
        <v>81</v>
      </c>
    </row>
    <row r="49" ht="67.5" spans="1:4">
      <c r="A49" s="4">
        <v>23</v>
      </c>
      <c r="B49" s="4" t="s">
        <v>82</v>
      </c>
      <c r="C49" s="4" t="s">
        <v>36</v>
      </c>
      <c r="D49" s="4" t="s">
        <v>83</v>
      </c>
    </row>
    <row r="50" ht="67.5" spans="1:4">
      <c r="A50" s="4">
        <v>24</v>
      </c>
      <c r="B50" s="4" t="s">
        <v>84</v>
      </c>
      <c r="C50" s="4" t="s">
        <v>36</v>
      </c>
      <c r="D50" s="4" t="s">
        <v>85</v>
      </c>
    </row>
    <row r="51" ht="81" spans="1:4">
      <c r="A51" s="4">
        <v>25</v>
      </c>
      <c r="B51" s="4" t="s">
        <v>86</v>
      </c>
      <c r="C51" s="4" t="s">
        <v>36</v>
      </c>
      <c r="D51" s="4" t="s">
        <v>87</v>
      </c>
    </row>
    <row r="52" ht="40.5" spans="1:4">
      <c r="A52" s="4">
        <v>26</v>
      </c>
      <c r="B52" s="4" t="s">
        <v>88</v>
      </c>
      <c r="C52" s="4" t="s">
        <v>43</v>
      </c>
      <c r="D52" s="4" t="s">
        <v>89</v>
      </c>
    </row>
    <row r="53" ht="54" spans="1:4">
      <c r="A53" s="4">
        <v>27</v>
      </c>
      <c r="B53" s="4" t="s">
        <v>90</v>
      </c>
      <c r="C53" s="4" t="s">
        <v>36</v>
      </c>
      <c r="D53" s="4" t="s">
        <v>91</v>
      </c>
    </row>
    <row r="54" ht="40.5" spans="1:4">
      <c r="A54" s="4">
        <v>28</v>
      </c>
      <c r="B54" s="4" t="s">
        <v>92</v>
      </c>
      <c r="C54" s="4" t="s">
        <v>36</v>
      </c>
      <c r="D54" s="4" t="s">
        <v>93</v>
      </c>
    </row>
    <row r="55" ht="81" spans="1:4">
      <c r="A55" s="4">
        <v>29</v>
      </c>
      <c r="B55" s="4" t="s">
        <v>94</v>
      </c>
      <c r="C55" s="4" t="s">
        <v>66</v>
      </c>
      <c r="D55" s="4" t="s">
        <v>95</v>
      </c>
    </row>
    <row r="56" ht="27" spans="1:4">
      <c r="A56" s="4">
        <v>30</v>
      </c>
      <c r="B56" s="4" t="s">
        <v>96</v>
      </c>
      <c r="C56" s="4" t="s">
        <v>36</v>
      </c>
      <c r="D56" s="4" t="s">
        <v>97</v>
      </c>
    </row>
    <row r="57" ht="121.5" spans="1:4">
      <c r="A57" s="4">
        <v>31</v>
      </c>
      <c r="B57" s="4" t="s">
        <v>98</v>
      </c>
      <c r="C57" s="4" t="s">
        <v>99</v>
      </c>
      <c r="D57" s="4" t="s">
        <v>100</v>
      </c>
    </row>
    <row r="58" ht="121.5" spans="1:4">
      <c r="A58" s="4">
        <v>32</v>
      </c>
      <c r="B58" s="4" t="s">
        <v>101</v>
      </c>
      <c r="C58" s="4" t="s">
        <v>102</v>
      </c>
      <c r="D58" s="4" t="s">
        <v>103</v>
      </c>
    </row>
    <row r="59" ht="121.5" spans="1:4">
      <c r="A59" s="4">
        <v>33</v>
      </c>
      <c r="B59" s="4" t="s">
        <v>104</v>
      </c>
      <c r="C59" s="4" t="s">
        <v>99</v>
      </c>
      <c r="D59" s="4" t="s">
        <v>105</v>
      </c>
    </row>
    <row r="60" ht="135" spans="1:4">
      <c r="A60" s="4">
        <v>34</v>
      </c>
      <c r="B60" s="4" t="s">
        <v>106</v>
      </c>
      <c r="C60" s="4" t="s">
        <v>102</v>
      </c>
      <c r="D60" s="4" t="s">
        <v>107</v>
      </c>
    </row>
    <row r="61" ht="135" spans="1:4">
      <c r="A61" s="4">
        <v>35</v>
      </c>
      <c r="B61" s="4" t="s">
        <v>108</v>
      </c>
      <c r="C61" s="4" t="s">
        <v>109</v>
      </c>
      <c r="D61" s="4" t="s">
        <v>110</v>
      </c>
    </row>
    <row r="62" ht="121.5" spans="1:4">
      <c r="A62" s="4">
        <v>36</v>
      </c>
      <c r="B62" s="4" t="s">
        <v>111</v>
      </c>
      <c r="C62" s="4" t="s">
        <v>112</v>
      </c>
      <c r="D62" s="4" t="s">
        <v>113</v>
      </c>
    </row>
    <row r="63" ht="121.5" spans="1:4">
      <c r="A63" s="4">
        <v>37</v>
      </c>
      <c r="B63" s="4" t="s">
        <v>114</v>
      </c>
      <c r="C63" s="4" t="s">
        <v>102</v>
      </c>
      <c r="D63" s="4" t="s">
        <v>115</v>
      </c>
    </row>
    <row r="64" ht="108" spans="1:4">
      <c r="A64" s="4">
        <v>38</v>
      </c>
      <c r="B64" s="4" t="s">
        <v>116</v>
      </c>
      <c r="C64" s="4" t="s">
        <v>109</v>
      </c>
      <c r="D64" s="4" t="s">
        <v>117</v>
      </c>
    </row>
    <row r="65" ht="81" spans="1:4">
      <c r="A65" s="4">
        <v>39</v>
      </c>
      <c r="B65" s="4" t="s">
        <v>118</v>
      </c>
      <c r="C65" s="4" t="s">
        <v>109</v>
      </c>
      <c r="D65" s="4" t="s">
        <v>119</v>
      </c>
    </row>
    <row r="66" ht="94.5" spans="1:4">
      <c r="A66" s="4">
        <v>40</v>
      </c>
      <c r="B66" s="6" t="s">
        <v>120</v>
      </c>
      <c r="C66" s="6" t="s">
        <v>121</v>
      </c>
      <c r="D66" s="4" t="s">
        <v>122</v>
      </c>
    </row>
    <row r="67" ht="81" spans="1:4">
      <c r="A67" s="4">
        <v>41</v>
      </c>
      <c r="B67" s="6" t="s">
        <v>123</v>
      </c>
      <c r="C67" s="6" t="s">
        <v>121</v>
      </c>
      <c r="D67" s="4" t="s">
        <v>124</v>
      </c>
    </row>
    <row r="68" ht="94.5" spans="1:4">
      <c r="A68" s="4">
        <v>42</v>
      </c>
      <c r="B68" s="6" t="s">
        <v>125</v>
      </c>
      <c r="C68" s="6" t="s">
        <v>121</v>
      </c>
      <c r="D68" s="4" t="s">
        <v>126</v>
      </c>
    </row>
    <row r="69" ht="54" spans="1:4">
      <c r="A69" s="7">
        <v>43</v>
      </c>
      <c r="B69" s="7" t="s">
        <v>127</v>
      </c>
      <c r="C69" s="7" t="s">
        <v>128</v>
      </c>
      <c r="D69" s="8" t="s">
        <v>129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2025-01-17T04:47:48Z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5CF51681B2C44CD0B47F4B20EB66F3B9_12</vt:lpwstr>
  </property>
</Properties>
</file>