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zj\Desktop\"/>
    </mc:Choice>
  </mc:AlternateContent>
  <xr:revisionPtr revIDLastSave="0" documentId="13_ncr:1_{1AD67278-F0B5-4B2E-AE9F-CA3956EC3BFB}" xr6:coauthVersionLast="38" xr6:coauthVersionMax="38" xr10:uidLastSave="{00000000-0000-0000-0000-000000000000}"/>
  <bookViews>
    <workbookView xWindow="0" yWindow="0" windowWidth="21570" windowHeight="7935" activeTab="2" xr2:uid="{00000000-000D-0000-FFFF-FFFF00000000}"/>
  </bookViews>
  <sheets>
    <sheet name="BUY" sheetId="1" r:id="rId1"/>
    <sheet name="波段" sheetId="3" r:id="rId2"/>
    <sheet name="TARGE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2" i="2" l="1"/>
  <c r="K33" i="2" s="1"/>
  <c r="K34" i="2" s="1"/>
  <c r="K35" i="2" s="1"/>
  <c r="K36" i="2" s="1"/>
  <c r="K38" i="2" s="1"/>
  <c r="K39" i="2" s="1"/>
  <c r="K40" i="2" s="1"/>
  <c r="K41" i="2" s="1"/>
  <c r="K42" i="2" s="1"/>
  <c r="K44" i="2" s="1"/>
  <c r="K45" i="2" s="1"/>
  <c r="K46" i="2" s="1"/>
  <c r="K47" i="2" s="1"/>
  <c r="K48" i="2" s="1"/>
  <c r="K50" i="2" s="1"/>
  <c r="K51" i="2" s="1"/>
  <c r="K52" i="2" s="1"/>
  <c r="K53" i="2" s="1"/>
  <c r="K54" i="2" s="1"/>
  <c r="K56" i="2" s="1"/>
  <c r="K57" i="2" s="1"/>
  <c r="K58" i="2" s="1"/>
  <c r="K59" i="2" s="1"/>
  <c r="K60" i="2" s="1"/>
  <c r="K62" i="2" s="1"/>
  <c r="K63" i="2" s="1"/>
  <c r="K64" i="2" s="1"/>
  <c r="K65" i="2" s="1"/>
  <c r="K66" i="2" s="1"/>
  <c r="K68" i="2" s="1"/>
  <c r="K69" i="2" s="1"/>
  <c r="K70" i="2" s="1"/>
  <c r="K72" i="2" s="1"/>
  <c r="K73" i="2" s="1"/>
  <c r="K74" i="2" s="1"/>
  <c r="K75" i="2" s="1"/>
  <c r="K76" i="2" s="1"/>
  <c r="K78" i="2" s="1"/>
  <c r="K79" i="2" s="1"/>
  <c r="K80" i="2" s="1"/>
  <c r="K81" i="2" s="1"/>
  <c r="K82" i="2" s="1"/>
  <c r="K84" i="2" s="1"/>
  <c r="K85" i="2" s="1"/>
  <c r="K86" i="2" s="1"/>
  <c r="K87" i="2" s="1"/>
  <c r="K88" i="2" s="1"/>
  <c r="K90" i="2" s="1"/>
  <c r="K91" i="2" s="1"/>
  <c r="K92" i="2" s="1"/>
  <c r="K93" i="2" s="1"/>
  <c r="K94" i="2" s="1"/>
  <c r="N97" i="2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N232" i="2" s="1"/>
  <c r="N233" i="2" s="1"/>
  <c r="N234" i="2" s="1"/>
  <c r="N235" i="2" s="1"/>
  <c r="N236" i="2" s="1"/>
  <c r="N237" i="2" s="1"/>
  <c r="N238" i="2" s="1"/>
  <c r="N239" i="2" s="1"/>
  <c r="N240" i="2" s="1"/>
  <c r="N241" i="2" s="1"/>
  <c r="N242" i="2" s="1"/>
  <c r="N243" i="2" s="1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N376" i="2" s="1"/>
  <c r="N377" i="2" s="1"/>
  <c r="N378" i="2" s="1"/>
  <c r="N379" i="2" s="1"/>
  <c r="N380" i="2" s="1"/>
  <c r="N381" i="2" s="1"/>
  <c r="N382" i="2" s="1"/>
  <c r="N383" i="2" s="1"/>
  <c r="N384" i="2" s="1"/>
  <c r="N385" i="2" s="1"/>
  <c r="N386" i="2" s="1"/>
  <c r="N387" i="2" s="1"/>
  <c r="N388" i="2" s="1"/>
  <c r="N389" i="2" s="1"/>
  <c r="N390" i="2" s="1"/>
  <c r="N391" i="2" s="1"/>
  <c r="N392" i="2" s="1"/>
  <c r="N393" i="2" s="1"/>
  <c r="N394" i="2" s="1"/>
  <c r="N395" i="2" s="1"/>
  <c r="N396" i="2" s="1"/>
  <c r="N397" i="2" s="1"/>
  <c r="N398" i="2" s="1"/>
  <c r="N399" i="2" s="1"/>
  <c r="N400" i="2" s="1"/>
  <c r="N401" i="2" s="1"/>
  <c r="N402" i="2" s="1"/>
  <c r="N403" i="2" s="1"/>
  <c r="N404" i="2" s="1"/>
  <c r="N405" i="2" s="1"/>
  <c r="N406" i="2" s="1"/>
  <c r="N407" i="2" s="1"/>
  <c r="N408" i="2" s="1"/>
  <c r="N409" i="2" s="1"/>
  <c r="N410" i="2" s="1"/>
  <c r="D35" i="2" l="1"/>
  <c r="G35" i="2" s="1"/>
  <c r="D34" i="2" l="1"/>
  <c r="G34" i="2" s="1"/>
  <c r="D33" i="2" l="1"/>
  <c r="G33" i="2" s="1"/>
  <c r="A1" i="1"/>
  <c r="D32" i="2" l="1"/>
  <c r="G32" i="2" s="1"/>
  <c r="D30" i="2" l="1"/>
  <c r="G30" i="2" s="1"/>
  <c r="D29" i="2" l="1"/>
  <c r="G29" i="2" s="1"/>
  <c r="D28" i="2" l="1"/>
  <c r="G28" i="2" s="1"/>
  <c r="D27" i="2" l="1"/>
  <c r="G27" i="2" s="1"/>
  <c r="D26" i="2" l="1"/>
  <c r="G26" i="2" s="1"/>
  <c r="D24" i="2" l="1"/>
  <c r="G24" i="2" s="1"/>
  <c r="D23" i="2" l="1"/>
  <c r="G23" i="2" s="1"/>
  <c r="J15" i="2" l="1"/>
  <c r="E22" i="2"/>
  <c r="D22" i="2" s="1"/>
  <c r="G22" i="2" s="1"/>
  <c r="J16" i="2" l="1"/>
  <c r="J17" i="2" s="1"/>
  <c r="J18" i="2" s="1"/>
  <c r="J20" i="2" s="1"/>
  <c r="J21" i="2" s="1"/>
  <c r="J22" i="2" s="1"/>
  <c r="J23" i="2" s="1"/>
  <c r="J24" i="2" s="1"/>
  <c r="J26" i="2" s="1"/>
  <c r="J27" i="2" s="1"/>
  <c r="J28" i="2" s="1"/>
  <c r="J29" i="2" s="1"/>
  <c r="J30" i="2" s="1"/>
  <c r="J32" i="2" s="1"/>
  <c r="J33" i="2" s="1"/>
  <c r="J34" i="2" s="1"/>
  <c r="J35" i="2" s="1"/>
  <c r="J36" i="2" s="1"/>
  <c r="J38" i="2" s="1"/>
  <c r="J39" i="2" s="1"/>
  <c r="J40" i="2" s="1"/>
  <c r="J41" i="2" s="1"/>
  <c r="J42" i="2" s="1"/>
  <c r="J44" i="2" s="1"/>
  <c r="J45" i="2" s="1"/>
  <c r="J46" i="2" s="1"/>
  <c r="J47" i="2" s="1"/>
  <c r="J48" i="2" s="1"/>
  <c r="J50" i="2" s="1"/>
  <c r="J51" i="2" s="1"/>
  <c r="J52" i="2" s="1"/>
  <c r="J53" i="2" s="1"/>
  <c r="J54" i="2" s="1"/>
  <c r="J56" i="2" s="1"/>
  <c r="J57" i="2" s="1"/>
  <c r="J58" i="2" s="1"/>
  <c r="J59" i="2" s="1"/>
  <c r="J60" i="2" s="1"/>
  <c r="J62" i="2" s="1"/>
  <c r="J63" i="2" s="1"/>
  <c r="J64" i="2" s="1"/>
  <c r="J65" i="2" s="1"/>
  <c r="J66" i="2" s="1"/>
  <c r="J68" i="2" s="1"/>
  <c r="J69" i="2" s="1"/>
  <c r="J70" i="2" s="1"/>
  <c r="J72" i="2" s="1"/>
  <c r="J73" i="2" s="1"/>
  <c r="J74" i="2" s="1"/>
  <c r="J75" i="2" s="1"/>
  <c r="J76" i="2" s="1"/>
  <c r="J78" i="2" s="1"/>
  <c r="J79" i="2" s="1"/>
  <c r="J80" i="2" s="1"/>
  <c r="J81" i="2" s="1"/>
  <c r="J82" i="2" s="1"/>
  <c r="J84" i="2" s="1"/>
  <c r="J85" i="2" s="1"/>
  <c r="J86" i="2" s="1"/>
  <c r="J87" i="2" s="1"/>
  <c r="J88" i="2" s="1"/>
  <c r="J90" i="2" s="1"/>
  <c r="J91" i="2" s="1"/>
  <c r="J92" i="2" s="1"/>
  <c r="J93" i="2" s="1"/>
  <c r="J94" i="2" s="1"/>
  <c r="J95" i="2" s="1"/>
  <c r="J96" i="2" s="1"/>
  <c r="J97" i="2" s="1"/>
  <c r="J98" i="2" s="1"/>
  <c r="E16" i="2"/>
  <c r="D21" i="2" l="1"/>
  <c r="E21" i="2" s="1"/>
  <c r="G21" i="2" l="1"/>
  <c r="D20" i="2"/>
  <c r="G20" i="2" s="1"/>
  <c r="A1" i="3" l="1"/>
  <c r="D18" i="2" l="1"/>
  <c r="G18" i="2" s="1"/>
  <c r="D17" i="2" l="1"/>
  <c r="G17" i="2" l="1"/>
  <c r="E17" i="2"/>
  <c r="D15" i="2"/>
  <c r="E15" i="2" s="1"/>
  <c r="G15" i="2" l="1"/>
  <c r="D14" i="2"/>
  <c r="G14" i="2" s="1"/>
  <c r="D13" i="2" l="1"/>
  <c r="G13" i="2" s="1"/>
  <c r="D11" i="2" l="1"/>
  <c r="G11" i="2" s="1"/>
  <c r="D10" i="2" l="1"/>
  <c r="G10" i="2" s="1"/>
  <c r="D9" i="2" l="1"/>
  <c r="G9" i="2" s="1"/>
  <c r="D8" i="2" l="1"/>
  <c r="G8" i="2" s="1"/>
  <c r="D7" i="2" l="1"/>
  <c r="G7" i="2" s="1"/>
  <c r="D6" i="2" l="1"/>
  <c r="G6" i="2" s="1"/>
  <c r="D5" i="2" l="1"/>
  <c r="G5" i="2" s="1"/>
  <c r="W28" i="1"/>
  <c r="A49" i="1"/>
  <c r="D49" i="1" s="1"/>
  <c r="N49" i="1" l="1"/>
  <c r="K49" i="1"/>
  <c r="E49" i="1"/>
  <c r="J49" i="1"/>
  <c r="F49" i="1"/>
  <c r="O49" i="1"/>
  <c r="I49" i="1"/>
  <c r="M49" i="1"/>
  <c r="G49" i="1"/>
  <c r="C49" i="1"/>
  <c r="B49" i="1"/>
  <c r="L49" i="1"/>
  <c r="H49" i="1"/>
  <c r="E8" i="3"/>
  <c r="D4" i="2"/>
  <c r="G4" i="2" s="1"/>
  <c r="B31" i="3" l="1"/>
  <c r="B19" i="3"/>
  <c r="B11" i="3"/>
  <c r="B3" i="3"/>
  <c r="C28" i="3"/>
  <c r="C20" i="3"/>
  <c r="C16" i="3"/>
  <c r="C8" i="3"/>
  <c r="D36" i="3"/>
  <c r="D32" i="3"/>
  <c r="D28" i="3"/>
  <c r="D20" i="3"/>
  <c r="D16" i="3"/>
  <c r="D12" i="3"/>
  <c r="D7" i="3"/>
  <c r="E37" i="3"/>
  <c r="E32" i="3"/>
  <c r="E27" i="3"/>
  <c r="E21" i="3"/>
  <c r="E16" i="3"/>
  <c r="E9" i="3"/>
  <c r="B38" i="3"/>
  <c r="B34" i="3"/>
  <c r="B30" i="3"/>
  <c r="B26" i="3"/>
  <c r="B22" i="3"/>
  <c r="B18" i="3"/>
  <c r="B14" i="3"/>
  <c r="B10" i="3"/>
  <c r="B6" i="3"/>
  <c r="C3" i="3"/>
  <c r="C35" i="3"/>
  <c r="C31" i="3"/>
  <c r="C27" i="3"/>
  <c r="C23" i="3"/>
  <c r="C19" i="3"/>
  <c r="C15" i="3"/>
  <c r="C11" i="3"/>
  <c r="C7" i="3"/>
  <c r="D3" i="3"/>
  <c r="D35" i="3"/>
  <c r="D31" i="3"/>
  <c r="D27" i="3"/>
  <c r="D23" i="3"/>
  <c r="D19" i="3"/>
  <c r="D15" i="3"/>
  <c r="D11" i="3"/>
  <c r="D5" i="3"/>
  <c r="E36" i="3"/>
  <c r="E31" i="3"/>
  <c r="E25" i="3"/>
  <c r="E20" i="3"/>
  <c r="E15" i="3"/>
  <c r="R4" i="3"/>
  <c r="R5" i="3"/>
  <c r="R9" i="3"/>
  <c r="R13" i="3"/>
  <c r="R17" i="3"/>
  <c r="R21" i="3"/>
  <c r="R25" i="3"/>
  <c r="R29" i="3"/>
  <c r="R33" i="3"/>
  <c r="R37" i="3"/>
  <c r="Q5" i="3"/>
  <c r="Q9" i="3"/>
  <c r="Q13" i="3"/>
  <c r="Q17" i="3"/>
  <c r="Q21" i="3"/>
  <c r="Q25" i="3"/>
  <c r="Q29" i="3"/>
  <c r="Q33" i="3"/>
  <c r="Q37" i="3"/>
  <c r="P5" i="3"/>
  <c r="P9" i="3"/>
  <c r="P13" i="3"/>
  <c r="P17" i="3"/>
  <c r="P21" i="3"/>
  <c r="P25" i="3"/>
  <c r="P29" i="3"/>
  <c r="P33" i="3"/>
  <c r="P37" i="3"/>
  <c r="O5" i="3"/>
  <c r="O9" i="3"/>
  <c r="O13" i="3"/>
  <c r="O17" i="3"/>
  <c r="O21" i="3"/>
  <c r="O25" i="3"/>
  <c r="O29" i="3"/>
  <c r="O33" i="3"/>
  <c r="O37" i="3"/>
  <c r="N5" i="3"/>
  <c r="N9" i="3"/>
  <c r="N13" i="3"/>
  <c r="N17" i="3"/>
  <c r="N21" i="3"/>
  <c r="N25" i="3"/>
  <c r="N29" i="3"/>
  <c r="N33" i="3"/>
  <c r="N37" i="3"/>
  <c r="M5" i="3"/>
  <c r="M9" i="3"/>
  <c r="M13" i="3"/>
  <c r="M17" i="3"/>
  <c r="M21" i="3"/>
  <c r="M25" i="3"/>
  <c r="M29" i="3"/>
  <c r="M33" i="3"/>
  <c r="M37" i="3"/>
  <c r="L5" i="3"/>
  <c r="L9" i="3"/>
  <c r="L13" i="3"/>
  <c r="L17" i="3"/>
  <c r="L21" i="3"/>
  <c r="L25" i="3"/>
  <c r="L29" i="3"/>
  <c r="L33" i="3"/>
  <c r="L37" i="3"/>
  <c r="K5" i="3"/>
  <c r="K9" i="3"/>
  <c r="K13" i="3"/>
  <c r="K17" i="3"/>
  <c r="K21" i="3"/>
  <c r="K25" i="3"/>
  <c r="K29" i="3"/>
  <c r="K33" i="3"/>
  <c r="K37" i="3"/>
  <c r="J5" i="3"/>
  <c r="J9" i="3"/>
  <c r="J13" i="3"/>
  <c r="J17" i="3"/>
  <c r="J21" i="3"/>
  <c r="J25" i="3"/>
  <c r="J29" i="3"/>
  <c r="J33" i="3"/>
  <c r="J37" i="3"/>
  <c r="I5" i="3"/>
  <c r="I9" i="3"/>
  <c r="I13" i="3"/>
  <c r="I17" i="3"/>
  <c r="R6" i="3"/>
  <c r="R10" i="3"/>
  <c r="R14" i="3"/>
  <c r="R18" i="3"/>
  <c r="R22" i="3"/>
  <c r="R26" i="3"/>
  <c r="R30" i="3"/>
  <c r="R34" i="3"/>
  <c r="R38" i="3"/>
  <c r="Q6" i="3"/>
  <c r="Q10" i="3"/>
  <c r="Q14" i="3"/>
  <c r="Q18" i="3"/>
  <c r="Q22" i="3"/>
  <c r="Q26" i="3"/>
  <c r="Q30" i="3"/>
  <c r="Q34" i="3"/>
  <c r="Q38" i="3"/>
  <c r="P6" i="3"/>
  <c r="P10" i="3"/>
  <c r="P14" i="3"/>
  <c r="P18" i="3"/>
  <c r="P22" i="3"/>
  <c r="P26" i="3"/>
  <c r="P30" i="3"/>
  <c r="P34" i="3"/>
  <c r="P38" i="3"/>
  <c r="O6" i="3"/>
  <c r="O10" i="3"/>
  <c r="O14" i="3"/>
  <c r="O18" i="3"/>
  <c r="O22" i="3"/>
  <c r="O26" i="3"/>
  <c r="O30" i="3"/>
  <c r="O34" i="3"/>
  <c r="O38" i="3"/>
  <c r="N6" i="3"/>
  <c r="N10" i="3"/>
  <c r="N14" i="3"/>
  <c r="N18" i="3"/>
  <c r="N22" i="3"/>
  <c r="N26" i="3"/>
  <c r="N30" i="3"/>
  <c r="N34" i="3"/>
  <c r="N38" i="3"/>
  <c r="M6" i="3"/>
  <c r="M10" i="3"/>
  <c r="M14" i="3"/>
  <c r="M18" i="3"/>
  <c r="M22" i="3"/>
  <c r="M26" i="3"/>
  <c r="M30" i="3"/>
  <c r="M34" i="3"/>
  <c r="M38" i="3"/>
  <c r="L6" i="3"/>
  <c r="L10" i="3"/>
  <c r="L14" i="3"/>
  <c r="L18" i="3"/>
  <c r="L22" i="3"/>
  <c r="L26" i="3"/>
  <c r="L30" i="3"/>
  <c r="L34" i="3"/>
  <c r="L38" i="3"/>
  <c r="K6" i="3"/>
  <c r="K10" i="3"/>
  <c r="K14" i="3"/>
  <c r="K18" i="3"/>
  <c r="K22" i="3"/>
  <c r="K26" i="3"/>
  <c r="K30" i="3"/>
  <c r="K34" i="3"/>
  <c r="K38" i="3"/>
  <c r="J6" i="3"/>
  <c r="J10" i="3"/>
  <c r="J14" i="3"/>
  <c r="J18" i="3"/>
  <c r="J22" i="3"/>
  <c r="J26" i="3"/>
  <c r="J30" i="3"/>
  <c r="J34" i="3"/>
  <c r="J38" i="3"/>
  <c r="I6" i="3"/>
  <c r="I10" i="3"/>
  <c r="I14" i="3"/>
  <c r="I18" i="3"/>
  <c r="R12" i="3"/>
  <c r="R20" i="3"/>
  <c r="R28" i="3"/>
  <c r="R36" i="3"/>
  <c r="Q8" i="3"/>
  <c r="Q16" i="3"/>
  <c r="Q24" i="3"/>
  <c r="Q32" i="3"/>
  <c r="P4" i="3"/>
  <c r="P12" i="3"/>
  <c r="P20" i="3"/>
  <c r="P28" i="3"/>
  <c r="P36" i="3"/>
  <c r="O8" i="3"/>
  <c r="O16" i="3"/>
  <c r="O24" i="3"/>
  <c r="O32" i="3"/>
  <c r="N4" i="3"/>
  <c r="N12" i="3"/>
  <c r="N20" i="3"/>
  <c r="N28" i="3"/>
  <c r="N36" i="3"/>
  <c r="M8" i="3"/>
  <c r="M16" i="3"/>
  <c r="M24" i="3"/>
  <c r="M32" i="3"/>
  <c r="L4" i="3"/>
  <c r="L12" i="3"/>
  <c r="L20" i="3"/>
  <c r="L28" i="3"/>
  <c r="L36" i="3"/>
  <c r="K8" i="3"/>
  <c r="K16" i="3"/>
  <c r="K24" i="3"/>
  <c r="K32" i="3"/>
  <c r="J4" i="3"/>
  <c r="J12" i="3"/>
  <c r="J20" i="3"/>
  <c r="J28" i="3"/>
  <c r="J36" i="3"/>
  <c r="I8" i="3"/>
  <c r="I16" i="3"/>
  <c r="I22" i="3"/>
  <c r="I26" i="3"/>
  <c r="I30" i="3"/>
  <c r="I34" i="3"/>
  <c r="I38" i="3"/>
  <c r="H6" i="3"/>
  <c r="H10" i="3"/>
  <c r="H14" i="3"/>
  <c r="H18" i="3"/>
  <c r="H22" i="3"/>
  <c r="H26" i="3"/>
  <c r="H30" i="3"/>
  <c r="H34" i="3"/>
  <c r="H38" i="3"/>
  <c r="G6" i="3"/>
  <c r="G10" i="3"/>
  <c r="G14" i="3"/>
  <c r="G18" i="3"/>
  <c r="G22" i="3"/>
  <c r="G26" i="3"/>
  <c r="G30" i="3"/>
  <c r="G34" i="3"/>
  <c r="G38" i="3"/>
  <c r="F6" i="3"/>
  <c r="F10" i="3"/>
  <c r="F14" i="3"/>
  <c r="F18" i="3"/>
  <c r="F22" i="3"/>
  <c r="F26" i="3"/>
  <c r="F30" i="3"/>
  <c r="F34" i="3"/>
  <c r="F38" i="3"/>
  <c r="E6" i="3"/>
  <c r="E10" i="3"/>
  <c r="E14" i="3"/>
  <c r="E18" i="3"/>
  <c r="E22" i="3"/>
  <c r="E26" i="3"/>
  <c r="E30" i="3"/>
  <c r="E34" i="3"/>
  <c r="E38" i="3"/>
  <c r="D6" i="3"/>
  <c r="D10" i="3"/>
  <c r="R7" i="3"/>
  <c r="R15" i="3"/>
  <c r="R23" i="3"/>
  <c r="R31" i="3"/>
  <c r="R3" i="3"/>
  <c r="Q11" i="3"/>
  <c r="Q19" i="3"/>
  <c r="Q27" i="3"/>
  <c r="Q35" i="3"/>
  <c r="P7" i="3"/>
  <c r="P15" i="3"/>
  <c r="P23" i="3"/>
  <c r="P31" i="3"/>
  <c r="P3" i="3"/>
  <c r="O11" i="3"/>
  <c r="O19" i="3"/>
  <c r="O27" i="3"/>
  <c r="O35" i="3"/>
  <c r="N7" i="3"/>
  <c r="N15" i="3"/>
  <c r="N23" i="3"/>
  <c r="N31" i="3"/>
  <c r="N3" i="3"/>
  <c r="M11" i="3"/>
  <c r="M19" i="3"/>
  <c r="M27" i="3"/>
  <c r="M35" i="3"/>
  <c r="L7" i="3"/>
  <c r="L15" i="3"/>
  <c r="L23" i="3"/>
  <c r="L31" i="3"/>
  <c r="L3" i="3"/>
  <c r="K11" i="3"/>
  <c r="K19" i="3"/>
  <c r="K27" i="3"/>
  <c r="K35" i="3"/>
  <c r="J7" i="3"/>
  <c r="J15" i="3"/>
  <c r="J23" i="3"/>
  <c r="J31" i="3"/>
  <c r="J3" i="3"/>
  <c r="I11" i="3"/>
  <c r="I19" i="3"/>
  <c r="I23" i="3"/>
  <c r="I27" i="3"/>
  <c r="I31" i="3"/>
  <c r="I35" i="3"/>
  <c r="I3" i="3"/>
  <c r="H7" i="3"/>
  <c r="H11" i="3"/>
  <c r="H15" i="3"/>
  <c r="H19" i="3"/>
  <c r="H23" i="3"/>
  <c r="H27" i="3"/>
  <c r="H31" i="3"/>
  <c r="H35" i="3"/>
  <c r="H3" i="3"/>
  <c r="G7" i="3"/>
  <c r="G11" i="3"/>
  <c r="G15" i="3"/>
  <c r="G19" i="3"/>
  <c r="G23" i="3"/>
  <c r="G27" i="3"/>
  <c r="G31" i="3"/>
  <c r="G35" i="3"/>
  <c r="G3" i="3"/>
  <c r="F7" i="3"/>
  <c r="F11" i="3"/>
  <c r="F15" i="3"/>
  <c r="F19" i="3"/>
  <c r="F23" i="3"/>
  <c r="F27" i="3"/>
  <c r="F31" i="3"/>
  <c r="F35" i="3"/>
  <c r="F3" i="3"/>
  <c r="E7" i="3"/>
  <c r="E11" i="3"/>
  <c r="R8" i="3"/>
  <c r="R16" i="3"/>
  <c r="R24" i="3"/>
  <c r="R32" i="3"/>
  <c r="Q4" i="3"/>
  <c r="Q12" i="3"/>
  <c r="Q20" i="3"/>
  <c r="Q28" i="3"/>
  <c r="Q36" i="3"/>
  <c r="P8" i="3"/>
  <c r="P16" i="3"/>
  <c r="P24" i="3"/>
  <c r="P32" i="3"/>
  <c r="O4" i="3"/>
  <c r="O12" i="3"/>
  <c r="O20" i="3"/>
  <c r="O28" i="3"/>
  <c r="O36" i="3"/>
  <c r="N8" i="3"/>
  <c r="N16" i="3"/>
  <c r="N24" i="3"/>
  <c r="N32" i="3"/>
  <c r="M4" i="3"/>
  <c r="M12" i="3"/>
  <c r="M20" i="3"/>
  <c r="M28" i="3"/>
  <c r="M36" i="3"/>
  <c r="L8" i="3"/>
  <c r="L16" i="3"/>
  <c r="L24" i="3"/>
  <c r="L32" i="3"/>
  <c r="K4" i="3"/>
  <c r="K12" i="3"/>
  <c r="K20" i="3"/>
  <c r="K28" i="3"/>
  <c r="K36" i="3"/>
  <c r="J8" i="3"/>
  <c r="J16" i="3"/>
  <c r="J24" i="3"/>
  <c r="J32" i="3"/>
  <c r="I4" i="3"/>
  <c r="I12" i="3"/>
  <c r="I20" i="3"/>
  <c r="I24" i="3"/>
  <c r="I28" i="3"/>
  <c r="I32" i="3"/>
  <c r="I36" i="3"/>
  <c r="H4" i="3"/>
  <c r="H8" i="3"/>
  <c r="H12" i="3"/>
  <c r="H16" i="3"/>
  <c r="H20" i="3"/>
  <c r="H24" i="3"/>
  <c r="H28" i="3"/>
  <c r="H32" i="3"/>
  <c r="H36" i="3"/>
  <c r="G4" i="3"/>
  <c r="G8" i="3"/>
  <c r="G12" i="3"/>
  <c r="G16" i="3"/>
  <c r="G20" i="3"/>
  <c r="G24" i="3"/>
  <c r="G28" i="3"/>
  <c r="G32" i="3"/>
  <c r="G36" i="3"/>
  <c r="F4" i="3"/>
  <c r="F8" i="3"/>
  <c r="F12" i="3"/>
  <c r="F16" i="3"/>
  <c r="F20" i="3"/>
  <c r="F24" i="3"/>
  <c r="F28" i="3"/>
  <c r="F32" i="3"/>
  <c r="F36" i="3"/>
  <c r="E4" i="3"/>
  <c r="R11" i="3"/>
  <c r="R19" i="3"/>
  <c r="R27" i="3"/>
  <c r="R35" i="3"/>
  <c r="Q7" i="3"/>
  <c r="Q15" i="3"/>
  <c r="Q23" i="3"/>
  <c r="Q31" i="3"/>
  <c r="Q3" i="3"/>
  <c r="P11" i="3"/>
  <c r="P19" i="3"/>
  <c r="P27" i="3"/>
  <c r="P35" i="3"/>
  <c r="O7" i="3"/>
  <c r="O15" i="3"/>
  <c r="O23" i="3"/>
  <c r="O31" i="3"/>
  <c r="O3" i="3"/>
  <c r="N11" i="3"/>
  <c r="N19" i="3"/>
  <c r="N27" i="3"/>
  <c r="N35" i="3"/>
  <c r="M7" i="3"/>
  <c r="M15" i="3"/>
  <c r="M23" i="3"/>
  <c r="M31" i="3"/>
  <c r="M3" i="3"/>
  <c r="L11" i="3"/>
  <c r="L19" i="3"/>
  <c r="L27" i="3"/>
  <c r="L35" i="3"/>
  <c r="K7" i="3"/>
  <c r="K15" i="3"/>
  <c r="K23" i="3"/>
  <c r="K31" i="3"/>
  <c r="K3" i="3"/>
  <c r="J11" i="3"/>
  <c r="J19" i="3"/>
  <c r="J27" i="3"/>
  <c r="J35" i="3"/>
  <c r="I7" i="3"/>
  <c r="I15" i="3"/>
  <c r="I21" i="3"/>
  <c r="I25" i="3"/>
  <c r="I29" i="3"/>
  <c r="I33" i="3"/>
  <c r="I37" i="3"/>
  <c r="H5" i="3"/>
  <c r="H9" i="3"/>
  <c r="H13" i="3"/>
  <c r="H17" i="3"/>
  <c r="H21" i="3"/>
  <c r="H25" i="3"/>
  <c r="H29" i="3"/>
  <c r="H33" i="3"/>
  <c r="H37" i="3"/>
  <c r="G5" i="3"/>
  <c r="G9" i="3"/>
  <c r="G13" i="3"/>
  <c r="G17" i="3"/>
  <c r="G21" i="3"/>
  <c r="G25" i="3"/>
  <c r="G29" i="3"/>
  <c r="G33" i="3"/>
  <c r="G37" i="3"/>
  <c r="F5" i="3"/>
  <c r="F9" i="3"/>
  <c r="F13" i="3"/>
  <c r="F17" i="3"/>
  <c r="F21" i="3"/>
  <c r="F25" i="3"/>
  <c r="F29" i="3"/>
  <c r="F33" i="3"/>
  <c r="F37" i="3"/>
  <c r="B35" i="3"/>
  <c r="B27" i="3"/>
  <c r="B23" i="3"/>
  <c r="B15" i="3"/>
  <c r="B7" i="3"/>
  <c r="C36" i="3"/>
  <c r="C32" i="3"/>
  <c r="C24" i="3"/>
  <c r="C12" i="3"/>
  <c r="C4" i="3"/>
  <c r="D24" i="3"/>
  <c r="B37" i="3"/>
  <c r="B33" i="3"/>
  <c r="B29" i="3"/>
  <c r="B25" i="3"/>
  <c r="B21" i="3"/>
  <c r="B17" i="3"/>
  <c r="B13" i="3"/>
  <c r="B9" i="3"/>
  <c r="B5" i="3"/>
  <c r="C38" i="3"/>
  <c r="C34" i="3"/>
  <c r="C30" i="3"/>
  <c r="C26" i="3"/>
  <c r="C22" i="3"/>
  <c r="C18" i="3"/>
  <c r="C14" i="3"/>
  <c r="C10" i="3"/>
  <c r="C6" i="3"/>
  <c r="D38" i="3"/>
  <c r="D34" i="3"/>
  <c r="D30" i="3"/>
  <c r="D26" i="3"/>
  <c r="D22" i="3"/>
  <c r="D18" i="3"/>
  <c r="D14" i="3"/>
  <c r="D9" i="3"/>
  <c r="D4" i="3"/>
  <c r="E35" i="3"/>
  <c r="E29" i="3"/>
  <c r="E24" i="3"/>
  <c r="E19" i="3"/>
  <c r="E13" i="3"/>
  <c r="E5" i="3"/>
  <c r="B36" i="3"/>
  <c r="B32" i="3"/>
  <c r="B28" i="3"/>
  <c r="B24" i="3"/>
  <c r="B20" i="3"/>
  <c r="B16" i="3"/>
  <c r="B12" i="3"/>
  <c r="B8" i="3"/>
  <c r="B4" i="3"/>
  <c r="C37" i="3"/>
  <c r="C33" i="3"/>
  <c r="C29" i="3"/>
  <c r="C25" i="3"/>
  <c r="C21" i="3"/>
  <c r="C17" i="3"/>
  <c r="C13" i="3"/>
  <c r="C9" i="3"/>
  <c r="C5" i="3"/>
  <c r="D37" i="3"/>
  <c r="D33" i="3"/>
  <c r="D29" i="3"/>
  <c r="D25" i="3"/>
  <c r="D21" i="3"/>
  <c r="D17" i="3"/>
  <c r="D13" i="3"/>
  <c r="D8" i="3"/>
  <c r="E3" i="3"/>
  <c r="E33" i="3"/>
  <c r="E28" i="3"/>
  <c r="E23" i="3"/>
  <c r="E17" i="3"/>
  <c r="E12" i="3"/>
  <c r="W29" i="1"/>
  <c r="D3" i="2" l="1"/>
  <c r="G3" i="2" s="1"/>
  <c r="D2" i="2" l="1"/>
  <c r="G2" i="2" s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3" i="1"/>
  <c r="M3" i="1"/>
  <c r="B2" i="2" l="1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J3" i="1"/>
  <c r="I3" i="1"/>
  <c r="H3" i="1"/>
  <c r="G3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3" i="1"/>
  <c r="C3" i="1"/>
  <c r="B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16" i="2" l="1"/>
  <c r="B17" i="2" s="1"/>
  <c r="B18" i="2" l="1"/>
  <c r="B20" i="2" l="1"/>
  <c r="B21" i="2" l="1"/>
  <c r="B22" i="2" l="1"/>
  <c r="B23" i="2" l="1"/>
  <c r="B24" i="2" l="1"/>
  <c r="B26" i="2" l="1"/>
  <c r="B27" i="2" l="1"/>
  <c r="B28" i="2" l="1"/>
  <c r="B29" i="2" l="1"/>
  <c r="B30" i="2" l="1"/>
  <c r="B32" i="2" l="1"/>
  <c r="B33" i="2" l="1"/>
  <c r="B34" i="2" l="1"/>
  <c r="B35" i="2" l="1"/>
  <c r="B36" i="2" l="1"/>
  <c r="B38" i="2" l="1"/>
  <c r="B39" i="2" l="1"/>
  <c r="B40" i="2" l="1"/>
  <c r="B41" i="2" l="1"/>
  <c r="B42" i="2" l="1"/>
  <c r="B44" i="2" l="1"/>
  <c r="B45" i="2" l="1"/>
  <c r="B46" i="2" l="1"/>
  <c r="B47" i="2" l="1"/>
  <c r="B48" i="2" l="1"/>
  <c r="B50" i="2" l="1"/>
  <c r="B51" i="2" l="1"/>
  <c r="B52" i="2" l="1"/>
  <c r="B53" i="2" l="1"/>
  <c r="B54" i="2" l="1"/>
  <c r="B56" i="2" l="1"/>
  <c r="B57" i="2" l="1"/>
  <c r="B58" i="2" l="1"/>
  <c r="B59" i="2" l="1"/>
  <c r="B60" i="2" l="1"/>
  <c r="B62" i="2" l="1"/>
  <c r="B63" i="2" l="1"/>
  <c r="B64" i="2" l="1"/>
  <c r="B65" i="2" l="1"/>
  <c r="B66" i="2" l="1"/>
  <c r="B68" i="2" l="1"/>
  <c r="B69" i="2" l="1"/>
  <c r="B70" i="2" l="1"/>
  <c r="B72" i="2" l="1"/>
  <c r="B73" i="2" l="1"/>
  <c r="B74" i="2" l="1"/>
  <c r="B75" i="2" l="1"/>
  <c r="B76" i="2" l="1"/>
  <c r="B78" i="2" l="1"/>
  <c r="B79" i="2" l="1"/>
  <c r="B80" i="2" l="1"/>
  <c r="B81" i="2" l="1"/>
  <c r="B82" i="2" l="1"/>
  <c r="B84" i="2" l="1"/>
  <c r="B85" i="2" l="1"/>
  <c r="B86" i="2" l="1"/>
  <c r="B87" i="2" l="1"/>
  <c r="B88" i="2" l="1"/>
  <c r="B90" i="2" l="1"/>
  <c r="B91" i="2" l="1"/>
  <c r="B92" i="2" l="1"/>
  <c r="B93" i="2" l="1"/>
  <c r="B94" i="2" l="1"/>
</calcChain>
</file>

<file path=xl/sharedStrings.xml><?xml version="1.0" encoding="utf-8"?>
<sst xmlns="http://schemas.openxmlformats.org/spreadsheetml/2006/main" count="58" uniqueCount="45">
  <si>
    <t>if_finish</t>
    <phoneticPr fontId="1" type="noConversion"/>
  </si>
  <si>
    <t>LOSS</t>
    <phoneticPr fontId="1" type="noConversion"/>
  </si>
  <si>
    <t>SUM</t>
    <phoneticPr fontId="1" type="noConversion"/>
  </si>
  <si>
    <t>ratio</t>
    <phoneticPr fontId="1" type="noConversion"/>
  </si>
  <si>
    <t>date</t>
    <phoneticPr fontId="1" type="noConversion"/>
  </si>
  <si>
    <t>yes</t>
    <phoneticPr fontId="1" type="noConversion"/>
  </si>
  <si>
    <t>yes</t>
    <phoneticPr fontId="1" type="noConversion"/>
  </si>
  <si>
    <t>·</t>
    <phoneticPr fontId="1" type="noConversion"/>
  </si>
  <si>
    <t>yes</t>
    <phoneticPr fontId="1" type="noConversion"/>
  </si>
  <si>
    <t>yes</t>
    <phoneticPr fontId="1" type="noConversion"/>
  </si>
  <si>
    <t>yes</t>
    <phoneticPr fontId="1" type="noConversion"/>
  </si>
  <si>
    <t>操作</t>
    <phoneticPr fontId="1" type="noConversion"/>
  </si>
  <si>
    <t>8.35买入200</t>
    <phoneticPr fontId="1" type="noConversion"/>
  </si>
  <si>
    <t>8.48买入200</t>
    <phoneticPr fontId="1" type="noConversion"/>
  </si>
  <si>
    <t>8.45买入300</t>
    <phoneticPr fontId="1" type="noConversion"/>
  </si>
  <si>
    <t>yes</t>
    <phoneticPr fontId="1" type="noConversion"/>
  </si>
  <si>
    <t>yes</t>
    <phoneticPr fontId="1" type="noConversion"/>
  </si>
  <si>
    <t>yes</t>
    <phoneticPr fontId="1" type="noConversion"/>
  </si>
  <si>
    <t>8.69买入200</t>
    <phoneticPr fontId="1" type="noConversion"/>
  </si>
  <si>
    <t>yes</t>
    <phoneticPr fontId="1" type="noConversion"/>
  </si>
  <si>
    <t>8.67买入100</t>
    <phoneticPr fontId="1" type="noConversion"/>
  </si>
  <si>
    <t>yes</t>
    <phoneticPr fontId="1" type="noConversion"/>
  </si>
  <si>
    <t>8.41买入200</t>
    <phoneticPr fontId="1" type="noConversion"/>
  </si>
  <si>
    <t>yes</t>
    <phoneticPr fontId="1" type="noConversion"/>
  </si>
  <si>
    <t>yes</t>
    <phoneticPr fontId="1" type="noConversion"/>
  </si>
  <si>
    <t>yes</t>
    <phoneticPr fontId="1" type="noConversion"/>
  </si>
  <si>
    <t>yes</t>
    <phoneticPr fontId="1" type="noConversion"/>
  </si>
  <si>
    <t>yes</t>
    <phoneticPr fontId="1" type="noConversion"/>
  </si>
  <si>
    <t>8.99卖出700，2.56买入2000 50etf</t>
    <phoneticPr fontId="1" type="noConversion"/>
  </si>
  <si>
    <t>8.70买入100</t>
    <phoneticPr fontId="1" type="noConversion"/>
  </si>
  <si>
    <t>all</t>
    <phoneticPr fontId="1" type="noConversion"/>
  </si>
  <si>
    <t>expect</t>
    <phoneticPr fontId="1" type="noConversion"/>
  </si>
  <si>
    <t>2.536卖出2000 50etf 8.65买入200</t>
    <phoneticPr fontId="1" type="noConversion"/>
  </si>
  <si>
    <t>8.93卖出2700天玑 20.15买入1300中兴</t>
    <phoneticPr fontId="1" type="noConversion"/>
  </si>
  <si>
    <t>无操作</t>
    <phoneticPr fontId="1" type="noConversion"/>
  </si>
  <si>
    <t>20.97卖出中兴，2.516买入11000 50etf</t>
    <phoneticPr fontId="1" type="noConversion"/>
  </si>
  <si>
    <t>9.24卖出2600天玑，21.757买回1000中兴</t>
    <phoneticPr fontId="1" type="noConversion"/>
  </si>
  <si>
    <t>yes</t>
    <phoneticPr fontId="1" type="noConversion"/>
  </si>
  <si>
    <t>no</t>
    <phoneticPr fontId="1" type="noConversion"/>
  </si>
  <si>
    <t>清空了其它股，20.41买入了500中兴</t>
    <phoneticPr fontId="1" type="noConversion"/>
  </si>
  <si>
    <t>no</t>
    <phoneticPr fontId="1" type="noConversion"/>
  </si>
  <si>
    <t>卖掉了50etf，17.005买入迪安诊断</t>
    <phoneticPr fontId="1" type="noConversion"/>
  </si>
  <si>
    <t>expect3</t>
    <phoneticPr fontId="1" type="noConversion"/>
  </si>
  <si>
    <t>expect2</t>
    <phoneticPr fontId="1" type="noConversion"/>
  </si>
  <si>
    <t>yes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</si>
</sst>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0"/>
  <sheetViews>
    <sheetView topLeftCell="A4" workbookViewId="0">
      <selection activeCell="O28" sqref="O28"/>
    </sheetView>
  </sheetViews>
  <sheetFormatPr defaultRowHeight="14.25" x14ac:dyDescent="0.2"/>
  <cols>
    <col min="1" max="1" width="14.25" customWidth="1"/>
    <col min="2" max="2" width="12.25" customWidth="1"/>
    <col min="3" max="3" width="11" customWidth="1"/>
    <col min="4" max="4" width="10.75" customWidth="1"/>
  </cols>
  <sheetData>
    <row r="1" spans="1:15" x14ac:dyDescent="0.2">
      <c r="A1">
        <f>21.73/21.757</f>
        <v>0.99875902008548967</v>
      </c>
      <c r="B1">
        <v>-0.04</v>
      </c>
    </row>
    <row r="2" spans="1:15" x14ac:dyDescent="0.2">
      <c r="B2">
        <v>0.01</v>
      </c>
      <c r="C2">
        <v>0.02</v>
      </c>
      <c r="D2">
        <v>0.03</v>
      </c>
      <c r="E2">
        <v>0.04</v>
      </c>
      <c r="F2">
        <v>0.05</v>
      </c>
      <c r="G2">
        <v>0.06</v>
      </c>
      <c r="H2">
        <v>7.0000000000000007E-2</v>
      </c>
      <c r="I2">
        <v>0.08</v>
      </c>
      <c r="J2">
        <v>0.09</v>
      </c>
      <c r="K2">
        <v>0.1</v>
      </c>
      <c r="L2">
        <v>0.2</v>
      </c>
      <c r="M2">
        <v>0.3</v>
      </c>
      <c r="N2">
        <v>0.4</v>
      </c>
      <c r="O2">
        <v>0.5</v>
      </c>
    </row>
    <row r="3" spans="1:15" x14ac:dyDescent="0.2">
      <c r="A3">
        <v>-0.01</v>
      </c>
      <c r="B3">
        <f>(1+$B$1)*(1+$B$2)/(1+$B$2*$A$1*(1+A3))</f>
        <v>0.9601067388696598</v>
      </c>
      <c r="C3">
        <f>(1+$B$1)*(1+$C$2)/(1+$C$2*$A$1*(1+A3))</f>
        <v>0.96021140786507408</v>
      </c>
      <c r="D3">
        <f>(1+$B$1)*(1+$D$2)/(1+$D$2*$A$1*(1+A3))</f>
        <v>0.96031406661640117</v>
      </c>
      <c r="E3">
        <f>(1+$B$1)*(1+$E$2)/(1+$E$2*$A$1*(1+A3))</f>
        <v>0.96041477248510321</v>
      </c>
      <c r="F3">
        <f>(1+$B$1)*(1+$F$2)/(1+$F$2*$A$1*(1+A3))</f>
        <v>0.96051358067082482</v>
      </c>
      <c r="G3">
        <f>(1+$B$1)*(1+$G$2)/(1+$G$2*$A$1*(1+A3))</f>
        <v>0.9606105443122851</v>
      </c>
      <c r="H3">
        <f>(1+$B$1)*(1+$H$2)/(1+$H$2*$A$1*(1+A3))</f>
        <v>0.96070571458256981</v>
      </c>
      <c r="I3">
        <f>(1+$B$1)*(1+$I$2)/(1+$I$2*$A$1*(1+A3))</f>
        <v>0.96079914077918671</v>
      </c>
      <c r="J3">
        <f>(1+$B$1)*(1+$J$2)/(1+$J$2*$A$1*(1+A3))</f>
        <v>0.96089087040921506</v>
      </c>
      <c r="K3">
        <f>(1+$B$1)*(1+$K$2)/(1+$K$2*$A$1*(1+A3))</f>
        <v>0.96098094926985533</v>
      </c>
      <c r="L3">
        <f>(1+$B$1)*(1+$L$2)/(1+$L$2*$A$1*(1+A3))</f>
        <v>0.96179993967660204</v>
      </c>
      <c r="M3">
        <f>(1+$B$1)*(1+$M$2)/(1+$M$2*$A$1*(1+A3))</f>
        <v>0.9624940226813764</v>
      </c>
      <c r="N3">
        <f>(1+$B$1)*(1+$N$2)/(1+$N$2*$A$1*(1+A3))</f>
        <v>0.963089748791914</v>
      </c>
      <c r="O3">
        <f>(1+$B$1)*(1+$O$2)/(1+$O$2*$A$1*(1+A3))</f>
        <v>0.96360664157953579</v>
      </c>
    </row>
    <row r="4" spans="1:15" x14ac:dyDescent="0.2">
      <c r="A4">
        <v>-1.2E-2</v>
      </c>
      <c r="B4">
        <f t="shared" ref="B4:B49" si="0">(1+$B$1)*(1+$B$2)/(1+$B$2*$A$1*(1+A4))</f>
        <v>0.96012572977764776</v>
      </c>
      <c r="C4">
        <f t="shared" ref="C4:C49" si="1">(1+$B$1)*(1+$C$2)/(1+$C$2*$A$1*(1+A4))</f>
        <v>0.9602490262406338</v>
      </c>
      <c r="D4">
        <f t="shared" ref="D4:D49" si="2">(1+$B$1)*(1+$D$2)/(1+$D$2*$A$1*(1+A4))</f>
        <v>0.96036995935177616</v>
      </c>
      <c r="E4">
        <f t="shared" ref="E4:E49" si="3">(1+$B$1)*(1+$E$2)/(1+$E$2*$A$1*(1+A4))</f>
        <v>0.96048859641725393</v>
      </c>
      <c r="F4">
        <f t="shared" ref="F4:F49" si="4">(1+$B$1)*(1+$F$2)/(1+$F$2*$A$1*(1+A4))</f>
        <v>0.9606050022115189</v>
      </c>
      <c r="G4">
        <f t="shared" ref="G4:G49" si="5">(1+$B$1)*(1+$G$2)/(1+$G$2*$A$1*(1+A4))</f>
        <v>0.96071923909522616</v>
      </c>
      <c r="H4">
        <f t="shared" ref="H4:H49" si="6">(1+$B$1)*(1+$H$2)/(1+$H$2*$A$1*(1+A4))</f>
        <v>0.96083136712663131</v>
      </c>
      <c r="I4">
        <f t="shared" ref="I4:I49" si="7">(1+$B$1)*(1+$I$2)/(1+$I$2*$A$1*(1+A4))</f>
        <v>0.96094144416687843</v>
      </c>
      <c r="J4">
        <f t="shared" ref="J4:J49" si="8">(1+$B$1)*(1+$J$2)/(1+$J$2*$A$1*(1+A4))</f>
        <v>0.96104952597955939</v>
      </c>
      <c r="K4">
        <f t="shared" ref="K4:K49" si="9">(1+$B$1)*(1+$K$2)/(1+$K$2*$A$1*(1+A4))</f>
        <v>0.96115566632490979</v>
      </c>
      <c r="L4">
        <f t="shared" ref="L4:L49" si="10">(1+$B$1)*(1+$L$2)/(1+$L$2*$A$1*(1+A4))</f>
        <v>0.96212084919462115</v>
      </c>
      <c r="M4">
        <f t="shared" ref="M4:M49" si="11">(1+$B$1)*(1+$M$2)/(1+$M$2*$A$1*(1+A4))</f>
        <v>0.96293905773832067</v>
      </c>
      <c r="N4">
        <f t="shared" ref="N4:N49" si="12">(1+$B$1)*(1+$N$2)/(1+$N$2*$A$1*(1+A4))</f>
        <v>0.96364148779081504</v>
      </c>
      <c r="O4">
        <f t="shared" ref="O4:O49" si="13">(1+$B$1)*(1+$O$2)/(1+$O$2*$A$1*(1+A4))</f>
        <v>0.96425108997335307</v>
      </c>
    </row>
    <row r="5" spans="1:15" x14ac:dyDescent="0.2">
      <c r="A5">
        <v>-1.4E-2</v>
      </c>
      <c r="B5">
        <f t="shared" si="0"/>
        <v>0.96014472143693108</v>
      </c>
      <c r="C5">
        <f t="shared" si="1"/>
        <v>0.96028664756387272</v>
      </c>
      <c r="D5">
        <f t="shared" si="2"/>
        <v>0.96042585859373031</v>
      </c>
      <c r="E5">
        <f t="shared" si="3"/>
        <v>0.96056243169948397</v>
      </c>
      <c r="F5">
        <f t="shared" si="4"/>
        <v>0.96069644115684705</v>
      </c>
      <c r="G5">
        <f t="shared" si="5"/>
        <v>0.96082795847896485</v>
      </c>
      <c r="H5">
        <f t="shared" si="6"/>
        <v>0.96095705254366726</v>
      </c>
      <c r="I5">
        <f t="shared" si="7"/>
        <v>0.96108378971375397</v>
      </c>
      <c r="J5">
        <f t="shared" si="8"/>
        <v>0.96120823395074884</v>
      </c>
      <c r="K5">
        <f t="shared" si="9"/>
        <v>0.96133044692253578</v>
      </c>
      <c r="L5">
        <f t="shared" si="10"/>
        <v>0.96244197293035172</v>
      </c>
      <c r="M5">
        <f t="shared" si="11"/>
        <v>0.96338450453355351</v>
      </c>
      <c r="N5">
        <f t="shared" si="12"/>
        <v>0.96419385931730428</v>
      </c>
      <c r="O5">
        <f t="shared" si="13"/>
        <v>0.9648964009425347</v>
      </c>
    </row>
    <row r="6" spans="1:15" x14ac:dyDescent="0.2">
      <c r="A6">
        <v>-1.6E-2</v>
      </c>
      <c r="B6">
        <f t="shared" si="0"/>
        <v>0.96016371384755395</v>
      </c>
      <c r="C6">
        <f t="shared" si="1"/>
        <v>0.96032427183513724</v>
      </c>
      <c r="D6">
        <f t="shared" si="2"/>
        <v>0.9604817643433996</v>
      </c>
      <c r="E6">
        <f t="shared" si="3"/>
        <v>0.96063627833441101</v>
      </c>
      <c r="F6">
        <f t="shared" si="4"/>
        <v>0.96078789751177984</v>
      </c>
      <c r="G6">
        <f t="shared" si="5"/>
        <v>0.9609367024718537</v>
      </c>
      <c r="H6">
        <f t="shared" si="6"/>
        <v>0.96108277084657923</v>
      </c>
      <c r="I6">
        <f t="shared" si="7"/>
        <v>0.96122617743855154</v>
      </c>
      <c r="J6">
        <f t="shared" si="8"/>
        <v>0.9613669943487485</v>
      </c>
      <c r="K6">
        <f t="shared" si="9"/>
        <v>0.96150529109740401</v>
      </c>
      <c r="L6">
        <f t="shared" si="10"/>
        <v>0.96276331109836166</v>
      </c>
      <c r="M6">
        <f t="shared" si="11"/>
        <v>0.96383036363873875</v>
      </c>
      <c r="N6">
        <f t="shared" si="12"/>
        <v>0.96474686445972413</v>
      </c>
      <c r="O6">
        <f t="shared" si="13"/>
        <v>0.96554257622003836</v>
      </c>
    </row>
    <row r="7" spans="1:15" x14ac:dyDescent="0.2">
      <c r="A7">
        <v>-1.7999999999999999E-2</v>
      </c>
      <c r="B7">
        <f t="shared" si="0"/>
        <v>0.9601827070095611</v>
      </c>
      <c r="C7">
        <f t="shared" si="1"/>
        <v>0.9603618990547742</v>
      </c>
      <c r="D7">
        <f t="shared" si="2"/>
        <v>0.96053767660192091</v>
      </c>
      <c r="E7">
        <f t="shared" si="3"/>
        <v>0.96071013632465363</v>
      </c>
      <c r="F7">
        <f t="shared" si="4"/>
        <v>0.96087937128128997</v>
      </c>
      <c r="G7">
        <f t="shared" si="5"/>
        <v>0.9610454710822498</v>
      </c>
      <c r="H7">
        <f t="shared" si="6"/>
        <v>0.96120852204827623</v>
      </c>
      <c r="I7">
        <f t="shared" si="7"/>
        <v>0.96136860736002039</v>
      </c>
      <c r="J7">
        <f t="shared" si="8"/>
        <v>0.96152580719953962</v>
      </c>
      <c r="K7">
        <f t="shared" si="9"/>
        <v>0.96168019888421064</v>
      </c>
      <c r="L7">
        <f t="shared" si="10"/>
        <v>0.96308486391350512</v>
      </c>
      <c r="M7">
        <f t="shared" si="11"/>
        <v>0.96427663562659849</v>
      </c>
      <c r="N7">
        <f t="shared" si="12"/>
        <v>0.96530050430891501</v>
      </c>
      <c r="O7">
        <f t="shared" si="13"/>
        <v>0.96618961754346688</v>
      </c>
    </row>
    <row r="8" spans="1:15" x14ac:dyDescent="0.2">
      <c r="A8">
        <v>-0.02</v>
      </c>
      <c r="B8">
        <f t="shared" si="0"/>
        <v>0.96020170092299706</v>
      </c>
      <c r="C8">
        <f t="shared" si="1"/>
        <v>0.96039952922312966</v>
      </c>
      <c r="D8">
        <f t="shared" si="2"/>
        <v>0.96059359537043054</v>
      </c>
      <c r="E8">
        <f t="shared" si="3"/>
        <v>0.9607840056728314</v>
      </c>
      <c r="F8">
        <f t="shared" si="4"/>
        <v>0.96097086247035168</v>
      </c>
      <c r="G8">
        <f t="shared" si="5"/>
        <v>0.96115426431851325</v>
      </c>
      <c r="H8">
        <f t="shared" si="6"/>
        <v>0.96133430616167359</v>
      </c>
      <c r="I8">
        <f t="shared" si="7"/>
        <v>0.9615110794969205</v>
      </c>
      <c r="J8">
        <f t="shared" si="8"/>
        <v>0.96168467252912171</v>
      </c>
      <c r="K8">
        <f t="shared" si="9"/>
        <v>0.96185517031767698</v>
      </c>
      <c r="L8">
        <f t="shared" si="10"/>
        <v>0.96340663159092366</v>
      </c>
      <c r="M8">
        <f t="shared" si="11"/>
        <v>0.9647233210709163</v>
      </c>
      <c r="N8">
        <f t="shared" si="12"/>
        <v>0.965854779958223</v>
      </c>
      <c r="O8">
        <f t="shared" si="13"/>
        <v>0.96683752665508405</v>
      </c>
    </row>
    <row r="9" spans="1:15" x14ac:dyDescent="0.2">
      <c r="A9">
        <v>-2.1999999999999999E-2</v>
      </c>
      <c r="B9">
        <f t="shared" si="0"/>
        <v>0.96022069558790613</v>
      </c>
      <c r="C9">
        <f t="shared" si="1"/>
        <v>0.96043716234055088</v>
      </c>
      <c r="D9">
        <f t="shared" si="2"/>
        <v>0.9606495206500657</v>
      </c>
      <c r="E9">
        <f t="shared" si="3"/>
        <v>0.960857886381564</v>
      </c>
      <c r="F9">
        <f t="shared" si="4"/>
        <v>0.96106237108394155</v>
      </c>
      <c r="G9">
        <f t="shared" si="5"/>
        <v>0.96126308218900813</v>
      </c>
      <c r="H9">
        <f t="shared" si="6"/>
        <v>0.96146012319969332</v>
      </c>
      <c r="I9">
        <f t="shared" si="7"/>
        <v>0.96165359386802374</v>
      </c>
      <c r="J9">
        <f t="shared" si="8"/>
        <v>0.96184359036351097</v>
      </c>
      <c r="K9">
        <f t="shared" si="9"/>
        <v>0.96203020543254958</v>
      </c>
      <c r="L9">
        <f t="shared" si="10"/>
        <v>0.96372861434604651</v>
      </c>
      <c r="M9">
        <f t="shared" si="11"/>
        <v>0.96517042054653934</v>
      </c>
      <c r="N9">
        <f t="shared" si="12"/>
        <v>0.96640969250350706</v>
      </c>
      <c r="O9">
        <f t="shared" si="13"/>
        <v>0.96748630530183</v>
      </c>
    </row>
    <row r="10" spans="1:15" x14ac:dyDescent="0.2">
      <c r="A10">
        <v>-2.4E-2</v>
      </c>
      <c r="B10">
        <f t="shared" si="0"/>
        <v>0.96023969100433348</v>
      </c>
      <c r="C10">
        <f t="shared" si="1"/>
        <v>0.96047479840738437</v>
      </c>
      <c r="D10">
        <f t="shared" si="2"/>
        <v>0.96070545244196404</v>
      </c>
      <c r="E10">
        <f t="shared" si="3"/>
        <v>0.96093177845347255</v>
      </c>
      <c r="F10">
        <f t="shared" si="4"/>
        <v>0.96115389712703758</v>
      </c>
      <c r="G10">
        <f t="shared" si="5"/>
        <v>0.96137192470210231</v>
      </c>
      <c r="H10">
        <f t="shared" si="6"/>
        <v>0.96158597317526473</v>
      </c>
      <c r="I10">
        <f t="shared" si="7"/>
        <v>0.96179615049211209</v>
      </c>
      <c r="J10">
        <f t="shared" si="8"/>
        <v>0.9620025607287408</v>
      </c>
      <c r="K10">
        <f t="shared" si="9"/>
        <v>0.9622053042636004</v>
      </c>
      <c r="L10">
        <f t="shared" si="10"/>
        <v>0.96405081239459078</v>
      </c>
      <c r="M10">
        <f t="shared" si="11"/>
        <v>0.96561793462938095</v>
      </c>
      <c r="N10">
        <f t="shared" si="12"/>
        <v>0.96696524304314568</v>
      </c>
      <c r="O10">
        <f t="shared" si="13"/>
        <v>0.96813595523533713</v>
      </c>
    </row>
    <row r="11" spans="1:15" x14ac:dyDescent="0.2">
      <c r="A11">
        <v>-2.5999999999999999E-2</v>
      </c>
      <c r="B11">
        <f t="shared" si="0"/>
        <v>0.96025868717232343</v>
      </c>
      <c r="C11">
        <f t="shared" si="1"/>
        <v>0.96051243742397641</v>
      </c>
      <c r="D11">
        <f t="shared" si="2"/>
        <v>0.96076139074726252</v>
      </c>
      <c r="E11">
        <f t="shared" si="3"/>
        <v>0.96100568189117896</v>
      </c>
      <c r="F11">
        <f t="shared" si="4"/>
        <v>0.96124544060462014</v>
      </c>
      <c r="G11">
        <f t="shared" si="5"/>
        <v>0.96148079186616742</v>
      </c>
      <c r="H11">
        <f t="shared" si="6"/>
        <v>0.96171185610132315</v>
      </c>
      <c r="I11">
        <f t="shared" si="7"/>
        <v>0.96193874938797952</v>
      </c>
      <c r="J11">
        <f t="shared" si="8"/>
        <v>0.96216158365086191</v>
      </c>
      <c r="K11">
        <f t="shared" si="9"/>
        <v>0.9623804668456265</v>
      </c>
      <c r="L11">
        <f t="shared" si="10"/>
        <v>0.96437322595256225</v>
      </c>
      <c r="M11">
        <f t="shared" si="11"/>
        <v>0.96606586389642324</v>
      </c>
      <c r="N11">
        <f t="shared" si="12"/>
        <v>0.96752143267804436</v>
      </c>
      <c r="O11">
        <f t="shared" si="13"/>
        <v>0.96878647821194575</v>
      </c>
    </row>
    <row r="12" spans="1:15" x14ac:dyDescent="0.2">
      <c r="A12">
        <v>-2.8000000000000001E-2</v>
      </c>
      <c r="B12">
        <f t="shared" si="0"/>
        <v>0.9602776840919206</v>
      </c>
      <c r="C12">
        <f t="shared" si="1"/>
        <v>0.96055007939067438</v>
      </c>
      <c r="D12">
        <f t="shared" si="2"/>
        <v>0.96081733556709947</v>
      </c>
      <c r="E12">
        <f t="shared" si="3"/>
        <v>0.96107959669730569</v>
      </c>
      <c r="F12">
        <f t="shared" si="4"/>
        <v>0.96133700152167101</v>
      </c>
      <c r="G12">
        <f t="shared" si="5"/>
        <v>0.96158968368957909</v>
      </c>
      <c r="H12">
        <f t="shared" si="6"/>
        <v>0.96183777199081144</v>
      </c>
      <c r="I12">
        <f t="shared" si="7"/>
        <v>0.96208139057443109</v>
      </c>
      <c r="J12">
        <f t="shared" si="8"/>
        <v>0.96232065915594245</v>
      </c>
      <c r="K12">
        <f t="shared" si="9"/>
        <v>0.9625556932134508</v>
      </c>
      <c r="L12">
        <f t="shared" si="10"/>
        <v>0.96469585523625589</v>
      </c>
      <c r="M12">
        <f t="shared" si="11"/>
        <v>0.96651420892571904</v>
      </c>
      <c r="N12">
        <f t="shared" si="12"/>
        <v>0.96807826251164342</v>
      </c>
      <c r="O12">
        <f t="shared" si="13"/>
        <v>0.96943787599271969</v>
      </c>
    </row>
    <row r="13" spans="1:15" x14ac:dyDescent="0.2">
      <c r="A13">
        <v>-0.03</v>
      </c>
      <c r="B13">
        <f t="shared" si="0"/>
        <v>0.96029668176316951</v>
      </c>
      <c r="C13">
        <f t="shared" si="1"/>
        <v>0.96058772430782469</v>
      </c>
      <c r="D13">
        <f t="shared" si="2"/>
        <v>0.96087328690261253</v>
      </c>
      <c r="E13">
        <f t="shared" si="3"/>
        <v>0.96115352287447631</v>
      </c>
      <c r="F13">
        <f t="shared" si="4"/>
        <v>0.96142857988317421</v>
      </c>
      <c r="G13">
        <f t="shared" si="5"/>
        <v>0.96169860018071662</v>
      </c>
      <c r="H13">
        <f t="shared" si="6"/>
        <v>0.96196372085667892</v>
      </c>
      <c r="I13">
        <f t="shared" si="7"/>
        <v>0.96222407407028232</v>
      </c>
      <c r="J13">
        <f t="shared" si="8"/>
        <v>0.96247978727006722</v>
      </c>
      <c r="K13">
        <f t="shared" si="9"/>
        <v>0.96273098340192098</v>
      </c>
      <c r="L13">
        <f t="shared" si="10"/>
        <v>0.96501870046225591</v>
      </c>
      <c r="M13">
        <f t="shared" si="11"/>
        <v>0.96696297029639511</v>
      </c>
      <c r="N13">
        <f t="shared" si="12"/>
        <v>0.9686357336499245</v>
      </c>
      <c r="O13">
        <f t="shared" si="13"/>
        <v>0.97009015034346302</v>
      </c>
    </row>
    <row r="14" spans="1:15" x14ac:dyDescent="0.2">
      <c r="A14">
        <v>-3.2000000000000001E-2</v>
      </c>
      <c r="B14">
        <f t="shared" si="0"/>
        <v>0.96031568018611468</v>
      </c>
      <c r="C14">
        <f t="shared" si="1"/>
        <v>0.96062537217577471</v>
      </c>
      <c r="D14">
        <f t="shared" si="2"/>
        <v>0.96092924475494035</v>
      </c>
      <c r="E14">
        <f t="shared" si="3"/>
        <v>0.96122746042531459</v>
      </c>
      <c r="F14">
        <f t="shared" si="4"/>
        <v>0.96152017569411574</v>
      </c>
      <c r="G14">
        <f t="shared" si="5"/>
        <v>0.96180754134796309</v>
      </c>
      <c r="H14">
        <f t="shared" si="6"/>
        <v>0.96208970271188121</v>
      </c>
      <c r="I14">
        <f t="shared" si="7"/>
        <v>0.9623667998943608</v>
      </c>
      <c r="J14">
        <f t="shared" si="8"/>
        <v>0.96263896801933868</v>
      </c>
      <c r="K14">
        <f t="shared" si="9"/>
        <v>0.96290633744591048</v>
      </c>
      <c r="L14">
        <f t="shared" si="10"/>
        <v>0.96534176184743692</v>
      </c>
      <c r="M14">
        <f t="shared" si="11"/>
        <v>0.96741214858865421</v>
      </c>
      <c r="N14">
        <f t="shared" si="12"/>
        <v>0.96919384720141843</v>
      </c>
      <c r="O14">
        <f t="shared" si="13"/>
        <v>0.97074330303473466</v>
      </c>
    </row>
    <row r="15" spans="1:15" x14ac:dyDescent="0.2">
      <c r="A15">
        <v>-3.4000000000000002E-2</v>
      </c>
      <c r="B15">
        <f t="shared" si="0"/>
        <v>0.96033467936080119</v>
      </c>
      <c r="C15">
        <f t="shared" si="1"/>
        <v>0.96066302299487094</v>
      </c>
      <c r="D15">
        <f t="shared" si="2"/>
        <v>0.96098520912522156</v>
      </c>
      <c r="E15">
        <f t="shared" si="3"/>
        <v>0.96130140935244579</v>
      </c>
      <c r="F15">
        <f t="shared" si="4"/>
        <v>0.96161178895948307</v>
      </c>
      <c r="G15">
        <f t="shared" si="5"/>
        <v>0.96191650719970512</v>
      </c>
      <c r="H15">
        <f t="shared" si="6"/>
        <v>0.96221571756938185</v>
      </c>
      <c r="I15">
        <f t="shared" si="7"/>
        <v>0.96250956806550436</v>
      </c>
      <c r="J15">
        <f t="shared" si="8"/>
        <v>0.96279820142987671</v>
      </c>
      <c r="K15">
        <f t="shared" si="9"/>
        <v>0.96308175538031793</v>
      </c>
      <c r="L15">
        <f t="shared" si="10"/>
        <v>0.96566503960896366</v>
      </c>
      <c r="M15">
        <f t="shared" si="11"/>
        <v>0.96786174438377737</v>
      </c>
      <c r="N15">
        <f t="shared" si="12"/>
        <v>0.96975260427721222</v>
      </c>
      <c r="O15">
        <f t="shared" si="13"/>
        <v>0.97139733584186561</v>
      </c>
    </row>
    <row r="16" spans="1:15" x14ac:dyDescent="0.2">
      <c r="A16">
        <v>-3.5999999999999997E-2</v>
      </c>
      <c r="B16">
        <f t="shared" si="0"/>
        <v>0.96035367928727322</v>
      </c>
      <c r="C16">
        <f t="shared" si="1"/>
        <v>0.96070067676546078</v>
      </c>
      <c r="D16">
        <f t="shared" si="2"/>
        <v>0.96104118001459482</v>
      </c>
      <c r="E16">
        <f t="shared" si="3"/>
        <v>0.96137536965849568</v>
      </c>
      <c r="F16">
        <f t="shared" si="4"/>
        <v>0.96170341968426598</v>
      </c>
      <c r="G16">
        <f t="shared" si="5"/>
        <v>0.96202549774433355</v>
      </c>
      <c r="H16">
        <f t="shared" si="6"/>
        <v>0.96234176544214978</v>
      </c>
      <c r="I16">
        <f t="shared" si="7"/>
        <v>0.96265237860256281</v>
      </c>
      <c r="J16">
        <f t="shared" si="8"/>
        <v>0.96295748752781807</v>
      </c>
      <c r="K16">
        <f t="shared" si="9"/>
        <v>0.96325723724006751</v>
      </c>
      <c r="L16">
        <f t="shared" si="10"/>
        <v>0.96598853396429207</v>
      </c>
      <c r="M16">
        <f t="shared" si="11"/>
        <v>0.96831175826412719</v>
      </c>
      <c r="N16">
        <f t="shared" si="12"/>
        <v>0.97031200599095668</v>
      </c>
      <c r="O16">
        <f t="shared" si="13"/>
        <v>0.97205225054497457</v>
      </c>
    </row>
    <row r="17" spans="1:23" x14ac:dyDescent="0.2">
      <c r="A17">
        <v>-3.7999999999999999E-2</v>
      </c>
      <c r="B17">
        <f t="shared" si="0"/>
        <v>0.96037267996557563</v>
      </c>
      <c r="C17">
        <f t="shared" si="1"/>
        <v>0.96073833348789117</v>
      </c>
      <c r="D17">
        <f t="shared" si="2"/>
        <v>0.96109715742419954</v>
      </c>
      <c r="E17">
        <f t="shared" si="3"/>
        <v>0.96144934134609095</v>
      </c>
      <c r="F17">
        <f t="shared" si="4"/>
        <v>0.96179506787345592</v>
      </c>
      <c r="G17">
        <f t="shared" si="5"/>
        <v>0.962134512990243</v>
      </c>
      <c r="H17">
        <f t="shared" si="6"/>
        <v>0.96246784634316207</v>
      </c>
      <c r="I17">
        <f t="shared" si="7"/>
        <v>0.96279523152439694</v>
      </c>
      <c r="J17">
        <f t="shared" si="8"/>
        <v>0.96311682633931739</v>
      </c>
      <c r="K17">
        <f t="shared" si="9"/>
        <v>0.96343278306010882</v>
      </c>
      <c r="L17">
        <f t="shared" si="10"/>
        <v>0.96631224513116964</v>
      </c>
      <c r="M17">
        <f t="shared" si="11"/>
        <v>0.96876219081314963</v>
      </c>
      <c r="N17">
        <f t="shared" si="12"/>
        <v>0.97087205345887384</v>
      </c>
      <c r="O17">
        <f t="shared" si="13"/>
        <v>0.97270804892898377</v>
      </c>
    </row>
    <row r="18" spans="1:23" x14ac:dyDescent="0.2">
      <c r="A18">
        <v>-0.04</v>
      </c>
      <c r="B18">
        <f t="shared" si="0"/>
        <v>0.96039168139575293</v>
      </c>
      <c r="C18">
        <f t="shared" si="1"/>
        <v>0.96077599316250906</v>
      </c>
      <c r="D18">
        <f t="shared" si="2"/>
        <v>0.96115314135517482</v>
      </c>
      <c r="E18">
        <f t="shared" si="3"/>
        <v>0.96152332441785904</v>
      </c>
      <c r="F18">
        <f t="shared" si="4"/>
        <v>0.96188673353204635</v>
      </c>
      <c r="G18">
        <f t="shared" si="5"/>
        <v>0.96224355294583164</v>
      </c>
      <c r="H18">
        <f t="shared" si="6"/>
        <v>0.96259396028540156</v>
      </c>
      <c r="I18">
        <f t="shared" si="7"/>
        <v>0.96293812684987834</v>
      </c>
      <c r="J18">
        <f t="shared" si="8"/>
        <v>0.96327621789054574</v>
      </c>
      <c r="K18">
        <f t="shared" si="9"/>
        <v>0.96360839287541711</v>
      </c>
      <c r="L18">
        <f t="shared" si="10"/>
        <v>0.96663617332763574</v>
      </c>
      <c r="M18">
        <f t="shared" si="11"/>
        <v>0.96921304261537666</v>
      </c>
      <c r="N18">
        <f t="shared" si="12"/>
        <v>0.97143274779976418</v>
      </c>
      <c r="O18">
        <f t="shared" si="13"/>
        <v>0.97336473278363578</v>
      </c>
    </row>
    <row r="19" spans="1:23" x14ac:dyDescent="0.2">
      <c r="A19">
        <v>-4.2000000000000003E-2</v>
      </c>
      <c r="B19">
        <f t="shared" si="0"/>
        <v>0.96041068357784953</v>
      </c>
      <c r="C19">
        <f t="shared" si="1"/>
        <v>0.96081365578966182</v>
      </c>
      <c r="D19">
        <f t="shared" si="2"/>
        <v>0.96120913180866052</v>
      </c>
      <c r="E19">
        <f t="shared" si="3"/>
        <v>0.96159731887642774</v>
      </c>
      <c r="F19">
        <f t="shared" si="4"/>
        <v>0.9619784166650327</v>
      </c>
      <c r="G19">
        <f t="shared" si="5"/>
        <v>0.96235261761950153</v>
      </c>
      <c r="H19">
        <f t="shared" si="6"/>
        <v>0.96272010728185864</v>
      </c>
      <c r="I19">
        <f t="shared" si="7"/>
        <v>0.96308106459789045</v>
      </c>
      <c r="J19">
        <f t="shared" si="8"/>
        <v>0.96343566220769217</v>
      </c>
      <c r="K19">
        <f t="shared" si="9"/>
        <v>0.96378406672099282</v>
      </c>
      <c r="L19">
        <f t="shared" si="10"/>
        <v>0.96696031877202215</v>
      </c>
      <c r="M19">
        <f t="shared" si="11"/>
        <v>0.96966431425642896</v>
      </c>
      <c r="N19">
        <f t="shared" si="12"/>
        <v>0.97199409013501425</v>
      </c>
      <c r="O19">
        <f t="shared" si="13"/>
        <v>0.97402230390350952</v>
      </c>
    </row>
    <row r="20" spans="1:23" x14ac:dyDescent="0.2">
      <c r="A20">
        <v>-4.3999999999999997E-2</v>
      </c>
      <c r="B20">
        <f t="shared" si="0"/>
        <v>0.96042968651191063</v>
      </c>
      <c r="C20">
        <f t="shared" si="1"/>
        <v>0.96085132136969653</v>
      </c>
      <c r="D20">
        <f t="shared" si="2"/>
        <v>0.96126512878579684</v>
      </c>
      <c r="E20">
        <f t="shared" si="3"/>
        <v>0.96167132472442651</v>
      </c>
      <c r="F20">
        <f t="shared" si="4"/>
        <v>0.9620701172774121</v>
      </c>
      <c r="G20">
        <f t="shared" si="5"/>
        <v>0.96246170701965839</v>
      </c>
      <c r="H20">
        <f t="shared" si="6"/>
        <v>0.96284628734552991</v>
      </c>
      <c r="I20">
        <f t="shared" si="7"/>
        <v>0.96322404478732704</v>
      </c>
      <c r="J20">
        <f t="shared" si="8"/>
        <v>0.96359515931696316</v>
      </c>
      <c r="K20">
        <f t="shared" si="9"/>
        <v>0.96395980463186215</v>
      </c>
      <c r="L20">
        <f t="shared" si="10"/>
        <v>0.96728468168295367</v>
      </c>
      <c r="M20">
        <f t="shared" si="11"/>
        <v>0.97011600632301853</v>
      </c>
      <c r="N20">
        <f t="shared" si="12"/>
        <v>0.97255608158860385</v>
      </c>
      <c r="O20">
        <f t="shared" si="13"/>
        <v>0.9746807640880365</v>
      </c>
    </row>
    <row r="21" spans="1:23" x14ac:dyDescent="0.2">
      <c r="A21">
        <v>-4.5999999999999999E-2</v>
      </c>
      <c r="B21">
        <f t="shared" si="0"/>
        <v>0.9604486901979804</v>
      </c>
      <c r="C21">
        <f t="shared" si="1"/>
        <v>0.96088898990296068</v>
      </c>
      <c r="D21">
        <f t="shared" si="2"/>
        <v>0.96132113228772342</v>
      </c>
      <c r="E21">
        <f t="shared" si="3"/>
        <v>0.96174534196448513</v>
      </c>
      <c r="F21">
        <f t="shared" si="4"/>
        <v>0.96216183537418376</v>
      </c>
      <c r="G21">
        <f t="shared" si="5"/>
        <v>0.96257082115471237</v>
      </c>
      <c r="H21">
        <f t="shared" si="6"/>
        <v>0.96297250048941907</v>
      </c>
      <c r="I21">
        <f t="shared" si="7"/>
        <v>0.96336706743709399</v>
      </c>
      <c r="J21">
        <f t="shared" si="8"/>
        <v>0.96375470924458206</v>
      </c>
      <c r="K21">
        <f t="shared" si="9"/>
        <v>0.96413560664307685</v>
      </c>
      <c r="L21">
        <f t="shared" si="10"/>
        <v>0.96760926227934863</v>
      </c>
      <c r="M21">
        <f t="shared" si="11"/>
        <v>0.97056811940295096</v>
      </c>
      <c r="N21">
        <f t="shared" si="12"/>
        <v>0.97311872328711391</v>
      </c>
      <c r="O21">
        <f t="shared" si="13"/>
        <v>0.97534011514151731</v>
      </c>
    </row>
    <row r="22" spans="1:23" x14ac:dyDescent="0.2">
      <c r="A22">
        <v>-4.8000000000000001E-2</v>
      </c>
      <c r="B22">
        <f t="shared" si="0"/>
        <v>0.96046769463610371</v>
      </c>
      <c r="C22">
        <f t="shared" si="1"/>
        <v>0.96092666138980154</v>
      </c>
      <c r="D22">
        <f t="shared" si="2"/>
        <v>0.96137714231558125</v>
      </c>
      <c r="E22">
        <f t="shared" si="3"/>
        <v>0.96181937059923406</v>
      </c>
      <c r="F22">
        <f t="shared" si="4"/>
        <v>0.96225357096034858</v>
      </c>
      <c r="G22">
        <f t="shared" si="5"/>
        <v>0.96267996003307665</v>
      </c>
      <c r="H22">
        <f t="shared" si="6"/>
        <v>0.96309874672653695</v>
      </c>
      <c r="I22">
        <f t="shared" si="7"/>
        <v>0.96351013256610829</v>
      </c>
      <c r="J22">
        <f t="shared" si="8"/>
        <v>0.96391431201679023</v>
      </c>
      <c r="K22">
        <f t="shared" si="9"/>
        <v>0.96431147278971407</v>
      </c>
      <c r="L22">
        <f t="shared" si="10"/>
        <v>0.9679340607804191</v>
      </c>
      <c r="M22">
        <f t="shared" si="11"/>
        <v>0.97102065408512817</v>
      </c>
      <c r="N22">
        <f t="shared" si="12"/>
        <v>0.97368201635973406</v>
      </c>
      <c r="O22">
        <f t="shared" si="13"/>
        <v>0.9760003588731383</v>
      </c>
    </row>
    <row r="23" spans="1:23" x14ac:dyDescent="0.2">
      <c r="A23">
        <v>-0.05</v>
      </c>
      <c r="B23">
        <f t="shared" si="0"/>
        <v>0.96048669982632506</v>
      </c>
      <c r="C23">
        <f t="shared" si="1"/>
        <v>0.9609643358305664</v>
      </c>
      <c r="D23">
        <f t="shared" si="2"/>
        <v>0.96143315887051062</v>
      </c>
      <c r="E23">
        <f t="shared" si="3"/>
        <v>0.96189341063130518</v>
      </c>
      <c r="F23">
        <f t="shared" si="4"/>
        <v>0.96234532404090978</v>
      </c>
      <c r="G23">
        <f t="shared" si="5"/>
        <v>0.96278912366316882</v>
      </c>
      <c r="H23">
        <f t="shared" si="6"/>
        <v>0.96322502606990035</v>
      </c>
      <c r="I23">
        <f t="shared" si="7"/>
        <v>0.96365324019329746</v>
      </c>
      <c r="J23">
        <f t="shared" si="8"/>
        <v>0.96407396765984554</v>
      </c>
      <c r="K23">
        <f t="shared" si="9"/>
        <v>0.96448740310687675</v>
      </c>
      <c r="L23">
        <f t="shared" si="10"/>
        <v>0.96825907740567185</v>
      </c>
      <c r="M23">
        <f t="shared" si="11"/>
        <v>0.97147361095955109</v>
      </c>
      <c r="N23">
        <f t="shared" si="12"/>
        <v>0.97424596193826962</v>
      </c>
      <c r="O23">
        <f t="shared" si="13"/>
        <v>0.97666149709698791</v>
      </c>
    </row>
    <row r="24" spans="1:23" x14ac:dyDescent="0.2">
      <c r="A24">
        <v>-5.1999999999999998E-2</v>
      </c>
      <c r="B24">
        <f t="shared" si="0"/>
        <v>0.96050570576868899</v>
      </c>
      <c r="C24">
        <f t="shared" si="1"/>
        <v>0.96100201322560286</v>
      </c>
      <c r="D24">
        <f t="shared" si="2"/>
        <v>0.96148918195365274</v>
      </c>
      <c r="E24">
        <f t="shared" si="3"/>
        <v>0.96196746206333028</v>
      </c>
      <c r="F24">
        <f t="shared" si="4"/>
        <v>0.96243709462087201</v>
      </c>
      <c r="G24">
        <f t="shared" si="5"/>
        <v>0.96289831205340992</v>
      </c>
      <c r="H24">
        <f t="shared" si="6"/>
        <v>0.96335133853253396</v>
      </c>
      <c r="I24">
        <f t="shared" si="7"/>
        <v>0.96379639033760101</v>
      </c>
      <c r="J24">
        <f t="shared" si="8"/>
        <v>0.96423367620002398</v>
      </c>
      <c r="K24">
        <f t="shared" si="9"/>
        <v>0.96466339762969344</v>
      </c>
      <c r="L24">
        <f t="shared" si="10"/>
        <v>0.96858431237490827</v>
      </c>
      <c r="M24">
        <f t="shared" si="11"/>
        <v>0.97192699061732157</v>
      </c>
      <c r="N24">
        <f t="shared" si="12"/>
        <v>0.97481056115714981</v>
      </c>
      <c r="O24">
        <f t="shared" si="13"/>
        <v>0.97732353163207308</v>
      </c>
    </row>
    <row r="25" spans="1:23" x14ac:dyDescent="0.2">
      <c r="A25">
        <v>-5.3999999999999999E-2</v>
      </c>
      <c r="B25">
        <f t="shared" si="0"/>
        <v>0.96052471246324045</v>
      </c>
      <c r="C25">
        <f t="shared" si="1"/>
        <v>0.96103969357525809</v>
      </c>
      <c r="D25">
        <f t="shared" si="2"/>
        <v>0.96154521156614914</v>
      </c>
      <c r="E25">
        <f t="shared" si="3"/>
        <v>0.96204152489794259</v>
      </c>
      <c r="F25">
        <f t="shared" si="4"/>
        <v>0.96252888270524217</v>
      </c>
      <c r="G25">
        <f t="shared" si="5"/>
        <v>0.96300752521222466</v>
      </c>
      <c r="H25">
        <f t="shared" si="6"/>
        <v>0.96347768412746848</v>
      </c>
      <c r="I25">
        <f t="shared" si="7"/>
        <v>0.96393958301796923</v>
      </c>
      <c r="J25">
        <f t="shared" si="8"/>
        <v>0.96439343766361874</v>
      </c>
      <c r="K25">
        <f t="shared" si="9"/>
        <v>0.96483945639331814</v>
      </c>
      <c r="L25">
        <f t="shared" si="10"/>
        <v>0.96890976590822531</v>
      </c>
      <c r="M25">
        <f t="shared" si="11"/>
        <v>0.97238079365064589</v>
      </c>
      <c r="N25">
        <f t="shared" si="12"/>
        <v>0.97537581515343486</v>
      </c>
      <c r="O25">
        <f t="shared" si="13"/>
        <v>0.9779864643023366</v>
      </c>
    </row>
    <row r="26" spans="1:23" x14ac:dyDescent="0.2">
      <c r="A26">
        <v>-5.6000000000000001E-2</v>
      </c>
      <c r="B26">
        <f t="shared" si="0"/>
        <v>0.96054371991002407</v>
      </c>
      <c r="C26">
        <f t="shared" si="1"/>
        <v>0.96107737687988026</v>
      </c>
      <c r="D26">
        <f t="shared" si="2"/>
        <v>0.9616012477091409</v>
      </c>
      <c r="E26">
        <f t="shared" si="3"/>
        <v>0.96211559913777611</v>
      </c>
      <c r="F26">
        <f t="shared" si="4"/>
        <v>0.9626206882990288</v>
      </c>
      <c r="G26">
        <f t="shared" si="5"/>
        <v>0.9631167631480424</v>
      </c>
      <c r="H26">
        <f t="shared" si="6"/>
        <v>0.96360406286774158</v>
      </c>
      <c r="I26">
        <f t="shared" si="7"/>
        <v>0.96408281825336406</v>
      </c>
      <c r="J26">
        <f t="shared" si="8"/>
        <v>0.96455325207694032</v>
      </c>
      <c r="K26">
        <f t="shared" si="9"/>
        <v>0.96501557943293081</v>
      </c>
      <c r="L26">
        <f t="shared" si="10"/>
        <v>0.96923543822601599</v>
      </c>
      <c r="M26">
        <f t="shared" si="11"/>
        <v>0.97283502065283656</v>
      </c>
      <c r="N26">
        <f t="shared" si="12"/>
        <v>0.97594172506682397</v>
      </c>
      <c r="O26">
        <f t="shared" si="13"/>
        <v>0.97865029693667316</v>
      </c>
    </row>
    <row r="27" spans="1:23" x14ac:dyDescent="0.2">
      <c r="A27">
        <v>-5.8000000000000003E-2</v>
      </c>
      <c r="B27">
        <f t="shared" si="0"/>
        <v>0.96056272810908427</v>
      </c>
      <c r="C27">
        <f t="shared" si="1"/>
        <v>0.96111506313981654</v>
      </c>
      <c r="D27">
        <f t="shared" si="2"/>
        <v>0.96165729038377012</v>
      </c>
      <c r="E27">
        <f t="shared" si="3"/>
        <v>0.9621896847854654</v>
      </c>
      <c r="F27">
        <f t="shared" si="4"/>
        <v>0.96271251140724279</v>
      </c>
      <c r="G27">
        <f t="shared" si="5"/>
        <v>0.9632260258692954</v>
      </c>
      <c r="H27">
        <f t="shared" si="6"/>
        <v>0.96373047476639839</v>
      </c>
      <c r="I27">
        <f t="shared" si="7"/>
        <v>0.96422609606275866</v>
      </c>
      <c r="J27">
        <f t="shared" si="8"/>
        <v>0.9647131194663171</v>
      </c>
      <c r="K27">
        <f t="shared" si="9"/>
        <v>0.96519176678373675</v>
      </c>
      <c r="L27">
        <f t="shared" si="10"/>
        <v>0.96956132954896945</v>
      </c>
      <c r="M27">
        <f t="shared" si="11"/>
        <v>0.97328967221831553</v>
      </c>
      <c r="N27">
        <f t="shared" si="12"/>
        <v>0.97650829203966316</v>
      </c>
      <c r="O27">
        <f t="shared" si="13"/>
        <v>0.97931503136894649</v>
      </c>
    </row>
    <row r="28" spans="1:23" x14ac:dyDescent="0.2">
      <c r="A28">
        <v>-0.06</v>
      </c>
      <c r="B28">
        <f t="shared" si="0"/>
        <v>0.9605817370604659</v>
      </c>
      <c r="C28">
        <f t="shared" si="1"/>
        <v>0.96115275235541453</v>
      </c>
      <c r="D28">
        <f t="shared" si="2"/>
        <v>0.961713339591179</v>
      </c>
      <c r="E28">
        <f t="shared" si="3"/>
        <v>0.96226378184364636</v>
      </c>
      <c r="F28">
        <f t="shared" si="4"/>
        <v>0.96280435203489634</v>
      </c>
      <c r="G28">
        <f t="shared" si="5"/>
        <v>0.96333531338442024</v>
      </c>
      <c r="H28">
        <f t="shared" si="6"/>
        <v>0.96385691983649002</v>
      </c>
      <c r="I28">
        <f t="shared" si="7"/>
        <v>0.96436941646513696</v>
      </c>
      <c r="J28">
        <f t="shared" si="8"/>
        <v>0.96487303985809414</v>
      </c>
      <c r="K28">
        <f t="shared" si="9"/>
        <v>0.96536801848096732</v>
      </c>
      <c r="L28">
        <f t="shared" si="10"/>
        <v>0.96988744009807204</v>
      </c>
      <c r="M28">
        <f t="shared" si="11"/>
        <v>0.9737447489426162</v>
      </c>
      <c r="N28">
        <f t="shared" si="12"/>
        <v>0.97707551721695229</v>
      </c>
      <c r="O28">
        <f t="shared" si="13"/>
        <v>0.97998066943800621</v>
      </c>
      <c r="W28">
        <f>0.04*4500</f>
        <v>180</v>
      </c>
    </row>
    <row r="29" spans="1:23" x14ac:dyDescent="0.2">
      <c r="A29">
        <v>-6.2E-2</v>
      </c>
      <c r="B29">
        <f t="shared" si="0"/>
        <v>0.96060074676421336</v>
      </c>
      <c r="C29">
        <f t="shared" si="1"/>
        <v>0.9611904445270224</v>
      </c>
      <c r="D29">
        <f t="shared" si="2"/>
        <v>0.96176939533250938</v>
      </c>
      <c r="E29">
        <f t="shared" si="3"/>
        <v>0.96233789031495476</v>
      </c>
      <c r="F29">
        <f t="shared" si="4"/>
        <v>0.962896210187004</v>
      </c>
      <c r="G29">
        <f t="shared" si="5"/>
        <v>0.96344462570185718</v>
      </c>
      <c r="H29">
        <f t="shared" si="6"/>
        <v>0.96398339809107514</v>
      </c>
      <c r="I29">
        <f t="shared" si="7"/>
        <v>0.96451277947949476</v>
      </c>
      <c r="J29">
        <f t="shared" si="8"/>
        <v>0.96503301327863467</v>
      </c>
      <c r="K29">
        <f t="shared" si="9"/>
        <v>0.96554433455987942</v>
      </c>
      <c r="L29">
        <f t="shared" si="10"/>
        <v>0.97021377009460719</v>
      </c>
      <c r="M29">
        <f t="shared" si="11"/>
        <v>0.97420025142238642</v>
      </c>
      <c r="N29">
        <f t="shared" si="12"/>
        <v>0.97764340174635334</v>
      </c>
      <c r="O29">
        <f t="shared" si="13"/>
        <v>0.98064721298770496</v>
      </c>
      <c r="W29">
        <f>4500*0.06</f>
        <v>270</v>
      </c>
    </row>
    <row r="30" spans="1:23" x14ac:dyDescent="0.2">
      <c r="A30">
        <v>-6.4000000000000001E-2</v>
      </c>
      <c r="B30">
        <f t="shared" si="0"/>
        <v>0.96061975722037174</v>
      </c>
      <c r="C30">
        <f t="shared" si="1"/>
        <v>0.96122813965498732</v>
      </c>
      <c r="D30">
        <f t="shared" si="2"/>
        <v>0.96182545760890437</v>
      </c>
      <c r="E30">
        <f t="shared" si="3"/>
        <v>0.96241201020202805</v>
      </c>
      <c r="F30">
        <f t="shared" si="4"/>
        <v>0.9629880858685822</v>
      </c>
      <c r="G30">
        <f t="shared" si="5"/>
        <v>0.96355396283005013</v>
      </c>
      <c r="H30">
        <f t="shared" si="6"/>
        <v>0.96410990954321873</v>
      </c>
      <c r="I30">
        <f t="shared" si="7"/>
        <v>0.96465618512483908</v>
      </c>
      <c r="J30">
        <f t="shared" si="8"/>
        <v>0.96519303975431903</v>
      </c>
      <c r="K30">
        <f t="shared" si="9"/>
        <v>0.96572071505575574</v>
      </c>
      <c r="L30">
        <f t="shared" si="10"/>
        <v>0.97054031976015664</v>
      </c>
      <c r="M30">
        <f t="shared" si="11"/>
        <v>0.97465618025539091</v>
      </c>
      <c r="N30">
        <f t="shared" si="12"/>
        <v>0.97821194677819789</v>
      </c>
      <c r="O30">
        <f t="shared" si="13"/>
        <v>0.98131466386691502</v>
      </c>
    </row>
    <row r="31" spans="1:23" x14ac:dyDescent="0.2">
      <c r="A31">
        <v>-6.6000000000000003E-2</v>
      </c>
      <c r="B31">
        <f t="shared" si="0"/>
        <v>0.96063876842898543</v>
      </c>
      <c r="C31">
        <f t="shared" si="1"/>
        <v>0.96126583773965768</v>
      </c>
      <c r="D31">
        <f t="shared" si="2"/>
        <v>0.96188152642150648</v>
      </c>
      <c r="E31">
        <f t="shared" si="3"/>
        <v>0.962486141507504</v>
      </c>
      <c r="F31">
        <f t="shared" si="4"/>
        <v>0.96307997908464904</v>
      </c>
      <c r="G31">
        <f t="shared" si="5"/>
        <v>0.96366332477744743</v>
      </c>
      <c r="H31">
        <f t="shared" si="6"/>
        <v>0.9642364542059928</v>
      </c>
      <c r="I31">
        <f t="shared" si="7"/>
        <v>0.96479963342018793</v>
      </c>
      <c r="J31">
        <f t="shared" si="8"/>
        <v>0.96535311931154533</v>
      </c>
      <c r="K31">
        <f t="shared" si="9"/>
        <v>0.96589716000390469</v>
      </c>
      <c r="L31">
        <f t="shared" si="10"/>
        <v>0.97086708931660004</v>
      </c>
      <c r="M31">
        <f t="shared" si="11"/>
        <v>0.97511253604051407</v>
      </c>
      <c r="N31">
        <f t="shared" si="12"/>
        <v>0.97878115346549488</v>
      </c>
      <c r="O31">
        <f t="shared" si="13"/>
        <v>0.98198302392954573</v>
      </c>
    </row>
    <row r="32" spans="1:23" x14ac:dyDescent="0.2">
      <c r="A32">
        <v>-6.8000000000000005E-2</v>
      </c>
      <c r="B32">
        <f t="shared" si="0"/>
        <v>0.96065778039009919</v>
      </c>
      <c r="C32">
        <f t="shared" si="1"/>
        <v>0.96130353878138119</v>
      </c>
      <c r="D32">
        <f t="shared" si="2"/>
        <v>0.96193760177145893</v>
      </c>
      <c r="E32">
        <f t="shared" si="3"/>
        <v>0.96256028423402162</v>
      </c>
      <c r="F32">
        <f t="shared" si="4"/>
        <v>0.96317188984022484</v>
      </c>
      <c r="G32">
        <f t="shared" si="5"/>
        <v>0.96377271155250066</v>
      </c>
      <c r="H32">
        <f t="shared" si="6"/>
        <v>0.96436303209247676</v>
      </c>
      <c r="I32">
        <f t="shared" si="7"/>
        <v>0.96494312438457108</v>
      </c>
      <c r="J32">
        <f t="shared" si="8"/>
        <v>0.96551325197672888</v>
      </c>
      <c r="K32">
        <f t="shared" si="9"/>
        <v>0.96607366943966078</v>
      </c>
      <c r="L32">
        <f t="shared" si="10"/>
        <v>0.97119407898611676</v>
      </c>
      <c r="M32">
        <f t="shared" si="11"/>
        <v>0.97556931937776237</v>
      </c>
      <c r="N32">
        <f t="shared" si="12"/>
        <v>0.97935102296393872</v>
      </c>
      <c r="O32">
        <f t="shared" si="13"/>
        <v>0.98265229503456053</v>
      </c>
    </row>
    <row r="33" spans="1:15" x14ac:dyDescent="0.2">
      <c r="A33">
        <v>-7.0000000000000007E-2</v>
      </c>
      <c r="B33">
        <f t="shared" si="0"/>
        <v>0.96067679310375775</v>
      </c>
      <c r="C33">
        <f t="shared" si="1"/>
        <v>0.96134124278050548</v>
      </c>
      <c r="D33">
        <f t="shared" si="2"/>
        <v>0.96199368365990534</v>
      </c>
      <c r="E33">
        <f t="shared" si="3"/>
        <v>0.96263443838422036</v>
      </c>
      <c r="F33">
        <f t="shared" si="4"/>
        <v>0.96326381814033146</v>
      </c>
      <c r="G33">
        <f t="shared" si="5"/>
        <v>0.96388212316366551</v>
      </c>
      <c r="H33">
        <f t="shared" si="6"/>
        <v>0.96448964321575581</v>
      </c>
      <c r="I33">
        <f t="shared" si="7"/>
        <v>0.96508665803702887</v>
      </c>
      <c r="J33">
        <f t="shared" si="8"/>
        <v>0.96567343777630299</v>
      </c>
      <c r="K33">
        <f t="shared" si="9"/>
        <v>0.96625024339838395</v>
      </c>
      <c r="L33">
        <f t="shared" si="10"/>
        <v>0.97152128899118473</v>
      </c>
      <c r="M33">
        <f t="shared" si="11"/>
        <v>0.97602653086826696</v>
      </c>
      <c r="N33">
        <f t="shared" si="12"/>
        <v>0.97992155643191681</v>
      </c>
      <c r="O33">
        <f t="shared" si="13"/>
        <v>0.98332247904599446</v>
      </c>
    </row>
    <row r="34" spans="1:15" x14ac:dyDescent="0.2">
      <c r="A34">
        <v>-7.1999999999999995E-2</v>
      </c>
      <c r="B34">
        <f t="shared" si="0"/>
        <v>0.96069580657000542</v>
      </c>
      <c r="C34">
        <f t="shared" si="1"/>
        <v>0.96137894973737914</v>
      </c>
      <c r="D34">
        <f t="shared" si="2"/>
        <v>0.96204977208798903</v>
      </c>
      <c r="E34">
        <f t="shared" si="3"/>
        <v>0.96270860396074076</v>
      </c>
      <c r="F34">
        <f t="shared" si="4"/>
        <v>0.96335576398999312</v>
      </c>
      <c r="G34">
        <f t="shared" si="5"/>
        <v>0.96399155961940142</v>
      </c>
      <c r="H34">
        <f t="shared" si="6"/>
        <v>0.96461628758892315</v>
      </c>
      <c r="I34">
        <f t="shared" si="7"/>
        <v>0.96523023439661393</v>
      </c>
      <c r="J34">
        <f t="shared" si="8"/>
        <v>0.96583367673671783</v>
      </c>
      <c r="K34">
        <f t="shared" si="9"/>
        <v>0.96642688191546033</v>
      </c>
      <c r="L34">
        <f t="shared" si="10"/>
        <v>0.97184871955458219</v>
      </c>
      <c r="M34">
        <f t="shared" si="11"/>
        <v>0.97648417111428676</v>
      </c>
      <c r="N34">
        <f t="shared" si="12"/>
        <v>0.98049275503051714</v>
      </c>
      <c r="O34">
        <f t="shared" si="13"/>
        <v>0.98399357783297081</v>
      </c>
    </row>
    <row r="35" spans="1:15" x14ac:dyDescent="0.2">
      <c r="A35">
        <v>-7.3999999999999996E-2</v>
      </c>
      <c r="B35">
        <f t="shared" si="0"/>
        <v>0.96071482078888737</v>
      </c>
      <c r="C35">
        <f t="shared" si="1"/>
        <v>0.96141665965234957</v>
      </c>
      <c r="D35">
        <f t="shared" si="2"/>
        <v>0.96210586705685441</v>
      </c>
      <c r="E35">
        <f t="shared" si="3"/>
        <v>0.96278278096622372</v>
      </c>
      <c r="F35">
        <f t="shared" si="4"/>
        <v>0.96344772739423568</v>
      </c>
      <c r="G35">
        <f t="shared" si="5"/>
        <v>0.9641010209281714</v>
      </c>
      <c r="H35">
        <f t="shared" si="6"/>
        <v>0.96474296522507796</v>
      </c>
      <c r="I35">
        <f t="shared" si="7"/>
        <v>0.9653738534823898</v>
      </c>
      <c r="J35">
        <f t="shared" si="8"/>
        <v>0.96599396888444167</v>
      </c>
      <c r="K35">
        <f t="shared" si="9"/>
        <v>0.96660358502630173</v>
      </c>
      <c r="L35">
        <f t="shared" si="10"/>
        <v>0.97217637089938791</v>
      </c>
      <c r="M35">
        <f t="shared" si="11"/>
        <v>0.97694224071921043</v>
      </c>
      <c r="N35">
        <f t="shared" si="12"/>
        <v>0.981064619923537</v>
      </c>
      <c r="O35">
        <f t="shared" si="13"/>
        <v>0.98466559326971936</v>
      </c>
    </row>
    <row r="36" spans="1:15" x14ac:dyDescent="0.2">
      <c r="A36">
        <v>-7.5999999999999998E-2</v>
      </c>
      <c r="B36">
        <f t="shared" si="0"/>
        <v>0.96073383576044824</v>
      </c>
      <c r="C36">
        <f t="shared" si="1"/>
        <v>0.96145437252576538</v>
      </c>
      <c r="D36">
        <f t="shared" si="2"/>
        <v>0.96216196856764513</v>
      </c>
      <c r="E36">
        <f t="shared" si="3"/>
        <v>0.96285696940331145</v>
      </c>
      <c r="F36">
        <f t="shared" si="4"/>
        <v>0.963539708358087</v>
      </c>
      <c r="G36">
        <f t="shared" si="5"/>
        <v>0.96421050709844314</v>
      </c>
      <c r="H36">
        <f t="shared" si="6"/>
        <v>0.96486967613732699</v>
      </c>
      <c r="I36">
        <f t="shared" si="7"/>
        <v>0.96551751531343089</v>
      </c>
      <c r="J36">
        <f t="shared" si="8"/>
        <v>0.96615431424596021</v>
      </c>
      <c r="K36">
        <f t="shared" si="9"/>
        <v>0.96678035276634589</v>
      </c>
      <c r="L36">
        <f t="shared" si="10"/>
        <v>0.97250424324898144</v>
      </c>
      <c r="M36">
        <f t="shared" si="11"/>
        <v>0.97740074028755952</v>
      </c>
      <c r="N36">
        <f t="shared" si="12"/>
        <v>0.98163715227748993</v>
      </c>
      <c r="O36">
        <f t="shared" si="13"/>
        <v>0.98533852723559312</v>
      </c>
    </row>
    <row r="37" spans="1:15" x14ac:dyDescent="0.2">
      <c r="A37">
        <v>-7.8E-2</v>
      </c>
      <c r="B37">
        <f t="shared" si="0"/>
        <v>0.96075285148473244</v>
      </c>
      <c r="C37">
        <f t="shared" si="1"/>
        <v>0.96149208835797462</v>
      </c>
      <c r="D37">
        <f t="shared" si="2"/>
        <v>0.96221807662150594</v>
      </c>
      <c r="E37">
        <f t="shared" si="3"/>
        <v>0.96293116927464673</v>
      </c>
      <c r="F37">
        <f t="shared" si="4"/>
        <v>0.96363170688657673</v>
      </c>
      <c r="G37">
        <f t="shared" si="5"/>
        <v>0.96432001813868728</v>
      </c>
      <c r="H37">
        <f t="shared" si="6"/>
        <v>0.96499642033878341</v>
      </c>
      <c r="I37">
        <f t="shared" si="7"/>
        <v>0.96566121990882392</v>
      </c>
      <c r="J37">
        <f t="shared" si="8"/>
        <v>0.96631471284777681</v>
      </c>
      <c r="K37">
        <f t="shared" si="9"/>
        <v>0.96695718517105655</v>
      </c>
      <c r="L37">
        <f t="shared" si="10"/>
        <v>0.97283233682704373</v>
      </c>
      <c r="M37">
        <f t="shared" si="11"/>
        <v>0.97785967042499078</v>
      </c>
      <c r="N37">
        <f t="shared" si="12"/>
        <v>0.98221035326161421</v>
      </c>
      <c r="O37">
        <f t="shared" si="13"/>
        <v>0.98601238161508609</v>
      </c>
    </row>
    <row r="38" spans="1:15" x14ac:dyDescent="0.2">
      <c r="A38">
        <v>-0.08</v>
      </c>
      <c r="B38">
        <f t="shared" si="0"/>
        <v>0.96077186796178493</v>
      </c>
      <c r="C38">
        <f t="shared" si="1"/>
        <v>0.96152980714932523</v>
      </c>
      <c r="D38">
        <f t="shared" si="2"/>
        <v>0.96227419121958169</v>
      </c>
      <c r="E38">
        <f t="shared" si="3"/>
        <v>0.96300538058287333</v>
      </c>
      <c r="F38">
        <f t="shared" si="4"/>
        <v>0.96372372298473674</v>
      </c>
      <c r="G38">
        <f t="shared" si="5"/>
        <v>0.96442955405737896</v>
      </c>
      <c r="H38">
        <f t="shared" si="6"/>
        <v>0.96512319784256739</v>
      </c>
      <c r="I38">
        <f t="shared" si="7"/>
        <v>0.96580496728766607</v>
      </c>
      <c r="J38">
        <f t="shared" si="8"/>
        <v>0.96647516471641248</v>
      </c>
      <c r="K38">
        <f t="shared" si="9"/>
        <v>0.96713408227592335</v>
      </c>
      <c r="L38">
        <f t="shared" si="10"/>
        <v>0.97316065185755785</v>
      </c>
      <c r="M38">
        <f t="shared" si="11"/>
        <v>0.97831903173829948</v>
      </c>
      <c r="N38">
        <f t="shared" si="12"/>
        <v>0.98278422404788102</v>
      </c>
      <c r="O38">
        <f t="shared" si="13"/>
        <v>0.98668715829785092</v>
      </c>
    </row>
    <row r="39" spans="1:15" x14ac:dyDescent="0.2">
      <c r="A39">
        <v>-8.2000000000000003E-2</v>
      </c>
      <c r="B39">
        <f t="shared" si="0"/>
        <v>0.96079088519165001</v>
      </c>
      <c r="C39">
        <f t="shared" si="1"/>
        <v>0.96156752890016584</v>
      </c>
      <c r="D39">
        <f t="shared" si="2"/>
        <v>0.96233031236301714</v>
      </c>
      <c r="E39">
        <f t="shared" si="3"/>
        <v>0.96307960333063569</v>
      </c>
      <c r="F39">
        <f t="shared" si="4"/>
        <v>0.96381575665760044</v>
      </c>
      <c r="G39">
        <f t="shared" si="5"/>
        <v>0.96453911486299637</v>
      </c>
      <c r="H39">
        <f t="shared" si="6"/>
        <v>0.96525000866180621</v>
      </c>
      <c r="I39">
        <f t="shared" si="7"/>
        <v>0.9659487574690665</v>
      </c>
      <c r="J39">
        <f t="shared" si="8"/>
        <v>0.96663566987840521</v>
      </c>
      <c r="K39">
        <f t="shared" si="9"/>
        <v>0.96731104411646207</v>
      </c>
      <c r="L39">
        <f t="shared" si="10"/>
        <v>0.97348918856480926</v>
      </c>
      <c r="M39">
        <f t="shared" si="11"/>
        <v>0.97877882483542122</v>
      </c>
      <c r="N39">
        <f t="shared" si="12"/>
        <v>0.98335876581100168</v>
      </c>
      <c r="O39">
        <f t="shared" si="13"/>
        <v>0.98736285917871669</v>
      </c>
    </row>
    <row r="40" spans="1:15" x14ac:dyDescent="0.2">
      <c r="A40">
        <v>-8.4000000000000005E-2</v>
      </c>
      <c r="B40">
        <f t="shared" si="0"/>
        <v>0.96080990317437287</v>
      </c>
      <c r="C40">
        <f t="shared" si="1"/>
        <v>0.96160525361084448</v>
      </c>
      <c r="D40">
        <f t="shared" si="2"/>
        <v>0.96238644005295781</v>
      </c>
      <c r="E40">
        <f t="shared" si="3"/>
        <v>0.96315383752057893</v>
      </c>
      <c r="F40">
        <f t="shared" si="4"/>
        <v>0.96390780791020347</v>
      </c>
      <c r="G40">
        <f t="shared" si="5"/>
        <v>0.96464870056402252</v>
      </c>
      <c r="H40">
        <f t="shared" si="6"/>
        <v>0.96537685280963392</v>
      </c>
      <c r="I40">
        <f t="shared" si="7"/>
        <v>0.96609259047214557</v>
      </c>
      <c r="J40">
        <f t="shared" si="8"/>
        <v>0.96679622836031154</v>
      </c>
      <c r="K40">
        <f t="shared" si="9"/>
        <v>0.96748807072821408</v>
      </c>
      <c r="L40">
        <f t="shared" si="10"/>
        <v>0.97381794717338632</v>
      </c>
      <c r="M40">
        <f t="shared" si="11"/>
        <v>0.97923905032543523</v>
      </c>
      <c r="N40">
        <f t="shared" si="12"/>
        <v>0.98393397972843633</v>
      </c>
      <c r="O40">
        <f t="shared" si="13"/>
        <v>0.98803948615770609</v>
      </c>
    </row>
    <row r="41" spans="1:15" x14ac:dyDescent="0.2">
      <c r="A41">
        <v>-8.5999999999999993E-2</v>
      </c>
      <c r="B41">
        <f t="shared" si="0"/>
        <v>0.96082892190999802</v>
      </c>
      <c r="C41">
        <f t="shared" si="1"/>
        <v>0.96164298128170977</v>
      </c>
      <c r="D41">
        <f t="shared" si="2"/>
        <v>0.96244257429054891</v>
      </c>
      <c r="E41">
        <f t="shared" si="3"/>
        <v>0.96322808315534914</v>
      </c>
      <c r="F41">
        <f t="shared" si="4"/>
        <v>0.96399987674758325</v>
      </c>
      <c r="G41">
        <f t="shared" si="5"/>
        <v>0.96475831116894384</v>
      </c>
      <c r="H41">
        <f t="shared" si="6"/>
        <v>0.96550373029919101</v>
      </c>
      <c r="I41">
        <f t="shared" si="7"/>
        <v>0.96623646631603488</v>
      </c>
      <c r="J41">
        <f t="shared" si="8"/>
        <v>0.96695684018870498</v>
      </c>
      <c r="K41">
        <f t="shared" si="9"/>
        <v>0.96766516214674725</v>
      </c>
      <c r="L41">
        <f t="shared" si="10"/>
        <v>0.97414692790818092</v>
      </c>
      <c r="M41">
        <f t="shared" si="11"/>
        <v>0.97969970881856649</v>
      </c>
      <c r="N41">
        <f t="shared" si="12"/>
        <v>0.98450986698040166</v>
      </c>
      <c r="O41">
        <f t="shared" si="13"/>
        <v>0.98871704114005432</v>
      </c>
    </row>
    <row r="42" spans="1:15" x14ac:dyDescent="0.2">
      <c r="A42">
        <v>-8.7999999999999995E-2</v>
      </c>
      <c r="B42">
        <f t="shared" si="0"/>
        <v>0.96084794139857022</v>
      </c>
      <c r="C42">
        <f t="shared" si="1"/>
        <v>0.96168071191311011</v>
      </c>
      <c r="D42">
        <f t="shared" si="2"/>
        <v>0.96249871507693641</v>
      </c>
      <c r="E42">
        <f t="shared" si="3"/>
        <v>0.96330234023759342</v>
      </c>
      <c r="F42">
        <f t="shared" si="4"/>
        <v>0.96409196317477908</v>
      </c>
      <c r="G42">
        <f t="shared" si="5"/>
        <v>0.96486794668625031</v>
      </c>
      <c r="H42">
        <f t="shared" si="6"/>
        <v>0.96563064114362596</v>
      </c>
      <c r="I42">
        <f t="shared" si="7"/>
        <v>0.96638038501987744</v>
      </c>
      <c r="J42">
        <f t="shared" si="8"/>
        <v>0.96711750539017727</v>
      </c>
      <c r="K42">
        <f t="shared" si="9"/>
        <v>0.96784231840765511</v>
      </c>
      <c r="L42">
        <f t="shared" si="10"/>
        <v>0.97447613099438912</v>
      </c>
      <c r="M42">
        <f t="shared" si="11"/>
        <v>0.98016080092618929</v>
      </c>
      <c r="N42">
        <f t="shared" si="12"/>
        <v>0.98508642874987895</v>
      </c>
      <c r="O42">
        <f t="shared" si="13"/>
        <v>0.9893955260362256</v>
      </c>
    </row>
    <row r="43" spans="1:15" x14ac:dyDescent="0.2">
      <c r="A43">
        <v>-0.09</v>
      </c>
      <c r="B43">
        <f t="shared" si="0"/>
        <v>0.96086696164013408</v>
      </c>
      <c r="C43">
        <f t="shared" si="1"/>
        <v>0.96171844550539376</v>
      </c>
      <c r="D43">
        <f t="shared" si="2"/>
        <v>0.9625548624132666</v>
      </c>
      <c r="E43">
        <f t="shared" si="3"/>
        <v>0.96337660876995934</v>
      </c>
      <c r="F43">
        <f t="shared" si="4"/>
        <v>0.96418406719683247</v>
      </c>
      <c r="G43">
        <f t="shared" si="5"/>
        <v>0.96497760712443625</v>
      </c>
      <c r="H43">
        <f t="shared" si="6"/>
        <v>0.96575758535609291</v>
      </c>
      <c r="I43">
        <f t="shared" si="7"/>
        <v>0.96652434660282827</v>
      </c>
      <c r="J43">
        <f t="shared" si="8"/>
        <v>0.96727822399133734</v>
      </c>
      <c r="K43">
        <f t="shared" si="9"/>
        <v>0.96801953954655751</v>
      </c>
      <c r="L43">
        <f t="shared" si="10"/>
        <v>0.97480555665751123</v>
      </c>
      <c r="M43">
        <f t="shared" si="11"/>
        <v>0.98062232726082899</v>
      </c>
      <c r="N43">
        <f t="shared" si="12"/>
        <v>0.98566366622262236</v>
      </c>
      <c r="O43">
        <f t="shared" si="13"/>
        <v>0.9900749427619322</v>
      </c>
    </row>
    <row r="44" spans="1:15" x14ac:dyDescent="0.2">
      <c r="A44">
        <v>-9.1999999999999998E-2</v>
      </c>
      <c r="B44">
        <f t="shared" si="0"/>
        <v>0.96088598263473413</v>
      </c>
      <c r="C44">
        <f t="shared" si="1"/>
        <v>0.96175618205890956</v>
      </c>
      <c r="D44">
        <f t="shared" si="2"/>
        <v>0.96261101630068546</v>
      </c>
      <c r="E44">
        <f t="shared" si="3"/>
        <v>0.96345088875509566</v>
      </c>
      <c r="F44">
        <f t="shared" si="4"/>
        <v>0.96427618881878641</v>
      </c>
      <c r="G44">
        <f t="shared" si="5"/>
        <v>0.96508729249199932</v>
      </c>
      <c r="H44">
        <f t="shared" si="6"/>
        <v>0.965884562949754</v>
      </c>
      <c r="I44">
        <f t="shared" si="7"/>
        <v>0.9666683510840528</v>
      </c>
      <c r="J44">
        <f t="shared" si="8"/>
        <v>0.96743899601881223</v>
      </c>
      <c r="K44">
        <f t="shared" si="9"/>
        <v>0.96819682559910036</v>
      </c>
      <c r="L44">
        <f t="shared" si="10"/>
        <v>0.97513520512335283</v>
      </c>
      <c r="M44">
        <f t="shared" si="11"/>
        <v>0.98108428843616535</v>
      </c>
      <c r="N44">
        <f t="shared" si="12"/>
        <v>0.98624158058716715</v>
      </c>
      <c r="O44">
        <f t="shared" si="13"/>
        <v>0.99075529323815181</v>
      </c>
    </row>
    <row r="45" spans="1:15" x14ac:dyDescent="0.2">
      <c r="A45">
        <v>-9.4E-2</v>
      </c>
      <c r="B45">
        <f t="shared" si="0"/>
        <v>0.96090500438241566</v>
      </c>
      <c r="C45">
        <f t="shared" si="1"/>
        <v>0.96179392157400578</v>
      </c>
      <c r="D45">
        <f t="shared" si="2"/>
        <v>0.96266717674033986</v>
      </c>
      <c r="E45">
        <f t="shared" si="3"/>
        <v>0.96352518019565148</v>
      </c>
      <c r="F45">
        <f t="shared" si="4"/>
        <v>0.96436832804568628</v>
      </c>
      <c r="G45">
        <f t="shared" si="5"/>
        <v>0.96519700279744181</v>
      </c>
      <c r="H45">
        <f t="shared" si="6"/>
        <v>0.96601157393777737</v>
      </c>
      <c r="I45">
        <f t="shared" si="7"/>
        <v>0.96681239848272871</v>
      </c>
      <c r="J45">
        <f t="shared" si="8"/>
        <v>0.96759982149924606</v>
      </c>
      <c r="K45">
        <f t="shared" si="9"/>
        <v>0.96837417660095548</v>
      </c>
      <c r="L45">
        <f t="shared" si="10"/>
        <v>0.97546507661802473</v>
      </c>
      <c r="M45">
        <f t="shared" si="11"/>
        <v>0.98154668506703524</v>
      </c>
      <c r="N45">
        <f t="shared" si="12"/>
        <v>0.98682017303483738</v>
      </c>
      <c r="O45">
        <f t="shared" si="13"/>
        <v>0.99143657939114616</v>
      </c>
    </row>
    <row r="46" spans="1:15" x14ac:dyDescent="0.2">
      <c r="A46">
        <v>-9.6000000000000002E-2</v>
      </c>
      <c r="B46">
        <f t="shared" si="0"/>
        <v>0.96092402688322298</v>
      </c>
      <c r="C46">
        <f t="shared" si="1"/>
        <v>0.96183166405103149</v>
      </c>
      <c r="D46">
        <f t="shared" si="2"/>
        <v>0.96272334373337642</v>
      </c>
      <c r="E46">
        <f t="shared" si="3"/>
        <v>0.96359948309427701</v>
      </c>
      <c r="F46">
        <f t="shared" si="4"/>
        <v>0.96446048488257896</v>
      </c>
      <c r="G46">
        <f t="shared" si="5"/>
        <v>0.96530673804926936</v>
      </c>
      <c r="H46">
        <f t="shared" si="6"/>
        <v>0.96613861833333903</v>
      </c>
      <c r="I46">
        <f t="shared" si="7"/>
        <v>0.96695648881804452</v>
      </c>
      <c r="J46">
        <f t="shared" si="8"/>
        <v>0.96776070045930118</v>
      </c>
      <c r="K46">
        <f t="shared" si="9"/>
        <v>0.9685515925878212</v>
      </c>
      <c r="L46">
        <f t="shared" si="10"/>
        <v>0.97579517136794414</v>
      </c>
      <c r="M46">
        <f t="shared" si="11"/>
        <v>0.98200951776943479</v>
      </c>
      <c r="N46">
        <f t="shared" si="12"/>
        <v>0.98739944475975461</v>
      </c>
      <c r="O46">
        <f t="shared" si="13"/>
        <v>0.99211880315247869</v>
      </c>
    </row>
    <row r="47" spans="1:15" x14ac:dyDescent="0.2">
      <c r="A47">
        <v>-9.8000000000000004E-2</v>
      </c>
      <c r="B47">
        <f t="shared" si="0"/>
        <v>0.96094305013720083</v>
      </c>
      <c r="C47">
        <f t="shared" si="1"/>
        <v>0.96186940949033517</v>
      </c>
      <c r="D47">
        <f t="shared" si="2"/>
        <v>0.96277951728094247</v>
      </c>
      <c r="E47">
        <f t="shared" si="3"/>
        <v>0.96367379745362336</v>
      </c>
      <c r="F47">
        <f t="shared" si="4"/>
        <v>0.96455265933451362</v>
      </c>
      <c r="G47">
        <f t="shared" si="5"/>
        <v>0.96541649825599141</v>
      </c>
      <c r="H47">
        <f t="shared" si="6"/>
        <v>0.96626569614962121</v>
      </c>
      <c r="I47">
        <f t="shared" si="7"/>
        <v>0.96710062210920056</v>
      </c>
      <c r="J47">
        <f t="shared" si="8"/>
        <v>0.96792163292565769</v>
      </c>
      <c r="K47">
        <f t="shared" si="9"/>
        <v>0.96872907359542171</v>
      </c>
      <c r="L47">
        <f t="shared" si="10"/>
        <v>0.97612548959983469</v>
      </c>
      <c r="M47">
        <f t="shared" si="11"/>
        <v>0.98247278716052289</v>
      </c>
      <c r="N47">
        <f t="shared" si="12"/>
        <v>0.98797939695884573</v>
      </c>
      <c r="O47">
        <f t="shared" si="13"/>
        <v>0.99280196645903329</v>
      </c>
    </row>
    <row r="48" spans="1:15" x14ac:dyDescent="0.2">
      <c r="A48">
        <v>-0.1</v>
      </c>
      <c r="B48">
        <f t="shared" si="0"/>
        <v>0.96096207414439416</v>
      </c>
      <c r="C48">
        <f t="shared" si="1"/>
        <v>0.96190715789226533</v>
      </c>
      <c r="D48">
        <f t="shared" si="2"/>
        <v>0.96283569738418562</v>
      </c>
      <c r="E48">
        <f t="shared" si="3"/>
        <v>0.96374812327634229</v>
      </c>
      <c r="F48">
        <f t="shared" si="4"/>
        <v>0.9646448514065411</v>
      </c>
      <c r="G48">
        <f t="shared" si="5"/>
        <v>0.96552628342612146</v>
      </c>
      <c r="H48">
        <f t="shared" si="6"/>
        <v>0.96639280739981304</v>
      </c>
      <c r="I48">
        <f t="shared" si="7"/>
        <v>0.96724479837540889</v>
      </c>
      <c r="J48">
        <f t="shared" si="8"/>
        <v>0.96808261892501335</v>
      </c>
      <c r="K48">
        <f t="shared" si="9"/>
        <v>0.96890661965950742</v>
      </c>
      <c r="L48">
        <f t="shared" si="10"/>
        <v>0.97645603154072702</v>
      </c>
      <c r="M48">
        <f t="shared" si="11"/>
        <v>0.98293649385862347</v>
      </c>
      <c r="N48">
        <f t="shared" si="12"/>
        <v>0.9885600308318514</v>
      </c>
      <c r="O48">
        <f t="shared" si="13"/>
        <v>0.99348607125303223</v>
      </c>
    </row>
    <row r="49" spans="1:15" x14ac:dyDescent="0.2">
      <c r="A49">
        <f>B1</f>
        <v>-0.04</v>
      </c>
      <c r="B49">
        <f t="shared" si="0"/>
        <v>0.96039168139575293</v>
      </c>
      <c r="C49">
        <f t="shared" si="1"/>
        <v>0.96077599316250906</v>
      </c>
      <c r="D49">
        <f t="shared" si="2"/>
        <v>0.96115314135517482</v>
      </c>
      <c r="E49">
        <f t="shared" si="3"/>
        <v>0.96152332441785904</v>
      </c>
      <c r="F49">
        <f t="shared" si="4"/>
        <v>0.96188673353204635</v>
      </c>
      <c r="G49">
        <f t="shared" si="5"/>
        <v>0.96224355294583164</v>
      </c>
      <c r="H49">
        <f t="shared" si="6"/>
        <v>0.96259396028540156</v>
      </c>
      <c r="I49">
        <f t="shared" si="7"/>
        <v>0.96293812684987834</v>
      </c>
      <c r="J49">
        <f t="shared" si="8"/>
        <v>0.96327621789054574</v>
      </c>
      <c r="K49">
        <f t="shared" si="9"/>
        <v>0.96360839287541711</v>
      </c>
      <c r="L49">
        <f t="shared" si="10"/>
        <v>0.96663617332763574</v>
      </c>
      <c r="M49">
        <f t="shared" si="11"/>
        <v>0.96921304261537666</v>
      </c>
      <c r="N49">
        <f t="shared" si="12"/>
        <v>0.97143274779976418</v>
      </c>
      <c r="O49">
        <f t="shared" si="13"/>
        <v>0.97336473278363578</v>
      </c>
    </row>
    <row r="50" spans="1:15" x14ac:dyDescent="0.2">
      <c r="D50" t="s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8"/>
  <sheetViews>
    <sheetView workbookViewId="0">
      <selection activeCell="B13" sqref="B13"/>
    </sheetView>
  </sheetViews>
  <sheetFormatPr defaultRowHeight="14.25" x14ac:dyDescent="0.2"/>
  <sheetData>
    <row r="1" spans="1:18" x14ac:dyDescent="0.2">
      <c r="A1">
        <f>8.95/13.174</f>
        <v>0.67936845301351145</v>
      </c>
      <c r="B1">
        <v>-1.23E-2</v>
      </c>
    </row>
    <row r="2" spans="1:18" x14ac:dyDescent="0.2">
      <c r="B2">
        <v>0.15</v>
      </c>
      <c r="C2">
        <v>0.2</v>
      </c>
      <c r="D2">
        <v>0.25</v>
      </c>
      <c r="E2">
        <v>0.3</v>
      </c>
      <c r="F2">
        <v>0.35</v>
      </c>
      <c r="G2">
        <v>0.4</v>
      </c>
      <c r="H2">
        <v>0.45</v>
      </c>
      <c r="I2">
        <v>0.5</v>
      </c>
      <c r="J2">
        <v>0.55000000000000004</v>
      </c>
      <c r="K2">
        <v>0.6</v>
      </c>
      <c r="L2">
        <v>0.65</v>
      </c>
      <c r="M2">
        <v>0.7</v>
      </c>
      <c r="N2">
        <v>0.75</v>
      </c>
      <c r="O2">
        <v>0.8</v>
      </c>
      <c r="P2">
        <v>0.85</v>
      </c>
      <c r="Q2">
        <v>0.9</v>
      </c>
      <c r="R2">
        <v>0.95</v>
      </c>
    </row>
    <row r="3" spans="1:18" x14ac:dyDescent="0.2">
      <c r="A3">
        <v>0.01</v>
      </c>
      <c r="B3">
        <f>(1+$B$1)/(1-$A$1*$A$3*B2)</f>
        <v>0.98870754507306868</v>
      </c>
      <c r="C3">
        <f>(1+$B$1)/(1-$A$1*A3*$C$2)</f>
        <v>0.98904385038119202</v>
      </c>
      <c r="D3">
        <f>(1+$B$1)/(1-$A$1*A3*$D$2)</f>
        <v>0.98938038455323973</v>
      </c>
      <c r="E3">
        <f>(1+$B$1)/(1-$A$1*A3*$E$2)</f>
        <v>0.98971714782291231</v>
      </c>
      <c r="F3">
        <f>(1+$B$1)/(1-$A$1*A3*$F$2)</f>
        <v>0.99005414042422868</v>
      </c>
      <c r="G3">
        <f>(1+$B$1)/(1-$A$1*A3*$G$2)</f>
        <v>0.99039136259152694</v>
      </c>
      <c r="H3">
        <f>(1+$B$1)/(1-$A$1*A3*$H$2)</f>
        <v>0.99072881455946427</v>
      </c>
      <c r="I3">
        <f>(1+$B$1)/(1-$A$1*A3*$I$2)</f>
        <v>0.99106649656301771</v>
      </c>
      <c r="J3">
        <f>(1+$B$1)/(1-$A$1*A3*$J$2)</f>
        <v>0.99140440883748482</v>
      </c>
      <c r="K3">
        <f>(1+$B$1)/(1-$A$1*A3*$K$2)</f>
        <v>0.99174255161848435</v>
      </c>
      <c r="L3">
        <f>(1+$B$1)/(1-$A$1*A3*$L$2)</f>
        <v>0.99208092514195645</v>
      </c>
      <c r="M3">
        <f>(1+$B$1)/(1-$A$1*A3*$M$2)</f>
        <v>0.99241952964416325</v>
      </c>
      <c r="N3">
        <f>(1+$B$1)/(1-$A$1*A3*$N$2)</f>
        <v>0.99275836536169004</v>
      </c>
      <c r="O3">
        <f>(1+$B$1)/(1-$A$1*A3*$O$2)</f>
        <v>0.99309743253144467</v>
      </c>
      <c r="P3">
        <f>(1+$B$1)/(1-$A$1*A3*$P$2)</f>
        <v>0.99343673139065924</v>
      </c>
      <c r="Q3">
        <f>(1+$B$1)/(1-$A$1*A3*$Q$2)</f>
        <v>0.99377626217689008</v>
      </c>
      <c r="R3">
        <f>(1+$B$1)/(1-$A$1*A3*$R$2)</f>
        <v>0.994116025128018</v>
      </c>
    </row>
    <row r="4" spans="1:18" x14ac:dyDescent="0.2">
      <c r="A4">
        <v>1.2E-2</v>
      </c>
      <c r="B4">
        <f t="shared" ref="B4:B38" si="0">(1+$B$1)/(1-$A$1*A4*$B$2)</f>
        <v>0.98890930080734829</v>
      </c>
      <c r="C4">
        <f t="shared" ref="C4:C38" si="1">(1+$B$1)/(1-$A$1*A4*$C$2)</f>
        <v>0.98931305939850311</v>
      </c>
      <c r="D4">
        <f t="shared" ref="D4:D38" si="2">(1+$B$1)/(1-$A$1*A4*$D$2)</f>
        <v>0.98971714782291231</v>
      </c>
      <c r="E4">
        <f t="shared" ref="E4:E38" si="3">(1+$B$1)/(1-$A$1*A4*$E$2)</f>
        <v>0.99012156648490535</v>
      </c>
      <c r="F4">
        <f t="shared" ref="F4:F38" si="4">(1+$B$1)/(1-$A$1*A4*$F$2)</f>
        <v>0.9905263157894737</v>
      </c>
      <c r="G4">
        <f t="shared" ref="G4:G38" si="5">(1+$B$1)/(1-$A$1*A4*$G$2)</f>
        <v>0.99093139614227055</v>
      </c>
      <c r="H4">
        <f t="shared" ref="H4:H38" si="6">(1+$B$1)/(1-$A$1*A4*$H$2)</f>
        <v>0.99133680794961321</v>
      </c>
      <c r="I4">
        <f t="shared" ref="I4:I38" si="7">(1+$B$1)/(1-$A$1*A4*$I$2)</f>
        <v>0.99174255161848435</v>
      </c>
      <c r="J4">
        <f t="shared" ref="J4:J38" si="8">(1+$B$1)/(1-$A$1*A4*$J$2)</f>
        <v>0.99214862755653299</v>
      </c>
      <c r="K4">
        <f t="shared" ref="K4:K38" si="9">(1+$B$1)/(1-$A$1*A4*$K$2)</f>
        <v>0.99255503617207597</v>
      </c>
      <c r="L4">
        <f t="shared" ref="L4:L38" si="10">(1+$B$1)/(1-$A$1*A4*$L$2)</f>
        <v>0.99296177787409978</v>
      </c>
      <c r="M4">
        <f t="shared" ref="M4:M38" si="11">(1+$B$1)/(1-$A$1*A4*$M$2)</f>
        <v>0.99336885307226153</v>
      </c>
      <c r="N4">
        <f t="shared" ref="N4:N38" si="12">(1+$B$1)/(1-$A$1*A4*$N$2)</f>
        <v>0.99377626217689008</v>
      </c>
      <c r="O4">
        <f t="shared" ref="O4:O38" si="13">(1+$B$1)/(1-$A$1*A4*$O$2)</f>
        <v>0.99418400559898779</v>
      </c>
      <c r="P4">
        <f t="shared" ref="P4:P38" si="14">(1+$B$1)/(1-$A$1*A4*$P$2)</f>
        <v>0.99459208375023223</v>
      </c>
      <c r="Q4">
        <f t="shared" ref="Q4:Q38" si="15">(1+$B$1)/(1-$A$1*A4*$Q$2)</f>
        <v>0.99500049704297666</v>
      </c>
      <c r="R4">
        <f t="shared" ref="R4:R38" si="16">(1+$B$1)/(1-$A$1*A4*$R$2)</f>
        <v>0.99540924589025215</v>
      </c>
    </row>
    <row r="5" spans="1:18" x14ac:dyDescent="0.2">
      <c r="A5">
        <v>1.4E-2</v>
      </c>
      <c r="B5">
        <f t="shared" si="0"/>
        <v>0.9891111388990137</v>
      </c>
      <c r="C5">
        <f t="shared" si="1"/>
        <v>0.98958241500835809</v>
      </c>
      <c r="D5">
        <f t="shared" si="2"/>
        <v>0.99005414042422868</v>
      </c>
      <c r="E5">
        <f t="shared" si="3"/>
        <v>0.9905263157894737</v>
      </c>
      <c r="F5">
        <f t="shared" si="4"/>
        <v>0.99099894174816805</v>
      </c>
      <c r="G5">
        <f t="shared" si="5"/>
        <v>0.99147201894561676</v>
      </c>
      <c r="H5">
        <f t="shared" si="6"/>
        <v>0.99194554802835722</v>
      </c>
      <c r="I5">
        <f t="shared" si="7"/>
        <v>0.99241952964416325</v>
      </c>
      <c r="J5">
        <f t="shared" si="8"/>
        <v>0.99289396444204669</v>
      </c>
      <c r="K5">
        <f t="shared" si="9"/>
        <v>0.99336885307226153</v>
      </c>
      <c r="L5">
        <f t="shared" si="10"/>
        <v>0.99384419618630582</v>
      </c>
      <c r="M5">
        <f t="shared" si="11"/>
        <v>0.99431999443692598</v>
      </c>
      <c r="N5">
        <f t="shared" si="12"/>
        <v>0.99479624847811832</v>
      </c>
      <c r="O5">
        <f t="shared" si="13"/>
        <v>0.99527295896513324</v>
      </c>
      <c r="P5">
        <f t="shared" si="14"/>
        <v>0.99575012655447737</v>
      </c>
      <c r="Q5">
        <f t="shared" si="15"/>
        <v>0.99622775190391721</v>
      </c>
      <c r="R5">
        <f t="shared" si="16"/>
        <v>0.99670583567248172</v>
      </c>
    </row>
    <row r="6" spans="1:18" x14ac:dyDescent="0.2">
      <c r="A6">
        <v>1.6E-2</v>
      </c>
      <c r="B6">
        <f t="shared" si="0"/>
        <v>0.98931305939850311</v>
      </c>
      <c r="C6">
        <f t="shared" si="1"/>
        <v>0.9898519173305258</v>
      </c>
      <c r="D6">
        <f t="shared" si="2"/>
        <v>0.99039136259152694</v>
      </c>
      <c r="E6">
        <f t="shared" si="3"/>
        <v>0.99093139614227055</v>
      </c>
      <c r="F6">
        <f t="shared" si="4"/>
        <v>0.99147201894561676</v>
      </c>
      <c r="G6">
        <f t="shared" si="5"/>
        <v>0.99201323196652824</v>
      </c>
      <c r="H6">
        <f t="shared" si="6"/>
        <v>0.99255503617207597</v>
      </c>
      <c r="I6">
        <f t="shared" si="7"/>
        <v>0.99309743253144467</v>
      </c>
      <c r="J6">
        <f t="shared" si="8"/>
        <v>0.99364042201593861</v>
      </c>
      <c r="K6">
        <f t="shared" si="9"/>
        <v>0.99418400559898779</v>
      </c>
      <c r="L6">
        <f t="shared" si="10"/>
        <v>0.99472818425615328</v>
      </c>
      <c r="M6">
        <f t="shared" si="11"/>
        <v>0.99527295896513324</v>
      </c>
      <c r="N6">
        <f t="shared" si="12"/>
        <v>0.99581833070576897</v>
      </c>
      <c r="O6">
        <f t="shared" si="13"/>
        <v>0.99636430046005031</v>
      </c>
      <c r="P6">
        <f t="shared" si="14"/>
        <v>0.99691086921212235</v>
      </c>
      <c r="Q6">
        <f t="shared" si="15"/>
        <v>0.99745803794829024</v>
      </c>
      <c r="R6">
        <f t="shared" si="16"/>
        <v>0.99800580765702607</v>
      </c>
    </row>
    <row r="7" spans="1:18" x14ac:dyDescent="0.2">
      <c r="A7">
        <v>1.7999999999999999E-2</v>
      </c>
      <c r="B7">
        <f t="shared" si="0"/>
        <v>0.98951506235629572</v>
      </c>
      <c r="C7">
        <f t="shared" si="1"/>
        <v>0.99012156648490535</v>
      </c>
      <c r="D7">
        <f t="shared" si="2"/>
        <v>0.99072881455946427</v>
      </c>
      <c r="E7">
        <f t="shared" si="3"/>
        <v>0.99133680794961321</v>
      </c>
      <c r="F7">
        <f t="shared" si="4"/>
        <v>0.99194554802835722</v>
      </c>
      <c r="G7">
        <f t="shared" si="5"/>
        <v>0.99255503617207597</v>
      </c>
      <c r="H7">
        <f t="shared" si="6"/>
        <v>0.99316527376053365</v>
      </c>
      <c r="I7">
        <f t="shared" si="7"/>
        <v>0.99377626217689008</v>
      </c>
      <c r="J7">
        <f t="shared" si="8"/>
        <v>0.99438800280771045</v>
      </c>
      <c r="K7">
        <f t="shared" si="9"/>
        <v>0.99500049704297666</v>
      </c>
      <c r="L7">
        <f t="shared" si="10"/>
        <v>0.995613746276097</v>
      </c>
      <c r="M7">
        <f t="shared" si="11"/>
        <v>0.99622775190391721</v>
      </c>
      <c r="N7">
        <f t="shared" si="12"/>
        <v>0.99684251532673085</v>
      </c>
      <c r="O7">
        <f t="shared" si="13"/>
        <v>0.99745803794829024</v>
      </c>
      <c r="P7">
        <f t="shared" si="14"/>
        <v>0.99807432117581685</v>
      </c>
      <c r="Q7">
        <f t="shared" si="15"/>
        <v>0.99869136642001199</v>
      </c>
      <c r="R7">
        <f t="shared" si="16"/>
        <v>0.99930917509506789</v>
      </c>
    </row>
    <row r="8" spans="1:18" x14ac:dyDescent="0.2">
      <c r="A8">
        <v>0.02</v>
      </c>
      <c r="B8">
        <f t="shared" si="0"/>
        <v>0.98971714782291231</v>
      </c>
      <c r="C8">
        <f t="shared" si="1"/>
        <v>0.99039136259152694</v>
      </c>
      <c r="D8">
        <f t="shared" si="2"/>
        <v>0.99106649656301771</v>
      </c>
      <c r="E8">
        <f t="shared" si="3"/>
        <v>0.99174255161848435</v>
      </c>
      <c r="F8">
        <f t="shared" si="4"/>
        <v>0.99241952964416325</v>
      </c>
      <c r="G8">
        <f t="shared" si="5"/>
        <v>0.99309743253144467</v>
      </c>
      <c r="H8">
        <f t="shared" si="6"/>
        <v>0.99377626217689008</v>
      </c>
      <c r="I8">
        <f t="shared" si="7"/>
        <v>0.99445602048225001</v>
      </c>
      <c r="J8">
        <f t="shared" si="8"/>
        <v>0.99513670935448217</v>
      </c>
      <c r="K8">
        <f t="shared" si="9"/>
        <v>0.99581833070576897</v>
      </c>
      <c r="L8">
        <f t="shared" si="10"/>
        <v>0.99650088645353496</v>
      </c>
      <c r="M8">
        <f t="shared" si="11"/>
        <v>0.99718437852046571</v>
      </c>
      <c r="N8">
        <f t="shared" si="12"/>
        <v>0.99786880883452522</v>
      </c>
      <c r="O8">
        <f t="shared" si="13"/>
        <v>0.99855417932897439</v>
      </c>
      <c r="P8">
        <f t="shared" si="14"/>
        <v>0.99924049194238918</v>
      </c>
      <c r="Q8">
        <f t="shared" si="15"/>
        <v>0.99992774861867839</v>
      </c>
      <c r="R8">
        <f t="shared" si="16"/>
        <v>1.0006159513071029</v>
      </c>
    </row>
    <row r="9" spans="1:18" x14ac:dyDescent="0.2">
      <c r="A9">
        <v>2.1999999999999999E-2</v>
      </c>
      <c r="B9">
        <f t="shared" si="0"/>
        <v>0.98991931584891435</v>
      </c>
      <c r="C9">
        <f t="shared" si="1"/>
        <v>0.99066130577055134</v>
      </c>
      <c r="D9">
        <f t="shared" si="2"/>
        <v>0.99140440883748482</v>
      </c>
      <c r="E9">
        <f t="shared" si="3"/>
        <v>0.99214862755653299</v>
      </c>
      <c r="F9">
        <f t="shared" si="4"/>
        <v>0.99289396444204669</v>
      </c>
      <c r="G9">
        <f t="shared" si="5"/>
        <v>0.99364042201593861</v>
      </c>
      <c r="H9">
        <f t="shared" si="6"/>
        <v>0.99438800280771045</v>
      </c>
      <c r="I9">
        <f t="shared" si="7"/>
        <v>0.99513670935448217</v>
      </c>
      <c r="J9">
        <f t="shared" si="8"/>
        <v>0.99588654420102096</v>
      </c>
      <c r="K9">
        <f t="shared" si="9"/>
        <v>0.99663750989976918</v>
      </c>
      <c r="L9">
        <f t="shared" si="10"/>
        <v>0.99738960901087426</v>
      </c>
      <c r="M9">
        <f t="shared" si="11"/>
        <v>0.99814284410221721</v>
      </c>
      <c r="N9">
        <f t="shared" si="12"/>
        <v>0.99889721774944196</v>
      </c>
      <c r="O9">
        <f t="shared" si="13"/>
        <v>0.99965273253598519</v>
      </c>
      <c r="P9">
        <f t="shared" si="14"/>
        <v>1.0004093910531049</v>
      </c>
      <c r="Q9">
        <f t="shared" si="15"/>
        <v>1.0011671958999107</v>
      </c>
      <c r="R9">
        <f t="shared" si="16"/>
        <v>1.0019261496833936</v>
      </c>
    </row>
    <row r="10" spans="1:18" x14ac:dyDescent="0.2">
      <c r="A10">
        <v>2.4E-2</v>
      </c>
      <c r="B10">
        <f t="shared" si="0"/>
        <v>0.99012156648490535</v>
      </c>
      <c r="C10">
        <f t="shared" si="1"/>
        <v>0.99093139614227055</v>
      </c>
      <c r="D10">
        <f t="shared" si="2"/>
        <v>0.99174255161848435</v>
      </c>
      <c r="E10">
        <f t="shared" si="3"/>
        <v>0.99255503617207597</v>
      </c>
      <c r="F10">
        <f t="shared" si="4"/>
        <v>0.99336885307226153</v>
      </c>
      <c r="G10">
        <f t="shared" si="5"/>
        <v>0.99418400559898779</v>
      </c>
      <c r="H10">
        <f t="shared" si="6"/>
        <v>0.99500049704297666</v>
      </c>
      <c r="I10">
        <f t="shared" si="7"/>
        <v>0.99581833070576897</v>
      </c>
      <c r="J10">
        <f t="shared" si="8"/>
        <v>0.99663750989976918</v>
      </c>
      <c r="K10">
        <f t="shared" si="9"/>
        <v>0.99745803794829024</v>
      </c>
      <c r="L10">
        <f t="shared" si="10"/>
        <v>0.99827991818559836</v>
      </c>
      <c r="M10">
        <f t="shared" si="11"/>
        <v>0.99910315395695837</v>
      </c>
      <c r="N10">
        <f t="shared" si="12"/>
        <v>0.99992774861867839</v>
      </c>
      <c r="O10">
        <f t="shared" si="13"/>
        <v>1.0007537055381568</v>
      </c>
      <c r="P10">
        <f t="shared" si="14"/>
        <v>1.0015810280939266</v>
      </c>
      <c r="Q10">
        <f t="shared" si="15"/>
        <v>1.0024097196757027</v>
      </c>
      <c r="R10">
        <f t="shared" si="16"/>
        <v>1.0032397836844273</v>
      </c>
    </row>
    <row r="11" spans="1:18" x14ac:dyDescent="0.2">
      <c r="A11">
        <v>2.5999999999999999E-2</v>
      </c>
      <c r="B11">
        <f t="shared" si="0"/>
        <v>0.9903238997815299</v>
      </c>
      <c r="C11">
        <f t="shared" si="1"/>
        <v>0.99120163382710746</v>
      </c>
      <c r="D11">
        <f t="shared" si="2"/>
        <v>0.99208092514195645</v>
      </c>
      <c r="E11">
        <f t="shared" si="3"/>
        <v>0.99296177787409978</v>
      </c>
      <c r="F11">
        <f t="shared" si="4"/>
        <v>0.99384419618630582</v>
      </c>
      <c r="G11">
        <f t="shared" si="5"/>
        <v>0.99472818425615328</v>
      </c>
      <c r="H11">
        <f t="shared" si="6"/>
        <v>0.995613746276097</v>
      </c>
      <c r="I11">
        <f t="shared" si="7"/>
        <v>0.99650088645353496</v>
      </c>
      <c r="J11">
        <f t="shared" si="8"/>
        <v>0.99738960901087426</v>
      </c>
      <c r="K11">
        <f t="shared" si="9"/>
        <v>0.99827991818559836</v>
      </c>
      <c r="L11">
        <f t="shared" si="10"/>
        <v>0.99917181823033474</v>
      </c>
      <c r="M11">
        <f t="shared" si="11"/>
        <v>1.0000653134129218</v>
      </c>
      <c r="N11">
        <f t="shared" si="12"/>
        <v>1.0009604080164776</v>
      </c>
      <c r="O11">
        <f t="shared" si="13"/>
        <v>1.0018571063394683</v>
      </c>
      <c r="P11">
        <f t="shared" si="14"/>
        <v>1.0027554126957765</v>
      </c>
      <c r="Q11">
        <f t="shared" si="15"/>
        <v>1.0036553314147711</v>
      </c>
      <c r="R11">
        <f t="shared" si="16"/>
        <v>1.0045568668413762</v>
      </c>
    </row>
    <row r="12" spans="1:18" x14ac:dyDescent="0.2">
      <c r="A12">
        <v>2.8000000000000001E-2</v>
      </c>
      <c r="B12">
        <f t="shared" si="0"/>
        <v>0.9905263157894737</v>
      </c>
      <c r="C12">
        <f t="shared" si="1"/>
        <v>0.99147201894561676</v>
      </c>
      <c r="D12">
        <f t="shared" si="2"/>
        <v>0.99241952964416325</v>
      </c>
      <c r="E12">
        <f t="shared" si="3"/>
        <v>0.99336885307226153</v>
      </c>
      <c r="F12">
        <f t="shared" si="4"/>
        <v>0.99431999443692598</v>
      </c>
      <c r="G12">
        <f t="shared" si="5"/>
        <v>0.99527295896513324</v>
      </c>
      <c r="H12">
        <f t="shared" si="6"/>
        <v>0.99622775190391721</v>
      </c>
      <c r="I12">
        <f t="shared" si="7"/>
        <v>0.99718437852046571</v>
      </c>
      <c r="J12">
        <f t="shared" si="8"/>
        <v>0.99814284410221721</v>
      </c>
      <c r="K12">
        <f t="shared" si="9"/>
        <v>0.99910315395695837</v>
      </c>
      <c r="L12">
        <f t="shared" si="10"/>
        <v>1.0000653134129218</v>
      </c>
      <c r="M12">
        <f t="shared" si="11"/>
        <v>1.0010293278188849</v>
      </c>
      <c r="N12">
        <f t="shared" si="12"/>
        <v>1.0019952025442687</v>
      </c>
      <c r="O12">
        <f t="shared" si="13"/>
        <v>1.0029629429792377</v>
      </c>
      <c r="P12">
        <f t="shared" si="14"/>
        <v>1.0039325545348003</v>
      </c>
      <c r="Q12">
        <f t="shared" si="15"/>
        <v>1.004904042642909</v>
      </c>
      <c r="R12">
        <f t="shared" si="16"/>
        <v>1.0058774127565626</v>
      </c>
    </row>
    <row r="13" spans="1:18" x14ac:dyDescent="0.2">
      <c r="A13">
        <v>0.03</v>
      </c>
      <c r="B13">
        <f t="shared" si="0"/>
        <v>0.99072881455946427</v>
      </c>
      <c r="C13">
        <f t="shared" si="1"/>
        <v>0.99174255161848435</v>
      </c>
      <c r="D13">
        <f t="shared" si="2"/>
        <v>0.99275836536169004</v>
      </c>
      <c r="E13">
        <f t="shared" si="3"/>
        <v>0.99377626217689008</v>
      </c>
      <c r="F13">
        <f t="shared" si="4"/>
        <v>0.99479624847811832</v>
      </c>
      <c r="G13">
        <f t="shared" si="5"/>
        <v>0.99581833070576897</v>
      </c>
      <c r="H13">
        <f t="shared" si="6"/>
        <v>0.99684251532673085</v>
      </c>
      <c r="I13">
        <f t="shared" si="7"/>
        <v>0.99786880883452522</v>
      </c>
      <c r="J13">
        <f t="shared" si="8"/>
        <v>0.99889721774944196</v>
      </c>
      <c r="K13">
        <f t="shared" si="9"/>
        <v>0.99992774861867839</v>
      </c>
      <c r="L13">
        <f t="shared" si="10"/>
        <v>1.0009604080164776</v>
      </c>
      <c r="M13">
        <f t="shared" si="11"/>
        <v>1.0019952025442687</v>
      </c>
      <c r="N13">
        <f t="shared" si="12"/>
        <v>1.0030321388308072</v>
      </c>
      <c r="O13">
        <f t="shared" si="13"/>
        <v>1.0040712235323168</v>
      </c>
      <c r="P13">
        <f t="shared" si="14"/>
        <v>1.0051124633326318</v>
      </c>
      <c r="Q13">
        <f t="shared" si="15"/>
        <v>1.0061558649433398</v>
      </c>
      <c r="R13">
        <f t="shared" si="16"/>
        <v>1.0072014351039269</v>
      </c>
    </row>
    <row r="14" spans="1:18" x14ac:dyDescent="0.2">
      <c r="A14">
        <v>3.2000000000000001E-2</v>
      </c>
      <c r="B14">
        <f t="shared" si="0"/>
        <v>0.99093139614227055</v>
      </c>
      <c r="C14">
        <f t="shared" si="1"/>
        <v>0.99201323196652824</v>
      </c>
      <c r="D14">
        <f t="shared" si="2"/>
        <v>0.99309743253144467</v>
      </c>
      <c r="E14">
        <f t="shared" si="3"/>
        <v>0.99418400559898779</v>
      </c>
      <c r="F14">
        <f t="shared" si="4"/>
        <v>0.99527295896513324</v>
      </c>
      <c r="G14">
        <f t="shared" si="5"/>
        <v>0.99636430046005031</v>
      </c>
      <c r="H14">
        <f t="shared" si="6"/>
        <v>0.99745803794829024</v>
      </c>
      <c r="I14">
        <f t="shared" si="7"/>
        <v>0.99855417932897439</v>
      </c>
      <c r="J14">
        <f t="shared" si="8"/>
        <v>0.99965273253598519</v>
      </c>
      <c r="K14">
        <f t="shared" si="9"/>
        <v>1.0007537055381568</v>
      </c>
      <c r="L14">
        <f t="shared" si="10"/>
        <v>1.0018571063394683</v>
      </c>
      <c r="M14">
        <f t="shared" si="11"/>
        <v>1.0029629429792377</v>
      </c>
      <c r="N14">
        <f t="shared" si="12"/>
        <v>1.0040712235323168</v>
      </c>
      <c r="O14">
        <f t="shared" si="13"/>
        <v>1.0051819561092881</v>
      </c>
      <c r="P14">
        <f t="shared" si="14"/>
        <v>1.006295148856662</v>
      </c>
      <c r="Q14">
        <f t="shared" si="15"/>
        <v>1.0074108099570773</v>
      </c>
      <c r="R14">
        <f t="shared" si="16"/>
        <v>1.0085289476295001</v>
      </c>
    </row>
    <row r="15" spans="1:18" x14ac:dyDescent="0.2">
      <c r="A15">
        <v>3.4000000000000002E-2</v>
      </c>
      <c r="B15">
        <f t="shared" si="0"/>
        <v>0.9911340605887029</v>
      </c>
      <c r="C15">
        <f t="shared" si="1"/>
        <v>0.99228406011069814</v>
      </c>
      <c r="D15">
        <f t="shared" si="2"/>
        <v>0.99343673139065924</v>
      </c>
      <c r="E15">
        <f t="shared" si="3"/>
        <v>0.99459208375023223</v>
      </c>
      <c r="F15">
        <f t="shared" si="4"/>
        <v>0.99575012655447737</v>
      </c>
      <c r="G15">
        <f t="shared" si="5"/>
        <v>0.99691086921212235</v>
      </c>
      <c r="H15">
        <f t="shared" si="6"/>
        <v>0.99807432117581685</v>
      </c>
      <c r="I15">
        <f t="shared" si="7"/>
        <v>0.99924049194238918</v>
      </c>
      <c r="J15">
        <f t="shared" si="8"/>
        <v>1.0004093910531049</v>
      </c>
      <c r="K15">
        <f t="shared" si="9"/>
        <v>1.0015810280939266</v>
      </c>
      <c r="L15">
        <f t="shared" si="10"/>
        <v>1.0027554126957765</v>
      </c>
      <c r="M15">
        <f t="shared" si="11"/>
        <v>1.0039325545348003</v>
      </c>
      <c r="N15">
        <f t="shared" si="12"/>
        <v>1.0051124633326318</v>
      </c>
      <c r="O15">
        <f t="shared" si="13"/>
        <v>1.006295148856662</v>
      </c>
      <c r="P15">
        <f t="shared" si="14"/>
        <v>1.0074806209203084</v>
      </c>
      <c r="Q15">
        <f t="shared" si="15"/>
        <v>1.0086688893832854</v>
      </c>
      <c r="R15">
        <f t="shared" si="16"/>
        <v>1.0098599641518784</v>
      </c>
    </row>
    <row r="16" spans="1:18" x14ac:dyDescent="0.2">
      <c r="A16">
        <v>3.5999999999999997E-2</v>
      </c>
      <c r="B16">
        <f t="shared" si="0"/>
        <v>0.99133680794961321</v>
      </c>
      <c r="C16">
        <f t="shared" si="1"/>
        <v>0.99255503617207597</v>
      </c>
      <c r="D16">
        <f t="shared" si="2"/>
        <v>0.99377626217689008</v>
      </c>
      <c r="E16">
        <f t="shared" si="3"/>
        <v>0.99500049704297666</v>
      </c>
      <c r="F16">
        <f t="shared" si="4"/>
        <v>0.99622775190391721</v>
      </c>
      <c r="G16">
        <f t="shared" si="5"/>
        <v>0.99745803794829024</v>
      </c>
      <c r="H16">
        <f t="shared" si="6"/>
        <v>0.99869136642001199</v>
      </c>
      <c r="I16">
        <f t="shared" si="7"/>
        <v>0.99992774861867839</v>
      </c>
      <c r="J16">
        <f t="shared" si="8"/>
        <v>1.0011671958999107</v>
      </c>
      <c r="K16">
        <f t="shared" si="9"/>
        <v>1.0024097196757027</v>
      </c>
      <c r="L16">
        <f t="shared" si="10"/>
        <v>1.0036553314147711</v>
      </c>
      <c r="M16">
        <f t="shared" si="11"/>
        <v>1.004904042642909</v>
      </c>
      <c r="N16">
        <f t="shared" si="12"/>
        <v>1.0061558649433398</v>
      </c>
      <c r="O16">
        <f t="shared" si="13"/>
        <v>1.0074108099570773</v>
      </c>
      <c r="P16">
        <f t="shared" si="14"/>
        <v>1.0086688893832854</v>
      </c>
      <c r="Q16">
        <f t="shared" si="15"/>
        <v>1.0099301149796414</v>
      </c>
      <c r="R16">
        <f t="shared" si="16"/>
        <v>1.0111944985627037</v>
      </c>
    </row>
    <row r="17" spans="1:18" x14ac:dyDescent="0.2">
      <c r="A17">
        <v>3.7999999999999999E-2</v>
      </c>
      <c r="B17">
        <f t="shared" si="0"/>
        <v>0.99153963827589542</v>
      </c>
      <c r="C17">
        <f t="shared" si="1"/>
        <v>0.99282616027187598</v>
      </c>
      <c r="D17">
        <f t="shared" si="2"/>
        <v>0.994116025128018</v>
      </c>
      <c r="E17">
        <f t="shared" si="3"/>
        <v>0.99540924589025215</v>
      </c>
      <c r="F17">
        <f t="shared" si="4"/>
        <v>0.99670583567248172</v>
      </c>
      <c r="G17">
        <f t="shared" si="5"/>
        <v>0.99800580765702607</v>
      </c>
      <c r="H17">
        <f t="shared" si="6"/>
        <v>0.99930917509506789</v>
      </c>
      <c r="I17">
        <f t="shared" si="7"/>
        <v>1.0006159513071029</v>
      </c>
      <c r="J17">
        <f t="shared" si="8"/>
        <v>1.0019261496833936</v>
      </c>
      <c r="K17">
        <f t="shared" si="9"/>
        <v>1.0032397836844273</v>
      </c>
      <c r="L17">
        <f t="shared" si="10"/>
        <v>1.0045568668413762</v>
      </c>
      <c r="M17">
        <f t="shared" si="11"/>
        <v>1.0058774127565626</v>
      </c>
      <c r="N17">
        <f t="shared" si="12"/>
        <v>1.0072014351039269</v>
      </c>
      <c r="O17">
        <f t="shared" si="13"/>
        <v>1.0085289476295001</v>
      </c>
      <c r="P17">
        <f t="shared" si="14"/>
        <v>1.0098599641518784</v>
      </c>
      <c r="Q17">
        <f t="shared" si="15"/>
        <v>1.0111944985627037</v>
      </c>
      <c r="R17">
        <f t="shared" si="16"/>
        <v>1.0125325648271464</v>
      </c>
    </row>
    <row r="18" spans="1:18" x14ac:dyDescent="0.2">
      <c r="A18">
        <v>0.04</v>
      </c>
      <c r="B18">
        <f t="shared" si="0"/>
        <v>0.99174255161848435</v>
      </c>
      <c r="C18">
        <f t="shared" si="1"/>
        <v>0.99309743253144467</v>
      </c>
      <c r="D18">
        <f t="shared" si="2"/>
        <v>0.99445602048225001</v>
      </c>
      <c r="E18">
        <f t="shared" si="3"/>
        <v>0.99581833070576897</v>
      </c>
      <c r="F18">
        <f t="shared" si="4"/>
        <v>0.99718437852046571</v>
      </c>
      <c r="G18">
        <f t="shared" si="5"/>
        <v>0.99855417932897439</v>
      </c>
      <c r="H18">
        <f t="shared" si="6"/>
        <v>0.99992774861867839</v>
      </c>
      <c r="I18">
        <f t="shared" si="7"/>
        <v>1.0013051019622932</v>
      </c>
      <c r="J18">
        <f t="shared" si="8"/>
        <v>1.0026862550184557</v>
      </c>
      <c r="K18">
        <f t="shared" si="9"/>
        <v>1.0040712235323168</v>
      </c>
      <c r="L18">
        <f t="shared" si="10"/>
        <v>1.0054600233361408</v>
      </c>
      <c r="M18">
        <f t="shared" si="11"/>
        <v>1.0068526703499079</v>
      </c>
      <c r="N18">
        <f t="shared" si="12"/>
        <v>1.0082491805819225</v>
      </c>
      <c r="O18">
        <f t="shared" si="13"/>
        <v>1.0096495701294268</v>
      </c>
      <c r="P18">
        <f t="shared" si="14"/>
        <v>1.0110538551792194</v>
      </c>
      <c r="Q18">
        <f t="shared" si="15"/>
        <v>1.012462052008279</v>
      </c>
      <c r="R18">
        <f t="shared" si="16"/>
        <v>1.0138741769843929</v>
      </c>
    </row>
    <row r="19" spans="1:18" x14ac:dyDescent="0.2">
      <c r="A19">
        <v>4.2000000000000003E-2</v>
      </c>
      <c r="B19">
        <f t="shared" si="0"/>
        <v>0.99194554802835722</v>
      </c>
      <c r="C19">
        <f t="shared" si="1"/>
        <v>0.99336885307226153</v>
      </c>
      <c r="D19">
        <f t="shared" si="2"/>
        <v>0.99479624847811832</v>
      </c>
      <c r="E19">
        <f t="shared" si="3"/>
        <v>0.99622775190391721</v>
      </c>
      <c r="F19">
        <f t="shared" si="4"/>
        <v>0.99766338110943242</v>
      </c>
      <c r="G19">
        <f t="shared" si="5"/>
        <v>0.99910315395695837</v>
      </c>
      <c r="H19">
        <f t="shared" si="6"/>
        <v>1.0005470884120495</v>
      </c>
      <c r="I19">
        <f t="shared" si="7"/>
        <v>1.0019952025442687</v>
      </c>
      <c r="J19">
        <f t="shared" si="8"/>
        <v>1.0034475145279398</v>
      </c>
      <c r="K19">
        <f t="shared" si="9"/>
        <v>1.004904042642909</v>
      </c>
      <c r="L19">
        <f t="shared" si="10"/>
        <v>1.0063648052753107</v>
      </c>
      <c r="M19">
        <f t="shared" si="11"/>
        <v>1.0078298209183425</v>
      </c>
      <c r="N19">
        <f t="shared" si="12"/>
        <v>1.0092991081730442</v>
      </c>
      <c r="O19">
        <f t="shared" si="13"/>
        <v>1.0107726857490866</v>
      </c>
      <c r="P19">
        <f t="shared" si="14"/>
        <v>1.0122505724655637</v>
      </c>
      <c r="Q19">
        <f t="shared" si="15"/>
        <v>1.0137327872517956</v>
      </c>
      <c r="R19">
        <f t="shared" si="16"/>
        <v>1.0152193491481361</v>
      </c>
    </row>
    <row r="20" spans="1:18" x14ac:dyDescent="0.2">
      <c r="A20">
        <v>4.3999999999999997E-2</v>
      </c>
      <c r="B20">
        <f t="shared" si="0"/>
        <v>0.99214862755653299</v>
      </c>
      <c r="C20">
        <f t="shared" si="1"/>
        <v>0.99364042201593861</v>
      </c>
      <c r="D20">
        <f t="shared" si="2"/>
        <v>0.99513670935448217</v>
      </c>
      <c r="E20">
        <f t="shared" si="3"/>
        <v>0.99663750989976918</v>
      </c>
      <c r="F20">
        <f t="shared" si="4"/>
        <v>0.99814284410221721</v>
      </c>
      <c r="G20">
        <f t="shared" si="5"/>
        <v>0.99965273253598519</v>
      </c>
      <c r="H20">
        <f t="shared" si="6"/>
        <v>1.0011671958999107</v>
      </c>
      <c r="I20">
        <f t="shared" si="7"/>
        <v>1.0026862550184557</v>
      </c>
      <c r="J20">
        <f t="shared" si="8"/>
        <v>1.0042099308426606</v>
      </c>
      <c r="K20">
        <f t="shared" si="9"/>
        <v>1.0057382444511089</v>
      </c>
      <c r="L20">
        <f t="shared" si="10"/>
        <v>1.0072712170508971</v>
      </c>
      <c r="M20">
        <f t="shared" si="11"/>
        <v>1.0088088699786175</v>
      </c>
      <c r="N20">
        <f t="shared" si="12"/>
        <v>1.0103512247013469</v>
      </c>
      <c r="O20">
        <f t="shared" si="13"/>
        <v>1.0118983028176463</v>
      </c>
      <c r="P20">
        <f t="shared" si="14"/>
        <v>1.0134501260585687</v>
      </c>
      <c r="Q20">
        <f t="shared" si="15"/>
        <v>1.0150067162886771</v>
      </c>
      <c r="R20">
        <f t="shared" si="16"/>
        <v>1.0165680955070708</v>
      </c>
    </row>
    <row r="21" spans="1:18" x14ac:dyDescent="0.2">
      <c r="A21">
        <v>4.5999999999999999E-2</v>
      </c>
      <c r="B21">
        <f t="shared" si="0"/>
        <v>0.99235179025407172</v>
      </c>
      <c r="C21">
        <f t="shared" si="1"/>
        <v>0.9939121394842213</v>
      </c>
      <c r="D21">
        <f t="shared" si="2"/>
        <v>0.99547740335052781</v>
      </c>
      <c r="E21">
        <f t="shared" si="3"/>
        <v>0.99704760510908019</v>
      </c>
      <c r="F21">
        <f t="shared" si="4"/>
        <v>0.99862276816292983</v>
      </c>
      <c r="G21">
        <f t="shared" si="5"/>
        <v>1.0002029160632531</v>
      </c>
      <c r="H21">
        <f t="shared" si="6"/>
        <v>1.0017880725105255</v>
      </c>
      <c r="I21">
        <f t="shared" si="7"/>
        <v>1.0033782613557061</v>
      </c>
      <c r="J21">
        <f t="shared" si="8"/>
        <v>1.0049735066014343</v>
      </c>
      <c r="K21">
        <f t="shared" si="9"/>
        <v>1.0065738324032372</v>
      </c>
      <c r="L21">
        <f t="shared" si="10"/>
        <v>1.0081792630707489</v>
      </c>
      <c r="M21">
        <f t="shared" si="11"/>
        <v>1.0097898230689417</v>
      </c>
      <c r="N21">
        <f t="shared" si="12"/>
        <v>1.0114055370193682</v>
      </c>
      <c r="O21">
        <f t="shared" si="13"/>
        <v>1.0130264297014164</v>
      </c>
      <c r="P21">
        <f t="shared" si="14"/>
        <v>1.0146525260535768</v>
      </c>
      <c r="Q21">
        <f t="shared" si="15"/>
        <v>1.0162838511747208</v>
      </c>
      <c r="R21">
        <f t="shared" si="16"/>
        <v>1.0179204303253921</v>
      </c>
    </row>
    <row r="22" spans="1:18" x14ac:dyDescent="0.2">
      <c r="A22">
        <v>4.8000000000000001E-2</v>
      </c>
      <c r="B22">
        <f t="shared" si="0"/>
        <v>0.99255503617207597</v>
      </c>
      <c r="C22">
        <f t="shared" si="1"/>
        <v>0.99418400559898779</v>
      </c>
      <c r="D22">
        <f t="shared" si="2"/>
        <v>0.99581833070576897</v>
      </c>
      <c r="E22">
        <f t="shared" si="3"/>
        <v>0.99745803794829024</v>
      </c>
      <c r="F22">
        <f t="shared" si="4"/>
        <v>0.99910315395695837</v>
      </c>
      <c r="G22">
        <f t="shared" si="5"/>
        <v>1.0007537055381568</v>
      </c>
      <c r="H22">
        <f t="shared" si="6"/>
        <v>1.0024097196757027</v>
      </c>
      <c r="I22">
        <f t="shared" si="7"/>
        <v>1.0040712235323168</v>
      </c>
      <c r="J22">
        <f t="shared" si="8"/>
        <v>1.0057382444511089</v>
      </c>
      <c r="K22">
        <f t="shared" si="9"/>
        <v>1.0074108099570773</v>
      </c>
      <c r="L22">
        <f t="shared" si="10"/>
        <v>1.0090889477586245</v>
      </c>
      <c r="M22">
        <f t="shared" si="11"/>
        <v>1.0107726857490864</v>
      </c>
      <c r="N22">
        <f t="shared" si="12"/>
        <v>1.012462052008279</v>
      </c>
      <c r="O22">
        <f t="shared" si="13"/>
        <v>1.0141570748040578</v>
      </c>
      <c r="P22">
        <f t="shared" si="14"/>
        <v>1.0158577825938961</v>
      </c>
      <c r="Q22">
        <f t="shared" si="15"/>
        <v>1.0175642040264763</v>
      </c>
      <c r="R22">
        <f t="shared" si="16"/>
        <v>1.019276367943299</v>
      </c>
    </row>
    <row r="23" spans="1:18" x14ac:dyDescent="0.2">
      <c r="A23">
        <v>0.05</v>
      </c>
      <c r="B23">
        <f t="shared" si="0"/>
        <v>0.99275836536169004</v>
      </c>
      <c r="C23">
        <f t="shared" si="1"/>
        <v>0.99445602048225001</v>
      </c>
      <c r="D23">
        <f t="shared" si="2"/>
        <v>0.99615949166004769</v>
      </c>
      <c r="E23">
        <f t="shared" si="3"/>
        <v>0.99786880883452522</v>
      </c>
      <c r="F23">
        <f t="shared" si="4"/>
        <v>0.99958400215097132</v>
      </c>
      <c r="G23">
        <f t="shared" si="5"/>
        <v>1.0013051019622932</v>
      </c>
      <c r="H23">
        <f t="shared" si="6"/>
        <v>1.0030321388308072</v>
      </c>
      <c r="I23">
        <f t="shared" si="7"/>
        <v>1.0047651435300478</v>
      </c>
      <c r="J23">
        <f t="shared" si="8"/>
        <v>1.0065041470465952</v>
      </c>
      <c r="K23">
        <f t="shared" si="9"/>
        <v>1.0082491805819225</v>
      </c>
      <c r="L23">
        <f t="shared" si="10"/>
        <v>1.0100002755542619</v>
      </c>
      <c r="M23">
        <f t="shared" si="11"/>
        <v>1.0117574636004898</v>
      </c>
      <c r="N23">
        <f t="shared" si="12"/>
        <v>1.0135207765780327</v>
      </c>
      <c r="O23">
        <f t="shared" si="13"/>
        <v>1.0152902465667917</v>
      </c>
      <c r="P23">
        <f t="shared" si="14"/>
        <v>1.017065905871088</v>
      </c>
      <c r="Q23">
        <f t="shared" si="15"/>
        <v>1.0188477870216306</v>
      </c>
      <c r="R23">
        <f t="shared" si="16"/>
        <v>1.0206359227774999</v>
      </c>
    </row>
    <row r="24" spans="1:18" x14ac:dyDescent="0.2">
      <c r="A24">
        <v>5.1999999999999998E-2</v>
      </c>
      <c r="B24">
        <f t="shared" si="0"/>
        <v>0.99296177787409978</v>
      </c>
      <c r="C24">
        <f t="shared" si="1"/>
        <v>0.99472818425615328</v>
      </c>
      <c r="D24">
        <f t="shared" si="2"/>
        <v>0.99650088645353496</v>
      </c>
      <c r="E24">
        <f t="shared" si="3"/>
        <v>0.99827991818559836</v>
      </c>
      <c r="F24">
        <f t="shared" si="4"/>
        <v>1.0000653134129218</v>
      </c>
      <c r="G24">
        <f t="shared" si="5"/>
        <v>1.0018571063394683</v>
      </c>
      <c r="H24">
        <f t="shared" si="6"/>
        <v>1.0036553314147711</v>
      </c>
      <c r="I24">
        <f t="shared" si="7"/>
        <v>1.0054600233361408</v>
      </c>
      <c r="J24">
        <f t="shared" si="8"/>
        <v>1.0072712170508971</v>
      </c>
      <c r="K24">
        <f t="shared" si="9"/>
        <v>1.0090889477586245</v>
      </c>
      <c r="L24">
        <f t="shared" si="10"/>
        <v>1.0109132509134529</v>
      </c>
      <c r="M24">
        <f t="shared" si="11"/>
        <v>1.0127441622263629</v>
      </c>
      <c r="N24">
        <f t="shared" si="12"/>
        <v>1.0145817176675154</v>
      </c>
      <c r="O24">
        <f t="shared" si="13"/>
        <v>1.0164259534686073</v>
      </c>
      <c r="P24">
        <f t="shared" si="14"/>
        <v>1.0182769061252535</v>
      </c>
      <c r="Q24">
        <f t="shared" si="15"/>
        <v>1.0201346123993935</v>
      </c>
      <c r="R24">
        <f t="shared" si="16"/>
        <v>1.0219991093217258</v>
      </c>
    </row>
    <row r="25" spans="1:18" x14ac:dyDescent="0.2">
      <c r="A25">
        <v>5.3999999999999999E-2</v>
      </c>
      <c r="B25">
        <f t="shared" si="0"/>
        <v>0.99316527376053365</v>
      </c>
      <c r="C25">
        <f t="shared" si="1"/>
        <v>0.99500049704297666</v>
      </c>
      <c r="D25">
        <f t="shared" si="2"/>
        <v>0.99684251532673085</v>
      </c>
      <c r="E25">
        <f t="shared" si="3"/>
        <v>0.99869136642001199</v>
      </c>
      <c r="F25">
        <f t="shared" si="4"/>
        <v>1.0005470884120495</v>
      </c>
      <c r="G25">
        <f t="shared" si="5"/>
        <v>1.0024097196757027</v>
      </c>
      <c r="H25">
        <f t="shared" si="6"/>
        <v>1.0042792988701053</v>
      </c>
      <c r="I25">
        <f t="shared" si="7"/>
        <v>1.0061558649433398</v>
      </c>
      <c r="J25">
        <f t="shared" si="8"/>
        <v>1.0080394571351434</v>
      </c>
      <c r="K25">
        <f t="shared" si="9"/>
        <v>1.0099301149796414</v>
      </c>
      <c r="L25">
        <f t="shared" si="10"/>
        <v>1.0118278783081147</v>
      </c>
      <c r="M25">
        <f t="shared" si="11"/>
        <v>1.0137327872517956</v>
      </c>
      <c r="N25">
        <f t="shared" si="12"/>
        <v>1.0156448822446977</v>
      </c>
      <c r="O25">
        <f t="shared" si="13"/>
        <v>1.0175642040264763</v>
      </c>
      <c r="P25">
        <f t="shared" si="14"/>
        <v>1.0194907936453217</v>
      </c>
      <c r="Q25">
        <f t="shared" si="15"/>
        <v>1.0214246924608861</v>
      </c>
      <c r="R25">
        <f t="shared" si="16"/>
        <v>1.0233659421472425</v>
      </c>
    </row>
    <row r="26" spans="1:18" x14ac:dyDescent="0.2">
      <c r="A26">
        <v>5.6000000000000001E-2</v>
      </c>
      <c r="B26">
        <f t="shared" si="0"/>
        <v>0.99336885307226153</v>
      </c>
      <c r="C26">
        <f t="shared" si="1"/>
        <v>0.99527295896513324</v>
      </c>
      <c r="D26">
        <f t="shared" si="2"/>
        <v>0.99718437852046571</v>
      </c>
      <c r="E26">
        <f t="shared" si="3"/>
        <v>0.99910315395695837</v>
      </c>
      <c r="F26">
        <f t="shared" si="4"/>
        <v>1.0010293278188849</v>
      </c>
      <c r="G26">
        <f t="shared" si="5"/>
        <v>1.0029629429792377</v>
      </c>
      <c r="H26">
        <f t="shared" si="6"/>
        <v>1.004904042642909</v>
      </c>
      <c r="I26">
        <f t="shared" si="7"/>
        <v>1.0068526703499079</v>
      </c>
      <c r="J26">
        <f t="shared" si="8"/>
        <v>1.0088088699786175</v>
      </c>
      <c r="K26">
        <f t="shared" si="9"/>
        <v>1.0107726857490864</v>
      </c>
      <c r="L26">
        <f t="shared" si="10"/>
        <v>1.0127441622263629</v>
      </c>
      <c r="M26">
        <f t="shared" si="11"/>
        <v>1.0147233443238639</v>
      </c>
      <c r="N26">
        <f t="shared" si="12"/>
        <v>1.0167102773067878</v>
      </c>
      <c r="O26">
        <f t="shared" si="13"/>
        <v>1.0187050067955632</v>
      </c>
      <c r="P26">
        <f t="shared" si="14"/>
        <v>1.0207075787693423</v>
      </c>
      <c r="Q26">
        <f t="shared" si="15"/>
        <v>1.0227180395695328</v>
      </c>
      <c r="R26">
        <f t="shared" si="16"/>
        <v>1.0247364359033726</v>
      </c>
    </row>
    <row r="27" spans="1:18" x14ac:dyDescent="0.2">
      <c r="A27">
        <v>5.8000000000000003E-2</v>
      </c>
      <c r="B27">
        <f t="shared" si="0"/>
        <v>0.99357251586059547</v>
      </c>
      <c r="C27">
        <f t="shared" si="1"/>
        <v>0.9955455701451702</v>
      </c>
      <c r="D27">
        <f t="shared" si="2"/>
        <v>0.99752647627589996</v>
      </c>
      <c r="E27">
        <f t="shared" si="3"/>
        <v>0.99951528121632138</v>
      </c>
      <c r="F27">
        <f t="shared" si="4"/>
        <v>1.0015120323052513</v>
      </c>
      <c r="G27">
        <f t="shared" si="5"/>
        <v>1.003516777260542</v>
      </c>
      <c r="H27">
        <f t="shared" si="6"/>
        <v>1.005529564182883</v>
      </c>
      <c r="I27">
        <f t="shared" si="7"/>
        <v>1.0075504415596483</v>
      </c>
      <c r="J27">
        <f t="shared" si="8"/>
        <v>1.0095794582687894</v>
      </c>
      <c r="K27">
        <f t="shared" si="9"/>
        <v>1.0116166635827761</v>
      </c>
      <c r="L27">
        <f t="shared" si="10"/>
        <v>1.0136621071725853</v>
      </c>
      <c r="M27">
        <f t="shared" si="11"/>
        <v>1.0157158391117376</v>
      </c>
      <c r="N27">
        <f t="shared" si="12"/>
        <v>1.0177779098803841</v>
      </c>
      <c r="O27">
        <f t="shared" si="13"/>
        <v>1.0198483703694414</v>
      </c>
      <c r="P27">
        <f t="shared" si="14"/>
        <v>1.0219272718847792</v>
      </c>
      <c r="Q27">
        <f t="shared" si="15"/>
        <v>1.0240146661514573</v>
      </c>
      <c r="R27">
        <f t="shared" si="16"/>
        <v>1.0261106053180169</v>
      </c>
    </row>
    <row r="28" spans="1:18" x14ac:dyDescent="0.2">
      <c r="A28">
        <v>0.06</v>
      </c>
      <c r="B28">
        <f t="shared" si="0"/>
        <v>0.99377626217689008</v>
      </c>
      <c r="C28">
        <f t="shared" si="1"/>
        <v>0.99581833070576897</v>
      </c>
      <c r="D28">
        <f t="shared" si="2"/>
        <v>0.99786880883452522</v>
      </c>
      <c r="E28">
        <f t="shared" si="3"/>
        <v>0.99992774861867839</v>
      </c>
      <c r="F28">
        <f t="shared" si="4"/>
        <v>1.0019952025442687</v>
      </c>
      <c r="G28">
        <f t="shared" si="5"/>
        <v>1.0040712235323168</v>
      </c>
      <c r="H28">
        <f t="shared" si="6"/>
        <v>1.0061558649433398</v>
      </c>
      <c r="I28">
        <f t="shared" si="7"/>
        <v>1.0082491805819225</v>
      </c>
      <c r="J28">
        <f t="shared" si="8"/>
        <v>1.0103512247013469</v>
      </c>
      <c r="K28">
        <f t="shared" si="9"/>
        <v>1.012462052008279</v>
      </c>
      <c r="L28">
        <f t="shared" si="10"/>
        <v>1.0145817176675154</v>
      </c>
      <c r="M28">
        <f t="shared" si="11"/>
        <v>1.0167102773067878</v>
      </c>
      <c r="N28">
        <f t="shared" si="12"/>
        <v>1.0188477870216306</v>
      </c>
      <c r="O28">
        <f t="shared" si="13"/>
        <v>1.0209943033803082</v>
      </c>
      <c r="P28">
        <f t="shared" si="14"/>
        <v>1.0231498834288051</v>
      </c>
      <c r="Q28">
        <f t="shared" si="15"/>
        <v>1.0253145846958795</v>
      </c>
      <c r="R28">
        <f t="shared" si="16"/>
        <v>1.0274884651981822</v>
      </c>
    </row>
    <row r="29" spans="1:18" x14ac:dyDescent="0.2">
      <c r="A29">
        <v>6.2E-2</v>
      </c>
      <c r="B29">
        <f t="shared" si="0"/>
        <v>0.99398009207254123</v>
      </c>
      <c r="C29">
        <f t="shared" si="1"/>
        <v>0.99609124076974542</v>
      </c>
      <c r="D29">
        <f t="shared" si="2"/>
        <v>0.99821137643816493</v>
      </c>
      <c r="E29">
        <f t="shared" si="3"/>
        <v>1.000340556585301</v>
      </c>
      <c r="F29">
        <f t="shared" si="4"/>
        <v>1.0024788392103567</v>
      </c>
      <c r="G29">
        <f t="shared" si="5"/>
        <v>1.0046262828095034</v>
      </c>
      <c r="H29">
        <f t="shared" si="6"/>
        <v>1.0067829463812146</v>
      </c>
      <c r="I29">
        <f t="shared" si="7"/>
        <v>1.0089488894316698</v>
      </c>
      <c r="J29">
        <f t="shared" si="8"/>
        <v>1.0111241719802266</v>
      </c>
      <c r="K29">
        <f t="shared" si="9"/>
        <v>1.0133088545649658</v>
      </c>
      <c r="L29">
        <f t="shared" si="10"/>
        <v>1.0155029982483066</v>
      </c>
      <c r="M29">
        <f t="shared" si="11"/>
        <v>1.0177066646226958</v>
      </c>
      <c r="N29">
        <f t="shared" si="12"/>
        <v>1.0199199158163716</v>
      </c>
      <c r="O29">
        <f t="shared" si="13"/>
        <v>1.022142814499202</v>
      </c>
      <c r="P29">
        <f t="shared" si="14"/>
        <v>1.0243754238886</v>
      </c>
      <c r="Q29">
        <f t="shared" si="15"/>
        <v>1.0266178077555173</v>
      </c>
      <c r="R29">
        <f t="shared" si="16"/>
        <v>1.0288700304305145</v>
      </c>
    </row>
    <row r="30" spans="1:18" x14ac:dyDescent="0.2">
      <c r="A30">
        <v>6.4000000000000001E-2</v>
      </c>
      <c r="B30">
        <f t="shared" si="0"/>
        <v>0.99418400559898779</v>
      </c>
      <c r="C30">
        <f t="shared" si="1"/>
        <v>0.99636430046005031</v>
      </c>
      <c r="D30">
        <f t="shared" si="2"/>
        <v>0.99855417932897439</v>
      </c>
      <c r="E30">
        <f t="shared" si="3"/>
        <v>1.0007537055381568</v>
      </c>
      <c r="F30">
        <f t="shared" si="4"/>
        <v>1.0029629429792377</v>
      </c>
      <c r="G30">
        <f t="shared" si="5"/>
        <v>1.0051819561092881</v>
      </c>
      <c r="H30">
        <f t="shared" si="6"/>
        <v>1.0074108099570773</v>
      </c>
      <c r="I30">
        <f t="shared" si="7"/>
        <v>1.0096495701294268</v>
      </c>
      <c r="J30">
        <f t="shared" si="8"/>
        <v>1.0118983028176463</v>
      </c>
      <c r="K30">
        <f t="shared" si="9"/>
        <v>1.0141570748040578</v>
      </c>
      <c r="L30">
        <f t="shared" si="10"/>
        <v>1.0164259534686073</v>
      </c>
      <c r="M30">
        <f t="shared" si="11"/>
        <v>1.0187050067955632</v>
      </c>
      <c r="N30">
        <f t="shared" si="12"/>
        <v>1.0209943033803082</v>
      </c>
      <c r="O30">
        <f t="shared" si="13"/>
        <v>1.0232939124362208</v>
      </c>
      <c r="P30">
        <f t="shared" si="14"/>
        <v>1.0256039038016509</v>
      </c>
      <c r="Q30">
        <f t="shared" si="15"/>
        <v>1.0279243479469891</v>
      </c>
      <c r="R30">
        <f t="shared" si="16"/>
        <v>1.0302553159818335</v>
      </c>
    </row>
    <row r="31" spans="1:18" x14ac:dyDescent="0.2">
      <c r="A31">
        <v>6.6000000000000003E-2</v>
      </c>
      <c r="B31">
        <f t="shared" si="0"/>
        <v>0.99438800280771045</v>
      </c>
      <c r="C31">
        <f t="shared" si="1"/>
        <v>0.99663750989976918</v>
      </c>
      <c r="D31">
        <f t="shared" si="2"/>
        <v>0.99889721774944196</v>
      </c>
      <c r="E31">
        <f t="shared" si="3"/>
        <v>1.0011671958999107</v>
      </c>
      <c r="F31">
        <f t="shared" si="4"/>
        <v>1.0034475145279398</v>
      </c>
      <c r="G31">
        <f t="shared" si="5"/>
        <v>1.0057382444511089</v>
      </c>
      <c r="H31">
        <f t="shared" si="6"/>
        <v>1.0080394571351434</v>
      </c>
      <c r="I31">
        <f t="shared" si="7"/>
        <v>1.0103512247013469</v>
      </c>
      <c r="J31">
        <f t="shared" si="8"/>
        <v>1.0126736199341355</v>
      </c>
      <c r="K31">
        <f t="shared" si="9"/>
        <v>1.0150067162886771</v>
      </c>
      <c r="L31">
        <f t="shared" si="10"/>
        <v>1.0173505878986353</v>
      </c>
      <c r="M31">
        <f t="shared" si="11"/>
        <v>1.0197053095840214</v>
      </c>
      <c r="N31">
        <f t="shared" si="12"/>
        <v>1.0220709568591566</v>
      </c>
      <c r="O31">
        <f t="shared" si="13"/>
        <v>1.0244476059407437</v>
      </c>
      <c r="P31">
        <f t="shared" si="14"/>
        <v>1.0268353337560532</v>
      </c>
      <c r="Q31">
        <f t="shared" si="15"/>
        <v>1.0292342179512228</v>
      </c>
      <c r="R31">
        <f t="shared" si="16"/>
        <v>1.0316443368996742</v>
      </c>
    </row>
    <row r="32" spans="1:18" x14ac:dyDescent="0.2">
      <c r="A32">
        <v>6.8000000000000005E-2</v>
      </c>
      <c r="B32">
        <f t="shared" si="0"/>
        <v>0.99459208375023223</v>
      </c>
      <c r="C32">
        <f t="shared" si="1"/>
        <v>0.99691086921212235</v>
      </c>
      <c r="D32">
        <f t="shared" si="2"/>
        <v>0.99924049194238918</v>
      </c>
      <c r="E32">
        <f t="shared" si="3"/>
        <v>1.0015810280939266</v>
      </c>
      <c r="F32">
        <f t="shared" si="4"/>
        <v>1.0039325545348003</v>
      </c>
      <c r="G32">
        <f t="shared" si="5"/>
        <v>1.006295148856662</v>
      </c>
      <c r="H32">
        <f t="shared" si="6"/>
        <v>1.0086688893832854</v>
      </c>
      <c r="I32">
        <f t="shared" si="7"/>
        <v>1.0110538551792194</v>
      </c>
      <c r="J32">
        <f t="shared" si="8"/>
        <v>1.0134501260585687</v>
      </c>
      <c r="K32">
        <f t="shared" si="9"/>
        <v>1.0158577825938961</v>
      </c>
      <c r="L32">
        <f t="shared" si="10"/>
        <v>1.0182769061252535</v>
      </c>
      <c r="M32">
        <f t="shared" si="11"/>
        <v>1.0207075787693423</v>
      </c>
      <c r="N32">
        <f t="shared" si="12"/>
        <v>1.0231498834288051</v>
      </c>
      <c r="O32">
        <f t="shared" si="13"/>
        <v>1.0256039038016509</v>
      </c>
      <c r="P32">
        <f t="shared" si="14"/>
        <v>1.0280697243908163</v>
      </c>
      <c r="Q32">
        <f t="shared" si="15"/>
        <v>1.0305474305138655</v>
      </c>
      <c r="R32">
        <f t="shared" si="16"/>
        <v>1.0330371083128305</v>
      </c>
    </row>
    <row r="33" spans="1:18" x14ac:dyDescent="0.2">
      <c r="A33">
        <v>7.0000000000000007E-2</v>
      </c>
      <c r="B33">
        <f t="shared" si="0"/>
        <v>0.99479624847811832</v>
      </c>
      <c r="C33">
        <f t="shared" si="1"/>
        <v>0.99718437852046571</v>
      </c>
      <c r="D33">
        <f t="shared" si="2"/>
        <v>0.99958400215097132</v>
      </c>
      <c r="E33">
        <f t="shared" si="3"/>
        <v>1.0019952025442687</v>
      </c>
      <c r="F33">
        <f t="shared" si="4"/>
        <v>1.0044180636794684</v>
      </c>
      <c r="G33">
        <f t="shared" si="5"/>
        <v>1.0068526703499079</v>
      </c>
      <c r="H33">
        <f t="shared" si="6"/>
        <v>1.0092991081730442</v>
      </c>
      <c r="I33">
        <f t="shared" si="7"/>
        <v>1.0117574636004898</v>
      </c>
      <c r="J33">
        <f t="shared" si="8"/>
        <v>1.0142278239281963</v>
      </c>
      <c r="K33">
        <f t="shared" si="9"/>
        <v>1.0167102773067878</v>
      </c>
      <c r="L33">
        <f t="shared" si="10"/>
        <v>1.0192049127520459</v>
      </c>
      <c r="M33">
        <f t="shared" si="11"/>
        <v>1.02171182015555</v>
      </c>
      <c r="N33">
        <f t="shared" si="12"/>
        <v>1.024231090295475</v>
      </c>
      <c r="O33">
        <f t="shared" si="13"/>
        <v>1.0267628148475476</v>
      </c>
      <c r="P33">
        <f t="shared" si="14"/>
        <v>1.0293070863961682</v>
      </c>
      <c r="Q33">
        <f t="shared" si="15"/>
        <v>1.0318639984456965</v>
      </c>
      <c r="R33">
        <f t="shared" si="16"/>
        <v>1.0344336454319063</v>
      </c>
    </row>
    <row r="34" spans="1:18" x14ac:dyDescent="0.2">
      <c r="A34">
        <v>7.1999999999999995E-2</v>
      </c>
      <c r="B34">
        <f t="shared" si="0"/>
        <v>0.99500049704297666</v>
      </c>
      <c r="C34">
        <f t="shared" si="1"/>
        <v>0.99745803794829024</v>
      </c>
      <c r="D34">
        <f t="shared" si="2"/>
        <v>0.99992774861867839</v>
      </c>
      <c r="E34">
        <f t="shared" si="3"/>
        <v>1.0024097196757027</v>
      </c>
      <c r="F34">
        <f t="shared" si="4"/>
        <v>1.004904042642909</v>
      </c>
      <c r="G34">
        <f t="shared" si="5"/>
        <v>1.0074108099570773</v>
      </c>
      <c r="H34">
        <f t="shared" si="6"/>
        <v>1.0099301149796414</v>
      </c>
      <c r="I34">
        <f t="shared" si="7"/>
        <v>1.012462052008279</v>
      </c>
      <c r="J34">
        <f t="shared" si="8"/>
        <v>1.0150067162886771</v>
      </c>
      <c r="K34">
        <f t="shared" si="9"/>
        <v>1.0175642040264763</v>
      </c>
      <c r="L34">
        <f t="shared" si="10"/>
        <v>1.0201346123993935</v>
      </c>
      <c r="M34">
        <f t="shared" si="11"/>
        <v>1.0227180395695328</v>
      </c>
      <c r="N34">
        <f t="shared" si="12"/>
        <v>1.0253145846958795</v>
      </c>
      <c r="O34">
        <f t="shared" si="13"/>
        <v>1.0279243479469891</v>
      </c>
      <c r="P34">
        <f t="shared" si="14"/>
        <v>1.0305474305138655</v>
      </c>
      <c r="Q34">
        <f t="shared" si="15"/>
        <v>1.033183934623044</v>
      </c>
      <c r="R34">
        <f t="shared" si="16"/>
        <v>1.0358339635498677</v>
      </c>
    </row>
    <row r="35" spans="1:18" x14ac:dyDescent="0.2">
      <c r="A35">
        <v>7.3999999999999996E-2</v>
      </c>
      <c r="B35">
        <f t="shared" si="0"/>
        <v>0.99520482949645706</v>
      </c>
      <c r="C35">
        <f t="shared" si="1"/>
        <v>0.99773184761922296</v>
      </c>
      <c r="D35">
        <f t="shared" si="2"/>
        <v>1.0002717315893355</v>
      </c>
      <c r="E35">
        <f t="shared" si="3"/>
        <v>1.0028245799136977</v>
      </c>
      <c r="F35">
        <f t="shared" si="4"/>
        <v>1.0053904921074053</v>
      </c>
      <c r="G35">
        <f t="shared" si="5"/>
        <v>1.0079695687066779</v>
      </c>
      <c r="H35">
        <f t="shared" si="6"/>
        <v>1.0105619112819895</v>
      </c>
      <c r="I35">
        <f t="shared" si="7"/>
        <v>1.013167622451403</v>
      </c>
      <c r="J35">
        <f t="shared" si="8"/>
        <v>1.0157868058941111</v>
      </c>
      <c r="K35">
        <f t="shared" si="9"/>
        <v>1.0184195663641871</v>
      </c>
      <c r="L35">
        <f t="shared" si="10"/>
        <v>1.0210660097045514</v>
      </c>
      <c r="M35">
        <f t="shared" si="11"/>
        <v>1.0237262428611553</v>
      </c>
      <c r="N35">
        <f t="shared" si="12"/>
        <v>1.0264003738973873</v>
      </c>
      <c r="O35">
        <f t="shared" si="13"/>
        <v>1.0290885120087061</v>
      </c>
      <c r="P35">
        <f t="shared" si="14"/>
        <v>1.0317907675375038</v>
      </c>
      <c r="Q35">
        <f t="shared" si="15"/>
        <v>1.0345072519882048</v>
      </c>
      <c r="R35">
        <f t="shared" si="16"/>
        <v>1.0372380780426016</v>
      </c>
    </row>
    <row r="36" spans="1:18" x14ac:dyDescent="0.2">
      <c r="A36">
        <v>7.5999999999999998E-2</v>
      </c>
      <c r="B36">
        <f t="shared" si="0"/>
        <v>0.99540924589025215</v>
      </c>
      <c r="C36">
        <f t="shared" si="1"/>
        <v>0.99800580765702607</v>
      </c>
      <c r="D36">
        <f t="shared" si="2"/>
        <v>1.0006159513071029</v>
      </c>
      <c r="E36">
        <f t="shared" si="3"/>
        <v>1.0032397836844273</v>
      </c>
      <c r="F36">
        <f t="shared" si="4"/>
        <v>1.0058774127565626</v>
      </c>
      <c r="G36">
        <f t="shared" si="5"/>
        <v>1.0085289476295001</v>
      </c>
      <c r="H36">
        <f t="shared" si="6"/>
        <v>1.0111944985627037</v>
      </c>
      <c r="I36">
        <f t="shared" si="7"/>
        <v>1.0138741769843929</v>
      </c>
      <c r="J36">
        <f t="shared" si="8"/>
        <v>1.0165680955070708</v>
      </c>
      <c r="K36">
        <f t="shared" si="9"/>
        <v>1.019276367943299</v>
      </c>
      <c r="L36">
        <f t="shared" si="10"/>
        <v>1.0219991093217258</v>
      </c>
      <c r="M36">
        <f t="shared" si="11"/>
        <v>1.0247364359033726</v>
      </c>
      <c r="N36">
        <f t="shared" si="12"/>
        <v>1.0274884651981822</v>
      </c>
      <c r="O36">
        <f t="shared" si="13"/>
        <v>1.0302553159818335</v>
      </c>
      <c r="P36">
        <f t="shared" si="14"/>
        <v>1.0330371083128305</v>
      </c>
      <c r="Q36">
        <f t="shared" si="15"/>
        <v>1.0358339635498677</v>
      </c>
      <c r="R36">
        <f t="shared" si="16"/>
        <v>1.0386460043694787</v>
      </c>
    </row>
    <row r="37" spans="1:18" x14ac:dyDescent="0.2">
      <c r="A37">
        <v>7.8E-2</v>
      </c>
      <c r="B37">
        <f t="shared" si="0"/>
        <v>0.995613746276097</v>
      </c>
      <c r="C37">
        <f t="shared" si="1"/>
        <v>0.99827991818559836</v>
      </c>
      <c r="D37">
        <f t="shared" si="2"/>
        <v>1.0009604080164776</v>
      </c>
      <c r="E37">
        <f t="shared" si="3"/>
        <v>1.0036553314147711</v>
      </c>
      <c r="F37">
        <f t="shared" si="4"/>
        <v>1.0063648052753107</v>
      </c>
      <c r="G37">
        <f t="shared" si="5"/>
        <v>1.0090889477586245</v>
      </c>
      <c r="H37">
        <f t="shared" si="6"/>
        <v>1.0118278783081147</v>
      </c>
      <c r="I37">
        <f t="shared" si="7"/>
        <v>1.0145817176675154</v>
      </c>
      <c r="J37">
        <f t="shared" si="8"/>
        <v>1.0173505878986353</v>
      </c>
      <c r="K37">
        <f t="shared" si="9"/>
        <v>1.0201346123993935</v>
      </c>
      <c r="L37">
        <f t="shared" si="10"/>
        <v>1.0229339159221509</v>
      </c>
      <c r="M37">
        <f t="shared" si="11"/>
        <v>1.0257486245923442</v>
      </c>
      <c r="N37">
        <f t="shared" si="12"/>
        <v>1.0285788659274293</v>
      </c>
      <c r="O37">
        <f t="shared" si="13"/>
        <v>1.0314247688561391</v>
      </c>
      <c r="P37">
        <f t="shared" si="14"/>
        <v>1.0342864637380604</v>
      </c>
      <c r="Q37">
        <f t="shared" si="15"/>
        <v>1.0371640823835397</v>
      </c>
      <c r="R37">
        <f t="shared" si="16"/>
        <v>1.040057758073921</v>
      </c>
    </row>
    <row r="38" spans="1:18" x14ac:dyDescent="0.2">
      <c r="A38">
        <v>0.08</v>
      </c>
      <c r="B38">
        <f t="shared" si="0"/>
        <v>0.99581833070576897</v>
      </c>
      <c r="C38">
        <f t="shared" si="1"/>
        <v>0.99855417932897439</v>
      </c>
      <c r="D38">
        <f t="shared" si="2"/>
        <v>1.0013051019622932</v>
      </c>
      <c r="E38">
        <f t="shared" si="3"/>
        <v>1.0040712235323168</v>
      </c>
      <c r="F38">
        <f t="shared" si="4"/>
        <v>1.0068526703499079</v>
      </c>
      <c r="G38">
        <f t="shared" si="5"/>
        <v>1.0096495701294268</v>
      </c>
      <c r="H38">
        <f t="shared" si="6"/>
        <v>1.012462052008279</v>
      </c>
      <c r="I38">
        <f t="shared" si="7"/>
        <v>1.0152902465667917</v>
      </c>
      <c r="J38">
        <f t="shared" si="8"/>
        <v>1.0181342858484217</v>
      </c>
      <c r="K38">
        <f t="shared" si="9"/>
        <v>1.0209943033803082</v>
      </c>
      <c r="L38">
        <f t="shared" si="10"/>
        <v>1.0238704341941678</v>
      </c>
      <c r="M38">
        <f t="shared" si="11"/>
        <v>1.0267628148475476</v>
      </c>
      <c r="N38">
        <f t="shared" si="12"/>
        <v>1.029671583445438</v>
      </c>
      <c r="O38">
        <f t="shared" si="13"/>
        <v>1.0325968796622544</v>
      </c>
      <c r="P38">
        <f t="shared" si="14"/>
        <v>1.0355388447641938</v>
      </c>
      <c r="Q38">
        <f t="shared" si="15"/>
        <v>1.0384976216319755</v>
      </c>
      <c r="R38">
        <f t="shared" si="16"/>
        <v>1.041473354783973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10"/>
  <sheetViews>
    <sheetView tabSelected="1" topLeftCell="A25" workbookViewId="0">
      <selection activeCell="E43" sqref="E43"/>
    </sheetView>
  </sheetViews>
  <sheetFormatPr defaultRowHeight="14.25" x14ac:dyDescent="0.2"/>
  <cols>
    <col min="7" max="8" width="11.125" bestFit="1" customWidth="1"/>
    <col min="9" max="9" width="34.25" customWidth="1"/>
  </cols>
  <sheetData>
    <row r="1" spans="1:12" x14ac:dyDescent="0.2">
      <c r="C1" t="s">
        <v>0</v>
      </c>
      <c r="D1" t="s">
        <v>1</v>
      </c>
      <c r="E1" t="s">
        <v>30</v>
      </c>
      <c r="F1" t="s">
        <v>2</v>
      </c>
      <c r="G1" t="s">
        <v>3</v>
      </c>
      <c r="H1" t="s">
        <v>4</v>
      </c>
      <c r="I1" t="s">
        <v>11</v>
      </c>
      <c r="J1" t="s">
        <v>31</v>
      </c>
      <c r="K1" t="s">
        <v>43</v>
      </c>
      <c r="L1" t="s">
        <v>42</v>
      </c>
    </row>
    <row r="2" spans="1:12" x14ac:dyDescent="0.2">
      <c r="A2">
        <v>0</v>
      </c>
      <c r="B2">
        <f>8.6/15.007</f>
        <v>0.57306590257879653</v>
      </c>
      <c r="D2">
        <f>43493.72-71000</f>
        <v>-27506.28</v>
      </c>
      <c r="F2">
        <v>71000</v>
      </c>
      <c r="G2">
        <f t="shared" ref="G2:G8" si="0">(F2+D2)/F2</f>
        <v>0.61258760563380288</v>
      </c>
    </row>
    <row r="3" spans="1:12" x14ac:dyDescent="0.2">
      <c r="A3">
        <v>1</v>
      </c>
      <c r="B3">
        <f>B2*1.008</f>
        <v>0.57765042979942693</v>
      </c>
      <c r="C3" t="s">
        <v>5</v>
      </c>
      <c r="D3">
        <f>46551-74000</f>
        <v>-27449</v>
      </c>
      <c r="F3">
        <v>74000</v>
      </c>
      <c r="G3">
        <f t="shared" si="0"/>
        <v>0.62906756756756754</v>
      </c>
      <c r="H3" s="1">
        <v>43385</v>
      </c>
    </row>
    <row r="4" spans="1:12" x14ac:dyDescent="0.2">
      <c r="A4">
        <v>2</v>
      </c>
      <c r="B4">
        <f t="shared" ref="B4:B76" si="1">B3*1.008</f>
        <v>0.58227163323782238</v>
      </c>
      <c r="C4" t="s">
        <v>6</v>
      </c>
      <c r="D4">
        <f>50663.65-78000</f>
        <v>-27336.35</v>
      </c>
      <c r="F4">
        <v>78000</v>
      </c>
      <c r="G4">
        <f t="shared" si="0"/>
        <v>0.64953397435897442</v>
      </c>
      <c r="H4" s="1">
        <v>43388</v>
      </c>
    </row>
    <row r="5" spans="1:12" x14ac:dyDescent="0.2">
      <c r="A5">
        <v>3</v>
      </c>
      <c r="B5">
        <f t="shared" si="1"/>
        <v>0.58692980630372493</v>
      </c>
      <c r="C5" t="s">
        <v>8</v>
      </c>
      <c r="D5">
        <f>50356.55-78000</f>
        <v>-27643.449999999997</v>
      </c>
      <c r="F5">
        <v>78000</v>
      </c>
      <c r="G5">
        <f t="shared" si="0"/>
        <v>0.64559679487179489</v>
      </c>
      <c r="H5" s="1">
        <v>43389</v>
      </c>
      <c r="I5" t="s">
        <v>14</v>
      </c>
    </row>
    <row r="6" spans="1:12" x14ac:dyDescent="0.2">
      <c r="A6">
        <v>4</v>
      </c>
      <c r="B6">
        <f t="shared" si="1"/>
        <v>0.59162524475415479</v>
      </c>
      <c r="C6" t="s">
        <v>9</v>
      </c>
      <c r="D6">
        <f>50682.52-78000</f>
        <v>-27317.480000000003</v>
      </c>
      <c r="F6">
        <v>78000</v>
      </c>
      <c r="G6">
        <f t="shared" si="0"/>
        <v>0.64977589743589736</v>
      </c>
      <c r="H6" s="1">
        <v>43390</v>
      </c>
      <c r="I6" t="s">
        <v>13</v>
      </c>
    </row>
    <row r="7" spans="1:12" x14ac:dyDescent="0.2">
      <c r="A7">
        <v>5</v>
      </c>
      <c r="B7">
        <f t="shared" si="1"/>
        <v>0.59635824671218807</v>
      </c>
      <c r="C7" t="s">
        <v>10</v>
      </c>
      <c r="D7">
        <f>52197.49-80000</f>
        <v>-27802.510000000002</v>
      </c>
      <c r="F7">
        <v>80000</v>
      </c>
      <c r="G7">
        <f t="shared" si="0"/>
        <v>0.65246862500000002</v>
      </c>
      <c r="H7" s="1">
        <v>43391</v>
      </c>
      <c r="I7" t="s">
        <v>12</v>
      </c>
    </row>
    <row r="8" spans="1:12" x14ac:dyDescent="0.2">
      <c r="A8">
        <v>6</v>
      </c>
      <c r="B8">
        <f t="shared" si="1"/>
        <v>0.60112911268588554</v>
      </c>
      <c r="C8" t="s">
        <v>15</v>
      </c>
      <c r="D8">
        <f>53034.54-80000</f>
        <v>-26965.46</v>
      </c>
      <c r="F8">
        <v>80000</v>
      </c>
      <c r="G8">
        <f t="shared" si="0"/>
        <v>0.66293175000000004</v>
      </c>
      <c r="H8" s="1">
        <v>43392</v>
      </c>
    </row>
    <row r="9" spans="1:12" x14ac:dyDescent="0.2">
      <c r="A9">
        <v>7</v>
      </c>
      <c r="B9">
        <f t="shared" si="1"/>
        <v>0.60593814558737258</v>
      </c>
      <c r="C9" t="s">
        <v>16</v>
      </c>
      <c r="D9">
        <f>54910-80000</f>
        <v>-25090</v>
      </c>
      <c r="F9">
        <v>80000</v>
      </c>
      <c r="G9">
        <f>(F9+D9)/F9</f>
        <v>0.68637499999999996</v>
      </c>
      <c r="H9" s="1">
        <v>43395</v>
      </c>
    </row>
    <row r="10" spans="1:12" x14ac:dyDescent="0.2">
      <c r="A10">
        <v>8</v>
      </c>
      <c r="B10">
        <f t="shared" si="1"/>
        <v>0.61078565075207158</v>
      </c>
      <c r="C10" t="s">
        <v>17</v>
      </c>
      <c r="D10">
        <f>57585.46-84000</f>
        <v>-26414.54</v>
      </c>
      <c r="F10">
        <v>84000</v>
      </c>
      <c r="G10">
        <f>(F10+D10)/F10</f>
        <v>0.68554119047619044</v>
      </c>
      <c r="H10" s="1">
        <v>43396</v>
      </c>
      <c r="I10" t="s">
        <v>18</v>
      </c>
    </row>
    <row r="11" spans="1:12" x14ac:dyDescent="0.2">
      <c r="A11">
        <v>9</v>
      </c>
      <c r="B11">
        <f t="shared" si="1"/>
        <v>0.61567193595808811</v>
      </c>
      <c r="C11" t="s">
        <v>19</v>
      </c>
      <c r="D11">
        <f>57201.44-84000</f>
        <v>-26798.559999999998</v>
      </c>
      <c r="F11">
        <v>84000</v>
      </c>
      <c r="G11">
        <f>(F11+D11)/F11</f>
        <v>0.6809695238095238</v>
      </c>
      <c r="H11" s="1">
        <v>43397</v>
      </c>
      <c r="I11" t="s">
        <v>20</v>
      </c>
    </row>
    <row r="12" spans="1:12" x14ac:dyDescent="0.2">
      <c r="A12">
        <v>10</v>
      </c>
      <c r="B12">
        <f t="shared" si="1"/>
        <v>0.62059731144575281</v>
      </c>
      <c r="C12" t="s">
        <v>21</v>
      </c>
      <c r="F12">
        <v>84000</v>
      </c>
      <c r="G12">
        <v>0</v>
      </c>
      <c r="H12" s="1">
        <v>43398</v>
      </c>
      <c r="I12" t="s">
        <v>22</v>
      </c>
    </row>
    <row r="13" spans="1:12" x14ac:dyDescent="0.2">
      <c r="A13">
        <v>11</v>
      </c>
      <c r="B13">
        <f t="shared" si="1"/>
        <v>0.62556208993731888</v>
      </c>
      <c r="C13" t="s">
        <v>23</v>
      </c>
      <c r="D13">
        <f>57210.46-84000</f>
        <v>-26789.54</v>
      </c>
      <c r="F13">
        <v>84000</v>
      </c>
      <c r="G13">
        <f t="shared" ref="G13:G22" si="2">(F13+D13)/F13</f>
        <v>0.68107690476190474</v>
      </c>
      <c r="H13" s="1">
        <v>43399</v>
      </c>
    </row>
    <row r="14" spans="1:12" x14ac:dyDescent="0.2">
      <c r="A14">
        <v>12</v>
      </c>
      <c r="B14">
        <f t="shared" si="1"/>
        <v>0.63056658665681742</v>
      </c>
      <c r="C14" t="s">
        <v>24</v>
      </c>
      <c r="D14">
        <f>56955.46-84000</f>
        <v>-27044.54</v>
      </c>
      <c r="F14">
        <v>84000</v>
      </c>
      <c r="G14">
        <f t="shared" si="2"/>
        <v>0.67804119047619049</v>
      </c>
      <c r="H14" s="1">
        <v>43402</v>
      </c>
    </row>
    <row r="15" spans="1:12" x14ac:dyDescent="0.2">
      <c r="A15">
        <v>13</v>
      </c>
      <c r="B15">
        <f t="shared" si="1"/>
        <v>0.63561111935007197</v>
      </c>
      <c r="C15" t="s">
        <v>25</v>
      </c>
      <c r="D15">
        <f>57003.46-84000</f>
        <v>-26996.54</v>
      </c>
      <c r="E15">
        <f t="shared" ref="E15:E16" si="3">F15+D15</f>
        <v>57003.46</v>
      </c>
      <c r="F15">
        <v>84000</v>
      </c>
      <c r="G15">
        <f t="shared" si="2"/>
        <v>0.67861261904761905</v>
      </c>
      <c r="H15" s="1">
        <v>43403</v>
      </c>
      <c r="J15">
        <f>56000/1.006</f>
        <v>55666.00397614314</v>
      </c>
    </row>
    <row r="16" spans="1:12" x14ac:dyDescent="0.2">
      <c r="A16">
        <v>14</v>
      </c>
      <c r="B16">
        <f t="shared" si="1"/>
        <v>0.6406960083048725</v>
      </c>
      <c r="C16" t="s">
        <v>26</v>
      </c>
      <c r="E16">
        <f t="shared" si="3"/>
        <v>0</v>
      </c>
      <c r="H16" s="1">
        <v>43404</v>
      </c>
      <c r="J16">
        <f>J15*1.006</f>
        <v>56000</v>
      </c>
    </row>
    <row r="17" spans="1:12" x14ac:dyDescent="0.2">
      <c r="A17">
        <v>15</v>
      </c>
      <c r="B17">
        <f t="shared" si="1"/>
        <v>0.64582157637131143</v>
      </c>
      <c r="C17" t="s">
        <v>26</v>
      </c>
      <c r="D17">
        <f>58077.46-84000</f>
        <v>-25922.54</v>
      </c>
      <c r="E17">
        <f>F17+D17</f>
        <v>58077.46</v>
      </c>
      <c r="F17">
        <v>84000</v>
      </c>
      <c r="G17">
        <f t="shared" si="2"/>
        <v>0.69139833333333334</v>
      </c>
      <c r="H17" s="1">
        <v>43405</v>
      </c>
      <c r="J17">
        <f>J16*1.006</f>
        <v>56336</v>
      </c>
    </row>
    <row r="18" spans="1:12" x14ac:dyDescent="0.2">
      <c r="A18">
        <v>16</v>
      </c>
      <c r="B18">
        <f>B17*1.008</f>
        <v>0.65098814898228197</v>
      </c>
      <c r="C18" t="s">
        <v>27</v>
      </c>
      <c r="D18">
        <f>59226.46-84000</f>
        <v>-24773.54</v>
      </c>
      <c r="F18">
        <v>84000</v>
      </c>
      <c r="G18">
        <f t="shared" si="2"/>
        <v>0.70507690476190477</v>
      </c>
      <c r="H18" s="1">
        <v>43406</v>
      </c>
      <c r="J18">
        <f>J17*1.006</f>
        <v>56674.016000000003</v>
      </c>
    </row>
    <row r="19" spans="1:12" x14ac:dyDescent="0.2">
      <c r="H19" s="1"/>
    </row>
    <row r="20" spans="1:12" x14ac:dyDescent="0.2">
      <c r="A20">
        <v>17</v>
      </c>
      <c r="B20">
        <f>B18*1.008</f>
        <v>0.65619605417414018</v>
      </c>
      <c r="C20" t="s">
        <v>5</v>
      </c>
      <c r="D20">
        <f>59317.28-84000</f>
        <v>-24682.720000000001</v>
      </c>
      <c r="F20">
        <v>84000</v>
      </c>
      <c r="G20">
        <f t="shared" si="2"/>
        <v>0.70615809523809525</v>
      </c>
      <c r="H20" s="1">
        <v>43409</v>
      </c>
      <c r="I20" t="s">
        <v>28</v>
      </c>
      <c r="J20">
        <f>J18*1.006</f>
        <v>57014.060096000001</v>
      </c>
    </row>
    <row r="21" spans="1:12" x14ac:dyDescent="0.2">
      <c r="A21">
        <v>18</v>
      </c>
      <c r="B21">
        <f t="shared" si="1"/>
        <v>0.66144562260753326</v>
      </c>
      <c r="C21" t="s">
        <v>5</v>
      </c>
      <c r="D21">
        <f>58726.26-84000</f>
        <v>-25273.739999999998</v>
      </c>
      <c r="E21">
        <f>F21+D21</f>
        <v>58726.26</v>
      </c>
      <c r="F21">
        <v>84000</v>
      </c>
      <c r="G21">
        <f t="shared" si="2"/>
        <v>0.69912214285714291</v>
      </c>
      <c r="H21" s="1">
        <v>43410</v>
      </c>
      <c r="I21" t="s">
        <v>29</v>
      </c>
      <c r="J21">
        <f>J20*1.006</f>
        <v>57356.144456576003</v>
      </c>
    </row>
    <row r="22" spans="1:12" x14ac:dyDescent="0.2">
      <c r="A22">
        <v>19</v>
      </c>
      <c r="B22">
        <f t="shared" si="1"/>
        <v>0.66673718758839351</v>
      </c>
      <c r="C22" t="s">
        <v>5</v>
      </c>
      <c r="D22">
        <f>E22-F22</f>
        <v>-25365.690000000002</v>
      </c>
      <c r="E22">
        <f>311.31+58422-99</f>
        <v>58634.31</v>
      </c>
      <c r="F22">
        <v>84000</v>
      </c>
      <c r="G22">
        <f t="shared" si="2"/>
        <v>0.69802750000000002</v>
      </c>
      <c r="H22" s="1">
        <v>43411</v>
      </c>
      <c r="J22">
        <f t="shared" ref="J22:J24" si="4">J21*1.006</f>
        <v>57700.281323315459</v>
      </c>
    </row>
    <row r="23" spans="1:12" x14ac:dyDescent="0.2">
      <c r="A23">
        <v>20</v>
      </c>
      <c r="B23">
        <f t="shared" si="1"/>
        <v>0.67207108508910063</v>
      </c>
      <c r="C23" t="s">
        <v>5</v>
      </c>
      <c r="D23">
        <f>57975.71-84000</f>
        <v>-26024.29</v>
      </c>
      <c r="E23">
        <v>57975.71</v>
      </c>
      <c r="F23">
        <v>84000</v>
      </c>
      <c r="G23">
        <f>(F23+D23)/F23</f>
        <v>0.69018702380952379</v>
      </c>
      <c r="H23" s="1">
        <v>43412</v>
      </c>
      <c r="I23" t="s">
        <v>32</v>
      </c>
      <c r="J23">
        <f t="shared" si="4"/>
        <v>58046.483011255354</v>
      </c>
    </row>
    <row r="24" spans="1:12" x14ac:dyDescent="0.2">
      <c r="A24">
        <v>21</v>
      </c>
      <c r="B24">
        <f>B23*1.008</f>
        <v>0.67744765376981342</v>
      </c>
      <c r="C24" t="s">
        <v>5</v>
      </c>
      <c r="D24">
        <f>E24-F24</f>
        <v>-25964.25</v>
      </c>
      <c r="E24">
        <v>58035.75</v>
      </c>
      <c r="F24">
        <v>84000</v>
      </c>
      <c r="G24">
        <f>(F24+D24)/F24</f>
        <v>0.69090178571428573</v>
      </c>
      <c r="H24" s="1">
        <v>43413</v>
      </c>
      <c r="J24">
        <f t="shared" si="4"/>
        <v>58394.761909322886</v>
      </c>
    </row>
    <row r="25" spans="1:12" x14ac:dyDescent="0.2">
      <c r="H25" s="1"/>
    </row>
    <row r="26" spans="1:12" x14ac:dyDescent="0.2">
      <c r="A26">
        <v>22</v>
      </c>
      <c r="B26">
        <f>B24*1.008</f>
        <v>0.68286723499997193</v>
      </c>
      <c r="C26" t="s">
        <v>5</v>
      </c>
      <c r="D26">
        <f>E26-F26</f>
        <v>-24394.739999999998</v>
      </c>
      <c r="E26">
        <v>59605.26</v>
      </c>
      <c r="F26">
        <v>84000</v>
      </c>
      <c r="G26">
        <f t="shared" ref="G26" si="5">(F26+D26)/F26</f>
        <v>0.70958642857142862</v>
      </c>
      <c r="H26" s="1">
        <v>43416</v>
      </c>
      <c r="I26" t="s">
        <v>33</v>
      </c>
      <c r="J26">
        <f>J24*1.006</f>
        <v>58745.130480778826</v>
      </c>
    </row>
    <row r="27" spans="1:12" x14ac:dyDescent="0.2">
      <c r="A27">
        <v>23</v>
      </c>
      <c r="B27">
        <f t="shared" si="1"/>
        <v>0.68833017287997167</v>
      </c>
      <c r="C27" t="s">
        <v>5</v>
      </c>
      <c r="D27">
        <f>E27-F27</f>
        <v>-23500.639999999999</v>
      </c>
      <c r="E27">
        <v>60499.360000000001</v>
      </c>
      <c r="F27">
        <v>84000</v>
      </c>
      <c r="G27">
        <f>(F27+D27)/F27</f>
        <v>0.7202304761904762</v>
      </c>
      <c r="H27" s="1">
        <v>43417</v>
      </c>
      <c r="I27" t="s">
        <v>34</v>
      </c>
      <c r="J27">
        <f>J26*1.006</f>
        <v>59097.601263663499</v>
      </c>
    </row>
    <row r="28" spans="1:12" x14ac:dyDescent="0.2">
      <c r="A28">
        <v>24</v>
      </c>
      <c r="B28">
        <f t="shared" si="1"/>
        <v>0.69383681426301147</v>
      </c>
      <c r="C28" t="s">
        <v>5</v>
      </c>
      <c r="D28">
        <f>E28-F28</f>
        <v>-24045.739999999998</v>
      </c>
      <c r="E28">
        <v>59954.26</v>
      </c>
      <c r="F28">
        <v>84000</v>
      </c>
      <c r="G28">
        <f>(F28+D28)/F28</f>
        <v>0.71374119047619045</v>
      </c>
      <c r="H28" s="1">
        <v>43418</v>
      </c>
      <c r="I28" t="s">
        <v>34</v>
      </c>
      <c r="J28">
        <f t="shared" ref="J28:J30" si="6">J27*1.006</f>
        <v>59452.186871245482</v>
      </c>
    </row>
    <row r="29" spans="1:12" x14ac:dyDescent="0.2">
      <c r="A29">
        <v>25</v>
      </c>
      <c r="B29">
        <f t="shared" si="1"/>
        <v>0.69938750877711553</v>
      </c>
      <c r="C29" t="s">
        <v>5</v>
      </c>
      <c r="D29">
        <f>E29-F29</f>
        <v>-22964.739999999998</v>
      </c>
      <c r="E29">
        <v>61035.26</v>
      </c>
      <c r="F29">
        <v>84000</v>
      </c>
      <c r="G29">
        <f>(F29+D29)/F29</f>
        <v>0.72661023809523817</v>
      </c>
      <c r="H29" s="1">
        <v>43419</v>
      </c>
      <c r="I29" t="s">
        <v>34</v>
      </c>
      <c r="J29">
        <f t="shared" si="6"/>
        <v>59808.899992472958</v>
      </c>
    </row>
    <row r="30" spans="1:12" x14ac:dyDescent="0.2">
      <c r="A30">
        <v>26</v>
      </c>
      <c r="B30">
        <f t="shared" si="1"/>
        <v>0.70498260884733244</v>
      </c>
      <c r="C30" t="s">
        <v>5</v>
      </c>
      <c r="D30">
        <f>E30-F30</f>
        <v>-21843.620000000003</v>
      </c>
      <c r="E30">
        <v>62156.38</v>
      </c>
      <c r="F30">
        <v>84000</v>
      </c>
      <c r="G30">
        <f>(F30+D30)/F30</f>
        <v>0.73995690476190468</v>
      </c>
      <c r="H30" s="1">
        <v>43420</v>
      </c>
      <c r="I30" t="s">
        <v>35</v>
      </c>
      <c r="J30">
        <f t="shared" si="6"/>
        <v>60167.753392427796</v>
      </c>
      <c r="L30">
        <v>55120.468550627775</v>
      </c>
    </row>
    <row r="31" spans="1:12" x14ac:dyDescent="0.2">
      <c r="K31">
        <v>58038.66</v>
      </c>
    </row>
    <row r="32" spans="1:12" x14ac:dyDescent="0.2">
      <c r="A32">
        <v>27</v>
      </c>
      <c r="B32">
        <f>B30*1.008</f>
        <v>0.71062246971811105</v>
      </c>
      <c r="C32" t="s">
        <v>37</v>
      </c>
      <c r="D32">
        <f>E32-F32</f>
        <v>-22067.35</v>
      </c>
      <c r="E32">
        <v>61932.65</v>
      </c>
      <c r="F32">
        <v>84000</v>
      </c>
      <c r="G32">
        <f>(F32+D32)/F32</f>
        <v>0.73729345238095245</v>
      </c>
      <c r="H32" s="1">
        <v>43423</v>
      </c>
      <c r="I32" t="s">
        <v>36</v>
      </c>
      <c r="J32">
        <f>J30*1.006</f>
        <v>60528.759912782363</v>
      </c>
      <c r="K32">
        <f>K31*1.007</f>
        <v>58444.930619999999</v>
      </c>
      <c r="L32">
        <v>55561.432299032793</v>
      </c>
    </row>
    <row r="33" spans="1:12" x14ac:dyDescent="0.2">
      <c r="A33">
        <v>28</v>
      </c>
      <c r="B33">
        <f t="shared" si="1"/>
        <v>0.7163074494758559</v>
      </c>
      <c r="C33" t="s">
        <v>38</v>
      </c>
      <c r="D33">
        <f>E33-F33</f>
        <v>-23968.519999999997</v>
      </c>
      <c r="E33">
        <v>60031.48</v>
      </c>
      <c r="F33">
        <v>84000</v>
      </c>
      <c r="G33">
        <f>(F33+D33)/F33</f>
        <v>0.71466047619047623</v>
      </c>
      <c r="H33" s="1">
        <v>43424</v>
      </c>
      <c r="I33" t="s">
        <v>39</v>
      </c>
      <c r="J33">
        <f>J32*1.006</f>
        <v>60891.932472259061</v>
      </c>
      <c r="K33">
        <f>K32*1.007</f>
        <v>58854.045134339991</v>
      </c>
      <c r="L33">
        <v>56005.923757425058</v>
      </c>
    </row>
    <row r="34" spans="1:12" x14ac:dyDescent="0.2">
      <c r="A34">
        <v>29</v>
      </c>
      <c r="B34">
        <f t="shared" si="1"/>
        <v>0.72203790907166276</v>
      </c>
      <c r="C34" t="s">
        <v>40</v>
      </c>
      <c r="D34">
        <f>E34-F34</f>
        <v>-23566.910000000003</v>
      </c>
      <c r="E34">
        <v>60433.09</v>
      </c>
      <c r="F34">
        <v>84000</v>
      </c>
      <c r="G34">
        <f>(F34+D34)/F34</f>
        <v>0.71944154761904755</v>
      </c>
      <c r="H34" s="1">
        <v>43425</v>
      </c>
      <c r="I34" t="s">
        <v>41</v>
      </c>
      <c r="J34">
        <f t="shared" ref="J34:J36" si="7">J33*1.006</f>
        <v>61257.284067092616</v>
      </c>
      <c r="K34">
        <f>K33*1.007</f>
        <v>59266.023450280365</v>
      </c>
      <c r="L34">
        <v>56453.971147484452</v>
      </c>
    </row>
    <row r="35" spans="1:12" x14ac:dyDescent="0.2">
      <c r="A35">
        <v>30</v>
      </c>
      <c r="B35">
        <f t="shared" si="1"/>
        <v>0.72781421234423604</v>
      </c>
      <c r="C35" t="s">
        <v>44</v>
      </c>
      <c r="D35">
        <f>E35-F35</f>
        <v>-24061.86</v>
      </c>
      <c r="E35">
        <v>59938.14</v>
      </c>
      <c r="F35">
        <v>84000</v>
      </c>
      <c r="G35">
        <f>(F35+D35)/F35</f>
        <v>0.71354928571428566</v>
      </c>
      <c r="H35" s="1">
        <v>43426</v>
      </c>
      <c r="J35">
        <f t="shared" si="7"/>
        <v>61624.827771495169</v>
      </c>
      <c r="K35">
        <f>K34*1.007</f>
        <v>59680.885614432322</v>
      </c>
      <c r="L35">
        <v>56905.602916664327</v>
      </c>
    </row>
    <row r="36" spans="1:12" x14ac:dyDescent="0.2">
      <c r="A36">
        <v>31</v>
      </c>
      <c r="B36">
        <f t="shared" si="1"/>
        <v>0.73363672604298991</v>
      </c>
      <c r="F36">
        <v>84000</v>
      </c>
      <c r="H36" s="1">
        <v>43427</v>
      </c>
      <c r="J36">
        <f t="shared" si="7"/>
        <v>61994.576738124139</v>
      </c>
      <c r="K36">
        <f>K35*1.007</f>
        <v>60098.651813733341</v>
      </c>
      <c r="L36">
        <v>57360.84773999764</v>
      </c>
    </row>
    <row r="38" spans="1:12" x14ac:dyDescent="0.2">
      <c r="A38">
        <v>32</v>
      </c>
      <c r="B38">
        <f>B36*1.008</f>
        <v>0.73950581985133379</v>
      </c>
      <c r="F38">
        <v>84000</v>
      </c>
      <c r="H38" s="1">
        <v>43430</v>
      </c>
      <c r="J38">
        <f>J36*1.006</f>
        <v>62366.544198552881</v>
      </c>
      <c r="K38">
        <f>K36*1.007</f>
        <v>60519.342376429471</v>
      </c>
      <c r="L38">
        <v>57819.73452191762</v>
      </c>
    </row>
    <row r="39" spans="1:12" x14ac:dyDescent="0.2">
      <c r="A39">
        <v>33</v>
      </c>
      <c r="B39">
        <f t="shared" si="1"/>
        <v>0.74542186641014452</v>
      </c>
      <c r="F39">
        <v>84000</v>
      </c>
      <c r="H39" s="1">
        <v>43431</v>
      </c>
      <c r="J39">
        <f>J38*1.006</f>
        <v>62740.743463744198</v>
      </c>
      <c r="K39">
        <f>K38*1.007</f>
        <v>60942.977773064471</v>
      </c>
      <c r="L39">
        <v>58282.292398092963</v>
      </c>
    </row>
    <row r="40" spans="1:12" x14ac:dyDescent="0.2">
      <c r="A40">
        <v>34</v>
      </c>
      <c r="B40">
        <f t="shared" si="1"/>
        <v>0.7513852413414257</v>
      </c>
      <c r="F40">
        <v>84000</v>
      </c>
      <c r="H40" s="1">
        <v>43432</v>
      </c>
      <c r="J40">
        <f t="shared" ref="J40:J42" si="8">J39*1.006</f>
        <v>63117.187924526661</v>
      </c>
      <c r="K40">
        <f>K39*1.007</f>
        <v>61369.578617475912</v>
      </c>
      <c r="L40">
        <v>58748.550737277707</v>
      </c>
    </row>
    <row r="41" spans="1:12" x14ac:dyDescent="0.2">
      <c r="A41">
        <v>35</v>
      </c>
      <c r="B41">
        <f t="shared" si="1"/>
        <v>0.75739632327215711</v>
      </c>
      <c r="F41">
        <v>84000</v>
      </c>
      <c r="H41" s="1">
        <v>43433</v>
      </c>
      <c r="J41">
        <f t="shared" si="8"/>
        <v>63495.891052073821</v>
      </c>
      <c r="K41">
        <f>K40*1.007</f>
        <v>61799.165667798239</v>
      </c>
      <c r="L41">
        <v>59218.539143175927</v>
      </c>
    </row>
    <row r="42" spans="1:12" x14ac:dyDescent="0.2">
      <c r="A42">
        <v>36</v>
      </c>
      <c r="B42">
        <f t="shared" si="1"/>
        <v>0.76345549385833433</v>
      </c>
      <c r="F42">
        <v>84000</v>
      </c>
      <c r="H42" s="1">
        <v>43434</v>
      </c>
      <c r="J42">
        <f t="shared" si="8"/>
        <v>63876.866398386264</v>
      </c>
      <c r="K42">
        <f>K41*1.007</f>
        <v>62231.759827472823</v>
      </c>
      <c r="L42">
        <v>59692.287456321326</v>
      </c>
    </row>
    <row r="44" spans="1:12" x14ac:dyDescent="0.2">
      <c r="A44">
        <v>37</v>
      </c>
      <c r="B44">
        <f>B42*1.008</f>
        <v>0.76956313780920105</v>
      </c>
      <c r="F44">
        <v>84000</v>
      </c>
      <c r="H44" s="1">
        <v>43437</v>
      </c>
      <c r="J44">
        <f>J42*1.006</f>
        <v>64260.127596776583</v>
      </c>
      <c r="K44">
        <f>K42*1.007</f>
        <v>62667.382146265125</v>
      </c>
      <c r="L44">
        <v>60169.825755971899</v>
      </c>
    </row>
    <row r="45" spans="1:12" x14ac:dyDescent="0.2">
      <c r="A45">
        <v>38</v>
      </c>
      <c r="B45">
        <f t="shared" si="1"/>
        <v>0.77571964291167461</v>
      </c>
      <c r="F45">
        <v>84000</v>
      </c>
      <c r="H45" s="1">
        <v>43438</v>
      </c>
      <c r="J45">
        <f>J44*1.006</f>
        <v>64645.688362357243</v>
      </c>
      <c r="K45">
        <f>K44*1.007</f>
        <v>63106.053821288973</v>
      </c>
      <c r="L45">
        <v>60651.184362019674</v>
      </c>
    </row>
    <row r="46" spans="1:12" x14ac:dyDescent="0.2">
      <c r="A46">
        <v>39</v>
      </c>
      <c r="B46">
        <f t="shared" si="1"/>
        <v>0.78192540005496802</v>
      </c>
      <c r="F46">
        <v>84000</v>
      </c>
      <c r="H46" s="1">
        <v>43439</v>
      </c>
      <c r="J46">
        <f t="shared" ref="J46:J48" si="9">J45*1.006</f>
        <v>65033.56249253139</v>
      </c>
      <c r="K46">
        <f>K45*1.007</f>
        <v>63547.796198037991</v>
      </c>
      <c r="L46">
        <v>61136.393836915828</v>
      </c>
    </row>
    <row r="47" spans="1:12" x14ac:dyDescent="0.2">
      <c r="A47">
        <v>40</v>
      </c>
      <c r="B47">
        <f t="shared" si="1"/>
        <v>0.78818080325540774</v>
      </c>
      <c r="F47">
        <v>84000</v>
      </c>
      <c r="H47" s="1">
        <v>43440</v>
      </c>
      <c r="J47">
        <f t="shared" si="9"/>
        <v>65423.763867486581</v>
      </c>
      <c r="K47">
        <f>K46*1.007</f>
        <v>63992.63077142425</v>
      </c>
      <c r="L47">
        <v>61625.484987611155</v>
      </c>
    </row>
    <row r="48" spans="1:12" x14ac:dyDescent="0.2">
      <c r="A48">
        <v>41</v>
      </c>
      <c r="B48">
        <f t="shared" si="1"/>
        <v>0.79448624968145098</v>
      </c>
      <c r="F48">
        <v>84000</v>
      </c>
      <c r="H48" s="1">
        <v>43441</v>
      </c>
      <c r="J48">
        <f t="shared" si="9"/>
        <v>65816.306450691496</v>
      </c>
      <c r="K48">
        <f>K47*1.007</f>
        <v>64440.579186824216</v>
      </c>
      <c r="L48">
        <v>62118.488867512038</v>
      </c>
    </row>
    <row r="50" spans="1:12" x14ac:dyDescent="0.2">
      <c r="A50">
        <v>42</v>
      </c>
      <c r="B50">
        <f>B48*1.008</f>
        <v>0.80084213967890261</v>
      </c>
      <c r="F50">
        <v>84000</v>
      </c>
      <c r="H50" s="1">
        <v>43444</v>
      </c>
      <c r="J50">
        <f>J48*1.006</f>
        <v>66211.204289395639</v>
      </c>
      <c r="K50">
        <f>K48*1.007</f>
        <v>64891.663241131981</v>
      </c>
      <c r="L50">
        <v>62615.436778452138</v>
      </c>
    </row>
    <row r="51" spans="1:12" x14ac:dyDescent="0.2">
      <c r="A51">
        <v>43</v>
      </c>
      <c r="B51">
        <f t="shared" si="1"/>
        <v>0.80724887679633384</v>
      </c>
      <c r="F51">
        <v>84000</v>
      </c>
      <c r="H51" s="1">
        <v>43445</v>
      </c>
      <c r="J51">
        <f>J50*1.006</f>
        <v>66608.471515132012</v>
      </c>
      <c r="K51">
        <f>K50*1.007</f>
        <v>65345.904883819894</v>
      </c>
      <c r="L51">
        <v>63116.360272679762</v>
      </c>
    </row>
    <row r="52" spans="1:12" x14ac:dyDescent="0.2">
      <c r="A52">
        <v>44</v>
      </c>
      <c r="B52">
        <f t="shared" si="1"/>
        <v>0.81370686781070456</v>
      </c>
      <c r="F52">
        <v>84000</v>
      </c>
      <c r="H52" s="1">
        <v>43446</v>
      </c>
      <c r="J52">
        <f t="shared" ref="J52:J54" si="10">J51*1.006</f>
        <v>67008.122344222807</v>
      </c>
      <c r="K52">
        <f>K51*1.007</f>
        <v>65803.326218006623</v>
      </c>
      <c r="L52">
        <v>63621.291154861196</v>
      </c>
    </row>
    <row r="53" spans="1:12" x14ac:dyDescent="0.2">
      <c r="A53">
        <v>45</v>
      </c>
      <c r="B53">
        <f t="shared" si="1"/>
        <v>0.82021652275319024</v>
      </c>
      <c r="F53">
        <v>84000</v>
      </c>
      <c r="H53" s="1">
        <v>43447</v>
      </c>
      <c r="J53">
        <f t="shared" si="10"/>
        <v>67410.171078288142</v>
      </c>
      <c r="K53">
        <f>K52*1.007</f>
        <v>66263.949501532668</v>
      </c>
      <c r="L53">
        <v>64130.261484100083</v>
      </c>
    </row>
    <row r="54" spans="1:12" x14ac:dyDescent="0.2">
      <c r="A54">
        <v>46</v>
      </c>
      <c r="B54">
        <f t="shared" si="1"/>
        <v>0.82677825493521573</v>
      </c>
      <c r="F54">
        <v>84000</v>
      </c>
      <c r="H54" s="1">
        <v>43448</v>
      </c>
      <c r="J54">
        <f t="shared" si="10"/>
        <v>67814.632104757868</v>
      </c>
      <c r="K54">
        <f>K53*1.007</f>
        <v>66727.797148043392</v>
      </c>
      <c r="L54">
        <v>64643.303575972888</v>
      </c>
    </row>
    <row r="56" spans="1:12" x14ac:dyDescent="0.2">
      <c r="A56">
        <v>47</v>
      </c>
      <c r="B56">
        <f>B54*1.008</f>
        <v>0.83339248097469742</v>
      </c>
      <c r="F56">
        <v>84000</v>
      </c>
      <c r="H56" s="1">
        <v>43451</v>
      </c>
      <c r="J56">
        <f>J54*1.006</f>
        <v>68221.519897386417</v>
      </c>
      <c r="K56">
        <f>K54*1.007</f>
        <v>67194.891728079689</v>
      </c>
      <c r="L56">
        <v>65160.450004580671</v>
      </c>
    </row>
    <row r="57" spans="1:12" x14ac:dyDescent="0.2">
      <c r="A57">
        <v>48</v>
      </c>
      <c r="B57">
        <f t="shared" si="1"/>
        <v>0.84005962082249497</v>
      </c>
      <c r="F57">
        <v>84000</v>
      </c>
      <c r="H57" s="1">
        <v>43452</v>
      </c>
      <c r="J57">
        <f>J56*1.006</f>
        <v>68630.849016770735</v>
      </c>
      <c r="K57">
        <f>K56*1.007</f>
        <v>67665.255970176237</v>
      </c>
      <c r="L57">
        <v>65681.733604617315</v>
      </c>
    </row>
    <row r="58" spans="1:12" x14ac:dyDescent="0.2">
      <c r="A58">
        <v>49</v>
      </c>
      <c r="B58">
        <f t="shared" si="1"/>
        <v>0.84678009778907493</v>
      </c>
      <c r="F58">
        <v>84000</v>
      </c>
      <c r="H58" s="1">
        <v>43453</v>
      </c>
      <c r="J58">
        <f t="shared" ref="J58:J60" si="11">J57*1.006</f>
        <v>69042.634110871353</v>
      </c>
      <c r="K58">
        <f>K57*1.007</f>
        <v>68138.912761967469</v>
      </c>
      <c r="L58">
        <v>66207.187473454251</v>
      </c>
    </row>
    <row r="59" spans="1:12" x14ac:dyDescent="0.2">
      <c r="A59">
        <v>50</v>
      </c>
      <c r="B59">
        <f t="shared" si="1"/>
        <v>0.85355433857138752</v>
      </c>
      <c r="F59">
        <v>84000</v>
      </c>
      <c r="H59" s="1">
        <v>43454</v>
      </c>
      <c r="J59">
        <f t="shared" si="11"/>
        <v>69456.88991553658</v>
      </c>
      <c r="K59">
        <f>K58*1.007</f>
        <v>68615.885151301234</v>
      </c>
      <c r="L59">
        <v>66736.844973241881</v>
      </c>
    </row>
    <row r="60" spans="1:12" x14ac:dyDescent="0.2">
      <c r="A60">
        <v>51</v>
      </c>
      <c r="B60">
        <f t="shared" si="1"/>
        <v>0.8603827732799586</v>
      </c>
      <c r="F60">
        <v>84000</v>
      </c>
      <c r="H60" s="1">
        <v>43455</v>
      </c>
      <c r="J60">
        <f t="shared" si="11"/>
        <v>69873.631255029803</v>
      </c>
      <c r="K60">
        <f>K59*1.007</f>
        <v>69096.196347360339</v>
      </c>
      <c r="L60">
        <v>67270.739733027818</v>
      </c>
    </row>
    <row r="62" spans="1:12" x14ac:dyDescent="0.2">
      <c r="A62">
        <v>52</v>
      </c>
      <c r="B62">
        <f>B60*1.008</f>
        <v>0.86726583546619829</v>
      </c>
      <c r="F62">
        <v>84000</v>
      </c>
      <c r="H62" s="1">
        <v>43458</v>
      </c>
      <c r="J62">
        <f>J60*1.006</f>
        <v>70292.873042559979</v>
      </c>
      <c r="K62">
        <f>K60*1.007</f>
        <v>69579.869721791852</v>
      </c>
      <c r="L62">
        <v>67808.905650892048</v>
      </c>
    </row>
    <row r="63" spans="1:12" x14ac:dyDescent="0.2">
      <c r="A63">
        <v>53</v>
      </c>
      <c r="B63">
        <f t="shared" si="1"/>
        <v>0.8742039621499279</v>
      </c>
      <c r="F63">
        <v>84000</v>
      </c>
      <c r="H63" s="1">
        <v>43459</v>
      </c>
      <c r="J63">
        <f>J62*1.006</f>
        <v>70714.630280815341</v>
      </c>
      <c r="K63">
        <f>K62*1.007</f>
        <v>70066.928809844394</v>
      </c>
      <c r="L63">
        <v>68351.376896099187</v>
      </c>
    </row>
    <row r="64" spans="1:12" x14ac:dyDescent="0.2">
      <c r="A64">
        <v>54</v>
      </c>
      <c r="B64">
        <f t="shared" si="1"/>
        <v>0.88119759384712737</v>
      </c>
      <c r="F64">
        <v>84000</v>
      </c>
      <c r="H64" s="1">
        <v>43460</v>
      </c>
      <c r="J64">
        <f t="shared" ref="J64:J66" si="12">J63*1.006</f>
        <v>71138.918062500234</v>
      </c>
      <c r="K64">
        <f>K63*1.007</f>
        <v>70557.397311513298</v>
      </c>
      <c r="L64">
        <v>68898.187911267974</v>
      </c>
    </row>
    <row r="65" spans="1:12" x14ac:dyDescent="0.2">
      <c r="A65">
        <v>55</v>
      </c>
      <c r="B65">
        <f t="shared" si="1"/>
        <v>0.88824717459790437</v>
      </c>
      <c r="F65">
        <v>84000</v>
      </c>
      <c r="H65" s="1">
        <v>43461</v>
      </c>
      <c r="J65">
        <f t="shared" si="12"/>
        <v>71565.751570875233</v>
      </c>
      <c r="K65">
        <f>K64*1.007</f>
        <v>71051.29909269388</v>
      </c>
      <c r="L65">
        <v>69449.373414558126</v>
      </c>
    </row>
    <row r="66" spans="1:12" x14ac:dyDescent="0.2">
      <c r="A66">
        <v>56</v>
      </c>
      <c r="B66">
        <f t="shared" si="1"/>
        <v>0.89535315199468757</v>
      </c>
      <c r="F66">
        <v>84000</v>
      </c>
      <c r="H66" s="1">
        <v>43462</v>
      </c>
      <c r="J66">
        <f t="shared" si="12"/>
        <v>71995.146080300488</v>
      </c>
      <c r="K66">
        <f>K65*1.007</f>
        <v>71548.658186342727</v>
      </c>
      <c r="L66">
        <v>70004.96840187459</v>
      </c>
    </row>
    <row r="68" spans="1:12" x14ac:dyDescent="0.2">
      <c r="A68">
        <v>57</v>
      </c>
      <c r="B68">
        <f>B66*1.008</f>
        <v>0.90251597721064503</v>
      </c>
      <c r="F68">
        <v>84000</v>
      </c>
      <c r="H68" s="1">
        <v>43467</v>
      </c>
      <c r="J68">
        <f>J66*1.006</f>
        <v>72427.116956782294</v>
      </c>
      <c r="K68">
        <f>K66*1.007</f>
        <v>72049.498793647115</v>
      </c>
      <c r="L68">
        <v>70565.008149089583</v>
      </c>
    </row>
    <row r="69" spans="1:12" x14ac:dyDescent="0.2">
      <c r="A69">
        <v>58</v>
      </c>
      <c r="B69">
        <f t="shared" si="1"/>
        <v>0.90973610502833024</v>
      </c>
      <c r="F69">
        <v>84000</v>
      </c>
      <c r="H69" s="1">
        <v>43468</v>
      </c>
      <c r="J69">
        <f>J68*1.006</f>
        <v>72861.679658522989</v>
      </c>
      <c r="K69">
        <f>K68*1.007</f>
        <v>72553.845285202638</v>
      </c>
      <c r="L69">
        <v>71129.528214282298</v>
      </c>
    </row>
    <row r="70" spans="1:12" x14ac:dyDescent="0.2">
      <c r="A70">
        <v>59</v>
      </c>
      <c r="B70">
        <f t="shared" si="1"/>
        <v>0.91701399386855686</v>
      </c>
      <c r="F70">
        <v>84000</v>
      </c>
      <c r="H70" s="1">
        <v>43469</v>
      </c>
      <c r="J70">
        <f t="shared" ref="J70:J88" si="13">J69*1.006</f>
        <v>73298.849736474134</v>
      </c>
      <c r="K70">
        <f>K69*1.007</f>
        <v>73061.722202199046</v>
      </c>
      <c r="L70">
        <v>71698.564439996553</v>
      </c>
    </row>
    <row r="71" spans="1:12" x14ac:dyDescent="0.2">
      <c r="H71" s="1"/>
    </row>
    <row r="72" spans="1:12" x14ac:dyDescent="0.2">
      <c r="A72">
        <v>60</v>
      </c>
      <c r="B72">
        <f>B70*1.008</f>
        <v>0.92435010581950527</v>
      </c>
      <c r="F72">
        <v>84000</v>
      </c>
      <c r="H72" s="1">
        <v>43472</v>
      </c>
      <c r="J72">
        <f>J70*1.006</f>
        <v>73738.642834892977</v>
      </c>
      <c r="K72">
        <f>K70*1.007</f>
        <v>73573.154257614427</v>
      </c>
      <c r="L72">
        <v>72272.152955516518</v>
      </c>
    </row>
    <row r="73" spans="1:12" x14ac:dyDescent="0.2">
      <c r="A73">
        <v>61</v>
      </c>
      <c r="B73">
        <f t="shared" si="1"/>
        <v>0.93174490666606136</v>
      </c>
      <c r="F73">
        <v>84000</v>
      </c>
      <c r="H73" s="1">
        <v>43473</v>
      </c>
      <c r="J73">
        <f t="shared" si="13"/>
        <v>74181.074691902337</v>
      </c>
      <c r="K73">
        <f>K72*1.007</f>
        <v>74088.166337417715</v>
      </c>
      <c r="L73">
        <v>72850.33017916065</v>
      </c>
    </row>
    <row r="74" spans="1:12" x14ac:dyDescent="0.2">
      <c r="A74">
        <v>62</v>
      </c>
      <c r="B74">
        <f t="shared" si="1"/>
        <v>0.93919886591938984</v>
      </c>
      <c r="F74">
        <v>84000</v>
      </c>
      <c r="H74" s="1">
        <v>43474</v>
      </c>
      <c r="J74">
        <f t="shared" si="13"/>
        <v>74626.161140053751</v>
      </c>
      <c r="K74">
        <f>K73*1.007</f>
        <v>74606.783501779631</v>
      </c>
      <c r="L74">
        <v>73433.13282059395</v>
      </c>
    </row>
    <row r="75" spans="1:12" x14ac:dyDescent="0.2">
      <c r="A75">
        <v>63</v>
      </c>
      <c r="B75">
        <f t="shared" si="1"/>
        <v>0.94671245684674499</v>
      </c>
      <c r="F75">
        <v>84000</v>
      </c>
      <c r="H75" s="1">
        <v>43475</v>
      </c>
      <c r="J75">
        <f t="shared" si="13"/>
        <v>75073.918106894067</v>
      </c>
      <c r="K75">
        <f>K74*1.007</f>
        <v>75129.030986292084</v>
      </c>
      <c r="L75">
        <v>74020.597883158698</v>
      </c>
    </row>
    <row r="76" spans="1:12" x14ac:dyDescent="0.2">
      <c r="A76">
        <v>64</v>
      </c>
      <c r="B76">
        <f t="shared" si="1"/>
        <v>0.95428615650151893</v>
      </c>
      <c r="F76">
        <v>84000</v>
      </c>
      <c r="H76" s="1">
        <v>43476</v>
      </c>
      <c r="J76">
        <f t="shared" si="13"/>
        <v>75524.361615535425</v>
      </c>
      <c r="K76">
        <f>K75*1.007</f>
        <v>75654.934203196128</v>
      </c>
      <c r="L76">
        <v>74612.762666223964</v>
      </c>
    </row>
    <row r="77" spans="1:12" x14ac:dyDescent="0.2">
      <c r="H77" s="1"/>
    </row>
    <row r="78" spans="1:12" x14ac:dyDescent="0.2">
      <c r="A78">
        <v>65</v>
      </c>
      <c r="B78">
        <f>B76*1.008</f>
        <v>0.96192044575353108</v>
      </c>
      <c r="F78">
        <v>84000</v>
      </c>
      <c r="H78" s="1">
        <v>43479</v>
      </c>
      <c r="J78">
        <f>J76*1.006</f>
        <v>75977.507785228634</v>
      </c>
      <c r="K78">
        <f>K76*1.007</f>
        <v>76184.518742618486</v>
      </c>
      <c r="L78">
        <v>75209.664767553753</v>
      </c>
    </row>
    <row r="79" spans="1:12" x14ac:dyDescent="0.2">
      <c r="A79">
        <v>66</v>
      </c>
      <c r="B79">
        <f t="shared" ref="B79:B87" si="14">B78*1.008</f>
        <v>0.96961580931955937</v>
      </c>
      <c r="F79">
        <v>84000</v>
      </c>
      <c r="H79" s="1">
        <v>43480</v>
      </c>
      <c r="J79">
        <f t="shared" si="13"/>
        <v>76433.372831940011</v>
      </c>
      <c r="K79">
        <f>K78*1.007</f>
        <v>76717.810373816814</v>
      </c>
      <c r="L79">
        <v>75811.342085694181</v>
      </c>
    </row>
    <row r="80" spans="1:12" x14ac:dyDescent="0.2">
      <c r="A80">
        <v>67</v>
      </c>
      <c r="B80">
        <f t="shared" si="14"/>
        <v>0.97737273579411588</v>
      </c>
      <c r="F80">
        <v>84000</v>
      </c>
      <c r="H80" s="1">
        <v>43481</v>
      </c>
      <c r="J80">
        <f t="shared" si="13"/>
        <v>76891.973068931649</v>
      </c>
      <c r="K80">
        <f>K79*1.007</f>
        <v>77254.835046433524</v>
      </c>
      <c r="L80">
        <v>76417.832822379743</v>
      </c>
    </row>
    <row r="81" spans="1:14" x14ac:dyDescent="0.2">
      <c r="A81">
        <v>68</v>
      </c>
      <c r="B81">
        <f t="shared" si="14"/>
        <v>0.98519171768046876</v>
      </c>
      <c r="F81">
        <v>84000</v>
      </c>
      <c r="H81" s="1">
        <v>43482</v>
      </c>
      <c r="J81">
        <f t="shared" si="13"/>
        <v>77353.324907345246</v>
      </c>
      <c r="K81">
        <f>K80*1.007</f>
        <v>77795.618891758553</v>
      </c>
      <c r="L81">
        <v>77029.175484958774</v>
      </c>
    </row>
    <row r="82" spans="1:14" x14ac:dyDescent="0.2">
      <c r="A82">
        <v>69</v>
      </c>
      <c r="B82">
        <f t="shared" si="14"/>
        <v>0.9930732514219125</v>
      </c>
      <c r="F82">
        <v>84000</v>
      </c>
      <c r="H82" s="1">
        <v>43483</v>
      </c>
      <c r="J82">
        <f t="shared" si="13"/>
        <v>77817.444856789312</v>
      </c>
      <c r="K82">
        <f>K81*1.007</f>
        <v>78340.188224000856</v>
      </c>
      <c r="L82">
        <v>77645.408888838443</v>
      </c>
    </row>
    <row r="83" spans="1:14" x14ac:dyDescent="0.2">
      <c r="H83" s="1"/>
    </row>
    <row r="84" spans="1:14" x14ac:dyDescent="0.2">
      <c r="A84">
        <v>70</v>
      </c>
      <c r="B84">
        <f>B82*1.008</f>
        <v>1.0010178374332879</v>
      </c>
      <c r="F84">
        <v>84000</v>
      </c>
      <c r="H84" s="1">
        <v>43486</v>
      </c>
      <c r="J84">
        <f>J82*1.006</f>
        <v>78284.349525930054</v>
      </c>
      <c r="K84">
        <f>K82*1.007</f>
        <v>78888.569541568853</v>
      </c>
      <c r="L84">
        <v>78266.572159949152</v>
      </c>
    </row>
    <row r="85" spans="1:14" x14ac:dyDescent="0.2">
      <c r="A85">
        <v>71</v>
      </c>
      <c r="B85">
        <f t="shared" si="14"/>
        <v>1.0090259801327541</v>
      </c>
      <c r="F85">
        <v>84000</v>
      </c>
      <c r="H85" s="1">
        <v>43487</v>
      </c>
      <c r="J85">
        <f t="shared" si="13"/>
        <v>78754.055623085631</v>
      </c>
      <c r="K85">
        <f>K84*1.007</f>
        <v>79440.789528359834</v>
      </c>
      <c r="L85">
        <v>78892.704737228749</v>
      </c>
    </row>
    <row r="86" spans="1:14" x14ac:dyDescent="0.2">
      <c r="A86">
        <v>72</v>
      </c>
      <c r="B86">
        <f>B85*1.008</f>
        <v>1.0170981879738161</v>
      </c>
      <c r="F86">
        <v>84000</v>
      </c>
      <c r="H86" s="1">
        <v>43488</v>
      </c>
      <c r="J86">
        <f t="shared" si="13"/>
        <v>79226.579956824149</v>
      </c>
      <c r="K86">
        <f>K85*1.007</f>
        <v>79996.87505505835</v>
      </c>
      <c r="L86">
        <v>79523.846375126581</v>
      </c>
    </row>
    <row r="87" spans="1:14" x14ac:dyDescent="0.2">
      <c r="A87">
        <v>73</v>
      </c>
      <c r="B87">
        <f t="shared" si="14"/>
        <v>1.0252349734776067</v>
      </c>
      <c r="F87">
        <v>84000</v>
      </c>
      <c r="H87" s="1">
        <v>43489</v>
      </c>
      <c r="J87">
        <f t="shared" si="13"/>
        <v>79701.939436565095</v>
      </c>
      <c r="K87">
        <f>K86*1.007</f>
        <v>80556.853180443752</v>
      </c>
      <c r="L87">
        <v>80160.037146127594</v>
      </c>
    </row>
    <row r="88" spans="1:14" x14ac:dyDescent="0.2">
      <c r="A88">
        <v>74</v>
      </c>
      <c r="B88">
        <f>B87*1.008</f>
        <v>1.0334368532654277</v>
      </c>
      <c r="F88">
        <v>84000</v>
      </c>
      <c r="H88" s="1">
        <v>43490</v>
      </c>
      <c r="J88">
        <f t="shared" si="13"/>
        <v>80180.15107318449</v>
      </c>
      <c r="K88">
        <f>K87*1.007</f>
        <v>81120.751152706856</v>
      </c>
      <c r="L88">
        <v>80801.317443296604</v>
      </c>
    </row>
    <row r="90" spans="1:14" x14ac:dyDescent="0.2">
      <c r="A90">
        <v>76</v>
      </c>
      <c r="B90">
        <f>B88*1.008</f>
        <v>1.0417043480915511</v>
      </c>
      <c r="F90">
        <v>84000</v>
      </c>
      <c r="H90" s="1">
        <v>43493</v>
      </c>
      <c r="J90">
        <f>J88*1.006</f>
        <v>80661.231979623597</v>
      </c>
      <c r="K90">
        <f>K88*1.007</f>
        <v>81688.59641077579</v>
      </c>
      <c r="L90">
        <v>81447.727982842989</v>
      </c>
    </row>
    <row r="91" spans="1:14" x14ac:dyDescent="0.2">
      <c r="A91">
        <v>77</v>
      </c>
      <c r="B91">
        <f>B90*1.008</f>
        <v>1.0500379828762836</v>
      </c>
      <c r="F91">
        <v>84000</v>
      </c>
      <c r="H91" s="1">
        <v>43494</v>
      </c>
      <c r="J91">
        <f t="shared" ref="J91:J98" si="15">J90*1.006</f>
        <v>81145.199371501338</v>
      </c>
      <c r="K91">
        <f t="shared" ref="K35:K94" si="16">K90*1.007</f>
        <v>82260.416585651212</v>
      </c>
      <c r="L91">
        <v>82099.309806705729</v>
      </c>
    </row>
    <row r="92" spans="1:14" x14ac:dyDescent="0.2">
      <c r="A92">
        <v>78</v>
      </c>
      <c r="B92">
        <f t="shared" ref="B92:B94" si="17">B91*1.008</f>
        <v>1.0584382867392939</v>
      </c>
      <c r="F92">
        <v>84000</v>
      </c>
      <c r="H92" s="1">
        <v>43495</v>
      </c>
      <c r="J92">
        <f t="shared" si="15"/>
        <v>81632.070567730349</v>
      </c>
      <c r="K92">
        <f t="shared" si="16"/>
        <v>82836.239501750766</v>
      </c>
      <c r="L92">
        <v>82756.104285159381</v>
      </c>
    </row>
    <row r="93" spans="1:14" x14ac:dyDescent="0.2">
      <c r="A93">
        <v>79</v>
      </c>
      <c r="B93">
        <f t="shared" si="17"/>
        <v>1.0669057930332082</v>
      </c>
      <c r="F93">
        <v>84000</v>
      </c>
      <c r="H93" s="1">
        <v>43496</v>
      </c>
      <c r="J93">
        <f t="shared" si="15"/>
        <v>82121.862991136732</v>
      </c>
      <c r="K93">
        <f t="shared" si="16"/>
        <v>83416.093178263007</v>
      </c>
      <c r="L93">
        <v>83418.153119440656</v>
      </c>
    </row>
    <row r="94" spans="1:14" x14ac:dyDescent="0.2">
      <c r="A94">
        <v>80</v>
      </c>
      <c r="B94">
        <f t="shared" si="17"/>
        <v>1.0754410393774738</v>
      </c>
      <c r="F94">
        <v>84000</v>
      </c>
      <c r="H94" s="1">
        <v>43497</v>
      </c>
      <c r="J94">
        <f t="shared" si="15"/>
        <v>82614.594169083546</v>
      </c>
      <c r="K94">
        <f t="shared" si="16"/>
        <v>84000.00583051084</v>
      </c>
      <c r="L94">
        <v>84085.498344396183</v>
      </c>
    </row>
    <row r="95" spans="1:14" x14ac:dyDescent="0.2">
      <c r="J95">
        <f t="shared" si="15"/>
        <v>83110.281734098055</v>
      </c>
    </row>
    <row r="96" spans="1:14" x14ac:dyDescent="0.2">
      <c r="J96">
        <f t="shared" si="15"/>
        <v>83608.94342450265</v>
      </c>
      <c r="N96">
        <v>84000</v>
      </c>
    </row>
    <row r="97" spans="10:14" x14ac:dyDescent="0.2">
      <c r="J97">
        <f t="shared" si="15"/>
        <v>84110.597085049667</v>
      </c>
      <c r="N97">
        <f>N96/1.007</f>
        <v>83416.087388282031</v>
      </c>
    </row>
    <row r="98" spans="10:14" x14ac:dyDescent="0.2">
      <c r="J98">
        <f t="shared" si="15"/>
        <v>84615.260667559967</v>
      </c>
      <c r="N98">
        <f t="shared" ref="N98:N161" si="18">N97/1.007</f>
        <v>82836.233752017914</v>
      </c>
    </row>
    <row r="99" spans="10:14" x14ac:dyDescent="0.2">
      <c r="N99">
        <f t="shared" si="18"/>
        <v>82260.410875886722</v>
      </c>
    </row>
    <row r="100" spans="10:14" x14ac:dyDescent="0.2">
      <c r="N100">
        <f t="shared" si="18"/>
        <v>81688.590740701824</v>
      </c>
    </row>
    <row r="101" spans="10:14" x14ac:dyDescent="0.2">
      <c r="N101">
        <f t="shared" si="18"/>
        <v>81120.745522047495</v>
      </c>
    </row>
    <row r="102" spans="10:14" x14ac:dyDescent="0.2">
      <c r="N102">
        <f t="shared" si="18"/>
        <v>80556.847588925026</v>
      </c>
    </row>
    <row r="103" spans="10:14" x14ac:dyDescent="0.2">
      <c r="N103">
        <f t="shared" si="18"/>
        <v>79996.869502408183</v>
      </c>
    </row>
    <row r="104" spans="10:14" x14ac:dyDescent="0.2">
      <c r="N104">
        <f t="shared" si="18"/>
        <v>79440.784014308039</v>
      </c>
    </row>
    <row r="105" spans="10:14" x14ac:dyDescent="0.2">
      <c r="N105">
        <f t="shared" si="18"/>
        <v>78888.564065847124</v>
      </c>
    </row>
    <row r="106" spans="10:14" x14ac:dyDescent="0.2">
      <c r="N106">
        <f t="shared" si="18"/>
        <v>78340.182786342732</v>
      </c>
    </row>
    <row r="107" spans="10:14" x14ac:dyDescent="0.2">
      <c r="N107">
        <f t="shared" si="18"/>
        <v>77795.61349189945</v>
      </c>
    </row>
    <row r="108" spans="10:14" x14ac:dyDescent="0.2">
      <c r="N108">
        <f t="shared" si="18"/>
        <v>77254.829684110678</v>
      </c>
    </row>
    <row r="109" spans="10:14" x14ac:dyDescent="0.2">
      <c r="N109">
        <f t="shared" si="18"/>
        <v>76717.805048769296</v>
      </c>
    </row>
    <row r="110" spans="10:14" x14ac:dyDescent="0.2">
      <c r="N110">
        <f t="shared" si="18"/>
        <v>76184.513454587199</v>
      </c>
    </row>
    <row r="111" spans="10:14" x14ac:dyDescent="0.2">
      <c r="N111">
        <f t="shared" si="18"/>
        <v>75654.928951923735</v>
      </c>
    </row>
    <row r="112" spans="10:14" x14ac:dyDescent="0.2">
      <c r="N112">
        <f t="shared" si="18"/>
        <v>75129.025771523084</v>
      </c>
    </row>
    <row r="113" spans="14:14" x14ac:dyDescent="0.2">
      <c r="N113">
        <f t="shared" si="18"/>
        <v>74606.778323260267</v>
      </c>
    </row>
    <row r="114" spans="14:14" x14ac:dyDescent="0.2">
      <c r="N114">
        <f t="shared" si="18"/>
        <v>74088.161194896005</v>
      </c>
    </row>
    <row r="115" spans="14:14" x14ac:dyDescent="0.2">
      <c r="N115">
        <f t="shared" si="18"/>
        <v>73573.149150840138</v>
      </c>
    </row>
    <row r="116" spans="14:14" x14ac:dyDescent="0.2">
      <c r="N116">
        <f t="shared" si="18"/>
        <v>73061.717130923673</v>
      </c>
    </row>
    <row r="117" spans="14:14" x14ac:dyDescent="0.2">
      <c r="N117">
        <f t="shared" si="18"/>
        <v>72553.840249179426</v>
      </c>
    </row>
    <row r="118" spans="14:14" x14ac:dyDescent="0.2">
      <c r="N118">
        <f t="shared" si="18"/>
        <v>72049.493792631023</v>
      </c>
    </row>
    <row r="119" spans="14:14" x14ac:dyDescent="0.2">
      <c r="N119">
        <f t="shared" si="18"/>
        <v>71548.653220090404</v>
      </c>
    </row>
    <row r="120" spans="14:14" x14ac:dyDescent="0.2">
      <c r="N120">
        <f t="shared" si="18"/>
        <v>71051.294160963662</v>
      </c>
    </row>
    <row r="121" spans="14:14" x14ac:dyDescent="0.2">
      <c r="N121">
        <f t="shared" si="18"/>
        <v>70557.392414065209</v>
      </c>
    </row>
    <row r="122" spans="14:14" x14ac:dyDescent="0.2">
      <c r="N122">
        <f t="shared" si="18"/>
        <v>70066.923946440133</v>
      </c>
    </row>
    <row r="123" spans="14:14" x14ac:dyDescent="0.2">
      <c r="N123">
        <f t="shared" si="18"/>
        <v>69579.864892194775</v>
      </c>
    </row>
    <row r="124" spans="14:14" x14ac:dyDescent="0.2">
      <c r="N124">
        <f t="shared" si="18"/>
        <v>69096.191551335432</v>
      </c>
    </row>
    <row r="125" spans="14:14" x14ac:dyDescent="0.2">
      <c r="N125">
        <f t="shared" si="18"/>
        <v>68615.880388615129</v>
      </c>
    </row>
    <row r="126" spans="14:14" x14ac:dyDescent="0.2">
      <c r="N126">
        <f t="shared" si="18"/>
        <v>68138.908032388412</v>
      </c>
    </row>
    <row r="127" spans="14:14" x14ac:dyDescent="0.2">
      <c r="N127">
        <f t="shared" si="18"/>
        <v>67665.251273474103</v>
      </c>
    </row>
    <row r="128" spans="14:14" x14ac:dyDescent="0.2">
      <c r="N128">
        <f t="shared" si="18"/>
        <v>67194.887064025927</v>
      </c>
    </row>
    <row r="129" spans="14:14" x14ac:dyDescent="0.2">
      <c r="N129">
        <f t="shared" si="18"/>
        <v>66727.792516411049</v>
      </c>
    </row>
    <row r="130" spans="14:14" x14ac:dyDescent="0.2">
      <c r="N130">
        <f t="shared" si="18"/>
        <v>66263.94490209638</v>
      </c>
    </row>
    <row r="131" spans="14:14" x14ac:dyDescent="0.2">
      <c r="N131">
        <f t="shared" si="18"/>
        <v>65803.321650542595</v>
      </c>
    </row>
    <row r="132" spans="14:14" x14ac:dyDescent="0.2">
      <c r="N132">
        <f t="shared" si="18"/>
        <v>65345.900348105861</v>
      </c>
    </row>
    <row r="133" spans="14:14" x14ac:dyDescent="0.2">
      <c r="N133">
        <f t="shared" si="18"/>
        <v>64891.65873694724</v>
      </c>
    </row>
    <row r="134" spans="14:14" x14ac:dyDescent="0.2">
      <c r="N134">
        <f t="shared" si="18"/>
        <v>64440.574713949602</v>
      </c>
    </row>
    <row r="135" spans="14:14" x14ac:dyDescent="0.2">
      <c r="N135">
        <f t="shared" si="18"/>
        <v>63992.626329642117</v>
      </c>
    </row>
    <row r="136" spans="14:14" x14ac:dyDescent="0.2">
      <c r="N136">
        <f t="shared" si="18"/>
        <v>63547.791787132199</v>
      </c>
    </row>
    <row r="137" spans="14:14" x14ac:dyDescent="0.2">
      <c r="N137">
        <f t="shared" si="18"/>
        <v>63106.049441044888</v>
      </c>
    </row>
    <row r="138" spans="14:14" x14ac:dyDescent="0.2">
      <c r="N138">
        <f t="shared" si="18"/>
        <v>62667.377796469606</v>
      </c>
    </row>
    <row r="139" spans="14:14" x14ac:dyDescent="0.2">
      <c r="N139">
        <f t="shared" si="18"/>
        <v>62231.755507914211</v>
      </c>
    </row>
    <row r="140" spans="14:14" x14ac:dyDescent="0.2">
      <c r="N140">
        <f t="shared" si="18"/>
        <v>61799.161378266355</v>
      </c>
    </row>
    <row r="141" spans="14:14" x14ac:dyDescent="0.2">
      <c r="N141">
        <f t="shared" si="18"/>
        <v>61369.574357762031</v>
      </c>
    </row>
    <row r="142" spans="14:14" x14ac:dyDescent="0.2">
      <c r="N142">
        <f t="shared" si="18"/>
        <v>60942.973542961307</v>
      </c>
    </row>
    <row r="143" spans="14:14" x14ac:dyDescent="0.2">
      <c r="N143">
        <f t="shared" si="18"/>
        <v>60519.338175731194</v>
      </c>
    </row>
    <row r="144" spans="14:14" x14ac:dyDescent="0.2">
      <c r="N144">
        <f t="shared" si="18"/>
        <v>60098.647642235555</v>
      </c>
    </row>
    <row r="145" spans="14:14" x14ac:dyDescent="0.2">
      <c r="N145">
        <f t="shared" si="18"/>
        <v>59680.881471932036</v>
      </c>
    </row>
    <row r="146" spans="14:14" x14ac:dyDescent="0.2">
      <c r="N146">
        <f t="shared" si="18"/>
        <v>59266.019336576013</v>
      </c>
    </row>
    <row r="147" spans="14:14" x14ac:dyDescent="0.2">
      <c r="N147">
        <f t="shared" si="18"/>
        <v>58854.041049231397</v>
      </c>
    </row>
    <row r="148" spans="14:14" x14ac:dyDescent="0.2">
      <c r="N148">
        <f t="shared" si="18"/>
        <v>58444.926563288383</v>
      </c>
    </row>
    <row r="149" spans="14:14" x14ac:dyDescent="0.2">
      <c r="N149">
        <f t="shared" si="18"/>
        <v>58038.655971487977</v>
      </c>
    </row>
    <row r="150" spans="14:14" x14ac:dyDescent="0.2">
      <c r="N150">
        <f t="shared" si="18"/>
        <v>57635.209504953309</v>
      </c>
    </row>
    <row r="151" spans="14:14" x14ac:dyDescent="0.2">
      <c r="N151">
        <f t="shared" si="18"/>
        <v>57234.567532227724</v>
      </c>
    </row>
    <row r="152" spans="14:14" x14ac:dyDescent="0.2">
      <c r="N152">
        <f t="shared" si="18"/>
        <v>56836.710558319493</v>
      </c>
    </row>
    <row r="153" spans="14:14" x14ac:dyDescent="0.2">
      <c r="N153">
        <f t="shared" si="18"/>
        <v>56441.619223753223</v>
      </c>
    </row>
    <row r="154" spans="14:14" x14ac:dyDescent="0.2">
      <c r="N154">
        <f t="shared" si="18"/>
        <v>56049.274303627833</v>
      </c>
    </row>
    <row r="155" spans="14:14" x14ac:dyDescent="0.2">
      <c r="N155">
        <f t="shared" si="18"/>
        <v>55659.656706681075</v>
      </c>
    </row>
    <row r="156" spans="14:14" x14ac:dyDescent="0.2">
      <c r="N156">
        <f t="shared" si="18"/>
        <v>55272.747474360556</v>
      </c>
    </row>
    <row r="157" spans="14:14" x14ac:dyDescent="0.2">
      <c r="N157">
        <f t="shared" si="18"/>
        <v>54888.527779901255</v>
      </c>
    </row>
    <row r="158" spans="14:14" x14ac:dyDescent="0.2">
      <c r="N158">
        <f t="shared" si="18"/>
        <v>54506.978927409393</v>
      </c>
    </row>
    <row r="159" spans="14:14" x14ac:dyDescent="0.2">
      <c r="N159">
        <f t="shared" si="18"/>
        <v>54128.082350952733</v>
      </c>
    </row>
    <row r="160" spans="14:14" x14ac:dyDescent="0.2">
      <c r="N160">
        <f t="shared" si="18"/>
        <v>53751.819613657135</v>
      </c>
    </row>
    <row r="161" spans="14:14" x14ac:dyDescent="0.2">
      <c r="N161">
        <f t="shared" si="18"/>
        <v>53378.172406809477</v>
      </c>
    </row>
    <row r="162" spans="14:14" x14ac:dyDescent="0.2">
      <c r="N162">
        <f t="shared" ref="N162:N225" si="19">N161/1.007</f>
        <v>53007.122548966712</v>
      </c>
    </row>
    <row r="163" spans="14:14" x14ac:dyDescent="0.2">
      <c r="N163">
        <f t="shared" si="19"/>
        <v>52638.651985071221</v>
      </c>
    </row>
    <row r="164" spans="14:14" x14ac:dyDescent="0.2">
      <c r="N164">
        <f t="shared" si="19"/>
        <v>52272.74278557222</v>
      </c>
    </row>
    <row r="165" spans="14:14" x14ac:dyDescent="0.2">
      <c r="N165">
        <f t="shared" si="19"/>
        <v>51909.37714555335</v>
      </c>
    </row>
    <row r="166" spans="14:14" x14ac:dyDescent="0.2">
      <c r="N166">
        <f t="shared" si="19"/>
        <v>51548.537383866293</v>
      </c>
    </row>
    <row r="167" spans="14:14" x14ac:dyDescent="0.2">
      <c r="N167">
        <f t="shared" si="19"/>
        <v>51190.205942270404</v>
      </c>
    </row>
    <row r="168" spans="14:14" x14ac:dyDescent="0.2">
      <c r="N168">
        <f t="shared" si="19"/>
        <v>50834.365384578363</v>
      </c>
    </row>
    <row r="169" spans="14:14" x14ac:dyDescent="0.2">
      <c r="N169">
        <f t="shared" si="19"/>
        <v>50480.998395807714</v>
      </c>
    </row>
    <row r="170" spans="14:14" x14ac:dyDescent="0.2">
      <c r="N170">
        <f t="shared" si="19"/>
        <v>50130.087781338349</v>
      </c>
    </row>
    <row r="171" spans="14:14" x14ac:dyDescent="0.2">
      <c r="N171">
        <f t="shared" si="19"/>
        <v>49781.616466075822</v>
      </c>
    </row>
    <row r="172" spans="14:14" x14ac:dyDescent="0.2">
      <c r="N172">
        <f t="shared" si="19"/>
        <v>49435.567493620481</v>
      </c>
    </row>
    <row r="173" spans="14:14" x14ac:dyDescent="0.2">
      <c r="N173">
        <f t="shared" si="19"/>
        <v>49091.924025442393</v>
      </c>
    </row>
    <row r="174" spans="14:14" x14ac:dyDescent="0.2">
      <c r="N174">
        <f t="shared" si="19"/>
        <v>48750.669340061962</v>
      </c>
    </row>
    <row r="175" spans="14:14" x14ac:dyDescent="0.2">
      <c r="N175">
        <f t="shared" si="19"/>
        <v>48411.786832236314</v>
      </c>
    </row>
    <row r="176" spans="14:14" x14ac:dyDescent="0.2">
      <c r="N176">
        <f t="shared" si="19"/>
        <v>48075.260012151259</v>
      </c>
    </row>
    <row r="177" spans="14:14" x14ac:dyDescent="0.2">
      <c r="N177">
        <f t="shared" si="19"/>
        <v>47741.072504618933</v>
      </c>
    </row>
    <row r="178" spans="14:14" x14ac:dyDescent="0.2">
      <c r="N178">
        <f t="shared" si="19"/>
        <v>47409.208048280969</v>
      </c>
    </row>
    <row r="179" spans="14:14" x14ac:dyDescent="0.2">
      <c r="N179">
        <f t="shared" si="19"/>
        <v>47079.650494817251</v>
      </c>
    </row>
    <row r="180" spans="14:14" x14ac:dyDescent="0.2">
      <c r="N180">
        <f t="shared" si="19"/>
        <v>46752.383808160135</v>
      </c>
    </row>
    <row r="181" spans="14:14" x14ac:dyDescent="0.2">
      <c r="N181">
        <f t="shared" si="19"/>
        <v>46427.392063714142</v>
      </c>
    </row>
    <row r="182" spans="14:14" x14ac:dyDescent="0.2">
      <c r="N182">
        <f t="shared" si="19"/>
        <v>46104.659447581078</v>
      </c>
    </row>
    <row r="183" spans="14:14" x14ac:dyDescent="0.2">
      <c r="N183">
        <f t="shared" si="19"/>
        <v>45784.170255790552</v>
      </c>
    </row>
    <row r="184" spans="14:14" x14ac:dyDescent="0.2">
      <c r="N184">
        <f t="shared" si="19"/>
        <v>45465.908893535809</v>
      </c>
    </row>
    <row r="185" spans="14:14" x14ac:dyDescent="0.2">
      <c r="N185">
        <f t="shared" si="19"/>
        <v>45149.859874414906</v>
      </c>
    </row>
    <row r="186" spans="14:14" x14ac:dyDescent="0.2">
      <c r="N186">
        <f t="shared" si="19"/>
        <v>44836.007819677172</v>
      </c>
    </row>
    <row r="187" spans="14:14" x14ac:dyDescent="0.2">
      <c r="N187">
        <f t="shared" si="19"/>
        <v>44524.337457474852</v>
      </c>
    </row>
    <row r="188" spans="14:14" x14ac:dyDescent="0.2">
      <c r="N188">
        <f t="shared" si="19"/>
        <v>44214.833622120015</v>
      </c>
    </row>
    <row r="189" spans="14:14" x14ac:dyDescent="0.2">
      <c r="N189">
        <f t="shared" si="19"/>
        <v>43907.481253346596</v>
      </c>
    </row>
    <row r="190" spans="14:14" x14ac:dyDescent="0.2">
      <c r="N190">
        <f t="shared" si="19"/>
        <v>43602.26539557756</v>
      </c>
    </row>
    <row r="191" spans="14:14" x14ac:dyDescent="0.2">
      <c r="N191">
        <f t="shared" si="19"/>
        <v>43299.171197197182</v>
      </c>
    </row>
    <row r="192" spans="14:14" x14ac:dyDescent="0.2">
      <c r="N192">
        <f t="shared" si="19"/>
        <v>42998.183909828389</v>
      </c>
    </row>
    <row r="193" spans="14:14" x14ac:dyDescent="0.2">
      <c r="N193">
        <f t="shared" si="19"/>
        <v>42699.28888761509</v>
      </c>
    </row>
    <row r="194" spans="14:14" x14ac:dyDescent="0.2">
      <c r="N194">
        <f t="shared" si="19"/>
        <v>42402.471586509528</v>
      </c>
    </row>
    <row r="195" spans="14:14" x14ac:dyDescent="0.2">
      <c r="N195">
        <f t="shared" si="19"/>
        <v>42107.717563564584</v>
      </c>
    </row>
    <row r="196" spans="14:14" x14ac:dyDescent="0.2">
      <c r="N196">
        <f t="shared" si="19"/>
        <v>41815.012476230972</v>
      </c>
    </row>
    <row r="197" spans="14:14" x14ac:dyDescent="0.2">
      <c r="N197">
        <f t="shared" si="19"/>
        <v>41524.342081659357</v>
      </c>
    </row>
    <row r="198" spans="14:14" x14ac:dyDescent="0.2">
      <c r="N198">
        <f t="shared" si="19"/>
        <v>41235.692236007308</v>
      </c>
    </row>
    <row r="199" spans="14:14" x14ac:dyDescent="0.2">
      <c r="N199">
        <f t="shared" si="19"/>
        <v>40949.048893751053</v>
      </c>
    </row>
    <row r="200" spans="14:14" x14ac:dyDescent="0.2">
      <c r="N200">
        <f t="shared" si="19"/>
        <v>40664.398107002045</v>
      </c>
    </row>
    <row r="201" spans="14:14" x14ac:dyDescent="0.2">
      <c r="N201">
        <f t="shared" si="19"/>
        <v>40381.726024828255</v>
      </c>
    </row>
    <row r="202" spans="14:14" x14ac:dyDescent="0.2">
      <c r="N202">
        <f t="shared" si="19"/>
        <v>40101.018892580199</v>
      </c>
    </row>
    <row r="203" spans="14:14" x14ac:dyDescent="0.2">
      <c r="N203">
        <f t="shared" si="19"/>
        <v>39822.263051221649</v>
      </c>
    </row>
    <row r="204" spans="14:14" x14ac:dyDescent="0.2">
      <c r="N204">
        <f t="shared" si="19"/>
        <v>39545.444936665001</v>
      </c>
    </row>
    <row r="205" spans="14:14" x14ac:dyDescent="0.2">
      <c r="N205">
        <f t="shared" si="19"/>
        <v>39270.551079111225</v>
      </c>
    </row>
    <row r="206" spans="14:14" x14ac:dyDescent="0.2">
      <c r="N206">
        <f t="shared" si="19"/>
        <v>38997.568102394471</v>
      </c>
    </row>
    <row r="207" spans="14:14" x14ac:dyDescent="0.2">
      <c r="N207">
        <f t="shared" si="19"/>
        <v>38726.482723331159</v>
      </c>
    </row>
    <row r="208" spans="14:14" x14ac:dyDescent="0.2">
      <c r="N208">
        <f t="shared" si="19"/>
        <v>38457.28175107365</v>
      </c>
    </row>
    <row r="209" spans="14:14" x14ac:dyDescent="0.2">
      <c r="N209">
        <f t="shared" si="19"/>
        <v>38189.952086468373</v>
      </c>
    </row>
    <row r="210" spans="14:14" x14ac:dyDescent="0.2">
      <c r="N210">
        <f t="shared" si="19"/>
        <v>37924.480721418448</v>
      </c>
    </row>
    <row r="211" spans="14:14" x14ac:dyDescent="0.2">
      <c r="N211">
        <f t="shared" si="19"/>
        <v>37660.854738250695</v>
      </c>
    </row>
    <row r="212" spans="14:14" x14ac:dyDescent="0.2">
      <c r="N212">
        <f t="shared" si="19"/>
        <v>37399.06130908709</v>
      </c>
    </row>
    <row r="213" spans="14:14" x14ac:dyDescent="0.2">
      <c r="N213">
        <f t="shared" si="19"/>
        <v>37139.087695220551</v>
      </c>
    </row>
    <row r="214" spans="14:14" x14ac:dyDescent="0.2">
      <c r="N214">
        <f t="shared" si="19"/>
        <v>36880.921246495091</v>
      </c>
    </row>
    <row r="215" spans="14:14" x14ac:dyDescent="0.2">
      <c r="N215">
        <f t="shared" si="19"/>
        <v>36624.549400690259</v>
      </c>
    </row>
    <row r="216" spans="14:14" x14ac:dyDescent="0.2">
      <c r="N216">
        <f t="shared" si="19"/>
        <v>36369.959682909895</v>
      </c>
    </row>
    <row r="217" spans="14:14" x14ac:dyDescent="0.2">
      <c r="N217">
        <f t="shared" si="19"/>
        <v>36117.139704975074</v>
      </c>
    </row>
    <row r="218" spans="14:14" x14ac:dyDescent="0.2">
      <c r="N218">
        <f t="shared" si="19"/>
        <v>35866.077164821327</v>
      </c>
    </row>
    <row r="219" spans="14:14" x14ac:dyDescent="0.2">
      <c r="N219">
        <f t="shared" si="19"/>
        <v>35616.759845900029</v>
      </c>
    </row>
    <row r="220" spans="14:14" x14ac:dyDescent="0.2">
      <c r="N220">
        <f t="shared" si="19"/>
        <v>35369.175616583947</v>
      </c>
    </row>
    <row r="221" spans="14:14" x14ac:dyDescent="0.2">
      <c r="N221">
        <f t="shared" si="19"/>
        <v>35123.312429576916</v>
      </c>
    </row>
    <row r="222" spans="14:14" x14ac:dyDescent="0.2">
      <c r="N222">
        <f t="shared" si="19"/>
        <v>34879.158321327624</v>
      </c>
    </row>
    <row r="223" spans="14:14" x14ac:dyDescent="0.2">
      <c r="N223">
        <f t="shared" si="19"/>
        <v>34636.701411447495</v>
      </c>
    </row>
    <row r="224" spans="14:14" x14ac:dyDescent="0.2">
      <c r="N224">
        <f t="shared" si="19"/>
        <v>34395.929902132571</v>
      </c>
    </row>
    <row r="225" spans="14:14" x14ac:dyDescent="0.2">
      <c r="N225">
        <f t="shared" si="19"/>
        <v>34156.832077589446</v>
      </c>
    </row>
    <row r="226" spans="14:14" x14ac:dyDescent="0.2">
      <c r="N226">
        <f t="shared" ref="N226:N289" si="20">N225/1.007</f>
        <v>33919.396303465197</v>
      </c>
    </row>
    <row r="227" spans="14:14" x14ac:dyDescent="0.2">
      <c r="N227">
        <f t="shared" si="20"/>
        <v>33683.611026281229</v>
      </c>
    </row>
    <row r="228" spans="14:14" x14ac:dyDescent="0.2">
      <c r="N228">
        <f t="shared" si="20"/>
        <v>33449.464772871135</v>
      </c>
    </row>
    <row r="229" spans="14:14" x14ac:dyDescent="0.2">
      <c r="N229">
        <f t="shared" si="20"/>
        <v>33216.946149822383</v>
      </c>
    </row>
    <row r="230" spans="14:14" x14ac:dyDescent="0.2">
      <c r="N230">
        <f t="shared" si="20"/>
        <v>32986.043842921936</v>
      </c>
    </row>
    <row r="231" spans="14:14" x14ac:dyDescent="0.2">
      <c r="N231">
        <f t="shared" si="20"/>
        <v>32756.746616605698</v>
      </c>
    </row>
    <row r="232" spans="14:14" x14ac:dyDescent="0.2">
      <c r="N232">
        <f t="shared" si="20"/>
        <v>32529.043313411818</v>
      </c>
    </row>
    <row r="233" spans="14:14" x14ac:dyDescent="0.2">
      <c r="N233">
        <f t="shared" si="20"/>
        <v>32302.922853437758</v>
      </c>
    </row>
    <row r="234" spans="14:14" x14ac:dyDescent="0.2">
      <c r="N234">
        <f t="shared" si="20"/>
        <v>32078.374233801154</v>
      </c>
    </row>
    <row r="235" spans="14:14" x14ac:dyDescent="0.2">
      <c r="N235">
        <f t="shared" si="20"/>
        <v>31855.386528104427</v>
      </c>
    </row>
    <row r="236" spans="14:14" x14ac:dyDescent="0.2">
      <c r="N236">
        <f t="shared" si="20"/>
        <v>31633.948885903108</v>
      </c>
    </row>
    <row r="237" spans="14:14" x14ac:dyDescent="0.2">
      <c r="N237">
        <f t="shared" si="20"/>
        <v>31414.050532177866</v>
      </c>
    </row>
    <row r="238" spans="14:14" x14ac:dyDescent="0.2">
      <c r="N238">
        <f t="shared" si="20"/>
        <v>31195.680766810197</v>
      </c>
    </row>
    <row r="239" spans="14:14" x14ac:dyDescent="0.2">
      <c r="N239">
        <f t="shared" si="20"/>
        <v>30978.82896406177</v>
      </c>
    </row>
    <row r="240" spans="14:14" x14ac:dyDescent="0.2">
      <c r="N240">
        <f t="shared" si="20"/>
        <v>30763.484572057372</v>
      </c>
    </row>
    <row r="241" spans="14:14" x14ac:dyDescent="0.2">
      <c r="N241">
        <f t="shared" si="20"/>
        <v>30549.637112271474</v>
      </c>
    </row>
    <row r="242" spans="14:14" x14ac:dyDescent="0.2">
      <c r="N242">
        <f t="shared" si="20"/>
        <v>30337.276179018347</v>
      </c>
    </row>
    <row r="243" spans="14:14" x14ac:dyDescent="0.2">
      <c r="N243">
        <f t="shared" si="20"/>
        <v>30126.391438945731</v>
      </c>
    </row>
    <row r="244" spans="14:14" x14ac:dyDescent="0.2">
      <c r="N244">
        <f t="shared" si="20"/>
        <v>29916.972630532011</v>
      </c>
    </row>
    <row r="245" spans="14:14" x14ac:dyDescent="0.2">
      <c r="N245">
        <f t="shared" si="20"/>
        <v>29709.009563586907</v>
      </c>
    </row>
    <row r="246" spans="14:14" x14ac:dyDescent="0.2">
      <c r="N246">
        <f t="shared" si="20"/>
        <v>29502.492118755621</v>
      </c>
    </row>
    <row r="247" spans="14:14" x14ac:dyDescent="0.2">
      <c r="N247">
        <f t="shared" si="20"/>
        <v>29297.410247026441</v>
      </c>
    </row>
    <row r="248" spans="14:14" x14ac:dyDescent="0.2">
      <c r="N248">
        <f t="shared" si="20"/>
        <v>29093.753969241752</v>
      </c>
    </row>
    <row r="249" spans="14:14" x14ac:dyDescent="0.2">
      <c r="N249">
        <f t="shared" si="20"/>
        <v>28891.513375612467</v>
      </c>
    </row>
    <row r="250" spans="14:14" x14ac:dyDescent="0.2">
      <c r="N250">
        <f t="shared" si="20"/>
        <v>28690.678625235818</v>
      </c>
    </row>
    <row r="251" spans="14:14" x14ac:dyDescent="0.2">
      <c r="N251">
        <f t="shared" si="20"/>
        <v>28491.239945616504</v>
      </c>
    </row>
    <row r="252" spans="14:14" x14ac:dyDescent="0.2">
      <c r="N252">
        <f t="shared" si="20"/>
        <v>28293.18763219117</v>
      </c>
    </row>
    <row r="253" spans="14:14" x14ac:dyDescent="0.2">
      <c r="N253">
        <f t="shared" si="20"/>
        <v>28096.51204785618</v>
      </c>
    </row>
    <row r="254" spans="14:14" x14ac:dyDescent="0.2">
      <c r="N254">
        <f t="shared" si="20"/>
        <v>27901.203622498691</v>
      </c>
    </row>
    <row r="255" spans="14:14" x14ac:dyDescent="0.2">
      <c r="N255">
        <f t="shared" si="20"/>
        <v>27707.252852530979</v>
      </c>
    </row>
    <row r="256" spans="14:14" x14ac:dyDescent="0.2">
      <c r="N256">
        <f t="shared" si="20"/>
        <v>27514.650300427988</v>
      </c>
    </row>
    <row r="257" spans="14:14" x14ac:dyDescent="0.2">
      <c r="N257">
        <f t="shared" si="20"/>
        <v>27323.386594268115</v>
      </c>
    </row>
    <row r="258" spans="14:14" x14ac:dyDescent="0.2">
      <c r="N258">
        <f t="shared" si="20"/>
        <v>27133.452427277178</v>
      </c>
    </row>
    <row r="259" spans="14:14" x14ac:dyDescent="0.2">
      <c r="N259">
        <f t="shared" si="20"/>
        <v>26944.838557375551</v>
      </c>
    </row>
    <row r="260" spans="14:14" x14ac:dyDescent="0.2">
      <c r="N260">
        <f t="shared" si="20"/>
        <v>26757.535806728454</v>
      </c>
    </row>
    <row r="261" spans="14:14" x14ac:dyDescent="0.2">
      <c r="N261">
        <f t="shared" si="20"/>
        <v>26571.535061299361</v>
      </c>
    </row>
    <row r="262" spans="14:14" x14ac:dyDescent="0.2">
      <c r="N262">
        <f t="shared" si="20"/>
        <v>26386.827270406517</v>
      </c>
    </row>
    <row r="263" spans="14:14" x14ac:dyDescent="0.2">
      <c r="N263">
        <f t="shared" si="20"/>
        <v>26203.40344628254</v>
      </c>
    </row>
    <row r="264" spans="14:14" x14ac:dyDescent="0.2">
      <c r="N264">
        <f t="shared" si="20"/>
        <v>26021.254663637083</v>
      </c>
    </row>
    <row r="265" spans="14:14" x14ac:dyDescent="0.2">
      <c r="N265">
        <f t="shared" si="20"/>
        <v>25840.372059222529</v>
      </c>
    </row>
    <row r="266" spans="14:14" x14ac:dyDescent="0.2">
      <c r="N266">
        <f t="shared" si="20"/>
        <v>25660.746831402714</v>
      </c>
    </row>
    <row r="267" spans="14:14" x14ac:dyDescent="0.2">
      <c r="N267">
        <f t="shared" si="20"/>
        <v>25482.370239724645</v>
      </c>
    </row>
    <row r="268" spans="14:14" x14ac:dyDescent="0.2">
      <c r="N268">
        <f t="shared" si="20"/>
        <v>25305.233604493194</v>
      </c>
    </row>
    <row r="269" spans="14:14" x14ac:dyDescent="0.2">
      <c r="N269">
        <f t="shared" si="20"/>
        <v>25129.328306348754</v>
      </c>
    </row>
    <row r="270" spans="14:14" x14ac:dyDescent="0.2">
      <c r="N270">
        <f t="shared" si="20"/>
        <v>24954.645785847821</v>
      </c>
    </row>
    <row r="271" spans="14:14" x14ac:dyDescent="0.2">
      <c r="N271">
        <f t="shared" si="20"/>
        <v>24781.177543046499</v>
      </c>
    </row>
    <row r="272" spans="14:14" x14ac:dyDescent="0.2">
      <c r="N272">
        <f t="shared" si="20"/>
        <v>24608.915137086893</v>
      </c>
    </row>
    <row r="273" spans="14:14" x14ac:dyDescent="0.2">
      <c r="N273">
        <f t="shared" si="20"/>
        <v>24437.850185786392</v>
      </c>
    </row>
    <row r="274" spans="14:14" x14ac:dyDescent="0.2">
      <c r="N274">
        <f t="shared" si="20"/>
        <v>24267.974365229788</v>
      </c>
    </row>
    <row r="275" spans="14:14" x14ac:dyDescent="0.2">
      <c r="N275">
        <f t="shared" si="20"/>
        <v>24099.279409364241</v>
      </c>
    </row>
    <row r="276" spans="14:14" x14ac:dyDescent="0.2">
      <c r="N276">
        <f t="shared" si="20"/>
        <v>23931.757109597063</v>
      </c>
    </row>
    <row r="277" spans="14:14" x14ac:dyDescent="0.2">
      <c r="N277">
        <f t="shared" si="20"/>
        <v>23765.399314396291</v>
      </c>
    </row>
    <row r="278" spans="14:14" x14ac:dyDescent="0.2">
      <c r="N278">
        <f t="shared" si="20"/>
        <v>23600.197928894035</v>
      </c>
    </row>
    <row r="279" spans="14:14" x14ac:dyDescent="0.2">
      <c r="N279">
        <f t="shared" si="20"/>
        <v>23436.14491449259</v>
      </c>
    </row>
    <row r="280" spans="14:14" x14ac:dyDescent="0.2">
      <c r="N280">
        <f t="shared" si="20"/>
        <v>23273.232288473278</v>
      </c>
    </row>
    <row r="281" spans="14:14" x14ac:dyDescent="0.2">
      <c r="N281">
        <f t="shared" si="20"/>
        <v>23111.452123608025</v>
      </c>
    </row>
    <row r="282" spans="14:14" x14ac:dyDescent="0.2">
      <c r="N282">
        <f t="shared" si="20"/>
        <v>22950.796547773614</v>
      </c>
    </row>
    <row r="283" spans="14:14" x14ac:dyDescent="0.2">
      <c r="N283">
        <f t="shared" si="20"/>
        <v>22791.257743568636</v>
      </c>
    </row>
    <row r="284" spans="14:14" x14ac:dyDescent="0.2">
      <c r="N284">
        <f t="shared" si="20"/>
        <v>22632.827947933107</v>
      </c>
    </row>
    <row r="285" spans="14:14" x14ac:dyDescent="0.2">
      <c r="N285">
        <f t="shared" si="20"/>
        <v>22475.499451770713</v>
      </c>
    </row>
    <row r="286" spans="14:14" x14ac:dyDescent="0.2">
      <c r="N286">
        <f t="shared" si="20"/>
        <v>22319.2645995737</v>
      </c>
    </row>
    <row r="287" spans="14:14" x14ac:dyDescent="0.2">
      <c r="N287">
        <f t="shared" si="20"/>
        <v>22164.115789050349</v>
      </c>
    </row>
    <row r="288" spans="14:14" x14ac:dyDescent="0.2">
      <c r="N288">
        <f t="shared" si="20"/>
        <v>22010.045470755067</v>
      </c>
    </row>
    <row r="289" spans="14:14" x14ac:dyDescent="0.2">
      <c r="N289">
        <f t="shared" si="20"/>
        <v>21857.046147721023</v>
      </c>
    </row>
    <row r="290" spans="14:14" x14ac:dyDescent="0.2">
      <c r="N290">
        <f t="shared" ref="N290:N353" si="21">N289/1.007</f>
        <v>21705.110375095359</v>
      </c>
    </row>
    <row r="291" spans="14:14" x14ac:dyDescent="0.2">
      <c r="N291">
        <f t="shared" si="21"/>
        <v>21554.230759776921</v>
      </c>
    </row>
    <row r="292" spans="14:14" x14ac:dyDescent="0.2">
      <c r="N292">
        <f t="shared" si="21"/>
        <v>21404.399960056529</v>
      </c>
    </row>
    <row r="293" spans="14:14" x14ac:dyDescent="0.2">
      <c r="N293">
        <f t="shared" si="21"/>
        <v>21255.610685259715</v>
      </c>
    </row>
    <row r="294" spans="14:14" x14ac:dyDescent="0.2">
      <c r="N294">
        <f t="shared" si="21"/>
        <v>21107.855695391972</v>
      </c>
    </row>
    <row r="295" spans="14:14" x14ac:dyDescent="0.2">
      <c r="N295">
        <f t="shared" si="21"/>
        <v>20961.127800786468</v>
      </c>
    </row>
    <row r="296" spans="14:14" x14ac:dyDescent="0.2">
      <c r="N296">
        <f t="shared" si="21"/>
        <v>20815.419861754192</v>
      </c>
    </row>
    <row r="297" spans="14:14" x14ac:dyDescent="0.2">
      <c r="N297">
        <f t="shared" si="21"/>
        <v>20670.724788236537</v>
      </c>
    </row>
    <row r="298" spans="14:14" x14ac:dyDescent="0.2">
      <c r="N298">
        <f t="shared" si="21"/>
        <v>20527.035539460318</v>
      </c>
    </row>
    <row r="299" spans="14:14" x14ac:dyDescent="0.2">
      <c r="N299">
        <f t="shared" si="21"/>
        <v>20384.345123595154</v>
      </c>
    </row>
    <row r="300" spans="14:14" x14ac:dyDescent="0.2">
      <c r="N300">
        <f t="shared" si="21"/>
        <v>20242.646597413262</v>
      </c>
    </row>
    <row r="301" spans="14:14" x14ac:dyDescent="0.2">
      <c r="N301">
        <f t="shared" si="21"/>
        <v>20101.933065951602</v>
      </c>
    </row>
    <row r="302" spans="14:14" x14ac:dyDescent="0.2">
      <c r="N302">
        <f t="shared" si="21"/>
        <v>19962.197682176371</v>
      </c>
    </row>
    <row r="303" spans="14:14" x14ac:dyDescent="0.2">
      <c r="N303">
        <f t="shared" si="21"/>
        <v>19823.433646649824</v>
      </c>
    </row>
    <row r="304" spans="14:14" x14ac:dyDescent="0.2">
      <c r="N304">
        <f t="shared" si="21"/>
        <v>19685.63420719943</v>
      </c>
    </row>
    <row r="305" spans="14:14" x14ac:dyDescent="0.2">
      <c r="N305">
        <f t="shared" si="21"/>
        <v>19548.792658589307</v>
      </c>
    </row>
    <row r="306" spans="14:14" x14ac:dyDescent="0.2">
      <c r="N306">
        <f t="shared" si="21"/>
        <v>19412.902342193953</v>
      </c>
    </row>
    <row r="307" spans="14:14" x14ac:dyDescent="0.2">
      <c r="N307">
        <f t="shared" si="21"/>
        <v>19277.956645674236</v>
      </c>
    </row>
    <row r="308" spans="14:14" x14ac:dyDescent="0.2">
      <c r="N308">
        <f t="shared" si="21"/>
        <v>19143.949002655649</v>
      </c>
    </row>
    <row r="309" spans="14:14" x14ac:dyDescent="0.2">
      <c r="N309">
        <f t="shared" si="21"/>
        <v>19010.872892408788</v>
      </c>
    </row>
    <row r="310" spans="14:14" x14ac:dyDescent="0.2">
      <c r="N310">
        <f t="shared" si="21"/>
        <v>18878.721839532067</v>
      </c>
    </row>
    <row r="311" spans="14:14" x14ac:dyDescent="0.2">
      <c r="N311">
        <f t="shared" si="21"/>
        <v>18747.489413636613</v>
      </c>
    </row>
    <row r="312" spans="14:14" x14ac:dyDescent="0.2">
      <c r="N312">
        <f t="shared" si="21"/>
        <v>18617.169229033381</v>
      </c>
    </row>
    <row r="313" spans="14:14" x14ac:dyDescent="0.2">
      <c r="N313">
        <f t="shared" si="21"/>
        <v>18487.754944422428</v>
      </c>
    </row>
    <row r="314" spans="14:14" x14ac:dyDescent="0.2">
      <c r="N314">
        <f t="shared" si="21"/>
        <v>18359.240262584339</v>
      </c>
    </row>
    <row r="315" spans="14:14" x14ac:dyDescent="0.2">
      <c r="N315">
        <f t="shared" si="21"/>
        <v>18231.618930073822</v>
      </c>
    </row>
    <row r="316" spans="14:14" x14ac:dyDescent="0.2">
      <c r="N316">
        <f t="shared" si="21"/>
        <v>18104.884736915417</v>
      </c>
    </row>
    <row r="317" spans="14:14" x14ac:dyDescent="0.2">
      <c r="N317">
        <f t="shared" si="21"/>
        <v>17979.031516301311</v>
      </c>
    </row>
    <row r="318" spans="14:14" x14ac:dyDescent="0.2">
      <c r="N318">
        <f t="shared" si="21"/>
        <v>17854.053144291272</v>
      </c>
    </row>
    <row r="319" spans="14:14" x14ac:dyDescent="0.2">
      <c r="N319">
        <f t="shared" si="21"/>
        <v>17729.943539514672</v>
      </c>
    </row>
    <row r="320" spans="14:14" x14ac:dyDescent="0.2">
      <c r="N320">
        <f t="shared" si="21"/>
        <v>17606.69666287455</v>
      </c>
    </row>
    <row r="321" spans="14:14" x14ac:dyDescent="0.2">
      <c r="N321">
        <f t="shared" si="21"/>
        <v>17484.306517253775</v>
      </c>
    </row>
    <row r="322" spans="14:14" x14ac:dyDescent="0.2">
      <c r="N322">
        <f t="shared" si="21"/>
        <v>17362.767147223214</v>
      </c>
    </row>
    <row r="323" spans="14:14" x14ac:dyDescent="0.2">
      <c r="N323">
        <f t="shared" si="21"/>
        <v>17242.072638751953</v>
      </c>
    </row>
    <row r="324" spans="14:14" x14ac:dyDescent="0.2">
      <c r="N324">
        <f t="shared" si="21"/>
        <v>17122.217118919518</v>
      </c>
    </row>
    <row r="325" spans="14:14" x14ac:dyDescent="0.2">
      <c r="N325">
        <f t="shared" si="21"/>
        <v>17003.194755630109</v>
      </c>
    </row>
    <row r="326" spans="14:14" x14ac:dyDescent="0.2">
      <c r="N326">
        <f t="shared" si="21"/>
        <v>16884.999757328809</v>
      </c>
    </row>
    <row r="327" spans="14:14" x14ac:dyDescent="0.2">
      <c r="N327">
        <f t="shared" si="21"/>
        <v>16767.626372719773</v>
      </c>
    </row>
    <row r="328" spans="14:14" x14ac:dyDescent="0.2">
      <c r="N328">
        <f t="shared" si="21"/>
        <v>16651.068890486371</v>
      </c>
    </row>
    <row r="329" spans="14:14" x14ac:dyDescent="0.2">
      <c r="N329">
        <f t="shared" si="21"/>
        <v>16535.32163901328</v>
      </c>
    </row>
    <row r="330" spans="14:14" x14ac:dyDescent="0.2">
      <c r="N330">
        <f t="shared" si="21"/>
        <v>16420.378986110507</v>
      </c>
    </row>
    <row r="331" spans="14:14" x14ac:dyDescent="0.2">
      <c r="N331">
        <f t="shared" si="21"/>
        <v>16306.235338739334</v>
      </c>
    </row>
    <row r="332" spans="14:14" x14ac:dyDescent="0.2">
      <c r="N332">
        <f t="shared" si="21"/>
        <v>16192.885142740155</v>
      </c>
    </row>
    <row r="333" spans="14:14" x14ac:dyDescent="0.2">
      <c r="N333">
        <f t="shared" si="21"/>
        <v>16080.322882562221</v>
      </c>
    </row>
    <row r="334" spans="14:14" x14ac:dyDescent="0.2">
      <c r="N334">
        <f t="shared" si="21"/>
        <v>15968.543080995256</v>
      </c>
    </row>
    <row r="335" spans="14:14" x14ac:dyDescent="0.2">
      <c r="N335">
        <f t="shared" si="21"/>
        <v>15857.540298902937</v>
      </c>
    </row>
    <row r="336" spans="14:14" x14ac:dyDescent="0.2">
      <c r="N336">
        <f t="shared" si="21"/>
        <v>15747.309134958232</v>
      </c>
    </row>
    <row r="337" spans="14:14" x14ac:dyDescent="0.2">
      <c r="N337">
        <f t="shared" si="21"/>
        <v>15637.84422538057</v>
      </c>
    </row>
    <row r="338" spans="14:14" x14ac:dyDescent="0.2">
      <c r="N338">
        <f t="shared" si="21"/>
        <v>15529.140243674847</v>
      </c>
    </row>
    <row r="339" spans="14:14" x14ac:dyDescent="0.2">
      <c r="N339">
        <f t="shared" si="21"/>
        <v>15421.191900372243</v>
      </c>
    </row>
    <row r="340" spans="14:14" x14ac:dyDescent="0.2">
      <c r="N340">
        <f t="shared" si="21"/>
        <v>15313.993942772835</v>
      </c>
    </row>
    <row r="341" spans="14:14" x14ac:dyDescent="0.2">
      <c r="N341">
        <f t="shared" si="21"/>
        <v>15207.541154690007</v>
      </c>
    </row>
    <row r="342" spans="14:14" x14ac:dyDescent="0.2">
      <c r="N342">
        <f t="shared" si="21"/>
        <v>15101.828356196633</v>
      </c>
    </row>
    <row r="343" spans="14:14" x14ac:dyDescent="0.2">
      <c r="N343">
        <f t="shared" si="21"/>
        <v>14996.850403373022</v>
      </c>
    </row>
    <row r="344" spans="14:14" x14ac:dyDescent="0.2">
      <c r="N344">
        <f t="shared" si="21"/>
        <v>14892.602188056628</v>
      </c>
    </row>
    <row r="345" spans="14:14" x14ac:dyDescent="0.2">
      <c r="N345">
        <f t="shared" si="21"/>
        <v>14789.078637593475</v>
      </c>
    </row>
    <row r="346" spans="14:14" x14ac:dyDescent="0.2">
      <c r="N346">
        <f t="shared" si="21"/>
        <v>14686.274714591336</v>
      </c>
    </row>
    <row r="347" spans="14:14" x14ac:dyDescent="0.2">
      <c r="N347">
        <f t="shared" si="21"/>
        <v>14584.185416674616</v>
      </c>
    </row>
    <row r="348" spans="14:14" x14ac:dyDescent="0.2">
      <c r="N348">
        <f t="shared" si="21"/>
        <v>14482.805776240932</v>
      </c>
    </row>
    <row r="349" spans="14:14" x14ac:dyDescent="0.2">
      <c r="N349">
        <f t="shared" si="21"/>
        <v>14382.130860219397</v>
      </c>
    </row>
    <row r="350" spans="14:14" x14ac:dyDescent="0.2">
      <c r="N350">
        <f t="shared" si="21"/>
        <v>14282.155769830584</v>
      </c>
    </row>
    <row r="351" spans="14:14" x14ac:dyDescent="0.2">
      <c r="N351">
        <f t="shared" si="21"/>
        <v>14182.875640348149</v>
      </c>
    </row>
    <row r="352" spans="14:14" x14ac:dyDescent="0.2">
      <c r="N352">
        <f t="shared" si="21"/>
        <v>14084.285640862116</v>
      </c>
    </row>
    <row r="353" spans="14:14" x14ac:dyDescent="0.2">
      <c r="N353">
        <f t="shared" si="21"/>
        <v>13986.38097404381</v>
      </c>
    </row>
    <row r="354" spans="14:14" x14ac:dyDescent="0.2">
      <c r="N354">
        <f t="shared" ref="N354:N410" si="22">N353/1.007</f>
        <v>13889.156875912424</v>
      </c>
    </row>
    <row r="355" spans="14:14" x14ac:dyDescent="0.2">
      <c r="N355">
        <f t="shared" si="22"/>
        <v>13792.608615603203</v>
      </c>
    </row>
    <row r="356" spans="14:14" x14ac:dyDescent="0.2">
      <c r="N356">
        <f t="shared" si="22"/>
        <v>13696.731495137245</v>
      </c>
    </row>
    <row r="357" spans="14:14" x14ac:dyDescent="0.2">
      <c r="N357">
        <f t="shared" si="22"/>
        <v>13601.520849192895</v>
      </c>
    </row>
    <row r="358" spans="14:14" x14ac:dyDescent="0.2">
      <c r="N358">
        <f t="shared" si="22"/>
        <v>13506.972044878745</v>
      </c>
    </row>
    <row r="359" spans="14:14" x14ac:dyDescent="0.2">
      <c r="N359">
        <f t="shared" si="22"/>
        <v>13413.080481508188</v>
      </c>
    </row>
    <row r="360" spans="14:14" x14ac:dyDescent="0.2">
      <c r="N360">
        <f t="shared" si="22"/>
        <v>13319.841590375561</v>
      </c>
    </row>
    <row r="361" spans="14:14" x14ac:dyDescent="0.2">
      <c r="N361">
        <f t="shared" si="22"/>
        <v>13227.250834533826</v>
      </c>
    </row>
    <row r="362" spans="14:14" x14ac:dyDescent="0.2">
      <c r="N362">
        <f t="shared" si="22"/>
        <v>13135.303708573811</v>
      </c>
    </row>
    <row r="363" spans="14:14" x14ac:dyDescent="0.2">
      <c r="N363">
        <f t="shared" si="22"/>
        <v>13043.995738404978</v>
      </c>
    </row>
    <row r="364" spans="14:14" x14ac:dyDescent="0.2">
      <c r="N364">
        <f t="shared" si="22"/>
        <v>12953.322481037714</v>
      </c>
    </row>
    <row r="365" spans="14:14" x14ac:dyDescent="0.2">
      <c r="N365">
        <f t="shared" si="22"/>
        <v>12863.279524367146</v>
      </c>
    </row>
    <row r="366" spans="14:14" x14ac:dyDescent="0.2">
      <c r="N366">
        <f t="shared" si="22"/>
        <v>12773.862486958438</v>
      </c>
    </row>
    <row r="367" spans="14:14" x14ac:dyDescent="0.2">
      <c r="N367">
        <f t="shared" si="22"/>
        <v>12685.067017833604</v>
      </c>
    </row>
    <row r="368" spans="14:14" x14ac:dyDescent="0.2">
      <c r="N368">
        <f t="shared" si="22"/>
        <v>12596.888796259787</v>
      </c>
    </row>
    <row r="369" spans="14:14" x14ac:dyDescent="0.2">
      <c r="N369">
        <f t="shared" si="22"/>
        <v>12509.323531539016</v>
      </c>
    </row>
    <row r="370" spans="14:14" x14ac:dyDescent="0.2">
      <c r="N370">
        <f t="shared" si="22"/>
        <v>12422.36696279942</v>
      </c>
    </row>
    <row r="371" spans="14:14" x14ac:dyDescent="0.2">
      <c r="N371">
        <f t="shared" si="22"/>
        <v>12336.014858787907</v>
      </c>
    </row>
    <row r="372" spans="14:14" x14ac:dyDescent="0.2">
      <c r="N372">
        <f t="shared" si="22"/>
        <v>12250.263017664258</v>
      </c>
    </row>
    <row r="373" spans="14:14" x14ac:dyDescent="0.2">
      <c r="N373">
        <f t="shared" si="22"/>
        <v>12165.107266796682</v>
      </c>
    </row>
    <row r="374" spans="14:14" x14ac:dyDescent="0.2">
      <c r="N374">
        <f t="shared" si="22"/>
        <v>12080.543462558771</v>
      </c>
    </row>
    <row r="375" spans="14:14" x14ac:dyDescent="0.2">
      <c r="N375">
        <f t="shared" si="22"/>
        <v>11996.567490127878</v>
      </c>
    </row>
    <row r="376" spans="14:14" x14ac:dyDescent="0.2">
      <c r="N376">
        <f t="shared" si="22"/>
        <v>11913.175263284886</v>
      </c>
    </row>
    <row r="377" spans="14:14" x14ac:dyDescent="0.2">
      <c r="N377">
        <f t="shared" si="22"/>
        <v>11830.36272421538</v>
      </c>
    </row>
    <row r="378" spans="14:14" x14ac:dyDescent="0.2">
      <c r="N378">
        <f t="shared" si="22"/>
        <v>11748.125843312195</v>
      </c>
    </row>
    <row r="379" spans="14:14" x14ac:dyDescent="0.2">
      <c r="N379">
        <f t="shared" si="22"/>
        <v>11666.460618979341</v>
      </c>
    </row>
    <row r="380" spans="14:14" x14ac:dyDescent="0.2">
      <c r="N380">
        <f t="shared" si="22"/>
        <v>11585.363077437281</v>
      </c>
    </row>
    <row r="381" spans="14:14" x14ac:dyDescent="0.2">
      <c r="N381">
        <f t="shared" si="22"/>
        <v>11504.829272529576</v>
      </c>
    </row>
    <row r="382" spans="14:14" x14ac:dyDescent="0.2">
      <c r="N382">
        <f t="shared" si="22"/>
        <v>11424.855285530861</v>
      </c>
    </row>
    <row r="383" spans="14:14" x14ac:dyDescent="0.2">
      <c r="N383">
        <f t="shared" si="22"/>
        <v>11345.437224956169</v>
      </c>
    </row>
    <row r="384" spans="14:14" x14ac:dyDescent="0.2">
      <c r="N384">
        <f t="shared" si="22"/>
        <v>11266.571226371569</v>
      </c>
    </row>
    <row r="385" spans="14:14" x14ac:dyDescent="0.2">
      <c r="N385">
        <f t="shared" si="22"/>
        <v>11188.253452206127</v>
      </c>
    </row>
    <row r="386" spans="14:14" x14ac:dyDescent="0.2">
      <c r="N386">
        <f t="shared" si="22"/>
        <v>11110.480091565172</v>
      </c>
    </row>
    <row r="387" spans="14:14" x14ac:dyDescent="0.2">
      <c r="N387">
        <f t="shared" si="22"/>
        <v>11033.247360044859</v>
      </c>
    </row>
    <row r="388" spans="14:14" x14ac:dyDescent="0.2">
      <c r="N388">
        <f t="shared" si="22"/>
        <v>10956.551499548024</v>
      </c>
    </row>
    <row r="389" spans="14:14" x14ac:dyDescent="0.2">
      <c r="N389">
        <f t="shared" si="22"/>
        <v>10880.388778101316</v>
      </c>
    </row>
    <row r="390" spans="14:14" x14ac:dyDescent="0.2">
      <c r="N390">
        <f t="shared" si="22"/>
        <v>10804.755489673602</v>
      </c>
    </row>
    <row r="391" spans="14:14" x14ac:dyDescent="0.2">
      <c r="N391">
        <f t="shared" si="22"/>
        <v>10729.647953995634</v>
      </c>
    </row>
    <row r="392" spans="14:14" x14ac:dyDescent="0.2">
      <c r="N392">
        <f t="shared" si="22"/>
        <v>10655.062516380969</v>
      </c>
    </row>
    <row r="393" spans="14:14" x14ac:dyDescent="0.2">
      <c r="N393">
        <f t="shared" si="22"/>
        <v>10580.995547548133</v>
      </c>
    </row>
    <row r="394" spans="14:14" x14ac:dyDescent="0.2">
      <c r="N394">
        <f t="shared" si="22"/>
        <v>10507.443443444026</v>
      </c>
    </row>
    <row r="395" spans="14:14" x14ac:dyDescent="0.2">
      <c r="N395">
        <f t="shared" si="22"/>
        <v>10434.402625068547</v>
      </c>
    </row>
    <row r="396" spans="14:14" x14ac:dyDescent="0.2">
      <c r="N396">
        <f t="shared" si="22"/>
        <v>10361.869538300445</v>
      </c>
    </row>
    <row r="397" spans="14:14" x14ac:dyDescent="0.2">
      <c r="N397">
        <f t="shared" si="22"/>
        <v>10289.840653724375</v>
      </c>
    </row>
    <row r="398" spans="14:14" x14ac:dyDescent="0.2">
      <c r="N398">
        <f t="shared" si="22"/>
        <v>10218.312466459163</v>
      </c>
    </row>
    <row r="399" spans="14:14" x14ac:dyDescent="0.2">
      <c r="N399">
        <f t="shared" si="22"/>
        <v>10147.281495987254</v>
      </c>
    </row>
    <row r="400" spans="14:14" x14ac:dyDescent="0.2">
      <c r="N400">
        <f t="shared" si="22"/>
        <v>10076.744285985358</v>
      </c>
    </row>
    <row r="401" spans="14:14" x14ac:dyDescent="0.2">
      <c r="N401">
        <f t="shared" si="22"/>
        <v>10006.697404156266</v>
      </c>
    </row>
    <row r="402" spans="14:14" x14ac:dyDescent="0.2">
      <c r="N402">
        <f t="shared" si="22"/>
        <v>9937.137442061834</v>
      </c>
    </row>
    <row r="403" spans="14:14" x14ac:dyDescent="0.2">
      <c r="N403">
        <f t="shared" si="22"/>
        <v>9868.0610149571348</v>
      </c>
    </row>
    <row r="404" spans="14:14" x14ac:dyDescent="0.2">
      <c r="N404">
        <f t="shared" si="22"/>
        <v>9799.4647616257553</v>
      </c>
    </row>
    <row r="405" spans="14:14" x14ac:dyDescent="0.2">
      <c r="N405">
        <f t="shared" si="22"/>
        <v>9731.3453442162427</v>
      </c>
    </row>
    <row r="406" spans="14:14" x14ac:dyDescent="0.2">
      <c r="N406">
        <f t="shared" si="22"/>
        <v>9663.6994480796857</v>
      </c>
    </row>
    <row r="407" spans="14:14" x14ac:dyDescent="0.2">
      <c r="N407">
        <f t="shared" si="22"/>
        <v>9596.5237816084282</v>
      </c>
    </row>
    <row r="408" spans="14:14" x14ac:dyDescent="0.2">
      <c r="N408">
        <f t="shared" si="22"/>
        <v>9529.8150760758981</v>
      </c>
    </row>
    <row r="409" spans="14:14" x14ac:dyDescent="0.2">
      <c r="N409">
        <f t="shared" si="22"/>
        <v>9463.5700854775569</v>
      </c>
    </row>
    <row r="410" spans="14:14" x14ac:dyDescent="0.2">
      <c r="N410">
        <f t="shared" si="22"/>
        <v>9397.7855863729474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D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BUY</vt:lpstr>
      <vt:lpstr>波段</vt:lpstr>
      <vt:lpstr>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xzj</dc:creator>
  <cp:lastModifiedBy>xzj</cp:lastModifiedBy>
  <dcterms:created xsi:type="dcterms:W3CDTF">2018-10-11T08:06:41Z</dcterms:created>
  <dcterms:modified xsi:type="dcterms:W3CDTF">2018-11-22T08:51:18Z</dcterms:modified>
</cp:coreProperties>
</file>