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AC8485B-C121-4325-9BAB-E40670F5F611}" xr6:coauthVersionLast="47" xr6:coauthVersionMax="47" xr10:uidLastSave="{00000000-0000-0000-0000-000000000000}"/>
  <bookViews>
    <workbookView xWindow="28680" yWindow="-120" windowWidth="29040" windowHeight="15720" activeTab="1" xr2:uid="{26D4F151-D4FD-40EC-AB49-6188E604F340}"/>
  </bookViews>
  <sheets>
    <sheet name="DATA CLEANING" sheetId="1" r:id="rId1"/>
    <sheet name="EMPLOYEE ATTD. TRACKING" sheetId="2" r:id="rId2"/>
    <sheet name="SALES DATA ANALYTICS" sheetId="5" r:id="rId3"/>
    <sheet name="BUDGET1" sheetId="6" r:id="rId4"/>
  </sheets>
  <definedNames>
    <definedName name="_xlnm._FilterDatabase" localSheetId="2" hidden="1">'SALES DATA ANALYTICS'!$C$4:$J$4</definedName>
    <definedName name="_xlnm.Criteria" localSheetId="2">'SALES DATA ANALYTICS'!$H$40</definedName>
  </definedNames>
  <calcPr calcId="191029"/>
  <pivotCaches>
    <pivotCache cacheId="9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5" l="1"/>
  <c r="J8" i="2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6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J5" i="2"/>
  <c r="D70" i="5"/>
  <c r="D71" i="5"/>
  <c r="D40" i="5"/>
  <c r="D41" i="5"/>
  <c r="D42" i="5"/>
  <c r="D43" i="5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7" i="2"/>
  <c r="J6" i="2"/>
</calcChain>
</file>

<file path=xl/sharedStrings.xml><?xml version="1.0" encoding="utf-8"?>
<sst xmlns="http://schemas.openxmlformats.org/spreadsheetml/2006/main" count="954" uniqueCount="270">
  <si>
    <t>SR.NO</t>
  </si>
  <si>
    <t>Name</t>
  </si>
  <si>
    <t>Email</t>
  </si>
  <si>
    <t>Phone Number</t>
  </si>
  <si>
    <t>Address</t>
  </si>
  <si>
    <t>City</t>
  </si>
  <si>
    <t>State</t>
  </si>
  <si>
    <t>Zipcode</t>
  </si>
  <si>
    <t>Country</t>
  </si>
  <si>
    <t>+91-9876543210</t>
  </si>
  <si>
    <t>1234 Elm St</t>
  </si>
  <si>
    <t>Mumbai</t>
  </si>
  <si>
    <t>Maharashtra</t>
  </si>
  <si>
    <t>India</t>
  </si>
  <si>
    <t>Rajesh Kumar</t>
  </si>
  <si>
    <t>+91-9765432109</t>
  </si>
  <si>
    <t>5678 Oak Ave</t>
  </si>
  <si>
    <t>Delhi</t>
  </si>
  <si>
    <t>Amit Patel</t>
  </si>
  <si>
    <t>+91-9876543211</t>
  </si>
  <si>
    <t>9101 Pine Blvd</t>
  </si>
  <si>
    <t>Bangalore</t>
  </si>
  <si>
    <t>Karnataka</t>
  </si>
  <si>
    <t>Neha Sharma</t>
  </si>
  <si>
    <t>+91-9678432108</t>
  </si>
  <si>
    <t>1122 Maple Dr</t>
  </si>
  <si>
    <t>Chennai</t>
  </si>
  <si>
    <t>Tamil Nadu</t>
  </si>
  <si>
    <t>Ravi Mehta</t>
  </si>
  <si>
    <t>+91-9546210789</t>
  </si>
  <si>
    <t>2233 Cedar Ln</t>
  </si>
  <si>
    <t>Sunita Reddy</t>
  </si>
  <si>
    <t>+91-9456123098</t>
  </si>
  <si>
    <t>3344 Birch Way</t>
  </si>
  <si>
    <t>Mohit Gupta</t>
  </si>
  <si>
    <t>+91-9432108765</t>
  </si>
  <si>
    <t>4455 Fir Ct</t>
  </si>
  <si>
    <t>Aarti Desai</t>
  </si>
  <si>
    <t>+91-9321098765</t>
  </si>
  <si>
    <t>5566 Spruce St</t>
  </si>
  <si>
    <t>Karan Mehta</t>
  </si>
  <si>
    <t>+91-9213456789</t>
  </si>
  <si>
    <t>6677 Redwood Dr</t>
  </si>
  <si>
    <t>+91-9308765432</t>
  </si>
  <si>
    <t>7788 Oakwood Ave</t>
  </si>
  <si>
    <t>Vijay Kumar</t>
  </si>
  <si>
    <t>+91-9214567890</t>
  </si>
  <si>
    <t>8899 Walnut St</t>
  </si>
  <si>
    <t>+91-9203456789</t>
  </si>
  <si>
    <t>9900 Ash St</t>
  </si>
  <si>
    <t>Deepak Sharma</t>
  </si>
  <si>
    <t>+91-9345678901</t>
  </si>
  <si>
    <t>1010 Cypress Ave</t>
  </si>
  <si>
    <t>+91-9123456789</t>
  </si>
  <si>
    <t>1122 Cedar Ln</t>
  </si>
  <si>
    <t>Rajni Desai</t>
  </si>
  <si>
    <t>+91-9456789012</t>
  </si>
  <si>
    <t>+91-9567890123</t>
  </si>
  <si>
    <t>5678 Pine Ave</t>
  </si>
  <si>
    <t>+91-9678901234</t>
  </si>
  <si>
    <t>9101 Maple Dr</t>
  </si>
  <si>
    <t>Ramesh Kumar</t>
  </si>
  <si>
    <t>+91-9789012345</t>
  </si>
  <si>
    <t>1122 Oakwood Ave</t>
  </si>
  <si>
    <t>Neelam Desai</t>
  </si>
  <si>
    <t>+91-9890123456</t>
  </si>
  <si>
    <t>2233 Walnut St</t>
  </si>
  <si>
    <t>+91-9901234567</t>
  </si>
  <si>
    <t>3344 Cedar Ln</t>
  </si>
  <si>
    <t>Rajesh Patel</t>
  </si>
  <si>
    <t>+91-9412345678</t>
  </si>
  <si>
    <t>5566 Ashwood Dr</t>
  </si>
  <si>
    <t>Mohan Gupta</t>
  </si>
  <si>
    <t>+91-9234567890</t>
  </si>
  <si>
    <t>6677 Birch Way</t>
  </si>
  <si>
    <t>7788 Redwood Dr</t>
  </si>
  <si>
    <t>Pankaj Mehta</t>
  </si>
  <si>
    <t>8899 Pine Ave</t>
  </si>
  <si>
    <t>9900 Oakwood Ave</t>
  </si>
  <si>
    <t>1010 Elm St</t>
  </si>
  <si>
    <t>Employee Name</t>
  </si>
  <si>
    <t>Date</t>
  </si>
  <si>
    <t>Status</t>
  </si>
  <si>
    <t>Department</t>
  </si>
  <si>
    <t>Location</t>
  </si>
  <si>
    <t>Shift</t>
  </si>
  <si>
    <t>Manager</t>
  </si>
  <si>
    <t>Overtime Hours</t>
  </si>
  <si>
    <t>Total  Working Days</t>
  </si>
  <si>
    <t>Present</t>
  </si>
  <si>
    <t>Sales</t>
  </si>
  <si>
    <t>Morning</t>
  </si>
  <si>
    <t>Amit</t>
  </si>
  <si>
    <t>Absent</t>
  </si>
  <si>
    <t>HR</t>
  </si>
  <si>
    <t>Evening</t>
  </si>
  <si>
    <t>Priya</t>
  </si>
  <si>
    <t>Arun Patel</t>
  </si>
  <si>
    <t>Finance</t>
  </si>
  <si>
    <t>Ravi</t>
  </si>
  <si>
    <t>Priya Verma</t>
  </si>
  <si>
    <t>IT</t>
  </si>
  <si>
    <t>Night</t>
  </si>
  <si>
    <t>Mohit</t>
  </si>
  <si>
    <t>Anil Mehta</t>
  </si>
  <si>
    <t>Neha</t>
  </si>
  <si>
    <t>Rahul Reddy</t>
  </si>
  <si>
    <t>Suman Gupta</t>
  </si>
  <si>
    <t>Vijay Rao</t>
  </si>
  <si>
    <t>Kiran Patel</t>
  </si>
  <si>
    <t>Meera Shah</t>
  </si>
  <si>
    <t>Sunil Chawla</t>
  </si>
  <si>
    <t>Manoj Kumar</t>
  </si>
  <si>
    <t>Sneha Nair</t>
  </si>
  <si>
    <t>Ramesh Yadav</t>
  </si>
  <si>
    <t>Sonali Gupta</t>
  </si>
  <si>
    <t>Sushma Patel</t>
  </si>
  <si>
    <t>Rajni Mehta</t>
  </si>
  <si>
    <t>Amit Rawat</t>
  </si>
  <si>
    <t>Geeta Singh</t>
  </si>
  <si>
    <t>Rajesh Sharma</t>
  </si>
  <si>
    <t>Mohit Kumar</t>
  </si>
  <si>
    <t>Neelam Gupta</t>
  </si>
  <si>
    <t>Nisha Rao</t>
  </si>
  <si>
    <t>Sunita Desai</t>
  </si>
  <si>
    <t>Pankaj Yadav</t>
  </si>
  <si>
    <t>Snehal Verma</t>
  </si>
  <si>
    <t>Rani Kapoor</t>
  </si>
  <si>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</si>
  <si>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</si>
  <si>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</si>
  <si>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</si>
  <si>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</si>
  <si>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</si>
  <si>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</si>
  <si>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</si>
  <si>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Nisha</t>
  </si>
  <si>
    <t>South</t>
  </si>
  <si>
    <t>Feb</t>
  </si>
  <si>
    <t>Product B</t>
  </si>
  <si>
    <t>Sonali</t>
  </si>
  <si>
    <t>East</t>
  </si>
  <si>
    <t>Jul</t>
  </si>
  <si>
    <t>Shruti</t>
  </si>
  <si>
    <t>May</t>
  </si>
  <si>
    <t>Jan</t>
  </si>
  <si>
    <t>Asha</t>
  </si>
  <si>
    <t>Jun</t>
  </si>
  <si>
    <t>Product C</t>
  </si>
  <si>
    <t>Rina</t>
  </si>
  <si>
    <t>Apr</t>
  </si>
  <si>
    <t>Rajesh</t>
  </si>
  <si>
    <t>North</t>
  </si>
  <si>
    <t>Aarti</t>
  </si>
  <si>
    <t>Mar</t>
  </si>
  <si>
    <t>Karan</t>
  </si>
  <si>
    <t>West</t>
  </si>
  <si>
    <t>Ramesh</t>
  </si>
  <si>
    <t>Suresh</t>
  </si>
  <si>
    <t>Neelam</t>
  </si>
  <si>
    <t>Product Type</t>
  </si>
  <si>
    <t>Vijay</t>
  </si>
  <si>
    <t>Deepak</t>
  </si>
  <si>
    <t>Product A</t>
  </si>
  <si>
    <t>Sneha</t>
  </si>
  <si>
    <t>Anil</t>
  </si>
  <si>
    <t>Rani</t>
  </si>
  <si>
    <t>Sanjay</t>
  </si>
  <si>
    <t>Rekha</t>
  </si>
  <si>
    <t>Meera</t>
  </si>
  <si>
    <t>Rahul</t>
  </si>
  <si>
    <t>Vikram</t>
  </si>
  <si>
    <t>Alok</t>
  </si>
  <si>
    <t>Category</t>
  </si>
  <si>
    <t>Budgeted Expense</t>
  </si>
  <si>
    <t>Actual Expense</t>
  </si>
  <si>
    <t>Variance</t>
  </si>
  <si>
    <t>Expense Date</t>
  </si>
  <si>
    <t>Approved By</t>
  </si>
  <si>
    <t>Marketing</t>
  </si>
  <si>
    <t>Operations</t>
  </si>
  <si>
    <t>R&amp;D</t>
  </si>
  <si>
    <t>Logistics</t>
  </si>
  <si>
    <t>Row Labels</t>
  </si>
  <si>
    <t>Sum of Budgeted Expense</t>
  </si>
  <si>
    <t>Sum of Actual Expense</t>
  </si>
  <si>
    <t>Grand Total</t>
  </si>
  <si>
    <t>Average Units Sold</t>
  </si>
  <si>
    <t>SALES DATA ANALYSIS</t>
  </si>
  <si>
    <t>QUE. 4    Apply conditional formatting to highlight the rows where "Revenue" is greater than $5000</t>
  </si>
  <si>
    <t>QUE. 3   Calculate the average units sold for each product type using the AVERAGEIF function.</t>
  </si>
  <si>
    <t>QUE. 1 (b)    Filter to show only the sales data where more than 150 units were sold</t>
  </si>
  <si>
    <t>QUE. 1 (a)     Sort the data by "Region" and "Revenue" in descending order.</t>
  </si>
  <si>
    <t>QUE. 5    Create a dropdown list for the "Region" column that allows only the values: North, South, East, and West.</t>
  </si>
  <si>
    <t>QUE. 2    Using a Pivot Table, summarize the total revenue generated per region</t>
  </si>
  <si>
    <t>Sum of Revenue</t>
  </si>
  <si>
    <t>Employee Attendence Tracking</t>
  </si>
  <si>
    <t xml:space="preserve">  Alok Sharma</t>
  </si>
  <si>
    <t xml:space="preserve">  Asha Gupta</t>
  </si>
  <si>
    <t xml:space="preserve">   Rekha Patel</t>
  </si>
  <si>
    <t>Suman    Sharma</t>
  </si>
  <si>
    <t>Rajesh    Kumar</t>
  </si>
  <si>
    <t>Neha      Sharma</t>
  </si>
  <si>
    <t xml:space="preserve">       Sushma Gupta</t>
  </si>
  <si>
    <t>Sonali            Sharma</t>
  </si>
  <si>
    <t>Geeta            Reddy</t>
  </si>
  <si>
    <t xml:space="preserve">     Rina     Sharma</t>
  </si>
  <si>
    <t>Rani     Patel</t>
  </si>
  <si>
    <t xml:space="preserve">           Priya Singh</t>
  </si>
  <si>
    <t xml:space="preserve">           Suman Reddy</t>
  </si>
  <si>
    <t>DATA CLEANING</t>
  </si>
  <si>
    <t>Trimmed Name</t>
  </si>
  <si>
    <r>
      <t>QUE. 1     Use the</t>
    </r>
    <r>
      <rPr>
        <b/>
        <sz val="14"/>
        <color theme="1"/>
        <rFont val="Calibri"/>
        <family val="2"/>
        <scheme val="minor"/>
      </rPr>
      <t xml:space="preserve"> TRIM</t>
    </r>
    <r>
      <rPr>
        <b/>
        <sz val="11"/>
        <color theme="1"/>
        <rFont val="Calibri"/>
        <family val="2"/>
        <scheme val="minor"/>
      </rPr>
      <t xml:space="preserve"> function to clean up any extra spaces in the "Name" column.</t>
    </r>
  </si>
  <si>
    <r>
      <t xml:space="preserve">QUE. 2     Convert all the email addresses to lowercase using the </t>
    </r>
    <r>
      <rPr>
        <b/>
        <sz val="14"/>
        <color theme="1"/>
        <rFont val="Calibri"/>
        <family val="2"/>
        <scheme val="minor"/>
      </rPr>
      <t>LOWER</t>
    </r>
    <r>
      <rPr>
        <b/>
        <sz val="11"/>
        <color theme="1"/>
        <rFont val="Calibri"/>
        <family val="2"/>
        <scheme val="minor"/>
      </rPr>
      <t xml:space="preserve"> function.</t>
    </r>
  </si>
  <si>
    <t xml:space="preserve"> </t>
  </si>
  <si>
    <t>PRIYA.SINGH@GMAIL.COM</t>
  </si>
  <si>
    <t>RAJESH.KUMAR@GMAIL.COM</t>
  </si>
  <si>
    <t>AMIT.PATEL@GMAIL.COM</t>
  </si>
  <si>
    <t>NEHA.SHARMA@GMAIL.COM</t>
  </si>
  <si>
    <t>RAVI.MEHTA@GMAIL.COM</t>
  </si>
  <si>
    <t>SUNITA.REDDY@GMAIL.COM</t>
  </si>
  <si>
    <t>MOHIT.GUPTA@GMAIL.COM</t>
  </si>
  <si>
    <t>AARTI.DESAI@GMAIL.COM</t>
  </si>
  <si>
    <t>KARAN.MEHTA@GMAIL.COM</t>
  </si>
  <si>
    <t>SUMAN.SHARMA@GMAIL.COM</t>
  </si>
  <si>
    <t>VIJAY.KUMAR@GMAIL.COM</t>
  </si>
  <si>
    <t>REKHA.PATEL@GMAIL.COM</t>
  </si>
  <si>
    <t>DEEPAK.SHARMA@GMAIL.COM</t>
  </si>
  <si>
    <t>ASHA.GUPTA@GMAIL.COM</t>
  </si>
  <si>
    <t>RAJNI.DESAI@GMAIL.COM</t>
  </si>
  <si>
    <t>ALOK.SHARMA@GMAIL.COM</t>
  </si>
  <si>
    <t>SUSHMA.GUPTA@GMAIL.COM</t>
  </si>
  <si>
    <t>RAMESH.KUMAR@GMAIL.COM</t>
  </si>
  <si>
    <t>NEELAM.DESAI@GMAIL.COM</t>
  </si>
  <si>
    <t>SONALI.SHARMA@GMAIL.COM</t>
  </si>
  <si>
    <t>RAJESH.PATEL@GMAIL.COM</t>
  </si>
  <si>
    <t>GEETA.REDDY@GMAIL.COM</t>
  </si>
  <si>
    <t>MOHAN.GUPTA@GMAIL.COM</t>
  </si>
  <si>
    <t>RINA.SHARMA@GMAIL.COM</t>
  </si>
  <si>
    <t>PANKAJ.MEHTA@GMAIL.COM</t>
  </si>
  <si>
    <t>RANI.PATEL@GMAIL.COM</t>
  </si>
  <si>
    <t>SUMAN.REDDY@GMAIL.COM</t>
  </si>
  <si>
    <r>
      <t xml:space="preserve">QUE. 3     Use </t>
    </r>
    <r>
      <rPr>
        <b/>
        <sz val="14"/>
        <color theme="1"/>
        <rFont val="Calibri"/>
        <family val="2"/>
        <scheme val="minor"/>
      </rPr>
      <t>TEXT</t>
    </r>
    <r>
      <rPr>
        <b/>
        <sz val="11"/>
        <color theme="1"/>
        <rFont val="Calibri"/>
        <family val="2"/>
        <scheme val="minor"/>
      </rPr>
      <t xml:space="preserve"> functions to ensure that all phone numbers are in a standard format (e.g., (XXX) XXX-XXXX)</t>
    </r>
  </si>
  <si>
    <r>
      <t xml:space="preserve">QUE. 4     Identify and remove any </t>
    </r>
    <r>
      <rPr>
        <b/>
        <sz val="14"/>
        <color theme="1"/>
        <rFont val="Calibri"/>
        <family val="2"/>
        <scheme val="minor"/>
      </rPr>
      <t>Duplicate</t>
    </r>
    <r>
      <rPr>
        <b/>
        <sz val="11"/>
        <color theme="1"/>
        <rFont val="Calibri"/>
        <family val="2"/>
        <scheme val="minor"/>
      </rPr>
      <t xml:space="preserve"> entries based on the "Email" column.</t>
    </r>
  </si>
  <si>
    <t xml:space="preserve">QUE. 1 </t>
  </si>
  <si>
    <t>Lowercase   Email</t>
  </si>
  <si>
    <t>QUE. 2</t>
  </si>
  <si>
    <t>QUE. 3</t>
  </si>
  <si>
    <t>9876543210</t>
  </si>
  <si>
    <t>9765432109</t>
  </si>
  <si>
    <t>9876543211</t>
  </si>
  <si>
    <t>9678432108</t>
  </si>
  <si>
    <t>9546210789</t>
  </si>
  <si>
    <t>9456123098</t>
  </si>
  <si>
    <t>9432108765</t>
  </si>
  <si>
    <t>9321098765</t>
  </si>
  <si>
    <t>9213456789</t>
  </si>
  <si>
    <t>9308765432</t>
  </si>
  <si>
    <t>9214567890</t>
  </si>
  <si>
    <t>9203456789</t>
  </si>
  <si>
    <t>9345678901</t>
  </si>
  <si>
    <t>9123456789</t>
  </si>
  <si>
    <t>9456789012</t>
  </si>
  <si>
    <t>9567890123</t>
  </si>
  <si>
    <t>9678901234</t>
  </si>
  <si>
    <t>9789012345</t>
  </si>
  <si>
    <t>9890123456</t>
  </si>
  <si>
    <t>9901234567</t>
  </si>
  <si>
    <t>9412345678</t>
  </si>
  <si>
    <t>9234567890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</si>
</sst>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9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3" xfId="0" pivotButton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pivotButton="1"/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1" fillId="12" borderId="1" xfId="0" applyFont="1" applyFill="1" applyBorder="1" applyAlignment="1">
      <alignment horizontal="center"/>
    </xf>
    <xf numFmtId="14" fontId="1" fillId="1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2" fillId="11" borderId="0" xfId="0" applyNumberFormat="1" applyFont="1" applyFill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3" fillId="11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D9FFFF"/>
      <color rgb="FFCCFFFF"/>
      <color rgb="FFFFCCFF"/>
      <color rgb="FFFF99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45269206998691"/>
          <c:y val="0.24175296269784458"/>
          <c:w val="0.80282229361679014"/>
          <c:h val="0.5618088143022526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Budgeted Expense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Logistics</c:v>
              </c:pt>
              <c:pt idx="4">
                <c:v>Marketing</c:v>
              </c:pt>
              <c:pt idx="5">
                <c:v>Operations</c:v>
              </c:pt>
              <c:pt idx="6">
                <c:v>R&amp;D</c:v>
              </c:pt>
              <c:pt idx="7">
                <c:v>Sales</c:v>
              </c:pt>
            </c:strLit>
          </c:cat>
          <c:val>
            <c:numLit>
              <c:formatCode>General</c:formatCode>
              <c:ptCount val="8"/>
              <c:pt idx="0">
                <c:v>78000</c:v>
              </c:pt>
              <c:pt idx="1">
                <c:v>65000</c:v>
              </c:pt>
              <c:pt idx="2">
                <c:v>93000</c:v>
              </c:pt>
              <c:pt idx="3">
                <c:v>108000</c:v>
              </c:pt>
              <c:pt idx="4">
                <c:v>161000</c:v>
              </c:pt>
              <c:pt idx="5">
                <c:v>123000</c:v>
              </c:pt>
              <c:pt idx="6">
                <c:v>138000</c:v>
              </c:pt>
              <c:pt idx="7">
                <c:v>183000</c:v>
              </c:pt>
            </c:numLit>
          </c:val>
          <c:extLst>
            <c:ext xmlns:c16="http://schemas.microsoft.com/office/drawing/2014/chart" uri="{C3380CC4-5D6E-409C-BE32-E72D297353CC}">
              <c16:uniqueId val="{00000000-4A13-4D7B-92F2-9671ED5C6F81}"/>
            </c:ext>
          </c:extLst>
        </c:ser>
        <c:ser>
          <c:idx val="1"/>
          <c:order val="1"/>
          <c:tx>
            <c:v>Sum of Actual Expense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Logistics</c:v>
              </c:pt>
              <c:pt idx="4">
                <c:v>Marketing</c:v>
              </c:pt>
              <c:pt idx="5">
                <c:v>Operations</c:v>
              </c:pt>
              <c:pt idx="6">
                <c:v>R&amp;D</c:v>
              </c:pt>
              <c:pt idx="7">
                <c:v>Sales</c:v>
              </c:pt>
            </c:strLit>
          </c:cat>
          <c:val>
            <c:numLit>
              <c:formatCode>General</c:formatCode>
              <c:ptCount val="8"/>
              <c:pt idx="0">
                <c:v>75000</c:v>
              </c:pt>
              <c:pt idx="1">
                <c:v>68000</c:v>
              </c:pt>
              <c:pt idx="2">
                <c:v>94000</c:v>
              </c:pt>
              <c:pt idx="3">
                <c:v>105000</c:v>
              </c:pt>
              <c:pt idx="4">
                <c:v>161000</c:v>
              </c:pt>
              <c:pt idx="5">
                <c:v>120000</c:v>
              </c:pt>
              <c:pt idx="6">
                <c:v>144000</c:v>
              </c:pt>
              <c:pt idx="7">
                <c:v>185000</c:v>
              </c:pt>
            </c:numLit>
          </c:val>
          <c:extLst>
            <c:ext xmlns:c16="http://schemas.microsoft.com/office/drawing/2014/chart" uri="{C3380CC4-5D6E-409C-BE32-E72D297353CC}">
              <c16:uniqueId val="{00000001-4A13-4D7B-92F2-9671ED5C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0757600"/>
        <c:axId val="1560758080"/>
      </c:barChart>
      <c:catAx>
        <c:axId val="15607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8080"/>
        <c:crosses val="autoZero"/>
        <c:auto val="1"/>
        <c:lblAlgn val="ctr"/>
        <c:lblOffset val="100"/>
        <c:noMultiLvlLbl val="0"/>
      </c:catAx>
      <c:valAx>
        <c:axId val="15607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531864509553208"/>
          <c:y val="4.695458522230176E-2"/>
          <c:w val="0.51878452521831864"/>
          <c:h val="0.19972781180130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43</xdr:row>
      <xdr:rowOff>0</xdr:rowOff>
    </xdr:from>
    <xdr:to>
      <xdr:col>8</xdr:col>
      <xdr:colOff>882016</xdr:colOff>
      <xdr:row>62</xdr:row>
      <xdr:rowOff>59055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39BF1-E0BA-4575-92E7-88827B986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%2013%20task/Budget%20vs%20Actual%20Expens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61981944443" createdVersion="8" refreshedVersion="8" minRefreshableVersion="3" recordCount="24" xr:uid="{3B4FED2A-60DC-49EB-9869-9C419FC2F3B5}">
  <cacheSource type="worksheet">
    <worksheetSource ref="A1:H25" sheet="Sheet1" r:id="rId2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ima parde" refreshedDate="45619.001005671293" createdVersion="8" refreshedVersion="8" minRefreshableVersion="3" recordCount="28" xr:uid="{4BEDDE9E-22FA-42E8-B242-92E68AA2BDCA}">
  <cacheSource type="worksheet">
    <worksheetSource ref="C4:J32" sheet="SALES DATA ANALYTICS"/>
  </cacheSource>
  <cacheFields count="8">
    <cacheField name="Salesperson" numFmtId="0">
      <sharedItems/>
    </cacheField>
    <cacheField name="Region" numFmtId="0">
      <sharedItems count="4">
        <s v="South"/>
        <s v="East"/>
        <s v="North"/>
        <s v="We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Nisha"/>
    <x v="0"/>
    <s v="Feb"/>
    <s v="Product B"/>
    <n v="170"/>
    <n v="5100"/>
    <n v="350"/>
    <n v="210"/>
  </r>
  <r>
    <s v="Sonali"/>
    <x v="1"/>
    <s v="Jul"/>
    <s v="Product B"/>
    <n v="170"/>
    <n v="5100"/>
    <n v="350"/>
    <n v="200"/>
  </r>
  <r>
    <s v="Shruti"/>
    <x v="0"/>
    <s v="May"/>
    <s v="Product B"/>
    <n v="160"/>
    <n v="4800"/>
    <n v="300"/>
    <n v="220"/>
  </r>
  <r>
    <s v="Priya"/>
    <x v="1"/>
    <s v="Jan"/>
    <s v="Product B"/>
    <n v="160"/>
    <n v="4800"/>
    <n v="400"/>
    <n v="200"/>
  </r>
  <r>
    <s v="Asha"/>
    <x v="0"/>
    <s v="Jun"/>
    <s v="Product C"/>
    <n v="155"/>
    <n v="4650"/>
    <n v="320"/>
    <n v="210"/>
  </r>
  <r>
    <s v="Rina"/>
    <x v="1"/>
    <s v="Apr"/>
    <s v="Product B"/>
    <n v="155"/>
    <n v="4650"/>
    <n v="320"/>
    <n v="180"/>
  </r>
  <r>
    <s v="Rajesh"/>
    <x v="2"/>
    <s v="May"/>
    <s v="Product B"/>
    <n v="145"/>
    <n v="4350"/>
    <n v="340"/>
    <n v="190"/>
  </r>
  <r>
    <s v="Aarti"/>
    <x v="0"/>
    <s v="Mar"/>
    <s v="Product C"/>
    <n v="140"/>
    <n v="4200"/>
    <n v="280"/>
    <n v="200"/>
  </r>
  <r>
    <s v="Ravi"/>
    <x v="2"/>
    <s v="Feb"/>
    <s v="Product B"/>
    <n v="140"/>
    <n v="4200"/>
    <n v="300"/>
    <n v="180"/>
  </r>
  <r>
    <s v="Karan"/>
    <x v="3"/>
    <s v="Mar"/>
    <s v="Product B"/>
    <n v="135"/>
    <n v="4050"/>
    <n v="310"/>
    <n v="160"/>
  </r>
  <r>
    <s v="Ramesh"/>
    <x v="3"/>
    <s v="Jun"/>
    <s v="Product B"/>
    <n v="125"/>
    <n v="3750"/>
    <n v="270"/>
    <n v="170"/>
  </r>
  <r>
    <s v="Suresh"/>
    <x v="3"/>
    <s v="Jul"/>
    <s v="Product C"/>
    <n v="125"/>
    <n v="3750"/>
    <n v="230"/>
    <n v="150"/>
  </r>
  <r>
    <s v="Neelam"/>
    <x v="1"/>
    <s v="May"/>
    <s v="Product C"/>
    <n v="120"/>
    <n v="3600"/>
    <n v="270"/>
    <n v="160"/>
  </r>
  <r>
    <s v="Vijay"/>
    <x v="2"/>
    <s v="Jun"/>
    <s v="Product C"/>
    <n v="105"/>
    <n v="3150"/>
    <n v="190"/>
    <n v="140"/>
  </r>
  <r>
    <s v="Mohit"/>
    <x v="3"/>
    <s v="Apr"/>
    <s v="Product C"/>
    <n v="100"/>
    <n v="3000"/>
    <n v="200"/>
    <n v="140"/>
  </r>
  <r>
    <s v="Deepak"/>
    <x v="2"/>
    <s v="Jul"/>
    <s v="Product A"/>
    <n v="150"/>
    <n v="3000"/>
    <n v="220"/>
    <n v="160"/>
  </r>
  <r>
    <s v="Sneha"/>
    <x v="1"/>
    <s v="Feb"/>
    <s v="Product C"/>
    <n v="100"/>
    <n v="3000"/>
    <n v="250"/>
    <n v="130"/>
  </r>
  <r>
    <s v="Anil"/>
    <x v="2"/>
    <s v="Mar"/>
    <s v="Product C"/>
    <n v="95"/>
    <n v="2850"/>
    <n v="160"/>
    <n v="130"/>
  </r>
  <r>
    <s v="Rani"/>
    <x v="0"/>
    <s v="Jul"/>
    <s v="Product A"/>
    <n v="140"/>
    <n v="2800"/>
    <n v="210"/>
    <n v="140"/>
  </r>
  <r>
    <s v="Sanjay"/>
    <x v="2"/>
    <s v="Apr"/>
    <s v="Product A"/>
    <n v="140"/>
    <n v="2800"/>
    <n v="210"/>
    <n v="150"/>
  </r>
  <r>
    <s v="Amit"/>
    <x v="3"/>
    <s v="Jan"/>
    <s v="Product C"/>
    <n v="90"/>
    <n v="2700"/>
    <n v="150"/>
    <n v="120"/>
  </r>
  <r>
    <s v="Neha"/>
    <x v="0"/>
    <s v="Jan"/>
    <s v="Product A"/>
    <n v="130"/>
    <n v="2600"/>
    <n v="180"/>
    <n v="140"/>
  </r>
  <r>
    <s v="Rekha"/>
    <x v="1"/>
    <s v="Jun"/>
    <s v="Product A"/>
    <n v="130"/>
    <n v="2600"/>
    <n v="200"/>
    <n v="150"/>
  </r>
  <r>
    <s v="Priya"/>
    <x v="0"/>
    <s v="Apr"/>
    <s v="Product A"/>
    <n v="125"/>
    <n v="2500"/>
    <n v="190"/>
    <n v="130"/>
  </r>
  <r>
    <s v="Meera"/>
    <x v="1"/>
    <s v="Mar"/>
    <s v="Product A"/>
    <n v="125"/>
    <n v="2500"/>
    <n v="190"/>
    <n v="120"/>
  </r>
  <r>
    <s v="Rahul"/>
    <x v="2"/>
    <s v="Jan"/>
    <s v="Product A"/>
    <n v="120"/>
    <n v="2400"/>
    <n v="200"/>
    <n v="100"/>
  </r>
  <r>
    <s v="Vikram"/>
    <x v="3"/>
    <s v="Feb"/>
    <s v="Product A"/>
    <n v="110"/>
    <n v="2200"/>
    <n v="200"/>
    <n v="110"/>
  </r>
  <r>
    <s v="Alok"/>
    <x v="3"/>
    <s v="May"/>
    <s v="Product A"/>
    <n v="100"/>
    <n v="2000"/>
    <n v="18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F58C1-8392-41F8-991B-2E6097EB23D8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8:D63" firstHeaderRow="1" firstDataRow="1" firstDataCol="1"/>
  <pivotFields count="8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6F8AD-03C2-4E09-B225-B19FCEF79DC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44:E53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formats count="13">
    <format dxfId="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5">
      <pivotArea type="all" dataOnly="0" outline="0" fieldPosition="0"/>
    </format>
    <format dxfId="36">
      <pivotArea outline="0" collapsedLevelsAreSubtotals="1" fieldPosition="0"/>
    </format>
    <format dxfId="37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9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508A-6C45-4D9A-B199-050786858731}">
  <dimension ref="B1:P42"/>
  <sheetViews>
    <sheetView topLeftCell="C9" workbookViewId="0">
      <selection activeCell="O44" sqref="O44"/>
    </sheetView>
  </sheetViews>
  <sheetFormatPr defaultRowHeight="14.4" x14ac:dyDescent="0.3"/>
  <cols>
    <col min="1" max="1" width="6.33203125" bestFit="1" customWidth="1"/>
    <col min="2" max="2" width="22.6640625" style="20" customWidth="1"/>
    <col min="3" max="3" width="10.5546875" style="20" customWidth="1"/>
    <col min="4" max="5" width="24.88671875" customWidth="1"/>
    <col min="6" max="6" width="28.33203125" bestFit="1" customWidth="1"/>
    <col min="7" max="7" width="26.21875" style="20" customWidth="1"/>
    <col min="8" max="8" width="18" style="41" customWidth="1"/>
    <col min="9" max="9" width="20.6640625" customWidth="1"/>
    <col min="10" max="10" width="18.5546875" style="20" customWidth="1"/>
    <col min="11" max="11" width="13.6640625" style="20" customWidth="1"/>
    <col min="12" max="12" width="14.77734375" style="20" customWidth="1"/>
    <col min="13" max="13" width="10.44140625" style="20" customWidth="1"/>
    <col min="14" max="14" width="9.77734375" style="20" customWidth="1"/>
    <col min="16" max="16" width="24.44140625" bestFit="1" customWidth="1"/>
    <col min="17" max="17" width="14.44140625" bestFit="1" customWidth="1"/>
  </cols>
  <sheetData>
    <row r="1" spans="2:16" ht="21.6" customHeight="1" x14ac:dyDescent="0.3"/>
    <row r="2" spans="2:16" ht="21" customHeight="1" x14ac:dyDescent="0.3"/>
    <row r="3" spans="2:16" ht="21.6" customHeight="1" x14ac:dyDescent="0.3"/>
    <row r="4" spans="2:16" ht="19.8" customHeight="1" x14ac:dyDescent="0.3"/>
    <row r="6" spans="2:16" ht="18" x14ac:dyDescent="0.3">
      <c r="C6" s="33" t="s">
        <v>212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2:16" ht="18" x14ac:dyDescent="0.3">
      <c r="C7" s="33" t="s">
        <v>213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P7" t="s">
        <v>214</v>
      </c>
    </row>
    <row r="8" spans="2:16" ht="18" x14ac:dyDescent="0.3">
      <c r="B8"/>
      <c r="C8" s="33" t="s">
        <v>242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2:16" ht="18" x14ac:dyDescent="0.3">
      <c r="B9"/>
      <c r="C9" s="33" t="s">
        <v>243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2:16" x14ac:dyDescent="0.3">
      <c r="B10"/>
    </row>
    <row r="11" spans="2:16" ht="21" x14ac:dyDescent="0.3">
      <c r="B11"/>
      <c r="C11" s="36" t="s">
        <v>210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</row>
    <row r="12" spans="2:16" x14ac:dyDescent="0.3">
      <c r="B12"/>
    </row>
    <row r="13" spans="2:16" x14ac:dyDescent="0.3">
      <c r="B13"/>
    </row>
    <row r="14" spans="2:16" x14ac:dyDescent="0.3">
      <c r="B14"/>
      <c r="E14" s="40" t="s">
        <v>244</v>
      </c>
      <c r="G14" s="39" t="s">
        <v>246</v>
      </c>
      <c r="I14" s="40" t="s">
        <v>247</v>
      </c>
    </row>
    <row r="15" spans="2:16" x14ac:dyDescent="0.3">
      <c r="B15"/>
      <c r="C15" s="37" t="s">
        <v>0</v>
      </c>
      <c r="D15" s="37" t="s">
        <v>1</v>
      </c>
      <c r="E15" s="37" t="s">
        <v>211</v>
      </c>
      <c r="F15" s="1" t="s">
        <v>2</v>
      </c>
      <c r="G15" s="1" t="s">
        <v>245</v>
      </c>
      <c r="H15" s="43" t="s">
        <v>3</v>
      </c>
      <c r="I15" s="1" t="s">
        <v>3</v>
      </c>
      <c r="J15" s="1" t="s">
        <v>4</v>
      </c>
      <c r="K15" s="1" t="s">
        <v>5</v>
      </c>
      <c r="L15" s="1" t="s">
        <v>6</v>
      </c>
      <c r="M15" s="1" t="s">
        <v>7</v>
      </c>
      <c r="N15" s="1" t="s">
        <v>8</v>
      </c>
    </row>
    <row r="16" spans="2:16" x14ac:dyDescent="0.3">
      <c r="B16"/>
      <c r="C16" s="35">
        <v>1</v>
      </c>
      <c r="D16" s="35" t="s">
        <v>208</v>
      </c>
      <c r="E16" s="35" t="str">
        <f>TRIM(D16)</f>
        <v>Priya Singh</v>
      </c>
      <c r="F16" s="2" t="s">
        <v>215</v>
      </c>
      <c r="G16" s="35" t="str">
        <f>LOWER(F16)</f>
        <v>priya.singh@gmail.com</v>
      </c>
      <c r="H16" s="44" t="s">
        <v>9</v>
      </c>
      <c r="I16" s="4" t="s">
        <v>248</v>
      </c>
      <c r="J16" s="35" t="s">
        <v>10</v>
      </c>
      <c r="K16" s="35" t="s">
        <v>11</v>
      </c>
      <c r="L16" s="35" t="s">
        <v>12</v>
      </c>
      <c r="M16" s="35">
        <v>400001</v>
      </c>
      <c r="N16" s="38" t="s">
        <v>13</v>
      </c>
      <c r="P16" s="42"/>
    </row>
    <row r="17" spans="2:14" x14ac:dyDescent="0.3">
      <c r="B17"/>
      <c r="C17" s="35">
        <v>2</v>
      </c>
      <c r="D17" s="35" t="s">
        <v>201</v>
      </c>
      <c r="E17" s="35" t="str">
        <f t="shared" ref="E17:E42" si="0">TRIM(D17)</f>
        <v>Rajesh Kumar</v>
      </c>
      <c r="F17" s="2" t="s">
        <v>216</v>
      </c>
      <c r="G17" s="35" t="str">
        <f t="shared" ref="G17:G42" si="1">LOWER(F17)</f>
        <v>rajesh.kumar@gmail.com</v>
      </c>
      <c r="H17" s="44" t="s">
        <v>15</v>
      </c>
      <c r="I17" s="4" t="s">
        <v>249</v>
      </c>
      <c r="J17" s="35" t="s">
        <v>16</v>
      </c>
      <c r="K17" s="35" t="s">
        <v>17</v>
      </c>
      <c r="L17" s="35" t="s">
        <v>17</v>
      </c>
      <c r="M17" s="35">
        <v>110001</v>
      </c>
      <c r="N17" s="38" t="s">
        <v>13</v>
      </c>
    </row>
    <row r="18" spans="2:14" x14ac:dyDescent="0.3">
      <c r="B18"/>
      <c r="C18" s="35">
        <v>3</v>
      </c>
      <c r="D18" s="35" t="s">
        <v>18</v>
      </c>
      <c r="E18" s="35" t="str">
        <f t="shared" si="0"/>
        <v>Amit Patel</v>
      </c>
      <c r="F18" s="2" t="s">
        <v>217</v>
      </c>
      <c r="G18" s="35" t="str">
        <f t="shared" si="1"/>
        <v>amit.patel@gmail.com</v>
      </c>
      <c r="H18" s="44" t="s">
        <v>19</v>
      </c>
      <c r="I18" s="4" t="s">
        <v>250</v>
      </c>
      <c r="J18" s="35" t="s">
        <v>20</v>
      </c>
      <c r="K18" s="35" t="s">
        <v>21</v>
      </c>
      <c r="L18" s="35" t="s">
        <v>22</v>
      </c>
      <c r="M18" s="35">
        <v>560001</v>
      </c>
      <c r="N18" s="38" t="s">
        <v>13</v>
      </c>
    </row>
    <row r="19" spans="2:14" x14ac:dyDescent="0.3">
      <c r="B19"/>
      <c r="C19" s="35">
        <v>4</v>
      </c>
      <c r="D19" s="35" t="s">
        <v>202</v>
      </c>
      <c r="E19" s="35" t="str">
        <f t="shared" si="0"/>
        <v>Neha Sharma</v>
      </c>
      <c r="F19" s="2" t="s">
        <v>218</v>
      </c>
      <c r="G19" s="35" t="str">
        <f t="shared" si="1"/>
        <v>neha.sharma@gmail.com</v>
      </c>
      <c r="H19" s="44" t="s">
        <v>24</v>
      </c>
      <c r="I19" s="4" t="s">
        <v>251</v>
      </c>
      <c r="J19" s="35" t="s">
        <v>25</v>
      </c>
      <c r="K19" s="35" t="s">
        <v>26</v>
      </c>
      <c r="L19" s="35" t="s">
        <v>27</v>
      </c>
      <c r="M19" s="35">
        <v>600001</v>
      </c>
      <c r="N19" s="38" t="s">
        <v>13</v>
      </c>
    </row>
    <row r="20" spans="2:14" x14ac:dyDescent="0.3">
      <c r="B20"/>
      <c r="C20" s="35">
        <v>5</v>
      </c>
      <c r="D20" s="35" t="s">
        <v>28</v>
      </c>
      <c r="E20" s="35" t="str">
        <f t="shared" si="0"/>
        <v>Ravi Mehta</v>
      </c>
      <c r="F20" s="2" t="s">
        <v>219</v>
      </c>
      <c r="G20" s="35" t="str">
        <f t="shared" si="1"/>
        <v>ravi.mehta@gmail.com</v>
      </c>
      <c r="H20" s="44" t="s">
        <v>29</v>
      </c>
      <c r="I20" s="4" t="s">
        <v>252</v>
      </c>
      <c r="J20" s="35" t="s">
        <v>30</v>
      </c>
      <c r="K20" s="35" t="s">
        <v>11</v>
      </c>
      <c r="L20" s="35" t="s">
        <v>12</v>
      </c>
      <c r="M20" s="35">
        <v>400002</v>
      </c>
      <c r="N20" s="38" t="s">
        <v>13</v>
      </c>
    </row>
    <row r="21" spans="2:14" x14ac:dyDescent="0.3">
      <c r="B21"/>
      <c r="C21" s="35">
        <v>6</v>
      </c>
      <c r="D21" s="35" t="s">
        <v>31</v>
      </c>
      <c r="E21" s="35" t="str">
        <f t="shared" si="0"/>
        <v>Sunita Reddy</v>
      </c>
      <c r="F21" s="2" t="s">
        <v>220</v>
      </c>
      <c r="G21" s="35" t="str">
        <f t="shared" si="1"/>
        <v>sunita.reddy@gmail.com</v>
      </c>
      <c r="H21" s="44" t="s">
        <v>32</v>
      </c>
      <c r="I21" s="4" t="s">
        <v>253</v>
      </c>
      <c r="J21" s="35" t="s">
        <v>33</v>
      </c>
      <c r="K21" s="35" t="s">
        <v>17</v>
      </c>
      <c r="L21" s="35" t="s">
        <v>17</v>
      </c>
      <c r="M21" s="35">
        <v>110002</v>
      </c>
      <c r="N21" s="38" t="s">
        <v>13</v>
      </c>
    </row>
    <row r="22" spans="2:14" x14ac:dyDescent="0.3">
      <c r="B22"/>
      <c r="C22" s="35">
        <v>7</v>
      </c>
      <c r="D22" s="35" t="s">
        <v>34</v>
      </c>
      <c r="E22" s="35" t="str">
        <f t="shared" si="0"/>
        <v>Mohit Gupta</v>
      </c>
      <c r="F22" s="2" t="s">
        <v>221</v>
      </c>
      <c r="G22" s="35" t="str">
        <f t="shared" si="1"/>
        <v>mohit.gupta@gmail.com</v>
      </c>
      <c r="H22" s="44" t="s">
        <v>35</v>
      </c>
      <c r="I22" s="4" t="s">
        <v>254</v>
      </c>
      <c r="J22" s="35" t="s">
        <v>36</v>
      </c>
      <c r="K22" s="35" t="s">
        <v>21</v>
      </c>
      <c r="L22" s="35" t="s">
        <v>22</v>
      </c>
      <c r="M22" s="35">
        <v>560002</v>
      </c>
      <c r="N22" s="38" t="s">
        <v>13</v>
      </c>
    </row>
    <row r="23" spans="2:14" x14ac:dyDescent="0.3">
      <c r="B23"/>
      <c r="C23" s="35">
        <v>8</v>
      </c>
      <c r="D23" s="35" t="s">
        <v>37</v>
      </c>
      <c r="E23" s="35" t="str">
        <f t="shared" si="0"/>
        <v>Aarti Desai</v>
      </c>
      <c r="F23" s="2" t="s">
        <v>222</v>
      </c>
      <c r="G23" s="35" t="str">
        <f t="shared" si="1"/>
        <v>aarti.desai@gmail.com</v>
      </c>
      <c r="H23" s="44" t="s">
        <v>38</v>
      </c>
      <c r="I23" s="4" t="s">
        <v>255</v>
      </c>
      <c r="J23" s="35" t="s">
        <v>39</v>
      </c>
      <c r="K23" s="35" t="s">
        <v>26</v>
      </c>
      <c r="L23" s="35" t="s">
        <v>27</v>
      </c>
      <c r="M23" s="35">
        <v>600002</v>
      </c>
      <c r="N23" s="38" t="s">
        <v>13</v>
      </c>
    </row>
    <row r="24" spans="2:14" x14ac:dyDescent="0.3">
      <c r="B24"/>
      <c r="C24" s="35">
        <v>9</v>
      </c>
      <c r="D24" s="35" t="s">
        <v>40</v>
      </c>
      <c r="E24" s="35" t="str">
        <f t="shared" si="0"/>
        <v>Karan Mehta</v>
      </c>
      <c r="F24" s="2" t="s">
        <v>223</v>
      </c>
      <c r="G24" s="35" t="str">
        <f t="shared" si="1"/>
        <v>karan.mehta@gmail.com</v>
      </c>
      <c r="H24" s="44" t="s">
        <v>41</v>
      </c>
      <c r="I24" s="4" t="s">
        <v>256</v>
      </c>
      <c r="J24" s="35" t="s">
        <v>42</v>
      </c>
      <c r="K24" s="35" t="s">
        <v>11</v>
      </c>
      <c r="L24" s="35" t="s">
        <v>12</v>
      </c>
      <c r="M24" s="35">
        <v>400003</v>
      </c>
      <c r="N24" s="38" t="s">
        <v>13</v>
      </c>
    </row>
    <row r="25" spans="2:14" x14ac:dyDescent="0.3">
      <c r="B25"/>
      <c r="C25" s="35">
        <v>10</v>
      </c>
      <c r="D25" s="35" t="s">
        <v>200</v>
      </c>
      <c r="E25" s="35" t="str">
        <f t="shared" si="0"/>
        <v>Suman Sharma</v>
      </c>
      <c r="F25" s="2" t="s">
        <v>224</v>
      </c>
      <c r="G25" s="35" t="str">
        <f t="shared" si="1"/>
        <v>suman.sharma@gmail.com</v>
      </c>
      <c r="H25" s="44" t="s">
        <v>43</v>
      </c>
      <c r="I25" s="4" t="s">
        <v>257</v>
      </c>
      <c r="J25" s="35" t="s">
        <v>44</v>
      </c>
      <c r="K25" s="35" t="s">
        <v>17</v>
      </c>
      <c r="L25" s="35" t="s">
        <v>17</v>
      </c>
      <c r="M25" s="35">
        <v>110003</v>
      </c>
      <c r="N25" s="38" t="s">
        <v>13</v>
      </c>
    </row>
    <row r="26" spans="2:14" x14ac:dyDescent="0.3">
      <c r="B26"/>
      <c r="C26" s="35">
        <v>11</v>
      </c>
      <c r="D26" s="35" t="s">
        <v>45</v>
      </c>
      <c r="E26" s="35" t="str">
        <f t="shared" si="0"/>
        <v>Vijay Kumar</v>
      </c>
      <c r="F26" s="2" t="s">
        <v>225</v>
      </c>
      <c r="G26" s="35" t="str">
        <f t="shared" si="1"/>
        <v>vijay.kumar@gmail.com</v>
      </c>
      <c r="H26" s="44" t="s">
        <v>46</v>
      </c>
      <c r="I26" s="4" t="s">
        <v>258</v>
      </c>
      <c r="J26" s="35" t="s">
        <v>47</v>
      </c>
      <c r="K26" s="35" t="s">
        <v>21</v>
      </c>
      <c r="L26" s="35" t="s">
        <v>22</v>
      </c>
      <c r="M26" s="35">
        <v>560003</v>
      </c>
      <c r="N26" s="38" t="s">
        <v>13</v>
      </c>
    </row>
    <row r="27" spans="2:14" x14ac:dyDescent="0.3">
      <c r="B27"/>
      <c r="C27" s="35">
        <v>12</v>
      </c>
      <c r="D27" s="35" t="s">
        <v>199</v>
      </c>
      <c r="E27" s="35" t="str">
        <f t="shared" si="0"/>
        <v>Rekha Patel</v>
      </c>
      <c r="F27" s="2" t="s">
        <v>226</v>
      </c>
      <c r="G27" s="35" t="str">
        <f t="shared" si="1"/>
        <v>rekha.patel@gmail.com</v>
      </c>
      <c r="H27" s="44" t="s">
        <v>48</v>
      </c>
      <c r="I27" s="4" t="s">
        <v>259</v>
      </c>
      <c r="J27" s="35" t="s">
        <v>49</v>
      </c>
      <c r="K27" s="35" t="s">
        <v>26</v>
      </c>
      <c r="L27" s="35" t="s">
        <v>27</v>
      </c>
      <c r="M27" s="35">
        <v>600003</v>
      </c>
      <c r="N27" s="38" t="s">
        <v>13</v>
      </c>
    </row>
    <row r="28" spans="2:14" x14ac:dyDescent="0.3">
      <c r="B28"/>
      <c r="C28" s="35">
        <v>13</v>
      </c>
      <c r="D28" s="35" t="s">
        <v>50</v>
      </c>
      <c r="E28" s="35" t="str">
        <f t="shared" si="0"/>
        <v>Deepak Sharma</v>
      </c>
      <c r="F28" s="2" t="s">
        <v>227</v>
      </c>
      <c r="G28" s="35" t="str">
        <f t="shared" si="1"/>
        <v>deepak.sharma@gmail.com</v>
      </c>
      <c r="H28" s="44" t="s">
        <v>51</v>
      </c>
      <c r="I28" s="4" t="s">
        <v>260</v>
      </c>
      <c r="J28" s="35" t="s">
        <v>52</v>
      </c>
      <c r="K28" s="35" t="s">
        <v>11</v>
      </c>
      <c r="L28" s="35" t="s">
        <v>12</v>
      </c>
      <c r="M28" s="35">
        <v>400004</v>
      </c>
      <c r="N28" s="38" t="s">
        <v>13</v>
      </c>
    </row>
    <row r="29" spans="2:14" x14ac:dyDescent="0.3">
      <c r="B29"/>
      <c r="C29" s="35">
        <v>14</v>
      </c>
      <c r="D29" s="35" t="s">
        <v>198</v>
      </c>
      <c r="E29" s="35" t="str">
        <f t="shared" si="0"/>
        <v>Asha Gupta</v>
      </c>
      <c r="F29" s="2" t="s">
        <v>228</v>
      </c>
      <c r="G29" s="35" t="str">
        <f t="shared" si="1"/>
        <v>asha.gupta@gmail.com</v>
      </c>
      <c r="H29" s="44" t="s">
        <v>53</v>
      </c>
      <c r="I29" s="4" t="s">
        <v>261</v>
      </c>
      <c r="J29" s="35" t="s">
        <v>54</v>
      </c>
      <c r="K29" s="35" t="s">
        <v>17</v>
      </c>
      <c r="L29" s="35" t="s">
        <v>17</v>
      </c>
      <c r="M29" s="35">
        <v>110004</v>
      </c>
      <c r="N29" s="38" t="s">
        <v>13</v>
      </c>
    </row>
    <row r="30" spans="2:14" x14ac:dyDescent="0.3">
      <c r="B30"/>
      <c r="C30" s="35">
        <v>15</v>
      </c>
      <c r="D30" s="35" t="s">
        <v>55</v>
      </c>
      <c r="E30" s="35" t="str">
        <f t="shared" si="0"/>
        <v>Rajni Desai</v>
      </c>
      <c r="F30" s="2" t="s">
        <v>229</v>
      </c>
      <c r="G30" s="35" t="str">
        <f t="shared" si="1"/>
        <v>rajni.desai@gmail.com</v>
      </c>
      <c r="H30" s="44" t="s">
        <v>56</v>
      </c>
      <c r="I30" s="4" t="s">
        <v>262</v>
      </c>
      <c r="J30" s="35" t="s">
        <v>10</v>
      </c>
      <c r="K30" s="35" t="s">
        <v>21</v>
      </c>
      <c r="L30" s="35" t="s">
        <v>22</v>
      </c>
      <c r="M30" s="35">
        <v>560004</v>
      </c>
      <c r="N30" s="38" t="s">
        <v>13</v>
      </c>
    </row>
    <row r="31" spans="2:14" x14ac:dyDescent="0.3">
      <c r="B31"/>
      <c r="C31" s="35">
        <v>16</v>
      </c>
      <c r="D31" s="35" t="s">
        <v>197</v>
      </c>
      <c r="E31" s="35" t="str">
        <f t="shared" si="0"/>
        <v>Alok Sharma</v>
      </c>
      <c r="F31" s="2" t="s">
        <v>230</v>
      </c>
      <c r="G31" s="35" t="str">
        <f t="shared" si="1"/>
        <v>alok.sharma@gmail.com</v>
      </c>
      <c r="H31" s="44" t="s">
        <v>57</v>
      </c>
      <c r="I31" s="4" t="s">
        <v>263</v>
      </c>
      <c r="J31" s="35" t="s">
        <v>58</v>
      </c>
      <c r="K31" s="35" t="s">
        <v>26</v>
      </c>
      <c r="L31" s="35" t="s">
        <v>27</v>
      </c>
      <c r="M31" s="35">
        <v>600004</v>
      </c>
      <c r="N31" s="38" t="s">
        <v>13</v>
      </c>
    </row>
    <row r="32" spans="2:14" x14ac:dyDescent="0.3">
      <c r="B32"/>
      <c r="C32" s="35">
        <v>17</v>
      </c>
      <c r="D32" s="35" t="s">
        <v>203</v>
      </c>
      <c r="E32" s="35" t="str">
        <f t="shared" si="0"/>
        <v>Sushma Gupta</v>
      </c>
      <c r="F32" s="2" t="s">
        <v>231</v>
      </c>
      <c r="G32" s="35" t="str">
        <f>LOWER(F32)</f>
        <v>sushma.gupta@gmail.com</v>
      </c>
      <c r="H32" s="44" t="s">
        <v>59</v>
      </c>
      <c r="I32" s="4" t="s">
        <v>264</v>
      </c>
      <c r="J32" s="35" t="s">
        <v>60</v>
      </c>
      <c r="K32" s="35" t="s">
        <v>11</v>
      </c>
      <c r="L32" s="35" t="s">
        <v>12</v>
      </c>
      <c r="M32" s="35">
        <v>400005</v>
      </c>
      <c r="N32" s="38" t="s">
        <v>13</v>
      </c>
    </row>
    <row r="33" spans="2:14" x14ac:dyDescent="0.3">
      <c r="B33"/>
      <c r="C33" s="35">
        <v>18</v>
      </c>
      <c r="D33" s="35" t="s">
        <v>61</v>
      </c>
      <c r="E33" s="35" t="str">
        <f t="shared" si="0"/>
        <v>Ramesh Kumar</v>
      </c>
      <c r="F33" s="2" t="s">
        <v>232</v>
      </c>
      <c r="G33" s="35" t="str">
        <f>LOWER(F33)</f>
        <v>ramesh.kumar@gmail.com</v>
      </c>
      <c r="H33" s="44" t="s">
        <v>62</v>
      </c>
      <c r="I33" s="4" t="s">
        <v>265</v>
      </c>
      <c r="J33" s="35" t="s">
        <v>63</v>
      </c>
      <c r="K33" s="35" t="s">
        <v>17</v>
      </c>
      <c r="L33" s="35" t="s">
        <v>17</v>
      </c>
      <c r="M33" s="35">
        <v>110005</v>
      </c>
      <c r="N33" s="38" t="s">
        <v>13</v>
      </c>
    </row>
    <row r="34" spans="2:14" x14ac:dyDescent="0.3">
      <c r="B34"/>
      <c r="C34" s="35">
        <v>19</v>
      </c>
      <c r="D34" s="35" t="s">
        <v>64</v>
      </c>
      <c r="E34" s="35" t="str">
        <f t="shared" si="0"/>
        <v>Neelam Desai</v>
      </c>
      <c r="F34" s="2" t="s">
        <v>233</v>
      </c>
      <c r="G34" s="35" t="str">
        <f t="shared" si="1"/>
        <v>neelam.desai@gmail.com</v>
      </c>
      <c r="H34" s="44" t="s">
        <v>65</v>
      </c>
      <c r="I34" s="4" t="s">
        <v>266</v>
      </c>
      <c r="J34" s="35" t="s">
        <v>66</v>
      </c>
      <c r="K34" s="35" t="s">
        <v>21</v>
      </c>
      <c r="L34" s="35" t="s">
        <v>22</v>
      </c>
      <c r="M34" s="35">
        <v>560005</v>
      </c>
      <c r="N34" s="38" t="s">
        <v>13</v>
      </c>
    </row>
    <row r="35" spans="2:14" x14ac:dyDescent="0.3">
      <c r="C35" s="35">
        <v>20</v>
      </c>
      <c r="D35" s="35" t="s">
        <v>204</v>
      </c>
      <c r="E35" s="35" t="str">
        <f t="shared" si="0"/>
        <v>Sonali Sharma</v>
      </c>
      <c r="F35" s="2" t="s">
        <v>234</v>
      </c>
      <c r="G35" s="35" t="str">
        <f t="shared" si="1"/>
        <v>sonali.sharma@gmail.com</v>
      </c>
      <c r="H35" s="44" t="s">
        <v>67</v>
      </c>
      <c r="I35" s="4" t="s">
        <v>267</v>
      </c>
      <c r="J35" s="35" t="s">
        <v>68</v>
      </c>
      <c r="K35" s="35" t="s">
        <v>26</v>
      </c>
      <c r="L35" s="35" t="s">
        <v>27</v>
      </c>
      <c r="M35" s="35">
        <v>600005</v>
      </c>
      <c r="N35" s="38" t="s">
        <v>13</v>
      </c>
    </row>
    <row r="36" spans="2:14" x14ac:dyDescent="0.3">
      <c r="C36" s="35">
        <v>21</v>
      </c>
      <c r="D36" s="35" t="s">
        <v>69</v>
      </c>
      <c r="E36" s="35" t="str">
        <f t="shared" si="0"/>
        <v>Rajesh Patel</v>
      </c>
      <c r="F36" s="2" t="s">
        <v>235</v>
      </c>
      <c r="G36" s="35" t="str">
        <f t="shared" si="1"/>
        <v>rajesh.patel@gmail.com</v>
      </c>
      <c r="H36" s="44" t="s">
        <v>70</v>
      </c>
      <c r="I36" s="4" t="s">
        <v>268</v>
      </c>
      <c r="J36" s="35" t="s">
        <v>36</v>
      </c>
      <c r="K36" s="35" t="s">
        <v>11</v>
      </c>
      <c r="L36" s="35" t="s">
        <v>12</v>
      </c>
      <c r="M36" s="35">
        <v>400006</v>
      </c>
      <c r="N36" s="38" t="s">
        <v>13</v>
      </c>
    </row>
    <row r="37" spans="2:14" ht="15.6" customHeight="1" x14ac:dyDescent="0.3">
      <c r="C37" s="35">
        <v>22</v>
      </c>
      <c r="D37" s="35" t="s">
        <v>205</v>
      </c>
      <c r="E37" s="35" t="str">
        <f t="shared" si="0"/>
        <v>Geeta Reddy</v>
      </c>
      <c r="F37" s="2" t="s">
        <v>236</v>
      </c>
      <c r="G37" s="35" t="str">
        <f t="shared" si="1"/>
        <v>geeta.reddy@gmail.com</v>
      </c>
      <c r="H37" s="44" t="s">
        <v>53</v>
      </c>
      <c r="I37" s="4" t="s">
        <v>261</v>
      </c>
      <c r="J37" s="35" t="s">
        <v>71</v>
      </c>
      <c r="K37" s="35" t="s">
        <v>17</v>
      </c>
      <c r="L37" s="35" t="s">
        <v>17</v>
      </c>
      <c r="M37" s="35">
        <v>110006</v>
      </c>
      <c r="N37" s="38" t="s">
        <v>13</v>
      </c>
    </row>
    <row r="38" spans="2:14" x14ac:dyDescent="0.3">
      <c r="C38" s="35">
        <v>23</v>
      </c>
      <c r="D38" s="35" t="s">
        <v>72</v>
      </c>
      <c r="E38" s="35" t="str">
        <f t="shared" si="0"/>
        <v>Mohan Gupta</v>
      </c>
      <c r="F38" s="2" t="s">
        <v>237</v>
      </c>
      <c r="G38" s="35" t="str">
        <f t="shared" si="1"/>
        <v>mohan.gupta@gmail.com</v>
      </c>
      <c r="H38" s="44" t="s">
        <v>73</v>
      </c>
      <c r="I38" s="4" t="s">
        <v>269</v>
      </c>
      <c r="J38" s="35" t="s">
        <v>74</v>
      </c>
      <c r="K38" s="35" t="s">
        <v>21</v>
      </c>
      <c r="L38" s="35" t="s">
        <v>22</v>
      </c>
      <c r="M38" s="35">
        <v>560006</v>
      </c>
      <c r="N38" s="38" t="s">
        <v>13</v>
      </c>
    </row>
    <row r="39" spans="2:14" x14ac:dyDescent="0.3">
      <c r="C39" s="35">
        <v>24</v>
      </c>
      <c r="D39" s="35" t="s">
        <v>206</v>
      </c>
      <c r="E39" s="35" t="str">
        <f t="shared" si="0"/>
        <v>Rina Sharma</v>
      </c>
      <c r="F39" s="2" t="s">
        <v>238</v>
      </c>
      <c r="G39" s="35" t="str">
        <f t="shared" si="1"/>
        <v>rina.sharma@gmail.com</v>
      </c>
      <c r="H39" s="44" t="s">
        <v>51</v>
      </c>
      <c r="I39" s="4" t="s">
        <v>260</v>
      </c>
      <c r="J39" s="35" t="s">
        <v>75</v>
      </c>
      <c r="K39" s="35" t="s">
        <v>26</v>
      </c>
      <c r="L39" s="35" t="s">
        <v>27</v>
      </c>
      <c r="M39" s="35">
        <v>600006</v>
      </c>
      <c r="N39" s="38" t="s">
        <v>13</v>
      </c>
    </row>
    <row r="40" spans="2:14" x14ac:dyDescent="0.3">
      <c r="C40" s="35">
        <v>25</v>
      </c>
      <c r="D40" s="35" t="s">
        <v>76</v>
      </c>
      <c r="E40" s="35" t="str">
        <f t="shared" si="0"/>
        <v>Pankaj Mehta</v>
      </c>
      <c r="F40" s="2" t="s">
        <v>239</v>
      </c>
      <c r="G40" s="35" t="str">
        <f t="shared" si="1"/>
        <v>pankaj.mehta@gmail.com</v>
      </c>
      <c r="H40" s="44" t="s">
        <v>56</v>
      </c>
      <c r="I40" s="4" t="s">
        <v>262</v>
      </c>
      <c r="J40" s="35" t="s">
        <v>77</v>
      </c>
      <c r="K40" s="35" t="s">
        <v>11</v>
      </c>
      <c r="L40" s="35" t="s">
        <v>12</v>
      </c>
      <c r="M40" s="35">
        <v>400007</v>
      </c>
      <c r="N40" s="38" t="s">
        <v>13</v>
      </c>
    </row>
    <row r="41" spans="2:14" x14ac:dyDescent="0.3">
      <c r="C41" s="35">
        <v>26</v>
      </c>
      <c r="D41" s="35" t="s">
        <v>207</v>
      </c>
      <c r="E41" s="35" t="str">
        <f t="shared" si="0"/>
        <v>Rani Patel</v>
      </c>
      <c r="F41" s="2" t="s">
        <v>240</v>
      </c>
      <c r="G41" s="35" t="str">
        <f t="shared" si="1"/>
        <v>rani.patel@gmail.com</v>
      </c>
      <c r="H41" s="44" t="s">
        <v>57</v>
      </c>
      <c r="I41" s="4" t="s">
        <v>263</v>
      </c>
      <c r="J41" s="35" t="s">
        <v>78</v>
      </c>
      <c r="K41" s="35" t="s">
        <v>17</v>
      </c>
      <c r="L41" s="35" t="s">
        <v>17</v>
      </c>
      <c r="M41" s="35">
        <v>110007</v>
      </c>
      <c r="N41" s="38" t="s">
        <v>13</v>
      </c>
    </row>
    <row r="42" spans="2:14" x14ac:dyDescent="0.3">
      <c r="C42" s="35">
        <v>27</v>
      </c>
      <c r="D42" s="35" t="s">
        <v>209</v>
      </c>
      <c r="E42" s="35" t="str">
        <f t="shared" si="0"/>
        <v>Suman Reddy</v>
      </c>
      <c r="F42" s="2" t="s">
        <v>241</v>
      </c>
      <c r="G42" s="35" t="str">
        <f t="shared" si="1"/>
        <v>suman.reddy@gmail.com</v>
      </c>
      <c r="H42" s="44" t="s">
        <v>59</v>
      </c>
      <c r="I42" s="4" t="s">
        <v>264</v>
      </c>
      <c r="J42" s="35" t="s">
        <v>79</v>
      </c>
      <c r="K42" s="35" t="s">
        <v>21</v>
      </c>
      <c r="L42" s="35" t="s">
        <v>22</v>
      </c>
      <c r="M42" s="35">
        <v>560007</v>
      </c>
      <c r="N42" s="38" t="s">
        <v>13</v>
      </c>
    </row>
  </sheetData>
  <mergeCells count="5">
    <mergeCell ref="C11:N11"/>
    <mergeCell ref="C6:N6"/>
    <mergeCell ref="C7:N7"/>
    <mergeCell ref="C8:N8"/>
    <mergeCell ref="C9:N9"/>
  </mergeCells>
  <pageMargins left="0.7" right="0.7" top="0.75" bottom="0.75" header="0.3" footer="0.3"/>
  <ignoredErrors>
    <ignoredError sqref="I16:I4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FFE74-6459-45DB-B1A2-45150CB7EE22}">
  <dimension ref="B1:J33"/>
  <sheetViews>
    <sheetView tabSelected="1" workbookViewId="0">
      <selection activeCell="J5" sqref="J5"/>
    </sheetView>
  </sheetViews>
  <sheetFormatPr defaultRowHeight="14.4" x14ac:dyDescent="0.3"/>
  <cols>
    <col min="1" max="1" width="16.88671875" customWidth="1"/>
    <col min="2" max="2" width="19.109375" style="27" customWidth="1"/>
    <col min="3" max="3" width="11.88671875" customWidth="1"/>
    <col min="4" max="4" width="18.6640625" customWidth="1"/>
    <col min="5" max="5" width="16.77734375" customWidth="1"/>
    <col min="6" max="6" width="22.88671875" customWidth="1"/>
    <col min="7" max="7" width="11.21875" customWidth="1"/>
    <col min="8" max="8" width="14.6640625" bestFit="1" customWidth="1"/>
    <col min="9" max="9" width="23.109375" customWidth="1"/>
    <col min="10" max="10" width="18.109375" customWidth="1"/>
  </cols>
  <sheetData>
    <row r="1" spans="2:10" ht="19.2" customHeight="1" x14ac:dyDescent="0.3"/>
    <row r="2" spans="2:10" ht="18" x14ac:dyDescent="0.35">
      <c r="B2" s="31" t="s">
        <v>196</v>
      </c>
      <c r="C2" s="31"/>
      <c r="D2" s="31"/>
      <c r="E2" s="31"/>
      <c r="F2" s="31"/>
      <c r="G2" s="31"/>
      <c r="H2" s="31"/>
      <c r="I2" s="31"/>
      <c r="J2" s="31"/>
    </row>
    <row r="4" spans="2:10" x14ac:dyDescent="0.3">
      <c r="B4" s="28" t="s">
        <v>80</v>
      </c>
      <c r="C4" s="29" t="s">
        <v>81</v>
      </c>
      <c r="D4" s="28" t="s">
        <v>82</v>
      </c>
      <c r="E4" s="28" t="s">
        <v>83</v>
      </c>
      <c r="F4" s="28" t="s">
        <v>84</v>
      </c>
      <c r="G4" s="28" t="s">
        <v>85</v>
      </c>
      <c r="H4" s="28" t="s">
        <v>86</v>
      </c>
      <c r="I4" s="28" t="s">
        <v>87</v>
      </c>
      <c r="J4" s="28" t="s">
        <v>88</v>
      </c>
    </row>
    <row r="5" spans="2:10" x14ac:dyDescent="0.3">
      <c r="B5" s="3" t="s">
        <v>14</v>
      </c>
      <c r="C5" s="30">
        <v>45505</v>
      </c>
      <c r="D5" s="3" t="s">
        <v>89</v>
      </c>
      <c r="E5" s="3" t="s">
        <v>90</v>
      </c>
      <c r="F5" s="3" t="s">
        <v>17</v>
      </c>
      <c r="G5" s="3" t="s">
        <v>91</v>
      </c>
      <c r="H5" s="3" t="s">
        <v>92</v>
      </c>
      <c r="I5" s="3">
        <v>2</v>
      </c>
      <c r="J5" s="3">
        <f>NETWORKDAYS.INTL(C5,"31-08-2024",15)</f>
        <v>26</v>
      </c>
    </row>
    <row r="6" spans="2:10" x14ac:dyDescent="0.3">
      <c r="B6" s="3" t="s">
        <v>23</v>
      </c>
      <c r="C6" s="30">
        <v>45505</v>
      </c>
      <c r="D6" s="3" t="s">
        <v>93</v>
      </c>
      <c r="E6" s="3" t="s">
        <v>94</v>
      </c>
      <c r="F6" s="3" t="s">
        <v>11</v>
      </c>
      <c r="G6" s="3" t="s">
        <v>95</v>
      </c>
      <c r="H6" s="3" t="s">
        <v>96</v>
      </c>
      <c r="I6" s="3">
        <v>0</v>
      </c>
      <c r="J6" s="3">
        <f t="shared" ref="J6:J33" si="0">NETWORKDAYS(C6,"31-08-2024")</f>
        <v>22</v>
      </c>
    </row>
    <row r="7" spans="2:10" x14ac:dyDescent="0.3">
      <c r="B7" s="3" t="s">
        <v>97</v>
      </c>
      <c r="C7" s="30">
        <v>45506</v>
      </c>
      <c r="D7" s="3" t="s">
        <v>89</v>
      </c>
      <c r="E7" s="3" t="s">
        <v>98</v>
      </c>
      <c r="F7" s="3" t="s">
        <v>21</v>
      </c>
      <c r="G7" s="3" t="s">
        <v>91</v>
      </c>
      <c r="H7" s="3" t="s">
        <v>99</v>
      </c>
      <c r="I7" s="3">
        <v>1</v>
      </c>
      <c r="J7" s="3">
        <f t="shared" si="0"/>
        <v>21</v>
      </c>
    </row>
    <row r="8" spans="2:10" x14ac:dyDescent="0.3">
      <c r="B8" s="3" t="s">
        <v>100</v>
      </c>
      <c r="C8" s="30">
        <v>45506</v>
      </c>
      <c r="D8" s="3" t="s">
        <v>89</v>
      </c>
      <c r="E8" s="3" t="s">
        <v>101</v>
      </c>
      <c r="F8" s="3" t="s">
        <v>26</v>
      </c>
      <c r="G8" s="3" t="s">
        <v>102</v>
      </c>
      <c r="H8" s="3" t="s">
        <v>103</v>
      </c>
      <c r="I8" s="3">
        <v>0</v>
      </c>
      <c r="J8" s="3">
        <f>NETWORKDAYS(C8,"31-08-2024")</f>
        <v>21</v>
      </c>
    </row>
    <row r="9" spans="2:10" x14ac:dyDescent="0.3">
      <c r="B9" s="3" t="s">
        <v>104</v>
      </c>
      <c r="C9" s="30">
        <v>45507</v>
      </c>
      <c r="D9" s="3" t="s">
        <v>93</v>
      </c>
      <c r="E9" s="3" t="s">
        <v>94</v>
      </c>
      <c r="F9" s="3" t="s">
        <v>17</v>
      </c>
      <c r="G9" s="3" t="s">
        <v>91</v>
      </c>
      <c r="H9" s="3" t="s">
        <v>105</v>
      </c>
      <c r="I9" s="3">
        <v>0</v>
      </c>
      <c r="J9" s="3">
        <f t="shared" si="0"/>
        <v>20</v>
      </c>
    </row>
    <row r="10" spans="2:10" x14ac:dyDescent="0.3">
      <c r="B10" s="3" t="s">
        <v>37</v>
      </c>
      <c r="C10" s="30">
        <v>45507</v>
      </c>
      <c r="D10" s="3" t="s">
        <v>89</v>
      </c>
      <c r="E10" s="3" t="s">
        <v>90</v>
      </c>
      <c r="F10" s="3" t="s">
        <v>11</v>
      </c>
      <c r="G10" s="3" t="s">
        <v>95</v>
      </c>
      <c r="H10" s="3" t="s">
        <v>96</v>
      </c>
      <c r="I10" s="3">
        <v>3</v>
      </c>
      <c r="J10" s="3">
        <f t="shared" si="0"/>
        <v>20</v>
      </c>
    </row>
    <row r="11" spans="2:10" x14ac:dyDescent="0.3">
      <c r="B11" s="3" t="s">
        <v>106</v>
      </c>
      <c r="C11" s="30">
        <v>45508</v>
      </c>
      <c r="D11" s="3" t="s">
        <v>89</v>
      </c>
      <c r="E11" s="3" t="s">
        <v>98</v>
      </c>
      <c r="F11" s="3" t="s">
        <v>21</v>
      </c>
      <c r="G11" s="3" t="s">
        <v>91</v>
      </c>
      <c r="H11" s="3" t="s">
        <v>99</v>
      </c>
      <c r="I11" s="3">
        <v>1</v>
      </c>
      <c r="J11" s="3">
        <f t="shared" si="0"/>
        <v>20</v>
      </c>
    </row>
    <row r="12" spans="2:10" x14ac:dyDescent="0.3">
      <c r="B12" s="3" t="s">
        <v>107</v>
      </c>
      <c r="C12" s="30">
        <v>45508</v>
      </c>
      <c r="D12" s="3" t="s">
        <v>89</v>
      </c>
      <c r="E12" s="3" t="s">
        <v>101</v>
      </c>
      <c r="F12" s="3" t="s">
        <v>26</v>
      </c>
      <c r="G12" s="3" t="s">
        <v>102</v>
      </c>
      <c r="H12" s="3" t="s">
        <v>103</v>
      </c>
      <c r="I12" s="3">
        <v>2</v>
      </c>
      <c r="J12" s="3">
        <f t="shared" si="0"/>
        <v>20</v>
      </c>
    </row>
    <row r="13" spans="2:10" x14ac:dyDescent="0.3">
      <c r="B13" s="3" t="s">
        <v>108</v>
      </c>
      <c r="C13" s="30">
        <v>45509</v>
      </c>
      <c r="D13" s="3" t="s">
        <v>93</v>
      </c>
      <c r="E13" s="3" t="s">
        <v>90</v>
      </c>
      <c r="F13" s="3" t="s">
        <v>17</v>
      </c>
      <c r="G13" s="3" t="s">
        <v>91</v>
      </c>
      <c r="H13" s="3" t="s">
        <v>92</v>
      </c>
      <c r="I13" s="3">
        <v>0</v>
      </c>
      <c r="J13" s="3">
        <f t="shared" si="0"/>
        <v>20</v>
      </c>
    </row>
    <row r="14" spans="2:10" x14ac:dyDescent="0.3">
      <c r="B14" s="3" t="s">
        <v>109</v>
      </c>
      <c r="C14" s="30">
        <v>45509</v>
      </c>
      <c r="D14" s="3" t="s">
        <v>89</v>
      </c>
      <c r="E14" s="3" t="s">
        <v>94</v>
      </c>
      <c r="F14" s="3" t="s">
        <v>11</v>
      </c>
      <c r="G14" s="3" t="s">
        <v>95</v>
      </c>
      <c r="H14" s="3" t="s">
        <v>96</v>
      </c>
      <c r="I14" s="3">
        <v>0</v>
      </c>
      <c r="J14" s="3">
        <f t="shared" si="0"/>
        <v>20</v>
      </c>
    </row>
    <row r="15" spans="2:10" x14ac:dyDescent="0.3">
      <c r="B15" s="3" t="s">
        <v>110</v>
      </c>
      <c r="C15" s="30">
        <v>45510</v>
      </c>
      <c r="D15" s="3" t="s">
        <v>89</v>
      </c>
      <c r="E15" s="3" t="s">
        <v>98</v>
      </c>
      <c r="F15" s="3" t="s">
        <v>21</v>
      </c>
      <c r="G15" s="3" t="s">
        <v>91</v>
      </c>
      <c r="H15" s="3" t="s">
        <v>99</v>
      </c>
      <c r="I15" s="3">
        <v>2</v>
      </c>
      <c r="J15" s="3">
        <f t="shared" si="0"/>
        <v>19</v>
      </c>
    </row>
    <row r="16" spans="2:10" x14ac:dyDescent="0.3">
      <c r="B16" s="3" t="s">
        <v>111</v>
      </c>
      <c r="C16" s="30">
        <v>45510</v>
      </c>
      <c r="D16" s="3" t="s">
        <v>93</v>
      </c>
      <c r="E16" s="3" t="s">
        <v>101</v>
      </c>
      <c r="F16" s="3" t="s">
        <v>26</v>
      </c>
      <c r="G16" s="3" t="s">
        <v>102</v>
      </c>
      <c r="H16" s="3" t="s">
        <v>103</v>
      </c>
      <c r="I16" s="3">
        <v>0</v>
      </c>
      <c r="J16" s="3">
        <f t="shared" si="0"/>
        <v>19</v>
      </c>
    </row>
    <row r="17" spans="2:10" x14ac:dyDescent="0.3">
      <c r="B17" s="3" t="s">
        <v>112</v>
      </c>
      <c r="C17" s="30">
        <v>45511</v>
      </c>
      <c r="D17" s="3" t="s">
        <v>89</v>
      </c>
      <c r="E17" s="3" t="s">
        <v>90</v>
      </c>
      <c r="F17" s="3" t="s">
        <v>17</v>
      </c>
      <c r="G17" s="3" t="s">
        <v>91</v>
      </c>
      <c r="H17" s="3" t="s">
        <v>92</v>
      </c>
      <c r="I17" s="3">
        <v>1</v>
      </c>
      <c r="J17" s="3">
        <f t="shared" si="0"/>
        <v>18</v>
      </c>
    </row>
    <row r="18" spans="2:10" x14ac:dyDescent="0.3">
      <c r="B18" s="3" t="s">
        <v>113</v>
      </c>
      <c r="C18" s="30">
        <v>45511</v>
      </c>
      <c r="D18" s="3" t="s">
        <v>89</v>
      </c>
      <c r="E18" s="3" t="s">
        <v>94</v>
      </c>
      <c r="F18" s="3" t="s">
        <v>11</v>
      </c>
      <c r="G18" s="3" t="s">
        <v>95</v>
      </c>
      <c r="H18" s="3" t="s">
        <v>96</v>
      </c>
      <c r="I18" s="3">
        <v>2</v>
      </c>
      <c r="J18" s="3">
        <f t="shared" si="0"/>
        <v>18</v>
      </c>
    </row>
    <row r="19" spans="2:10" x14ac:dyDescent="0.3">
      <c r="B19" s="3" t="s">
        <v>114</v>
      </c>
      <c r="C19" s="30">
        <v>45512</v>
      </c>
      <c r="D19" s="3" t="s">
        <v>93</v>
      </c>
      <c r="E19" s="3" t="s">
        <v>98</v>
      </c>
      <c r="F19" s="3" t="s">
        <v>21</v>
      </c>
      <c r="G19" s="3" t="s">
        <v>91</v>
      </c>
      <c r="H19" s="3" t="s">
        <v>99</v>
      </c>
      <c r="I19" s="3">
        <v>0</v>
      </c>
      <c r="J19" s="3">
        <f t="shared" si="0"/>
        <v>17</v>
      </c>
    </row>
    <row r="20" spans="2:10" x14ac:dyDescent="0.3">
      <c r="B20" s="3" t="s">
        <v>115</v>
      </c>
      <c r="C20" s="30">
        <v>45512</v>
      </c>
      <c r="D20" s="3" t="s">
        <v>89</v>
      </c>
      <c r="E20" s="3" t="s">
        <v>101</v>
      </c>
      <c r="F20" s="3" t="s">
        <v>26</v>
      </c>
      <c r="G20" s="3" t="s">
        <v>102</v>
      </c>
      <c r="H20" s="3" t="s">
        <v>103</v>
      </c>
      <c r="I20" s="3">
        <v>3</v>
      </c>
      <c r="J20" s="3">
        <f t="shared" si="0"/>
        <v>17</v>
      </c>
    </row>
    <row r="21" spans="2:10" x14ac:dyDescent="0.3">
      <c r="B21" s="3" t="s">
        <v>50</v>
      </c>
      <c r="C21" s="30">
        <v>45513</v>
      </c>
      <c r="D21" s="3" t="s">
        <v>89</v>
      </c>
      <c r="E21" s="3" t="s">
        <v>90</v>
      </c>
      <c r="F21" s="3" t="s">
        <v>17</v>
      </c>
      <c r="G21" s="3" t="s">
        <v>91</v>
      </c>
      <c r="H21" s="3" t="s">
        <v>92</v>
      </c>
      <c r="I21" s="3">
        <v>0</v>
      </c>
      <c r="J21" s="3">
        <f t="shared" si="0"/>
        <v>16</v>
      </c>
    </row>
    <row r="22" spans="2:10" x14ac:dyDescent="0.3">
      <c r="B22" s="3" t="s">
        <v>116</v>
      </c>
      <c r="C22" s="30">
        <v>45513</v>
      </c>
      <c r="D22" s="3" t="s">
        <v>93</v>
      </c>
      <c r="E22" s="3" t="s">
        <v>94</v>
      </c>
      <c r="F22" s="3" t="s">
        <v>11</v>
      </c>
      <c r="G22" s="3" t="s">
        <v>95</v>
      </c>
      <c r="H22" s="3" t="s">
        <v>96</v>
      </c>
      <c r="I22" s="3">
        <v>0</v>
      </c>
      <c r="J22" s="3">
        <f t="shared" si="0"/>
        <v>16</v>
      </c>
    </row>
    <row r="23" spans="2:10" x14ac:dyDescent="0.3">
      <c r="B23" s="3" t="s">
        <v>117</v>
      </c>
      <c r="C23" s="30">
        <v>45514</v>
      </c>
      <c r="D23" s="3" t="s">
        <v>89</v>
      </c>
      <c r="E23" s="3" t="s">
        <v>98</v>
      </c>
      <c r="F23" s="3" t="s">
        <v>21</v>
      </c>
      <c r="G23" s="3" t="s">
        <v>91</v>
      </c>
      <c r="H23" s="3" t="s">
        <v>99</v>
      </c>
      <c r="I23" s="3">
        <v>1</v>
      </c>
      <c r="J23" s="3">
        <f t="shared" si="0"/>
        <v>15</v>
      </c>
    </row>
    <row r="24" spans="2:10" x14ac:dyDescent="0.3">
      <c r="B24" s="3" t="s">
        <v>118</v>
      </c>
      <c r="C24" s="30">
        <v>45514</v>
      </c>
      <c r="D24" s="3" t="s">
        <v>89</v>
      </c>
      <c r="E24" s="3" t="s">
        <v>101</v>
      </c>
      <c r="F24" s="3" t="s">
        <v>26</v>
      </c>
      <c r="G24" s="3" t="s">
        <v>102</v>
      </c>
      <c r="H24" s="3" t="s">
        <v>103</v>
      </c>
      <c r="I24" s="3">
        <v>2</v>
      </c>
      <c r="J24" s="3">
        <f t="shared" si="0"/>
        <v>15</v>
      </c>
    </row>
    <row r="25" spans="2:10" x14ac:dyDescent="0.3">
      <c r="B25" s="3" t="s">
        <v>119</v>
      </c>
      <c r="C25" s="30">
        <v>45515</v>
      </c>
      <c r="D25" s="3" t="s">
        <v>93</v>
      </c>
      <c r="E25" s="3" t="s">
        <v>90</v>
      </c>
      <c r="F25" s="3" t="s">
        <v>17</v>
      </c>
      <c r="G25" s="3" t="s">
        <v>91</v>
      </c>
      <c r="H25" s="3" t="s">
        <v>92</v>
      </c>
      <c r="I25" s="3">
        <v>0</v>
      </c>
      <c r="J25" s="3">
        <f t="shared" si="0"/>
        <v>15</v>
      </c>
    </row>
    <row r="26" spans="2:10" x14ac:dyDescent="0.3">
      <c r="B26" s="3" t="s">
        <v>120</v>
      </c>
      <c r="C26" s="30">
        <v>45515</v>
      </c>
      <c r="D26" s="3" t="s">
        <v>89</v>
      </c>
      <c r="E26" s="3" t="s">
        <v>94</v>
      </c>
      <c r="F26" s="3" t="s">
        <v>11</v>
      </c>
      <c r="G26" s="3" t="s">
        <v>95</v>
      </c>
      <c r="H26" s="3" t="s">
        <v>96</v>
      </c>
      <c r="I26" s="3">
        <v>1</v>
      </c>
      <c r="J26" s="3">
        <f t="shared" si="0"/>
        <v>15</v>
      </c>
    </row>
    <row r="27" spans="2:10" x14ac:dyDescent="0.3">
      <c r="B27" s="3" t="s">
        <v>121</v>
      </c>
      <c r="C27" s="30">
        <v>45516</v>
      </c>
      <c r="D27" s="3" t="s">
        <v>89</v>
      </c>
      <c r="E27" s="3" t="s">
        <v>98</v>
      </c>
      <c r="F27" s="3" t="s">
        <v>21</v>
      </c>
      <c r="G27" s="3" t="s">
        <v>91</v>
      </c>
      <c r="H27" s="3" t="s">
        <v>99</v>
      </c>
      <c r="I27" s="3">
        <v>3</v>
      </c>
      <c r="J27" s="3">
        <f t="shared" si="0"/>
        <v>15</v>
      </c>
    </row>
    <row r="28" spans="2:10" x14ac:dyDescent="0.3">
      <c r="B28" s="3" t="s">
        <v>122</v>
      </c>
      <c r="C28" s="30">
        <v>45516</v>
      </c>
      <c r="D28" s="3" t="s">
        <v>93</v>
      </c>
      <c r="E28" s="3" t="s">
        <v>101</v>
      </c>
      <c r="F28" s="3" t="s">
        <v>26</v>
      </c>
      <c r="G28" s="3" t="s">
        <v>102</v>
      </c>
      <c r="H28" s="3" t="s">
        <v>103</v>
      </c>
      <c r="I28" s="3">
        <v>0</v>
      </c>
      <c r="J28" s="3">
        <f t="shared" si="0"/>
        <v>15</v>
      </c>
    </row>
    <row r="29" spans="2:10" x14ac:dyDescent="0.3">
      <c r="B29" s="3" t="s">
        <v>123</v>
      </c>
      <c r="C29" s="30">
        <v>45517</v>
      </c>
      <c r="D29" s="3" t="s">
        <v>89</v>
      </c>
      <c r="E29" s="3" t="s">
        <v>90</v>
      </c>
      <c r="F29" s="3" t="s">
        <v>17</v>
      </c>
      <c r="G29" s="3" t="s">
        <v>91</v>
      </c>
      <c r="H29" s="3" t="s">
        <v>92</v>
      </c>
      <c r="I29" s="3">
        <v>2</v>
      </c>
      <c r="J29" s="3">
        <f t="shared" si="0"/>
        <v>14</v>
      </c>
    </row>
    <row r="30" spans="2:10" x14ac:dyDescent="0.3">
      <c r="B30" s="3" t="s">
        <v>124</v>
      </c>
      <c r="C30" s="30">
        <v>45517</v>
      </c>
      <c r="D30" s="3" t="s">
        <v>89</v>
      </c>
      <c r="E30" s="3" t="s">
        <v>94</v>
      </c>
      <c r="F30" s="3" t="s">
        <v>11</v>
      </c>
      <c r="G30" s="3" t="s">
        <v>95</v>
      </c>
      <c r="H30" s="3" t="s">
        <v>96</v>
      </c>
      <c r="I30" s="3">
        <v>1</v>
      </c>
      <c r="J30" s="3">
        <f t="shared" si="0"/>
        <v>14</v>
      </c>
    </row>
    <row r="31" spans="2:10" x14ac:dyDescent="0.3">
      <c r="B31" s="3" t="s">
        <v>125</v>
      </c>
      <c r="C31" s="30">
        <v>45518</v>
      </c>
      <c r="D31" s="3" t="s">
        <v>93</v>
      </c>
      <c r="E31" s="3" t="s">
        <v>98</v>
      </c>
      <c r="F31" s="3" t="s">
        <v>21</v>
      </c>
      <c r="G31" s="3" t="s">
        <v>91</v>
      </c>
      <c r="H31" s="3" t="s">
        <v>99</v>
      </c>
      <c r="I31" s="3">
        <v>0</v>
      </c>
      <c r="J31" s="3">
        <f t="shared" si="0"/>
        <v>13</v>
      </c>
    </row>
    <row r="32" spans="2:10" x14ac:dyDescent="0.3">
      <c r="B32" s="3" t="s">
        <v>126</v>
      </c>
      <c r="C32" s="30">
        <v>45518</v>
      </c>
      <c r="D32" s="3" t="s">
        <v>89</v>
      </c>
      <c r="E32" s="3" t="s">
        <v>101</v>
      </c>
      <c r="F32" s="3" t="s">
        <v>26</v>
      </c>
      <c r="G32" s="3" t="s">
        <v>102</v>
      </c>
      <c r="H32" s="3" t="s">
        <v>103</v>
      </c>
      <c r="I32" s="3">
        <v>2</v>
      </c>
      <c r="J32" s="3">
        <f t="shared" si="0"/>
        <v>13</v>
      </c>
    </row>
    <row r="33" spans="2:10" x14ac:dyDescent="0.3">
      <c r="B33" s="3" t="s">
        <v>127</v>
      </c>
      <c r="C33" s="30">
        <v>45519</v>
      </c>
      <c r="D33" s="3" t="s">
        <v>89</v>
      </c>
      <c r="E33" s="3" t="s">
        <v>90</v>
      </c>
      <c r="F33" s="3" t="s">
        <v>17</v>
      </c>
      <c r="G33" s="3" t="s">
        <v>91</v>
      </c>
      <c r="H33" s="3" t="s">
        <v>92</v>
      </c>
      <c r="I33" s="3">
        <v>1</v>
      </c>
      <c r="J33" s="3">
        <f t="shared" si="0"/>
        <v>12</v>
      </c>
    </row>
  </sheetData>
  <mergeCells count="1">
    <mergeCell ref="B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DAB1D-55DB-48EF-BA30-E443F8691A9A}">
  <dimension ref="B2:J137"/>
  <sheetViews>
    <sheetView topLeftCell="A5" workbookViewId="0">
      <selection activeCell="M80" sqref="M80"/>
    </sheetView>
  </sheetViews>
  <sheetFormatPr defaultRowHeight="14.4" x14ac:dyDescent="0.3"/>
  <cols>
    <col min="1" max="1" width="13.6640625" customWidth="1"/>
    <col min="2" max="2" width="12.109375" customWidth="1"/>
    <col min="3" max="3" width="17.109375" customWidth="1"/>
    <col min="4" max="4" width="17.77734375" customWidth="1"/>
    <col min="5" max="5" width="11.6640625" customWidth="1"/>
    <col min="6" max="6" width="15.5546875" customWidth="1"/>
    <col min="7" max="7" width="14.88671875" customWidth="1"/>
    <col min="8" max="8" width="13.21875" customWidth="1"/>
    <col min="9" max="9" width="11.44140625" customWidth="1"/>
    <col min="10" max="10" width="13.44140625" customWidth="1"/>
    <col min="11" max="11" width="18.44140625" customWidth="1"/>
    <col min="13" max="13" width="12.77734375" bestFit="1" customWidth="1"/>
    <col min="14" max="14" width="15.109375" bestFit="1" customWidth="1"/>
    <col min="15" max="15" width="13.5546875" customWidth="1"/>
  </cols>
  <sheetData>
    <row r="2" spans="2:10" ht="18" x14ac:dyDescent="0.35">
      <c r="B2" s="20"/>
      <c r="C2" s="34" t="s">
        <v>188</v>
      </c>
      <c r="D2" s="34"/>
      <c r="E2" s="34"/>
      <c r="F2" s="34"/>
      <c r="G2" s="34"/>
      <c r="H2" s="34"/>
      <c r="I2" s="34"/>
      <c r="J2" s="34"/>
    </row>
    <row r="4" spans="2:10" ht="28.8" x14ac:dyDescent="0.3">
      <c r="C4" s="7" t="s">
        <v>128</v>
      </c>
      <c r="D4" s="7" t="s">
        <v>129</v>
      </c>
      <c r="E4" s="7" t="s">
        <v>130</v>
      </c>
      <c r="F4" s="7" t="s">
        <v>131</v>
      </c>
      <c r="G4" s="7" t="s">
        <v>132</v>
      </c>
      <c r="H4" s="7" t="s">
        <v>133</v>
      </c>
      <c r="I4" s="7" t="s">
        <v>134</v>
      </c>
      <c r="J4" s="7" t="s">
        <v>135</v>
      </c>
    </row>
    <row r="5" spans="2:10" x14ac:dyDescent="0.3">
      <c r="C5" s="4" t="s">
        <v>155</v>
      </c>
      <c r="D5" s="4" t="s">
        <v>156</v>
      </c>
      <c r="E5" s="4" t="s">
        <v>154</v>
      </c>
      <c r="F5" s="4" t="s">
        <v>139</v>
      </c>
      <c r="G5" s="4">
        <v>135</v>
      </c>
      <c r="H5" s="4">
        <v>4050</v>
      </c>
      <c r="I5" s="4">
        <v>310</v>
      </c>
      <c r="J5" s="4">
        <v>160</v>
      </c>
    </row>
    <row r="6" spans="2:10" x14ac:dyDescent="0.3">
      <c r="C6" s="4" t="s">
        <v>157</v>
      </c>
      <c r="D6" s="4" t="s">
        <v>156</v>
      </c>
      <c r="E6" s="4" t="s">
        <v>147</v>
      </c>
      <c r="F6" s="4" t="s">
        <v>139</v>
      </c>
      <c r="G6" s="4">
        <v>125</v>
      </c>
      <c r="H6" s="4">
        <v>3750</v>
      </c>
      <c r="I6" s="4">
        <v>270</v>
      </c>
      <c r="J6" s="4">
        <v>170</v>
      </c>
    </row>
    <row r="7" spans="2:10" x14ac:dyDescent="0.3">
      <c r="C7" s="4" t="s">
        <v>158</v>
      </c>
      <c r="D7" s="4" t="s">
        <v>156</v>
      </c>
      <c r="E7" s="4" t="s">
        <v>142</v>
      </c>
      <c r="F7" s="4" t="s">
        <v>148</v>
      </c>
      <c r="G7" s="4">
        <v>125</v>
      </c>
      <c r="H7" s="4">
        <v>3750</v>
      </c>
      <c r="I7" s="4">
        <v>230</v>
      </c>
      <c r="J7" s="4">
        <v>150</v>
      </c>
    </row>
    <row r="8" spans="2:10" x14ac:dyDescent="0.3">
      <c r="C8" s="4" t="s">
        <v>103</v>
      </c>
      <c r="D8" s="4" t="s">
        <v>156</v>
      </c>
      <c r="E8" s="4" t="s">
        <v>150</v>
      </c>
      <c r="F8" s="4" t="s">
        <v>148</v>
      </c>
      <c r="G8" s="4">
        <v>100</v>
      </c>
      <c r="H8" s="4">
        <v>3000</v>
      </c>
      <c r="I8" s="4">
        <v>200</v>
      </c>
      <c r="J8" s="4">
        <v>140</v>
      </c>
    </row>
    <row r="9" spans="2:10" x14ac:dyDescent="0.3">
      <c r="C9" s="4" t="s">
        <v>92</v>
      </c>
      <c r="D9" s="4" t="s">
        <v>156</v>
      </c>
      <c r="E9" s="4" t="s">
        <v>145</v>
      </c>
      <c r="F9" s="4" t="s">
        <v>148</v>
      </c>
      <c r="G9" s="4">
        <v>90</v>
      </c>
      <c r="H9" s="4">
        <v>2700</v>
      </c>
      <c r="I9" s="4">
        <v>150</v>
      </c>
      <c r="J9" s="4">
        <v>120</v>
      </c>
    </row>
    <row r="10" spans="2:10" x14ac:dyDescent="0.3">
      <c r="C10" s="4" t="s">
        <v>171</v>
      </c>
      <c r="D10" s="4" t="s">
        <v>156</v>
      </c>
      <c r="E10" s="4" t="s">
        <v>138</v>
      </c>
      <c r="F10" s="4" t="s">
        <v>163</v>
      </c>
      <c r="G10" s="4">
        <v>110</v>
      </c>
      <c r="H10" s="4">
        <v>2200</v>
      </c>
      <c r="I10" s="4">
        <v>200</v>
      </c>
      <c r="J10" s="4">
        <v>110</v>
      </c>
    </row>
    <row r="11" spans="2:10" x14ac:dyDescent="0.3">
      <c r="C11" s="4" t="s">
        <v>172</v>
      </c>
      <c r="D11" s="4" t="s">
        <v>156</v>
      </c>
      <c r="E11" s="4" t="s">
        <v>144</v>
      </c>
      <c r="F11" s="4" t="s">
        <v>163</v>
      </c>
      <c r="G11" s="4">
        <v>100</v>
      </c>
      <c r="H11" s="4">
        <v>2000</v>
      </c>
      <c r="I11" s="4">
        <v>180</v>
      </c>
      <c r="J11" s="4">
        <v>120</v>
      </c>
    </row>
    <row r="12" spans="2:10" x14ac:dyDescent="0.3">
      <c r="C12" s="4" t="s">
        <v>136</v>
      </c>
      <c r="D12" s="4" t="s">
        <v>137</v>
      </c>
      <c r="E12" s="4" t="s">
        <v>138</v>
      </c>
      <c r="F12" s="4" t="s">
        <v>139</v>
      </c>
      <c r="G12" s="4">
        <v>170</v>
      </c>
      <c r="H12" s="4">
        <v>5100</v>
      </c>
      <c r="I12" s="4">
        <v>350</v>
      </c>
      <c r="J12" s="4">
        <v>210</v>
      </c>
    </row>
    <row r="13" spans="2:10" x14ac:dyDescent="0.3">
      <c r="C13" s="4" t="s">
        <v>143</v>
      </c>
      <c r="D13" s="4" t="s">
        <v>137</v>
      </c>
      <c r="E13" s="4" t="s">
        <v>144</v>
      </c>
      <c r="F13" s="4" t="s">
        <v>139</v>
      </c>
      <c r="G13" s="4">
        <v>160</v>
      </c>
      <c r="H13" s="4">
        <v>4800</v>
      </c>
      <c r="I13" s="4">
        <v>300</v>
      </c>
      <c r="J13" s="4">
        <v>220</v>
      </c>
    </row>
    <row r="14" spans="2:10" x14ac:dyDescent="0.3">
      <c r="C14" s="4" t="s">
        <v>146</v>
      </c>
      <c r="D14" s="4" t="s">
        <v>137</v>
      </c>
      <c r="E14" s="4" t="s">
        <v>147</v>
      </c>
      <c r="F14" s="4" t="s">
        <v>148</v>
      </c>
      <c r="G14" s="4">
        <v>155</v>
      </c>
      <c r="H14" s="4">
        <v>4650</v>
      </c>
      <c r="I14" s="4">
        <v>320</v>
      </c>
      <c r="J14" s="4">
        <v>210</v>
      </c>
    </row>
    <row r="15" spans="2:10" x14ac:dyDescent="0.3">
      <c r="C15" s="4" t="s">
        <v>153</v>
      </c>
      <c r="D15" s="4" t="s">
        <v>137</v>
      </c>
      <c r="E15" s="4" t="s">
        <v>154</v>
      </c>
      <c r="F15" s="4" t="s">
        <v>148</v>
      </c>
      <c r="G15" s="4">
        <v>140</v>
      </c>
      <c r="H15" s="4">
        <v>4200</v>
      </c>
      <c r="I15" s="4">
        <v>280</v>
      </c>
      <c r="J15" s="4">
        <v>200</v>
      </c>
    </row>
    <row r="16" spans="2:10" x14ac:dyDescent="0.3">
      <c r="C16" s="4" t="s">
        <v>166</v>
      </c>
      <c r="D16" s="4" t="s">
        <v>137</v>
      </c>
      <c r="E16" s="4" t="s">
        <v>142</v>
      </c>
      <c r="F16" s="4" t="s">
        <v>163</v>
      </c>
      <c r="G16" s="4">
        <v>140</v>
      </c>
      <c r="H16" s="4">
        <v>2800</v>
      </c>
      <c r="I16" s="4">
        <v>210</v>
      </c>
      <c r="J16" s="4">
        <v>140</v>
      </c>
    </row>
    <row r="17" spans="3:10" x14ac:dyDescent="0.3">
      <c r="C17" s="4" t="s">
        <v>105</v>
      </c>
      <c r="D17" s="4" t="s">
        <v>137</v>
      </c>
      <c r="E17" s="4" t="s">
        <v>145</v>
      </c>
      <c r="F17" s="4" t="s">
        <v>163</v>
      </c>
      <c r="G17" s="4">
        <v>130</v>
      </c>
      <c r="H17" s="4">
        <v>2600</v>
      </c>
      <c r="I17" s="4">
        <v>180</v>
      </c>
      <c r="J17" s="4">
        <v>140</v>
      </c>
    </row>
    <row r="18" spans="3:10" x14ac:dyDescent="0.3">
      <c r="C18" s="4" t="s">
        <v>96</v>
      </c>
      <c r="D18" s="4" t="s">
        <v>137</v>
      </c>
      <c r="E18" s="4" t="s">
        <v>150</v>
      </c>
      <c r="F18" s="4" t="s">
        <v>163</v>
      </c>
      <c r="G18" s="4">
        <v>125</v>
      </c>
      <c r="H18" s="4">
        <v>2500</v>
      </c>
      <c r="I18" s="4">
        <v>190</v>
      </c>
      <c r="J18" s="4">
        <v>130</v>
      </c>
    </row>
    <row r="19" spans="3:10" x14ac:dyDescent="0.3">
      <c r="C19" s="4" t="s">
        <v>151</v>
      </c>
      <c r="D19" s="4" t="s">
        <v>152</v>
      </c>
      <c r="E19" s="4" t="s">
        <v>144</v>
      </c>
      <c r="F19" s="4" t="s">
        <v>139</v>
      </c>
      <c r="G19" s="4">
        <v>145</v>
      </c>
      <c r="H19" s="4">
        <v>4350</v>
      </c>
      <c r="I19" s="4">
        <v>340</v>
      </c>
      <c r="J19" s="4">
        <v>190</v>
      </c>
    </row>
    <row r="20" spans="3:10" x14ac:dyDescent="0.3">
      <c r="C20" s="4" t="s">
        <v>99</v>
      </c>
      <c r="D20" s="4" t="s">
        <v>152</v>
      </c>
      <c r="E20" s="4" t="s">
        <v>138</v>
      </c>
      <c r="F20" s="4" t="s">
        <v>139</v>
      </c>
      <c r="G20" s="4">
        <v>140</v>
      </c>
      <c r="H20" s="4">
        <v>4200</v>
      </c>
      <c r="I20" s="4">
        <v>300</v>
      </c>
      <c r="J20" s="4">
        <v>180</v>
      </c>
    </row>
    <row r="21" spans="3:10" x14ac:dyDescent="0.3">
      <c r="C21" s="4" t="s">
        <v>161</v>
      </c>
      <c r="D21" s="4" t="s">
        <v>152</v>
      </c>
      <c r="E21" s="4" t="s">
        <v>147</v>
      </c>
      <c r="F21" s="4" t="s">
        <v>148</v>
      </c>
      <c r="G21" s="4">
        <v>105</v>
      </c>
      <c r="H21" s="4">
        <v>3150</v>
      </c>
      <c r="I21" s="4">
        <v>190</v>
      </c>
      <c r="J21" s="4">
        <v>140</v>
      </c>
    </row>
    <row r="22" spans="3:10" x14ac:dyDescent="0.3">
      <c r="C22" s="4" t="s">
        <v>162</v>
      </c>
      <c r="D22" s="4" t="s">
        <v>152</v>
      </c>
      <c r="E22" s="4" t="s">
        <v>142</v>
      </c>
      <c r="F22" s="4" t="s">
        <v>163</v>
      </c>
      <c r="G22" s="4">
        <v>150</v>
      </c>
      <c r="H22" s="4">
        <v>3000</v>
      </c>
      <c r="I22" s="4">
        <v>220</v>
      </c>
      <c r="J22" s="4">
        <v>160</v>
      </c>
    </row>
    <row r="23" spans="3:10" x14ac:dyDescent="0.3">
      <c r="C23" s="4" t="s">
        <v>165</v>
      </c>
      <c r="D23" s="4" t="s">
        <v>152</v>
      </c>
      <c r="E23" s="4" t="s">
        <v>154</v>
      </c>
      <c r="F23" s="4" t="s">
        <v>148</v>
      </c>
      <c r="G23" s="4">
        <v>95</v>
      </c>
      <c r="H23" s="4">
        <v>2850</v>
      </c>
      <c r="I23" s="4">
        <v>160</v>
      </c>
      <c r="J23" s="4">
        <v>130</v>
      </c>
    </row>
    <row r="24" spans="3:10" x14ac:dyDescent="0.3">
      <c r="C24" s="4" t="s">
        <v>167</v>
      </c>
      <c r="D24" s="4" t="s">
        <v>152</v>
      </c>
      <c r="E24" s="4" t="s">
        <v>150</v>
      </c>
      <c r="F24" s="4" t="s">
        <v>163</v>
      </c>
      <c r="G24" s="4">
        <v>140</v>
      </c>
      <c r="H24" s="4">
        <v>2800</v>
      </c>
      <c r="I24" s="4">
        <v>210</v>
      </c>
      <c r="J24" s="4">
        <v>150</v>
      </c>
    </row>
    <row r="25" spans="3:10" x14ac:dyDescent="0.3">
      <c r="C25" s="4" t="s">
        <v>170</v>
      </c>
      <c r="D25" s="4" t="s">
        <v>152</v>
      </c>
      <c r="E25" s="4" t="s">
        <v>145</v>
      </c>
      <c r="F25" s="4" t="s">
        <v>163</v>
      </c>
      <c r="G25" s="4">
        <v>120</v>
      </c>
      <c r="H25" s="4">
        <v>2400</v>
      </c>
      <c r="I25" s="4">
        <v>200</v>
      </c>
      <c r="J25" s="4">
        <v>100</v>
      </c>
    </row>
    <row r="26" spans="3:10" x14ac:dyDescent="0.3">
      <c r="C26" s="4" t="s">
        <v>140</v>
      </c>
      <c r="D26" s="4" t="s">
        <v>141</v>
      </c>
      <c r="E26" s="4" t="s">
        <v>142</v>
      </c>
      <c r="F26" s="4" t="s">
        <v>139</v>
      </c>
      <c r="G26" s="4">
        <v>170</v>
      </c>
      <c r="H26" s="4">
        <v>5100</v>
      </c>
      <c r="I26" s="4">
        <v>350</v>
      </c>
      <c r="J26" s="4">
        <v>200</v>
      </c>
    </row>
    <row r="27" spans="3:10" x14ac:dyDescent="0.3">
      <c r="C27" s="4" t="s">
        <v>96</v>
      </c>
      <c r="D27" s="4" t="s">
        <v>141</v>
      </c>
      <c r="E27" s="4" t="s">
        <v>145</v>
      </c>
      <c r="F27" s="4" t="s">
        <v>139</v>
      </c>
      <c r="G27" s="4">
        <v>160</v>
      </c>
      <c r="H27" s="4">
        <v>4800</v>
      </c>
      <c r="I27" s="4">
        <v>400</v>
      </c>
      <c r="J27" s="4">
        <v>200</v>
      </c>
    </row>
    <row r="28" spans="3:10" x14ac:dyDescent="0.3">
      <c r="C28" s="4" t="s">
        <v>149</v>
      </c>
      <c r="D28" s="4" t="s">
        <v>141</v>
      </c>
      <c r="E28" s="4" t="s">
        <v>150</v>
      </c>
      <c r="F28" s="4" t="s">
        <v>139</v>
      </c>
      <c r="G28" s="4">
        <v>155</v>
      </c>
      <c r="H28" s="4">
        <v>4650</v>
      </c>
      <c r="I28" s="4">
        <v>320</v>
      </c>
      <c r="J28" s="4">
        <v>180</v>
      </c>
    </row>
    <row r="29" spans="3:10" x14ac:dyDescent="0.3">
      <c r="C29" s="4" t="s">
        <v>159</v>
      </c>
      <c r="D29" s="4" t="s">
        <v>141</v>
      </c>
      <c r="E29" s="4" t="s">
        <v>144</v>
      </c>
      <c r="F29" s="4" t="s">
        <v>148</v>
      </c>
      <c r="G29" s="4">
        <v>120</v>
      </c>
      <c r="H29" s="4">
        <v>3600</v>
      </c>
      <c r="I29" s="4">
        <v>270</v>
      </c>
      <c r="J29" s="4">
        <v>160</v>
      </c>
    </row>
    <row r="30" spans="3:10" x14ac:dyDescent="0.3">
      <c r="C30" s="4" t="s">
        <v>164</v>
      </c>
      <c r="D30" s="4" t="s">
        <v>141</v>
      </c>
      <c r="E30" s="4" t="s">
        <v>138</v>
      </c>
      <c r="F30" s="4" t="s">
        <v>148</v>
      </c>
      <c r="G30" s="4">
        <v>100</v>
      </c>
      <c r="H30" s="4">
        <v>3000</v>
      </c>
      <c r="I30" s="4">
        <v>250</v>
      </c>
      <c r="J30" s="4">
        <v>130</v>
      </c>
    </row>
    <row r="31" spans="3:10" x14ac:dyDescent="0.3">
      <c r="C31" s="4" t="s">
        <v>168</v>
      </c>
      <c r="D31" s="4" t="s">
        <v>141</v>
      </c>
      <c r="E31" s="4" t="s">
        <v>147</v>
      </c>
      <c r="F31" s="4" t="s">
        <v>163</v>
      </c>
      <c r="G31" s="4">
        <v>130</v>
      </c>
      <c r="H31" s="4">
        <v>2600</v>
      </c>
      <c r="I31" s="4">
        <v>200</v>
      </c>
      <c r="J31" s="4">
        <v>150</v>
      </c>
    </row>
    <row r="32" spans="3:10" x14ac:dyDescent="0.3">
      <c r="C32" s="4" t="s">
        <v>169</v>
      </c>
      <c r="D32" s="4" t="s">
        <v>141</v>
      </c>
      <c r="E32" s="4" t="s">
        <v>154</v>
      </c>
      <c r="F32" s="4" t="s">
        <v>163</v>
      </c>
      <c r="G32" s="4">
        <v>125</v>
      </c>
      <c r="H32" s="4">
        <v>2500</v>
      </c>
      <c r="I32" s="4">
        <v>190</v>
      </c>
      <c r="J32" s="4">
        <v>120</v>
      </c>
    </row>
    <row r="37" spans="3:10" ht="22.8" customHeight="1" x14ac:dyDescent="0.3">
      <c r="C37" s="33" t="s">
        <v>192</v>
      </c>
      <c r="D37" s="33"/>
      <c r="E37" s="33"/>
      <c r="F37" s="33"/>
      <c r="G37" s="33"/>
      <c r="H37" s="33"/>
      <c r="I37" s="33"/>
      <c r="J37" s="33"/>
    </row>
    <row r="39" spans="3:10" ht="20.399999999999999" customHeight="1" x14ac:dyDescent="0.3">
      <c r="C39" s="18" t="s">
        <v>129</v>
      </c>
      <c r="D39" s="18" t="s">
        <v>133</v>
      </c>
    </row>
    <row r="40" spans="3:10" x14ac:dyDescent="0.3">
      <c r="C40" s="4" t="s">
        <v>156</v>
      </c>
      <c r="D40" s="3">
        <f>SUMIFS($H$5:$H$32,$D$5:$D$32,C40)</f>
        <v>21450</v>
      </c>
    </row>
    <row r="41" spans="3:10" x14ac:dyDescent="0.3">
      <c r="C41" s="4" t="s">
        <v>137</v>
      </c>
      <c r="D41" s="3">
        <f>SUMIFS($H$5:$H$32,$D$5:$D$32,C41)</f>
        <v>26650</v>
      </c>
    </row>
    <row r="42" spans="3:10" x14ac:dyDescent="0.3">
      <c r="C42" s="4" t="s">
        <v>152</v>
      </c>
      <c r="D42" s="3">
        <f>SUMIFS($H$5:$H$32,$D$5:$D$32,C42)</f>
        <v>22750</v>
      </c>
    </row>
    <row r="43" spans="3:10" x14ac:dyDescent="0.3">
      <c r="C43" s="4" t="s">
        <v>141</v>
      </c>
      <c r="D43" s="3">
        <f>SUMIFS($H$5:$H$32,$D$5:$D$32,C43)</f>
        <v>26250</v>
      </c>
    </row>
    <row r="45" spans="3:10" s="23" customFormat="1" ht="28.8" customHeight="1" x14ac:dyDescent="0.3">
      <c r="C45" s="33" t="s">
        <v>191</v>
      </c>
      <c r="D45" s="33"/>
      <c r="E45" s="33"/>
      <c r="F45" s="33"/>
      <c r="G45" s="33"/>
      <c r="H45" s="33"/>
      <c r="I45" s="33"/>
      <c r="J45" s="33"/>
    </row>
    <row r="47" spans="3:10" ht="25.2" customHeight="1" x14ac:dyDescent="0.3">
      <c r="C47" s="19" t="s">
        <v>128</v>
      </c>
      <c r="D47" s="19" t="s">
        <v>129</v>
      </c>
      <c r="E47" s="19" t="s">
        <v>130</v>
      </c>
      <c r="F47" s="19" t="s">
        <v>131</v>
      </c>
      <c r="G47" s="19" t="s">
        <v>132</v>
      </c>
      <c r="H47" s="19" t="s">
        <v>133</v>
      </c>
      <c r="I47" s="19" t="s">
        <v>134</v>
      </c>
      <c r="J47" s="19" t="s">
        <v>135</v>
      </c>
    </row>
    <row r="48" spans="3:10" x14ac:dyDescent="0.3">
      <c r="C48" s="4" t="s">
        <v>136</v>
      </c>
      <c r="D48" s="4" t="s">
        <v>137</v>
      </c>
      <c r="E48" s="4" t="s">
        <v>138</v>
      </c>
      <c r="F48" s="4" t="s">
        <v>139</v>
      </c>
      <c r="G48" s="4">
        <v>170</v>
      </c>
      <c r="H48" s="4">
        <v>5100</v>
      </c>
      <c r="I48" s="4">
        <v>350</v>
      </c>
      <c r="J48" s="4">
        <v>210</v>
      </c>
    </row>
    <row r="49" spans="3:10" x14ac:dyDescent="0.3">
      <c r="C49" s="4" t="s">
        <v>140</v>
      </c>
      <c r="D49" s="4" t="s">
        <v>141</v>
      </c>
      <c r="E49" s="4" t="s">
        <v>142</v>
      </c>
      <c r="F49" s="4" t="s">
        <v>139</v>
      </c>
      <c r="G49" s="4">
        <v>170</v>
      </c>
      <c r="H49" s="4">
        <v>5100</v>
      </c>
      <c r="I49" s="4">
        <v>350</v>
      </c>
      <c r="J49" s="4">
        <v>200</v>
      </c>
    </row>
    <row r="50" spans="3:10" x14ac:dyDescent="0.3">
      <c r="C50" s="4" t="s">
        <v>143</v>
      </c>
      <c r="D50" s="4" t="s">
        <v>137</v>
      </c>
      <c r="E50" s="4" t="s">
        <v>144</v>
      </c>
      <c r="F50" s="4" t="s">
        <v>139</v>
      </c>
      <c r="G50" s="4">
        <v>160</v>
      </c>
      <c r="H50" s="4">
        <v>4800</v>
      </c>
      <c r="I50" s="4">
        <v>300</v>
      </c>
      <c r="J50" s="4">
        <v>220</v>
      </c>
    </row>
    <row r="51" spans="3:10" x14ac:dyDescent="0.3">
      <c r="C51" s="4" t="s">
        <v>96</v>
      </c>
      <c r="D51" s="4" t="s">
        <v>141</v>
      </c>
      <c r="E51" s="4" t="s">
        <v>145</v>
      </c>
      <c r="F51" s="4" t="s">
        <v>139</v>
      </c>
      <c r="G51" s="4">
        <v>160</v>
      </c>
      <c r="H51" s="4">
        <v>4800</v>
      </c>
      <c r="I51" s="4">
        <v>400</v>
      </c>
      <c r="J51" s="4">
        <v>200</v>
      </c>
    </row>
    <row r="52" spans="3:10" x14ac:dyDescent="0.3">
      <c r="C52" s="4" t="s">
        <v>146</v>
      </c>
      <c r="D52" s="4" t="s">
        <v>137</v>
      </c>
      <c r="E52" s="4" t="s">
        <v>147</v>
      </c>
      <c r="F52" s="4" t="s">
        <v>148</v>
      </c>
      <c r="G52" s="4">
        <v>155</v>
      </c>
      <c r="H52" s="4">
        <v>4650</v>
      </c>
      <c r="I52" s="4">
        <v>320</v>
      </c>
      <c r="J52" s="4">
        <v>210</v>
      </c>
    </row>
    <row r="53" spans="3:10" x14ac:dyDescent="0.3">
      <c r="C53" s="4" t="s">
        <v>149</v>
      </c>
      <c r="D53" s="4" t="s">
        <v>141</v>
      </c>
      <c r="E53" s="4" t="s">
        <v>150</v>
      </c>
      <c r="F53" s="4" t="s">
        <v>139</v>
      </c>
      <c r="G53" s="4">
        <v>155</v>
      </c>
      <c r="H53" s="4">
        <v>4650</v>
      </c>
      <c r="I53" s="4">
        <v>320</v>
      </c>
      <c r="J53" s="4">
        <v>180</v>
      </c>
    </row>
    <row r="56" spans="3:10" ht="24.6" customHeight="1" x14ac:dyDescent="0.3">
      <c r="C56" s="32" t="s">
        <v>194</v>
      </c>
      <c r="D56" s="32"/>
      <c r="E56" s="32"/>
      <c r="F56" s="32"/>
      <c r="G56" s="32"/>
      <c r="H56" s="32"/>
      <c r="I56" s="32"/>
      <c r="J56" s="32"/>
    </row>
    <row r="57" spans="3:10" ht="14.4" customHeight="1" x14ac:dyDescent="0.3"/>
    <row r="58" spans="3:10" x14ac:dyDescent="0.3">
      <c r="C58" s="24" t="s">
        <v>183</v>
      </c>
      <c r="D58" t="s">
        <v>195</v>
      </c>
    </row>
    <row r="59" spans="3:10" x14ac:dyDescent="0.3">
      <c r="C59" s="20" t="s">
        <v>141</v>
      </c>
      <c r="D59">
        <v>26250</v>
      </c>
    </row>
    <row r="60" spans="3:10" ht="21" customHeight="1" x14ac:dyDescent="0.3">
      <c r="C60" s="20" t="s">
        <v>152</v>
      </c>
      <c r="D60">
        <v>22750</v>
      </c>
    </row>
    <row r="61" spans="3:10" x14ac:dyDescent="0.3">
      <c r="C61" s="20" t="s">
        <v>137</v>
      </c>
      <c r="D61">
        <v>26650</v>
      </c>
    </row>
    <row r="62" spans="3:10" x14ac:dyDescent="0.3">
      <c r="C62" s="20" t="s">
        <v>156</v>
      </c>
      <c r="D62">
        <v>21450</v>
      </c>
    </row>
    <row r="63" spans="3:10" x14ac:dyDescent="0.3">
      <c r="C63" s="20" t="s">
        <v>186</v>
      </c>
      <c r="D63">
        <v>97100</v>
      </c>
    </row>
    <row r="66" spans="3:10" ht="22.2" customHeight="1" x14ac:dyDescent="0.3">
      <c r="C66" s="33" t="s">
        <v>190</v>
      </c>
      <c r="D66" s="33"/>
      <c r="E66" s="33"/>
      <c r="F66" s="33"/>
      <c r="G66" s="33"/>
      <c r="H66" s="33"/>
      <c r="I66" s="33"/>
      <c r="J66" s="33"/>
    </row>
    <row r="68" spans="3:10" ht="23.4" customHeight="1" x14ac:dyDescent="0.3">
      <c r="C68" s="21" t="s">
        <v>160</v>
      </c>
      <c r="D68" s="22" t="s">
        <v>187</v>
      </c>
    </row>
    <row r="69" spans="3:10" ht="19.2" customHeight="1" x14ac:dyDescent="0.3">
      <c r="C69" s="4" t="s">
        <v>139</v>
      </c>
      <c r="D69" s="3">
        <f>AVERAGEIF($F$5:$F$32,C69,$G$5:$G$32)</f>
        <v>151.11111111111111</v>
      </c>
    </row>
    <row r="70" spans="3:10" ht="27" customHeight="1" x14ac:dyDescent="0.3">
      <c r="C70" s="4" t="s">
        <v>148</v>
      </c>
      <c r="D70" s="3">
        <f t="shared" ref="D70:D71" si="0">AVERAGEIF($F$5:$F$32,C70,$G$5:$G$32)</f>
        <v>114.44444444444444</v>
      </c>
    </row>
    <row r="71" spans="3:10" x14ac:dyDescent="0.3">
      <c r="C71" s="4" t="s">
        <v>163</v>
      </c>
      <c r="D71" s="3">
        <f t="shared" si="0"/>
        <v>127</v>
      </c>
    </row>
    <row r="74" spans="3:10" ht="24" customHeight="1" x14ac:dyDescent="0.3">
      <c r="C74" s="32" t="s">
        <v>189</v>
      </c>
      <c r="D74" s="32"/>
      <c r="E74" s="32"/>
      <c r="F74" s="32"/>
      <c r="G74" s="32"/>
      <c r="H74" s="32"/>
      <c r="I74" s="32"/>
      <c r="J74" s="32"/>
    </row>
    <row r="76" spans="3:10" ht="25.2" customHeight="1" x14ac:dyDescent="0.3">
      <c r="C76" s="25" t="s">
        <v>128</v>
      </c>
      <c r="D76" s="25" t="s">
        <v>129</v>
      </c>
      <c r="E76" s="25" t="s">
        <v>130</v>
      </c>
      <c r="F76" s="25" t="s">
        <v>131</v>
      </c>
      <c r="G76" s="25" t="s">
        <v>132</v>
      </c>
      <c r="H76" s="25" t="s">
        <v>133</v>
      </c>
      <c r="I76" s="25" t="s">
        <v>134</v>
      </c>
      <c r="J76" s="25" t="s">
        <v>135</v>
      </c>
    </row>
    <row r="77" spans="3:10" x14ac:dyDescent="0.3">
      <c r="C77" s="4" t="s">
        <v>136</v>
      </c>
      <c r="D77" s="4" t="s">
        <v>137</v>
      </c>
      <c r="E77" s="4" t="s">
        <v>138</v>
      </c>
      <c r="F77" s="4" t="s">
        <v>139</v>
      </c>
      <c r="G77" s="4">
        <v>170</v>
      </c>
      <c r="H77" s="4">
        <v>5100</v>
      </c>
      <c r="I77" s="4">
        <v>350</v>
      </c>
      <c r="J77" s="4">
        <v>210</v>
      </c>
    </row>
    <row r="78" spans="3:10" x14ac:dyDescent="0.3">
      <c r="C78" s="4" t="s">
        <v>140</v>
      </c>
      <c r="D78" s="4" t="s">
        <v>141</v>
      </c>
      <c r="E78" s="4" t="s">
        <v>142</v>
      </c>
      <c r="F78" s="4" t="s">
        <v>139</v>
      </c>
      <c r="G78" s="4">
        <v>170</v>
      </c>
      <c r="H78" s="4">
        <v>5100</v>
      </c>
      <c r="I78" s="4">
        <v>350</v>
      </c>
      <c r="J78" s="4">
        <v>200</v>
      </c>
    </row>
    <row r="79" spans="3:10" x14ac:dyDescent="0.3">
      <c r="C79" s="4" t="s">
        <v>143</v>
      </c>
      <c r="D79" s="4" t="s">
        <v>137</v>
      </c>
      <c r="E79" s="4" t="s">
        <v>144</v>
      </c>
      <c r="F79" s="4" t="s">
        <v>139</v>
      </c>
      <c r="G79" s="4">
        <v>160</v>
      </c>
      <c r="H79" s="4">
        <v>4800</v>
      </c>
      <c r="I79" s="4">
        <v>300</v>
      </c>
      <c r="J79" s="4">
        <v>220</v>
      </c>
    </row>
    <row r="80" spans="3:10" x14ac:dyDescent="0.3">
      <c r="C80" s="4" t="s">
        <v>96</v>
      </c>
      <c r="D80" s="4" t="s">
        <v>141</v>
      </c>
      <c r="E80" s="4" t="s">
        <v>145</v>
      </c>
      <c r="F80" s="4" t="s">
        <v>139</v>
      </c>
      <c r="G80" s="4">
        <v>160</v>
      </c>
      <c r="H80" s="4">
        <v>4800</v>
      </c>
      <c r="I80" s="4">
        <v>400</v>
      </c>
      <c r="J80" s="4">
        <v>200</v>
      </c>
    </row>
    <row r="81" spans="3:10" x14ac:dyDescent="0.3">
      <c r="C81" s="4" t="s">
        <v>146</v>
      </c>
      <c r="D81" s="4" t="s">
        <v>137</v>
      </c>
      <c r="E81" s="4" t="s">
        <v>147</v>
      </c>
      <c r="F81" s="4" t="s">
        <v>148</v>
      </c>
      <c r="G81" s="4">
        <v>155</v>
      </c>
      <c r="H81" s="4">
        <v>4650</v>
      </c>
      <c r="I81" s="4">
        <v>320</v>
      </c>
      <c r="J81" s="4">
        <v>210</v>
      </c>
    </row>
    <row r="82" spans="3:10" x14ac:dyDescent="0.3">
      <c r="C82" s="4" t="s">
        <v>149</v>
      </c>
      <c r="D82" s="4" t="s">
        <v>141</v>
      </c>
      <c r="E82" s="4" t="s">
        <v>150</v>
      </c>
      <c r="F82" s="4" t="s">
        <v>139</v>
      </c>
      <c r="G82" s="4">
        <v>155</v>
      </c>
      <c r="H82" s="4">
        <v>4650</v>
      </c>
      <c r="I82" s="4">
        <v>320</v>
      </c>
      <c r="J82" s="4">
        <v>180</v>
      </c>
    </row>
    <row r="83" spans="3:10" x14ac:dyDescent="0.3">
      <c r="C83" s="4" t="s">
        <v>151</v>
      </c>
      <c r="D83" s="4" t="s">
        <v>152</v>
      </c>
      <c r="E83" s="4" t="s">
        <v>144</v>
      </c>
      <c r="F83" s="4" t="s">
        <v>139</v>
      </c>
      <c r="G83" s="4">
        <v>145</v>
      </c>
      <c r="H83" s="4">
        <v>4350</v>
      </c>
      <c r="I83" s="4">
        <v>340</v>
      </c>
      <c r="J83" s="4">
        <v>190</v>
      </c>
    </row>
    <row r="84" spans="3:10" x14ac:dyDescent="0.3">
      <c r="C84" s="4" t="s">
        <v>153</v>
      </c>
      <c r="D84" s="4" t="s">
        <v>137</v>
      </c>
      <c r="E84" s="4" t="s">
        <v>154</v>
      </c>
      <c r="F84" s="4" t="s">
        <v>148</v>
      </c>
      <c r="G84" s="4">
        <v>140</v>
      </c>
      <c r="H84" s="4">
        <v>4200</v>
      </c>
      <c r="I84" s="4">
        <v>280</v>
      </c>
      <c r="J84" s="4">
        <v>200</v>
      </c>
    </row>
    <row r="85" spans="3:10" x14ac:dyDescent="0.3">
      <c r="C85" s="4" t="s">
        <v>99</v>
      </c>
      <c r="D85" s="4" t="s">
        <v>152</v>
      </c>
      <c r="E85" s="4" t="s">
        <v>138</v>
      </c>
      <c r="F85" s="4" t="s">
        <v>139</v>
      </c>
      <c r="G85" s="4">
        <v>140</v>
      </c>
      <c r="H85" s="4">
        <v>4200</v>
      </c>
      <c r="I85" s="4">
        <v>300</v>
      </c>
      <c r="J85" s="4">
        <v>180</v>
      </c>
    </row>
    <row r="86" spans="3:10" x14ac:dyDescent="0.3">
      <c r="C86" s="4" t="s">
        <v>155</v>
      </c>
      <c r="D86" s="4" t="s">
        <v>156</v>
      </c>
      <c r="E86" s="4" t="s">
        <v>154</v>
      </c>
      <c r="F86" s="4" t="s">
        <v>139</v>
      </c>
      <c r="G86" s="4">
        <v>135</v>
      </c>
      <c r="H86" s="4">
        <v>4050</v>
      </c>
      <c r="I86" s="4">
        <v>310</v>
      </c>
      <c r="J86" s="4">
        <v>160</v>
      </c>
    </row>
    <row r="87" spans="3:10" x14ac:dyDescent="0.3">
      <c r="C87" s="4" t="s">
        <v>157</v>
      </c>
      <c r="D87" s="4" t="s">
        <v>156</v>
      </c>
      <c r="E87" s="4" t="s">
        <v>147</v>
      </c>
      <c r="F87" s="4" t="s">
        <v>139</v>
      </c>
      <c r="G87" s="4">
        <v>125</v>
      </c>
      <c r="H87" s="4">
        <v>3750</v>
      </c>
      <c r="I87" s="4">
        <v>270</v>
      </c>
      <c r="J87" s="4">
        <v>170</v>
      </c>
    </row>
    <row r="88" spans="3:10" x14ac:dyDescent="0.3">
      <c r="C88" s="4" t="s">
        <v>158</v>
      </c>
      <c r="D88" s="4" t="s">
        <v>156</v>
      </c>
      <c r="E88" s="4" t="s">
        <v>142</v>
      </c>
      <c r="F88" s="4" t="s">
        <v>148</v>
      </c>
      <c r="G88" s="4">
        <v>125</v>
      </c>
      <c r="H88" s="4">
        <v>3750</v>
      </c>
      <c r="I88" s="4">
        <v>230</v>
      </c>
      <c r="J88" s="4">
        <v>150</v>
      </c>
    </row>
    <row r="89" spans="3:10" x14ac:dyDescent="0.3">
      <c r="C89" s="4" t="s">
        <v>159</v>
      </c>
      <c r="D89" s="4" t="s">
        <v>141</v>
      </c>
      <c r="E89" s="4" t="s">
        <v>144</v>
      </c>
      <c r="F89" s="4" t="s">
        <v>148</v>
      </c>
      <c r="G89" s="4">
        <v>120</v>
      </c>
      <c r="H89" s="4">
        <v>3600</v>
      </c>
      <c r="I89" s="4">
        <v>270</v>
      </c>
      <c r="J89" s="4">
        <v>160</v>
      </c>
    </row>
    <row r="90" spans="3:10" x14ac:dyDescent="0.3">
      <c r="C90" s="4" t="s">
        <v>161</v>
      </c>
      <c r="D90" s="4" t="s">
        <v>152</v>
      </c>
      <c r="E90" s="4" t="s">
        <v>147</v>
      </c>
      <c r="F90" s="4" t="s">
        <v>148</v>
      </c>
      <c r="G90" s="4">
        <v>105</v>
      </c>
      <c r="H90" s="4">
        <v>3150</v>
      </c>
      <c r="I90" s="4">
        <v>190</v>
      </c>
      <c r="J90" s="4">
        <v>140</v>
      </c>
    </row>
    <row r="91" spans="3:10" x14ac:dyDescent="0.3">
      <c r="C91" s="4" t="s">
        <v>103</v>
      </c>
      <c r="D91" s="4" t="s">
        <v>156</v>
      </c>
      <c r="E91" s="4" t="s">
        <v>150</v>
      </c>
      <c r="F91" s="4" t="s">
        <v>148</v>
      </c>
      <c r="G91" s="4">
        <v>100</v>
      </c>
      <c r="H91" s="4">
        <v>3000</v>
      </c>
      <c r="I91" s="4">
        <v>200</v>
      </c>
      <c r="J91" s="4">
        <v>140</v>
      </c>
    </row>
    <row r="92" spans="3:10" x14ac:dyDescent="0.3">
      <c r="C92" s="4" t="s">
        <v>162</v>
      </c>
      <c r="D92" s="4" t="s">
        <v>152</v>
      </c>
      <c r="E92" s="4" t="s">
        <v>142</v>
      </c>
      <c r="F92" s="4" t="s">
        <v>163</v>
      </c>
      <c r="G92" s="4">
        <v>150</v>
      </c>
      <c r="H92" s="4">
        <v>3000</v>
      </c>
      <c r="I92" s="4">
        <v>220</v>
      </c>
      <c r="J92" s="4">
        <v>160</v>
      </c>
    </row>
    <row r="93" spans="3:10" x14ac:dyDescent="0.3">
      <c r="C93" s="4" t="s">
        <v>164</v>
      </c>
      <c r="D93" s="4" t="s">
        <v>141</v>
      </c>
      <c r="E93" s="4" t="s">
        <v>138</v>
      </c>
      <c r="F93" s="4" t="s">
        <v>148</v>
      </c>
      <c r="G93" s="4">
        <v>100</v>
      </c>
      <c r="H93" s="4">
        <v>3000</v>
      </c>
      <c r="I93" s="4">
        <v>250</v>
      </c>
      <c r="J93" s="4">
        <v>130</v>
      </c>
    </row>
    <row r="94" spans="3:10" x14ac:dyDescent="0.3">
      <c r="C94" s="4" t="s">
        <v>165</v>
      </c>
      <c r="D94" s="4" t="s">
        <v>152</v>
      </c>
      <c r="E94" s="4" t="s">
        <v>154</v>
      </c>
      <c r="F94" s="4" t="s">
        <v>148</v>
      </c>
      <c r="G94" s="4">
        <v>95</v>
      </c>
      <c r="H94" s="4">
        <v>2850</v>
      </c>
      <c r="I94" s="4">
        <v>160</v>
      </c>
      <c r="J94" s="4">
        <v>130</v>
      </c>
    </row>
    <row r="95" spans="3:10" x14ac:dyDescent="0.3">
      <c r="C95" s="4" t="s">
        <v>166</v>
      </c>
      <c r="D95" s="4" t="s">
        <v>137</v>
      </c>
      <c r="E95" s="4" t="s">
        <v>142</v>
      </c>
      <c r="F95" s="4" t="s">
        <v>163</v>
      </c>
      <c r="G95" s="4">
        <v>140</v>
      </c>
      <c r="H95" s="4">
        <v>2800</v>
      </c>
      <c r="I95" s="4">
        <v>210</v>
      </c>
      <c r="J95" s="4">
        <v>140</v>
      </c>
    </row>
    <row r="96" spans="3:10" x14ac:dyDescent="0.3">
      <c r="C96" s="4" t="s">
        <v>167</v>
      </c>
      <c r="D96" s="4" t="s">
        <v>152</v>
      </c>
      <c r="E96" s="4" t="s">
        <v>150</v>
      </c>
      <c r="F96" s="4" t="s">
        <v>163</v>
      </c>
      <c r="G96" s="4">
        <v>140</v>
      </c>
      <c r="H96" s="4">
        <v>2800</v>
      </c>
      <c r="I96" s="4">
        <v>210</v>
      </c>
      <c r="J96" s="4">
        <v>150</v>
      </c>
    </row>
    <row r="97" spans="3:10" x14ac:dyDescent="0.3">
      <c r="C97" s="4" t="s">
        <v>92</v>
      </c>
      <c r="D97" s="4" t="s">
        <v>156</v>
      </c>
      <c r="E97" s="4" t="s">
        <v>145</v>
      </c>
      <c r="F97" s="4" t="s">
        <v>148</v>
      </c>
      <c r="G97" s="4">
        <v>90</v>
      </c>
      <c r="H97" s="4">
        <v>2700</v>
      </c>
      <c r="I97" s="4">
        <v>150</v>
      </c>
      <c r="J97" s="4">
        <v>120</v>
      </c>
    </row>
    <row r="98" spans="3:10" x14ac:dyDescent="0.3">
      <c r="C98" s="4" t="s">
        <v>105</v>
      </c>
      <c r="D98" s="4" t="s">
        <v>137</v>
      </c>
      <c r="E98" s="4" t="s">
        <v>145</v>
      </c>
      <c r="F98" s="4" t="s">
        <v>163</v>
      </c>
      <c r="G98" s="4">
        <v>130</v>
      </c>
      <c r="H98" s="4">
        <v>2600</v>
      </c>
      <c r="I98" s="4">
        <v>180</v>
      </c>
      <c r="J98" s="4">
        <v>140</v>
      </c>
    </row>
    <row r="99" spans="3:10" x14ac:dyDescent="0.3">
      <c r="C99" s="4" t="s">
        <v>168</v>
      </c>
      <c r="D99" s="4" t="s">
        <v>141</v>
      </c>
      <c r="E99" s="4" t="s">
        <v>147</v>
      </c>
      <c r="F99" s="4" t="s">
        <v>163</v>
      </c>
      <c r="G99" s="4">
        <v>130</v>
      </c>
      <c r="H99" s="4">
        <v>2600</v>
      </c>
      <c r="I99" s="4">
        <v>200</v>
      </c>
      <c r="J99" s="4">
        <v>150</v>
      </c>
    </row>
    <row r="100" spans="3:10" x14ac:dyDescent="0.3">
      <c r="C100" s="4" t="s">
        <v>96</v>
      </c>
      <c r="D100" s="4" t="s">
        <v>137</v>
      </c>
      <c r="E100" s="4" t="s">
        <v>150</v>
      </c>
      <c r="F100" s="4" t="s">
        <v>163</v>
      </c>
      <c r="G100" s="4">
        <v>125</v>
      </c>
      <c r="H100" s="4">
        <v>2500</v>
      </c>
      <c r="I100" s="4">
        <v>190</v>
      </c>
      <c r="J100" s="4">
        <v>130</v>
      </c>
    </row>
    <row r="101" spans="3:10" ht="19.8" customHeight="1" x14ac:dyDescent="0.3">
      <c r="C101" s="4" t="s">
        <v>169</v>
      </c>
      <c r="D101" s="4" t="s">
        <v>141</v>
      </c>
      <c r="E101" s="4" t="s">
        <v>154</v>
      </c>
      <c r="F101" s="4" t="s">
        <v>163</v>
      </c>
      <c r="G101" s="4">
        <v>125</v>
      </c>
      <c r="H101" s="4">
        <v>2500</v>
      </c>
      <c r="I101" s="4">
        <v>190</v>
      </c>
      <c r="J101" s="4">
        <v>120</v>
      </c>
    </row>
    <row r="102" spans="3:10" x14ac:dyDescent="0.3">
      <c r="C102" s="4" t="s">
        <v>170</v>
      </c>
      <c r="D102" s="4" t="s">
        <v>152</v>
      </c>
      <c r="E102" s="4" t="s">
        <v>145</v>
      </c>
      <c r="F102" s="4" t="s">
        <v>163</v>
      </c>
      <c r="G102" s="4">
        <v>120</v>
      </c>
      <c r="H102" s="4">
        <v>2400</v>
      </c>
      <c r="I102" s="4">
        <v>200</v>
      </c>
      <c r="J102" s="4">
        <v>100</v>
      </c>
    </row>
    <row r="103" spans="3:10" x14ac:dyDescent="0.3">
      <c r="C103" s="4" t="s">
        <v>171</v>
      </c>
      <c r="D103" s="4" t="s">
        <v>156</v>
      </c>
      <c r="E103" s="4" t="s">
        <v>138</v>
      </c>
      <c r="F103" s="4" t="s">
        <v>163</v>
      </c>
      <c r="G103" s="4">
        <v>110</v>
      </c>
      <c r="H103" s="4">
        <v>2200</v>
      </c>
      <c r="I103" s="4">
        <v>200</v>
      </c>
      <c r="J103" s="4">
        <v>110</v>
      </c>
    </row>
    <row r="104" spans="3:10" x14ac:dyDescent="0.3">
      <c r="C104" s="4" t="s">
        <v>172</v>
      </c>
      <c r="D104" s="4" t="s">
        <v>156</v>
      </c>
      <c r="E104" s="4" t="s">
        <v>144</v>
      </c>
      <c r="F104" s="4" t="s">
        <v>163</v>
      </c>
      <c r="G104" s="4">
        <v>100</v>
      </c>
      <c r="H104" s="4">
        <v>2000</v>
      </c>
      <c r="I104" s="4">
        <v>180</v>
      </c>
      <c r="J104" s="4">
        <v>120</v>
      </c>
    </row>
    <row r="107" spans="3:10" ht="22.8" customHeight="1" x14ac:dyDescent="0.3">
      <c r="C107" s="32" t="s">
        <v>193</v>
      </c>
      <c r="D107" s="32"/>
      <c r="E107" s="32"/>
      <c r="F107" s="32"/>
      <c r="G107" s="32"/>
      <c r="H107" s="32"/>
      <c r="I107" s="32"/>
      <c r="J107" s="32"/>
    </row>
    <row r="109" spans="3:10" ht="23.4" customHeight="1" x14ac:dyDescent="0.3">
      <c r="C109" s="26" t="s">
        <v>128</v>
      </c>
      <c r="D109" s="26" t="s">
        <v>129</v>
      </c>
      <c r="E109" s="26" t="s">
        <v>130</v>
      </c>
      <c r="F109" s="26" t="s">
        <v>131</v>
      </c>
      <c r="G109" s="26" t="s">
        <v>132</v>
      </c>
      <c r="H109" s="26" t="s">
        <v>133</v>
      </c>
      <c r="I109" s="26" t="s">
        <v>134</v>
      </c>
      <c r="J109" s="26" t="s">
        <v>135</v>
      </c>
    </row>
    <row r="110" spans="3:10" x14ac:dyDescent="0.3">
      <c r="C110" s="4" t="s">
        <v>136</v>
      </c>
      <c r="D110" s="4" t="s">
        <v>137</v>
      </c>
      <c r="E110" s="4" t="s">
        <v>138</v>
      </c>
      <c r="F110" s="4" t="s">
        <v>139</v>
      </c>
      <c r="G110" s="4">
        <v>170</v>
      </c>
      <c r="H110" s="4">
        <v>5100</v>
      </c>
      <c r="I110" s="4">
        <v>350</v>
      </c>
      <c r="J110" s="4">
        <v>210</v>
      </c>
    </row>
    <row r="111" spans="3:10" x14ac:dyDescent="0.3">
      <c r="C111" s="4" t="s">
        <v>140</v>
      </c>
      <c r="D111" s="4" t="s">
        <v>141</v>
      </c>
      <c r="E111" s="4" t="s">
        <v>142</v>
      </c>
      <c r="F111" s="4" t="s">
        <v>139</v>
      </c>
      <c r="G111" s="4">
        <v>170</v>
      </c>
      <c r="H111" s="4">
        <v>5100</v>
      </c>
      <c r="I111" s="4">
        <v>350</v>
      </c>
      <c r="J111" s="4">
        <v>200</v>
      </c>
    </row>
    <row r="112" spans="3:10" x14ac:dyDescent="0.3">
      <c r="C112" s="4" t="s">
        <v>143</v>
      </c>
      <c r="D112" s="4" t="s">
        <v>137</v>
      </c>
      <c r="E112" s="4" t="s">
        <v>144</v>
      </c>
      <c r="F112" s="4" t="s">
        <v>139</v>
      </c>
      <c r="G112" s="4">
        <v>160</v>
      </c>
      <c r="H112" s="4">
        <v>4800</v>
      </c>
      <c r="I112" s="4">
        <v>300</v>
      </c>
      <c r="J112" s="4">
        <v>220</v>
      </c>
    </row>
    <row r="113" spans="3:10" x14ac:dyDescent="0.3">
      <c r="C113" s="4" t="s">
        <v>96</v>
      </c>
      <c r="D113" s="4" t="s">
        <v>141</v>
      </c>
      <c r="E113" s="4" t="s">
        <v>145</v>
      </c>
      <c r="F113" s="4" t="s">
        <v>139</v>
      </c>
      <c r="G113" s="4">
        <v>160</v>
      </c>
      <c r="H113" s="4">
        <v>4800</v>
      </c>
      <c r="I113" s="4">
        <v>400</v>
      </c>
      <c r="J113" s="4">
        <v>200</v>
      </c>
    </row>
    <row r="114" spans="3:10" x14ac:dyDescent="0.3">
      <c r="C114" s="4" t="s">
        <v>146</v>
      </c>
      <c r="D114" s="4" t="s">
        <v>137</v>
      </c>
      <c r="E114" s="4" t="s">
        <v>147</v>
      </c>
      <c r="F114" s="4" t="s">
        <v>148</v>
      </c>
      <c r="G114" s="4">
        <v>155</v>
      </c>
      <c r="H114" s="4">
        <v>4650</v>
      </c>
      <c r="I114" s="4">
        <v>320</v>
      </c>
      <c r="J114" s="4">
        <v>210</v>
      </c>
    </row>
    <row r="115" spans="3:10" x14ac:dyDescent="0.3">
      <c r="C115" s="4" t="s">
        <v>149</v>
      </c>
      <c r="D115" s="4" t="s">
        <v>141</v>
      </c>
      <c r="E115" s="4" t="s">
        <v>150</v>
      </c>
      <c r="F115" s="4" t="s">
        <v>139</v>
      </c>
      <c r="G115" s="4">
        <v>155</v>
      </c>
      <c r="H115" s="4">
        <v>4650</v>
      </c>
      <c r="I115" s="4">
        <v>320</v>
      </c>
      <c r="J115" s="4">
        <v>180</v>
      </c>
    </row>
    <row r="116" spans="3:10" x14ac:dyDescent="0.3">
      <c r="C116" s="4" t="s">
        <v>151</v>
      </c>
      <c r="D116" s="4" t="s">
        <v>152</v>
      </c>
      <c r="E116" s="4" t="s">
        <v>144</v>
      </c>
      <c r="F116" s="4" t="s">
        <v>139</v>
      </c>
      <c r="G116" s="4">
        <v>145</v>
      </c>
      <c r="H116" s="4">
        <v>4350</v>
      </c>
      <c r="I116" s="4">
        <v>340</v>
      </c>
      <c r="J116" s="4">
        <v>190</v>
      </c>
    </row>
    <row r="117" spans="3:10" x14ac:dyDescent="0.3">
      <c r="C117" s="4" t="s">
        <v>153</v>
      </c>
      <c r="D117" s="4" t="s">
        <v>137</v>
      </c>
      <c r="E117" s="4" t="s">
        <v>154</v>
      </c>
      <c r="F117" s="4" t="s">
        <v>148</v>
      </c>
      <c r="G117" s="4">
        <v>140</v>
      </c>
      <c r="H117" s="4">
        <v>4200</v>
      </c>
      <c r="I117" s="4">
        <v>280</v>
      </c>
      <c r="J117" s="4">
        <v>200</v>
      </c>
    </row>
    <row r="118" spans="3:10" x14ac:dyDescent="0.3">
      <c r="C118" s="4" t="s">
        <v>99</v>
      </c>
      <c r="D118" s="4" t="s">
        <v>152</v>
      </c>
      <c r="E118" s="4" t="s">
        <v>138</v>
      </c>
      <c r="F118" s="4" t="s">
        <v>139</v>
      </c>
      <c r="G118" s="4">
        <v>140</v>
      </c>
      <c r="H118" s="4">
        <v>4200</v>
      </c>
      <c r="I118" s="4">
        <v>300</v>
      </c>
      <c r="J118" s="4">
        <v>180</v>
      </c>
    </row>
    <row r="119" spans="3:10" x14ac:dyDescent="0.3">
      <c r="C119" s="4" t="s">
        <v>155</v>
      </c>
      <c r="D119" s="4" t="s">
        <v>156</v>
      </c>
      <c r="E119" s="4" t="s">
        <v>154</v>
      </c>
      <c r="F119" s="4" t="s">
        <v>139</v>
      </c>
      <c r="G119" s="4">
        <v>135</v>
      </c>
      <c r="H119" s="4">
        <v>4050</v>
      </c>
      <c r="I119" s="4">
        <v>310</v>
      </c>
      <c r="J119" s="4">
        <v>160</v>
      </c>
    </row>
    <row r="120" spans="3:10" x14ac:dyDescent="0.3">
      <c r="C120" s="4" t="s">
        <v>157</v>
      </c>
      <c r="D120" s="4" t="s">
        <v>156</v>
      </c>
      <c r="E120" s="4" t="s">
        <v>147</v>
      </c>
      <c r="F120" s="4" t="s">
        <v>139</v>
      </c>
      <c r="G120" s="4">
        <v>125</v>
      </c>
      <c r="H120" s="4">
        <v>3750</v>
      </c>
      <c r="I120" s="4">
        <v>270</v>
      </c>
      <c r="J120" s="4">
        <v>170</v>
      </c>
    </row>
    <row r="121" spans="3:10" x14ac:dyDescent="0.3">
      <c r="C121" s="4" t="s">
        <v>158</v>
      </c>
      <c r="D121" s="4" t="s">
        <v>156</v>
      </c>
      <c r="E121" s="4" t="s">
        <v>142</v>
      </c>
      <c r="F121" s="4" t="s">
        <v>148</v>
      </c>
      <c r="G121" s="4">
        <v>125</v>
      </c>
      <c r="H121" s="4">
        <v>3750</v>
      </c>
      <c r="I121" s="4">
        <v>230</v>
      </c>
      <c r="J121" s="4">
        <v>150</v>
      </c>
    </row>
    <row r="122" spans="3:10" x14ac:dyDescent="0.3">
      <c r="C122" s="4" t="s">
        <v>159</v>
      </c>
      <c r="D122" s="4" t="s">
        <v>141</v>
      </c>
      <c r="E122" s="4" t="s">
        <v>144</v>
      </c>
      <c r="F122" s="4" t="s">
        <v>148</v>
      </c>
      <c r="G122" s="4">
        <v>120</v>
      </c>
      <c r="H122" s="4">
        <v>3600</v>
      </c>
      <c r="I122" s="4">
        <v>270</v>
      </c>
      <c r="J122" s="4">
        <v>160</v>
      </c>
    </row>
    <row r="123" spans="3:10" x14ac:dyDescent="0.3">
      <c r="C123" s="4" t="s">
        <v>161</v>
      </c>
      <c r="D123" s="4" t="s">
        <v>152</v>
      </c>
      <c r="E123" s="4" t="s">
        <v>147</v>
      </c>
      <c r="F123" s="4" t="s">
        <v>148</v>
      </c>
      <c r="G123" s="4">
        <v>105</v>
      </c>
      <c r="H123" s="4">
        <v>3150</v>
      </c>
      <c r="I123" s="4">
        <v>190</v>
      </c>
      <c r="J123" s="4">
        <v>140</v>
      </c>
    </row>
    <row r="124" spans="3:10" x14ac:dyDescent="0.3">
      <c r="C124" s="4" t="s">
        <v>103</v>
      </c>
      <c r="D124" s="4" t="s">
        <v>156</v>
      </c>
      <c r="E124" s="4" t="s">
        <v>150</v>
      </c>
      <c r="F124" s="4" t="s">
        <v>148</v>
      </c>
      <c r="G124" s="4">
        <v>100</v>
      </c>
      <c r="H124" s="4">
        <v>3000</v>
      </c>
      <c r="I124" s="4">
        <v>200</v>
      </c>
      <c r="J124" s="4">
        <v>140</v>
      </c>
    </row>
    <row r="125" spans="3:10" x14ac:dyDescent="0.3">
      <c r="C125" s="4" t="s">
        <v>162</v>
      </c>
      <c r="D125" s="4" t="s">
        <v>152</v>
      </c>
      <c r="E125" s="4" t="s">
        <v>142</v>
      </c>
      <c r="F125" s="4" t="s">
        <v>163</v>
      </c>
      <c r="G125" s="4">
        <v>150</v>
      </c>
      <c r="H125" s="4">
        <v>3000</v>
      </c>
      <c r="I125" s="4">
        <v>220</v>
      </c>
      <c r="J125" s="4">
        <v>160</v>
      </c>
    </row>
    <row r="126" spans="3:10" x14ac:dyDescent="0.3">
      <c r="C126" s="4" t="s">
        <v>164</v>
      </c>
      <c r="D126" s="4" t="s">
        <v>141</v>
      </c>
      <c r="E126" s="4" t="s">
        <v>138</v>
      </c>
      <c r="F126" s="4" t="s">
        <v>148</v>
      </c>
      <c r="G126" s="4">
        <v>100</v>
      </c>
      <c r="H126" s="4">
        <v>3000</v>
      </c>
      <c r="I126" s="4">
        <v>250</v>
      </c>
      <c r="J126" s="4">
        <v>130</v>
      </c>
    </row>
    <row r="127" spans="3:10" x14ac:dyDescent="0.3">
      <c r="C127" s="4" t="s">
        <v>165</v>
      </c>
      <c r="D127" s="4" t="s">
        <v>152</v>
      </c>
      <c r="E127" s="4" t="s">
        <v>154</v>
      </c>
      <c r="F127" s="4" t="s">
        <v>148</v>
      </c>
      <c r="G127" s="4">
        <v>95</v>
      </c>
      <c r="H127" s="4">
        <v>2850</v>
      </c>
      <c r="I127" s="4">
        <v>160</v>
      </c>
      <c r="J127" s="4">
        <v>130</v>
      </c>
    </row>
    <row r="128" spans="3:10" x14ac:dyDescent="0.3">
      <c r="C128" s="4" t="s">
        <v>166</v>
      </c>
      <c r="D128" s="4" t="s">
        <v>137</v>
      </c>
      <c r="E128" s="4" t="s">
        <v>142</v>
      </c>
      <c r="F128" s="4" t="s">
        <v>163</v>
      </c>
      <c r="G128" s="4">
        <v>140</v>
      </c>
      <c r="H128" s="4">
        <v>2800</v>
      </c>
      <c r="I128" s="4">
        <v>210</v>
      </c>
      <c r="J128" s="4">
        <v>140</v>
      </c>
    </row>
    <row r="129" spans="3:10" x14ac:dyDescent="0.3">
      <c r="C129" s="4" t="s">
        <v>167</v>
      </c>
      <c r="D129" s="4" t="s">
        <v>152</v>
      </c>
      <c r="E129" s="4" t="s">
        <v>150</v>
      </c>
      <c r="F129" s="4" t="s">
        <v>163</v>
      </c>
      <c r="G129" s="4">
        <v>140</v>
      </c>
      <c r="H129" s="4">
        <v>2800</v>
      </c>
      <c r="I129" s="4">
        <v>210</v>
      </c>
      <c r="J129" s="4">
        <v>150</v>
      </c>
    </row>
    <row r="130" spans="3:10" x14ac:dyDescent="0.3">
      <c r="C130" s="4" t="s">
        <v>92</v>
      </c>
      <c r="D130" s="4" t="s">
        <v>156</v>
      </c>
      <c r="E130" s="4" t="s">
        <v>145</v>
      </c>
      <c r="F130" s="4" t="s">
        <v>148</v>
      </c>
      <c r="G130" s="4">
        <v>90</v>
      </c>
      <c r="H130" s="4">
        <v>2700</v>
      </c>
      <c r="I130" s="4">
        <v>150</v>
      </c>
      <c r="J130" s="4">
        <v>120</v>
      </c>
    </row>
    <row r="131" spans="3:10" x14ac:dyDescent="0.3">
      <c r="C131" s="4" t="s">
        <v>105</v>
      </c>
      <c r="D131" s="4" t="s">
        <v>137</v>
      </c>
      <c r="E131" s="4" t="s">
        <v>145</v>
      </c>
      <c r="F131" s="4" t="s">
        <v>163</v>
      </c>
      <c r="G131" s="4">
        <v>130</v>
      </c>
      <c r="H131" s="4">
        <v>2600</v>
      </c>
      <c r="I131" s="4">
        <v>180</v>
      </c>
      <c r="J131" s="4">
        <v>140</v>
      </c>
    </row>
    <row r="132" spans="3:10" x14ac:dyDescent="0.3">
      <c r="C132" s="4" t="s">
        <v>168</v>
      </c>
      <c r="D132" s="4" t="s">
        <v>141</v>
      </c>
      <c r="E132" s="4" t="s">
        <v>147</v>
      </c>
      <c r="F132" s="4" t="s">
        <v>163</v>
      </c>
      <c r="G132" s="4">
        <v>130</v>
      </c>
      <c r="H132" s="4">
        <v>2600</v>
      </c>
      <c r="I132" s="4">
        <v>200</v>
      </c>
      <c r="J132" s="4">
        <v>150</v>
      </c>
    </row>
    <row r="133" spans="3:10" x14ac:dyDescent="0.3">
      <c r="C133" s="4" t="s">
        <v>96</v>
      </c>
      <c r="D133" s="4" t="s">
        <v>137</v>
      </c>
      <c r="E133" s="4" t="s">
        <v>150</v>
      </c>
      <c r="F133" s="4" t="s">
        <v>163</v>
      </c>
      <c r="G133" s="4">
        <v>125</v>
      </c>
      <c r="H133" s="4">
        <v>2500</v>
      </c>
      <c r="I133" s="4">
        <v>190</v>
      </c>
      <c r="J133" s="4">
        <v>130</v>
      </c>
    </row>
    <row r="134" spans="3:10" x14ac:dyDescent="0.3">
      <c r="C134" s="4" t="s">
        <v>169</v>
      </c>
      <c r="D134" s="4" t="s">
        <v>141</v>
      </c>
      <c r="E134" s="4" t="s">
        <v>154</v>
      </c>
      <c r="F134" s="4" t="s">
        <v>163</v>
      </c>
      <c r="G134" s="4">
        <v>125</v>
      </c>
      <c r="H134" s="4">
        <v>2500</v>
      </c>
      <c r="I134" s="4">
        <v>190</v>
      </c>
      <c r="J134" s="4">
        <v>120</v>
      </c>
    </row>
    <row r="135" spans="3:10" x14ac:dyDescent="0.3">
      <c r="C135" s="4" t="s">
        <v>170</v>
      </c>
      <c r="D135" s="4" t="s">
        <v>152</v>
      </c>
      <c r="E135" s="4" t="s">
        <v>145</v>
      </c>
      <c r="F135" s="4" t="s">
        <v>163</v>
      </c>
      <c r="G135" s="4">
        <v>120</v>
      </c>
      <c r="H135" s="4">
        <v>2400</v>
      </c>
      <c r="I135" s="4">
        <v>200</v>
      </c>
      <c r="J135" s="4">
        <v>100</v>
      </c>
    </row>
    <row r="136" spans="3:10" x14ac:dyDescent="0.3">
      <c r="C136" s="4" t="s">
        <v>171</v>
      </c>
      <c r="D136" s="4" t="s">
        <v>156</v>
      </c>
      <c r="E136" s="4" t="s">
        <v>138</v>
      </c>
      <c r="F136" s="4" t="s">
        <v>163</v>
      </c>
      <c r="G136" s="4">
        <v>110</v>
      </c>
      <c r="H136" s="4">
        <v>2200</v>
      </c>
      <c r="I136" s="4">
        <v>200</v>
      </c>
      <c r="J136" s="4">
        <v>110</v>
      </c>
    </row>
    <row r="137" spans="3:10" x14ac:dyDescent="0.3">
      <c r="C137" s="4" t="s">
        <v>172</v>
      </c>
      <c r="D137" s="4" t="s">
        <v>156</v>
      </c>
      <c r="E137" s="4" t="s">
        <v>144</v>
      </c>
      <c r="F137" s="4" t="s">
        <v>163</v>
      </c>
      <c r="G137" s="4">
        <v>100</v>
      </c>
      <c r="H137" s="4">
        <v>2000</v>
      </c>
      <c r="I137" s="4">
        <v>180</v>
      </c>
      <c r="J137" s="4">
        <v>120</v>
      </c>
    </row>
  </sheetData>
  <autoFilter ref="C4:J4" xr:uid="{6F4DAB1D-55DB-48EF-BA30-E443F8691A9A}">
    <sortState xmlns:xlrd2="http://schemas.microsoft.com/office/spreadsheetml/2017/richdata2" ref="C5:J32">
      <sortCondition descending="1" ref="D4"/>
    </sortState>
  </autoFilter>
  <sortState xmlns:xlrd2="http://schemas.microsoft.com/office/spreadsheetml/2017/richdata2" ref="C5:J31">
    <sortCondition descending="1" ref="H5:H32"/>
  </sortState>
  <mergeCells count="7">
    <mergeCell ref="C2:J2"/>
    <mergeCell ref="C37:J37"/>
    <mergeCell ref="C74:J74"/>
    <mergeCell ref="C107:J107"/>
    <mergeCell ref="C56:J56"/>
    <mergeCell ref="C45:J45"/>
    <mergeCell ref="C66:J66"/>
  </mergeCells>
  <conditionalFormatting sqref="H77:H104">
    <cfRule type="cellIs" dxfId="0" priority="1" operator="greaterThan">
      <formula>5000</formula>
    </cfRule>
  </conditionalFormatting>
  <dataValidations count="3">
    <dataValidation type="list" allowBlank="1" showInputMessage="1" showErrorMessage="1" sqref="D47 D4 D76 D109" xr:uid="{F1FF56FE-DB40-4D8D-ACB5-BEDC2DE844F4}">
      <formula1>$C$39:$C$43</formula1>
    </dataValidation>
    <dataValidation type="list" allowBlank="1" showInputMessage="1" showErrorMessage="1" sqref="D110 D112:D137" xr:uid="{643C4B97-D349-45E3-A214-0CAC27D15522}">
      <formula1>$D$110:$D$137</formula1>
    </dataValidation>
    <dataValidation type="list" allowBlank="1" showInputMessage="1" showErrorMessage="1" sqref="D111" xr:uid="{C97C8EDA-5306-41C0-AA33-F0857B81B72F}">
      <formula1>$C$59:$C$62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3749-6F1F-4D94-A78E-F8A8520CF4F2}">
  <dimension ref="C15:J53"/>
  <sheetViews>
    <sheetView topLeftCell="A10" workbookViewId="0">
      <selection activeCell="B15" sqref="B15"/>
    </sheetView>
  </sheetViews>
  <sheetFormatPr defaultRowHeight="14.4" x14ac:dyDescent="0.3"/>
  <cols>
    <col min="1" max="1" width="16.88671875" customWidth="1"/>
    <col min="2" max="2" width="19.33203125" customWidth="1"/>
    <col min="3" max="3" width="23.77734375" bestFit="1" customWidth="1"/>
    <col min="4" max="4" width="28.44140625" customWidth="1"/>
    <col min="5" max="5" width="23.5546875" customWidth="1"/>
    <col min="6" max="6" width="15.44140625" customWidth="1"/>
    <col min="7" max="7" width="25.44140625" customWidth="1"/>
    <col min="8" max="8" width="26.77734375" customWidth="1"/>
    <col min="9" max="9" width="13" customWidth="1"/>
    <col min="10" max="10" width="14.44140625" customWidth="1"/>
  </cols>
  <sheetData>
    <row r="15" spans="3:10" ht="28.8" x14ac:dyDescent="0.3">
      <c r="C15" s="5" t="s">
        <v>173</v>
      </c>
      <c r="D15" s="5" t="s">
        <v>174</v>
      </c>
      <c r="E15" s="5" t="s">
        <v>175</v>
      </c>
      <c r="F15" s="5" t="s">
        <v>176</v>
      </c>
      <c r="G15" s="5" t="s">
        <v>83</v>
      </c>
      <c r="H15" s="5" t="s">
        <v>84</v>
      </c>
      <c r="I15" s="5" t="s">
        <v>177</v>
      </c>
      <c r="J15" s="5" t="s">
        <v>178</v>
      </c>
    </row>
    <row r="16" spans="3:10" x14ac:dyDescent="0.3">
      <c r="C16" s="8" t="s">
        <v>179</v>
      </c>
      <c r="D16" s="8">
        <v>50000</v>
      </c>
      <c r="E16" s="8">
        <v>52000</v>
      </c>
      <c r="F16" s="8">
        <v>-2000</v>
      </c>
      <c r="G16" s="8" t="s">
        <v>90</v>
      </c>
      <c r="H16" s="8" t="s">
        <v>17</v>
      </c>
      <c r="I16" s="9">
        <v>45505</v>
      </c>
      <c r="J16" s="8" t="s">
        <v>157</v>
      </c>
    </row>
    <row r="17" spans="3:10" x14ac:dyDescent="0.3">
      <c r="C17" s="4" t="s">
        <v>101</v>
      </c>
      <c r="D17" s="4">
        <v>30000</v>
      </c>
      <c r="E17" s="4">
        <v>29000</v>
      </c>
      <c r="F17" s="4">
        <v>1000</v>
      </c>
      <c r="G17" s="4" t="s">
        <v>101</v>
      </c>
      <c r="H17" s="4" t="s">
        <v>11</v>
      </c>
      <c r="I17" s="6">
        <v>45506</v>
      </c>
      <c r="J17" s="4" t="s">
        <v>96</v>
      </c>
    </row>
    <row r="18" spans="3:10" x14ac:dyDescent="0.3">
      <c r="C18" s="8" t="s">
        <v>94</v>
      </c>
      <c r="D18" s="8">
        <v>20000</v>
      </c>
      <c r="E18" s="8">
        <v>21000</v>
      </c>
      <c r="F18" s="8">
        <v>-1000</v>
      </c>
      <c r="G18" s="8" t="s">
        <v>94</v>
      </c>
      <c r="H18" s="8" t="s">
        <v>21</v>
      </c>
      <c r="I18" s="9">
        <v>45507</v>
      </c>
      <c r="J18" s="8" t="s">
        <v>105</v>
      </c>
    </row>
    <row r="19" spans="3:10" x14ac:dyDescent="0.3">
      <c r="C19" s="4" t="s">
        <v>180</v>
      </c>
      <c r="D19" s="4">
        <v>40000</v>
      </c>
      <c r="E19" s="4">
        <v>39000</v>
      </c>
      <c r="F19" s="4">
        <v>1000</v>
      </c>
      <c r="G19" s="4" t="s">
        <v>180</v>
      </c>
      <c r="H19" s="4" t="s">
        <v>26</v>
      </c>
      <c r="I19" s="6">
        <v>45508</v>
      </c>
      <c r="J19" s="4" t="s">
        <v>99</v>
      </c>
    </row>
    <row r="20" spans="3:10" x14ac:dyDescent="0.3">
      <c r="C20" s="8" t="s">
        <v>90</v>
      </c>
      <c r="D20" s="8">
        <v>60000</v>
      </c>
      <c r="E20" s="8">
        <v>62000</v>
      </c>
      <c r="F20" s="8">
        <v>-2000</v>
      </c>
      <c r="G20" s="8" t="s">
        <v>90</v>
      </c>
      <c r="H20" s="8" t="s">
        <v>17</v>
      </c>
      <c r="I20" s="9">
        <v>45509</v>
      </c>
      <c r="J20" s="8" t="s">
        <v>92</v>
      </c>
    </row>
    <row r="21" spans="3:10" x14ac:dyDescent="0.3">
      <c r="C21" s="4" t="s">
        <v>98</v>
      </c>
      <c r="D21" s="4">
        <v>25000</v>
      </c>
      <c r="E21" s="4">
        <v>24000</v>
      </c>
      <c r="F21" s="4">
        <v>1000</v>
      </c>
      <c r="G21" s="4" t="s">
        <v>98</v>
      </c>
      <c r="H21" s="4" t="s">
        <v>11</v>
      </c>
      <c r="I21" s="6">
        <v>45510</v>
      </c>
      <c r="J21" s="4" t="s">
        <v>96</v>
      </c>
    </row>
    <row r="22" spans="3:10" x14ac:dyDescent="0.3">
      <c r="C22" s="8" t="s">
        <v>181</v>
      </c>
      <c r="D22" s="8">
        <v>45000</v>
      </c>
      <c r="E22" s="8">
        <v>47000</v>
      </c>
      <c r="F22" s="8">
        <v>-2000</v>
      </c>
      <c r="G22" s="8" t="s">
        <v>181</v>
      </c>
      <c r="H22" s="8" t="s">
        <v>21</v>
      </c>
      <c r="I22" s="9">
        <v>45511</v>
      </c>
      <c r="J22" s="8" t="s">
        <v>157</v>
      </c>
    </row>
    <row r="23" spans="3:10" x14ac:dyDescent="0.3">
      <c r="C23" s="4" t="s">
        <v>182</v>
      </c>
      <c r="D23" s="4">
        <v>35000</v>
      </c>
      <c r="E23" s="4">
        <v>34000</v>
      </c>
      <c r="F23" s="4">
        <v>1000</v>
      </c>
      <c r="G23" s="4" t="s">
        <v>182</v>
      </c>
      <c r="H23" s="4" t="s">
        <v>26</v>
      </c>
      <c r="I23" s="6">
        <v>45512</v>
      </c>
      <c r="J23" s="4" t="s">
        <v>105</v>
      </c>
    </row>
    <row r="24" spans="3:10" x14ac:dyDescent="0.3">
      <c r="C24" s="4" t="s">
        <v>179</v>
      </c>
      <c r="D24" s="4">
        <v>55000</v>
      </c>
      <c r="E24" s="4">
        <v>54000</v>
      </c>
      <c r="F24" s="4">
        <v>1000</v>
      </c>
      <c r="G24" s="4" t="s">
        <v>90</v>
      </c>
      <c r="H24" s="4" t="s">
        <v>17</v>
      </c>
      <c r="I24" s="6">
        <v>45513</v>
      </c>
      <c r="J24" s="4" t="s">
        <v>96</v>
      </c>
    </row>
    <row r="25" spans="3:10" x14ac:dyDescent="0.3">
      <c r="C25" s="8" t="s">
        <v>101</v>
      </c>
      <c r="D25" s="8">
        <v>31000</v>
      </c>
      <c r="E25" s="8">
        <v>32000</v>
      </c>
      <c r="F25" s="8">
        <v>-1000</v>
      </c>
      <c r="G25" s="8" t="s">
        <v>101</v>
      </c>
      <c r="H25" s="8" t="s">
        <v>11</v>
      </c>
      <c r="I25" s="9">
        <v>45514</v>
      </c>
      <c r="J25" s="8" t="s">
        <v>99</v>
      </c>
    </row>
    <row r="26" spans="3:10" x14ac:dyDescent="0.3">
      <c r="C26" s="8" t="s">
        <v>94</v>
      </c>
      <c r="D26" s="8">
        <v>22000</v>
      </c>
      <c r="E26" s="8">
        <v>23000</v>
      </c>
      <c r="F26" s="8">
        <v>-1000</v>
      </c>
      <c r="G26" s="8" t="s">
        <v>94</v>
      </c>
      <c r="H26" s="8" t="s">
        <v>21</v>
      </c>
      <c r="I26" s="9">
        <v>45515</v>
      </c>
      <c r="J26" s="8" t="s">
        <v>105</v>
      </c>
    </row>
    <row r="27" spans="3:10" x14ac:dyDescent="0.3">
      <c r="C27" s="4" t="s">
        <v>180</v>
      </c>
      <c r="D27" s="4">
        <v>41000</v>
      </c>
      <c r="E27" s="4">
        <v>40000</v>
      </c>
      <c r="F27" s="4">
        <v>1000</v>
      </c>
      <c r="G27" s="4" t="s">
        <v>180</v>
      </c>
      <c r="H27" s="4" t="s">
        <v>26</v>
      </c>
      <c r="I27" s="6">
        <v>45516</v>
      </c>
      <c r="J27" s="4" t="s">
        <v>157</v>
      </c>
    </row>
    <row r="28" spans="3:10" x14ac:dyDescent="0.3">
      <c r="C28" s="4" t="s">
        <v>90</v>
      </c>
      <c r="D28" s="4">
        <v>61000</v>
      </c>
      <c r="E28" s="4">
        <v>60000</v>
      </c>
      <c r="F28" s="4">
        <v>1000</v>
      </c>
      <c r="G28" s="4" t="s">
        <v>90</v>
      </c>
      <c r="H28" s="4" t="s">
        <v>17</v>
      </c>
      <c r="I28" s="6">
        <v>45517</v>
      </c>
      <c r="J28" s="4" t="s">
        <v>96</v>
      </c>
    </row>
    <row r="29" spans="3:10" x14ac:dyDescent="0.3">
      <c r="C29" s="4" t="s">
        <v>98</v>
      </c>
      <c r="D29" s="4">
        <v>26000</v>
      </c>
      <c r="E29" s="4">
        <v>25000</v>
      </c>
      <c r="F29" s="4">
        <v>1000</v>
      </c>
      <c r="G29" s="4" t="s">
        <v>98</v>
      </c>
      <c r="H29" s="4" t="s">
        <v>11</v>
      </c>
      <c r="I29" s="6">
        <v>45518</v>
      </c>
      <c r="J29" s="4" t="s">
        <v>157</v>
      </c>
    </row>
    <row r="30" spans="3:10" x14ac:dyDescent="0.3">
      <c r="C30" s="8" t="s">
        <v>181</v>
      </c>
      <c r="D30" s="8">
        <v>46000</v>
      </c>
      <c r="E30" s="8">
        <v>48000</v>
      </c>
      <c r="F30" s="8">
        <v>-2000</v>
      </c>
      <c r="G30" s="8" t="s">
        <v>181</v>
      </c>
      <c r="H30" s="8" t="s">
        <v>21</v>
      </c>
      <c r="I30" s="9">
        <v>45519</v>
      </c>
      <c r="J30" s="8" t="s">
        <v>105</v>
      </c>
    </row>
    <row r="31" spans="3:10" x14ac:dyDescent="0.3">
      <c r="C31" s="4" t="s">
        <v>182</v>
      </c>
      <c r="D31" s="4">
        <v>36000</v>
      </c>
      <c r="E31" s="4">
        <v>35000</v>
      </c>
      <c r="F31" s="4">
        <v>1000</v>
      </c>
      <c r="G31" s="4" t="s">
        <v>182</v>
      </c>
      <c r="H31" s="4" t="s">
        <v>26</v>
      </c>
      <c r="I31" s="6">
        <v>45520</v>
      </c>
      <c r="J31" s="4" t="s">
        <v>96</v>
      </c>
    </row>
    <row r="32" spans="3:10" x14ac:dyDescent="0.3">
      <c r="C32" s="4" t="s">
        <v>179</v>
      </c>
      <c r="D32" s="4">
        <v>56000</v>
      </c>
      <c r="E32" s="4">
        <v>55000</v>
      </c>
      <c r="F32" s="4">
        <v>1000</v>
      </c>
      <c r="G32" s="4" t="s">
        <v>90</v>
      </c>
      <c r="H32" s="4" t="s">
        <v>17</v>
      </c>
      <c r="I32" s="6">
        <v>45521</v>
      </c>
      <c r="J32" s="4" t="s">
        <v>99</v>
      </c>
    </row>
    <row r="33" spans="3:10" x14ac:dyDescent="0.3">
      <c r="C33" s="8" t="s">
        <v>101</v>
      </c>
      <c r="D33" s="8">
        <v>32000</v>
      </c>
      <c r="E33" s="8">
        <v>33000</v>
      </c>
      <c r="F33" s="8">
        <v>-1000</v>
      </c>
      <c r="G33" s="8" t="s">
        <v>101</v>
      </c>
      <c r="H33" s="8" t="s">
        <v>11</v>
      </c>
      <c r="I33" s="9">
        <v>45522</v>
      </c>
      <c r="J33" s="8" t="s">
        <v>157</v>
      </c>
    </row>
    <row r="34" spans="3:10" x14ac:dyDescent="0.3">
      <c r="C34" s="8" t="s">
        <v>94</v>
      </c>
      <c r="D34" s="8">
        <v>23000</v>
      </c>
      <c r="E34" s="8">
        <v>24000</v>
      </c>
      <c r="F34" s="8">
        <v>-1000</v>
      </c>
      <c r="G34" s="8" t="s">
        <v>94</v>
      </c>
      <c r="H34" s="8" t="s">
        <v>21</v>
      </c>
      <c r="I34" s="9">
        <v>45523</v>
      </c>
      <c r="J34" s="8" t="s">
        <v>96</v>
      </c>
    </row>
    <row r="35" spans="3:10" x14ac:dyDescent="0.3">
      <c r="C35" s="4" t="s">
        <v>180</v>
      </c>
      <c r="D35" s="4">
        <v>42000</v>
      </c>
      <c r="E35" s="4">
        <v>41000</v>
      </c>
      <c r="F35" s="4">
        <v>1000</v>
      </c>
      <c r="G35" s="4" t="s">
        <v>180</v>
      </c>
      <c r="H35" s="4" t="s">
        <v>26</v>
      </c>
      <c r="I35" s="6">
        <v>45524</v>
      </c>
      <c r="J35" s="4" t="s">
        <v>105</v>
      </c>
    </row>
    <row r="36" spans="3:10" x14ac:dyDescent="0.3">
      <c r="C36" s="8" t="s">
        <v>90</v>
      </c>
      <c r="D36" s="8">
        <v>62000</v>
      </c>
      <c r="E36" s="8">
        <v>63000</v>
      </c>
      <c r="F36" s="8">
        <v>-1000</v>
      </c>
      <c r="G36" s="8" t="s">
        <v>90</v>
      </c>
      <c r="H36" s="8" t="s">
        <v>17</v>
      </c>
      <c r="I36" s="9">
        <v>45525</v>
      </c>
      <c r="J36" s="8" t="s">
        <v>99</v>
      </c>
    </row>
    <row r="37" spans="3:10" x14ac:dyDescent="0.3">
      <c r="C37" s="4" t="s">
        <v>98</v>
      </c>
      <c r="D37" s="4">
        <v>27000</v>
      </c>
      <c r="E37" s="4">
        <v>26000</v>
      </c>
      <c r="F37" s="4">
        <v>1000</v>
      </c>
      <c r="G37" s="4" t="s">
        <v>98</v>
      </c>
      <c r="H37" s="4" t="s">
        <v>11</v>
      </c>
      <c r="I37" s="6">
        <v>45526</v>
      </c>
      <c r="J37" s="4" t="s">
        <v>96</v>
      </c>
    </row>
    <row r="38" spans="3:10" x14ac:dyDescent="0.3">
      <c r="C38" s="8" t="s">
        <v>181</v>
      </c>
      <c r="D38" s="8">
        <v>47000</v>
      </c>
      <c r="E38" s="8">
        <v>49000</v>
      </c>
      <c r="F38" s="8">
        <v>-2000</v>
      </c>
      <c r="G38" s="8" t="s">
        <v>181</v>
      </c>
      <c r="H38" s="8" t="s">
        <v>21</v>
      </c>
      <c r="I38" s="9">
        <v>45527</v>
      </c>
      <c r="J38" s="8" t="s">
        <v>157</v>
      </c>
    </row>
    <row r="39" spans="3:10" x14ac:dyDescent="0.3">
      <c r="C39" s="4" t="s">
        <v>182</v>
      </c>
      <c r="D39" s="4">
        <v>37000</v>
      </c>
      <c r="E39" s="4">
        <v>36000</v>
      </c>
      <c r="F39" s="4">
        <v>1000</v>
      </c>
      <c r="G39" s="4" t="s">
        <v>182</v>
      </c>
      <c r="H39" s="4" t="s">
        <v>26</v>
      </c>
      <c r="I39" s="6">
        <v>45528</v>
      </c>
      <c r="J39" s="4" t="s">
        <v>105</v>
      </c>
    </row>
    <row r="43" spans="3:10" ht="15" thickBot="1" x14ac:dyDescent="0.35"/>
    <row r="44" spans="3:10" x14ac:dyDescent="0.3">
      <c r="C44" s="16" t="s">
        <v>183</v>
      </c>
      <c r="D44" s="17" t="s">
        <v>184</v>
      </c>
      <c r="E44" s="10" t="s">
        <v>185</v>
      </c>
    </row>
    <row r="45" spans="3:10" x14ac:dyDescent="0.3">
      <c r="C45" s="11" t="s">
        <v>98</v>
      </c>
      <c r="D45" s="3">
        <v>78000</v>
      </c>
      <c r="E45" s="12">
        <v>75000</v>
      </c>
    </row>
    <row r="46" spans="3:10" x14ac:dyDescent="0.3">
      <c r="C46" s="11" t="s">
        <v>94</v>
      </c>
      <c r="D46" s="3">
        <v>65000</v>
      </c>
      <c r="E46" s="12">
        <v>68000</v>
      </c>
    </row>
    <row r="47" spans="3:10" x14ac:dyDescent="0.3">
      <c r="C47" s="11" t="s">
        <v>101</v>
      </c>
      <c r="D47" s="3">
        <v>93000</v>
      </c>
      <c r="E47" s="12">
        <v>94000</v>
      </c>
    </row>
    <row r="48" spans="3:10" x14ac:dyDescent="0.3">
      <c r="C48" s="11" t="s">
        <v>182</v>
      </c>
      <c r="D48" s="3">
        <v>108000</v>
      </c>
      <c r="E48" s="12">
        <v>105000</v>
      </c>
    </row>
    <row r="49" spans="3:5" x14ac:dyDescent="0.3">
      <c r="C49" s="11" t="s">
        <v>179</v>
      </c>
      <c r="D49" s="3">
        <v>161000</v>
      </c>
      <c r="E49" s="12">
        <v>161000</v>
      </c>
    </row>
    <row r="50" spans="3:5" x14ac:dyDescent="0.3">
      <c r="C50" s="11" t="s">
        <v>180</v>
      </c>
      <c r="D50" s="3">
        <v>123000</v>
      </c>
      <c r="E50" s="12">
        <v>120000</v>
      </c>
    </row>
    <row r="51" spans="3:5" x14ac:dyDescent="0.3">
      <c r="C51" s="11" t="s">
        <v>181</v>
      </c>
      <c r="D51" s="3">
        <v>138000</v>
      </c>
      <c r="E51" s="12">
        <v>144000</v>
      </c>
    </row>
    <row r="52" spans="3:5" x14ac:dyDescent="0.3">
      <c r="C52" s="11" t="s">
        <v>90</v>
      </c>
      <c r="D52" s="3">
        <v>183000</v>
      </c>
      <c r="E52" s="12">
        <v>185000</v>
      </c>
    </row>
    <row r="53" spans="3:5" ht="15" thickBot="1" x14ac:dyDescent="0.35">
      <c r="C53" s="13" t="s">
        <v>186</v>
      </c>
      <c r="D53" s="14">
        <v>949000</v>
      </c>
      <c r="E53" s="15">
        <v>952000</v>
      </c>
    </row>
  </sheetData>
  <conditionalFormatting sqref="F16:F39">
    <cfRule type="cellIs" dxfId="1" priority="1" operator="lessThan">
      <formula>0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CLEANING</vt:lpstr>
      <vt:lpstr>EMPLOYEE ATTD. TRACKING</vt:lpstr>
      <vt:lpstr>SALES DATA ANALYTICS</vt:lpstr>
      <vt:lpstr>BUDGET1</vt:lpstr>
      <vt:lpstr>'SALES DATA ANALYTICS'!Criteria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Thakre</dc:creator>
  <cp:lastModifiedBy>Amit Thakre</cp:lastModifiedBy>
  <dcterms:created xsi:type="dcterms:W3CDTF">2024-11-22T16:14:48Z</dcterms:created>
  <dcterms:modified xsi:type="dcterms:W3CDTF">2024-11-23T16:57:42Z</dcterms:modified>
</cp:coreProperties>
</file>