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DDAA7F2-A77F-4173-920B-CC0561BF77DF}" xr6:coauthVersionLast="47" xr6:coauthVersionMax="47" xr10:uidLastSave="{00000000-0000-0000-0000-000000000000}"/>
  <bookViews>
    <workbookView xWindow="28680" yWindow="-120" windowWidth="29040" windowHeight="15840" xr2:uid="{8CB43D46-7B8D-4EB4-A33D-E40AC88B6FD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0" i="1" l="1"/>
  <c r="D60" i="1"/>
  <c r="R54" i="1"/>
  <c r="S54" i="1"/>
  <c r="S56" i="1" s="1"/>
  <c r="T54" i="1"/>
  <c r="U54" i="1"/>
  <c r="V54" i="1"/>
  <c r="Q54" i="1"/>
  <c r="P54" i="1"/>
  <c r="O54" i="1"/>
  <c r="O56" i="1" s="1"/>
  <c r="U49" i="1"/>
  <c r="U51" i="1" s="1"/>
  <c r="V49" i="1"/>
  <c r="T49" i="1"/>
  <c r="T51" i="1" s="1"/>
  <c r="O46" i="1"/>
  <c r="U44" i="1"/>
  <c r="U46" i="1" s="1"/>
  <c r="V44" i="1"/>
  <c r="V46" i="1" s="1"/>
  <c r="P44" i="1"/>
  <c r="Q44" i="1"/>
  <c r="Q46" i="1" s="1"/>
  <c r="R44" i="1"/>
  <c r="S44" i="1"/>
  <c r="T44" i="1"/>
  <c r="O44" i="1"/>
  <c r="V39" i="1"/>
  <c r="W41" i="1"/>
  <c r="P39" i="1"/>
  <c r="Q39" i="1"/>
  <c r="Q41" i="1" s="1"/>
  <c r="R39" i="1"/>
  <c r="S39" i="1"/>
  <c r="T39" i="1"/>
  <c r="U39" i="1"/>
  <c r="V41" i="1"/>
  <c r="O39" i="1"/>
  <c r="C12" i="1"/>
  <c r="O41" i="1" s="1"/>
  <c r="U41" i="1"/>
  <c r="V56" i="1"/>
  <c r="U56" i="1"/>
  <c r="T56" i="1"/>
  <c r="R56" i="1"/>
  <c r="Q56" i="1"/>
  <c r="P56" i="1"/>
  <c r="V51" i="1"/>
  <c r="S51" i="1"/>
  <c r="R51" i="1"/>
  <c r="Q51" i="1"/>
  <c r="P51" i="1"/>
  <c r="O51" i="1"/>
  <c r="T46" i="1"/>
  <c r="S46" i="1"/>
  <c r="R46" i="1"/>
  <c r="P46" i="1"/>
  <c r="T41" i="1"/>
  <c r="S41" i="1"/>
  <c r="R41" i="1"/>
  <c r="P41" i="1"/>
  <c r="C32" i="1"/>
  <c r="C28" i="1"/>
  <c r="C24" i="1"/>
  <c r="C20" i="1"/>
  <c r="C16" i="1"/>
  <c r="B12" i="1"/>
  <c r="B16" i="1"/>
  <c r="L41" i="1"/>
  <c r="K56" i="1"/>
  <c r="J56" i="1"/>
  <c r="I56" i="1"/>
  <c r="H56" i="1"/>
  <c r="G56" i="1"/>
  <c r="F56" i="1"/>
  <c r="E56" i="1"/>
  <c r="D56" i="1"/>
  <c r="K51" i="1"/>
  <c r="J51" i="1"/>
  <c r="I51" i="1"/>
  <c r="H51" i="1"/>
  <c r="G51" i="1"/>
  <c r="F51" i="1"/>
  <c r="E51" i="1"/>
  <c r="D51" i="1"/>
  <c r="D46" i="1"/>
  <c r="K46" i="1"/>
  <c r="J46" i="1"/>
  <c r="I46" i="1"/>
  <c r="H46" i="1"/>
  <c r="G46" i="1"/>
  <c r="F46" i="1"/>
  <c r="E46" i="1"/>
  <c r="E41" i="1"/>
  <c r="F41" i="1"/>
  <c r="G41" i="1"/>
  <c r="H41" i="1"/>
  <c r="I41" i="1"/>
  <c r="J41" i="1"/>
  <c r="K41" i="1"/>
  <c r="D41" i="1"/>
  <c r="B24" i="1"/>
  <c r="B20" i="1"/>
  <c r="B28" i="1"/>
  <c r="B32" i="1"/>
</calcChain>
</file>

<file path=xl/sharedStrings.xml><?xml version="1.0" encoding="utf-8"?>
<sst xmlns="http://schemas.openxmlformats.org/spreadsheetml/2006/main" count="136" uniqueCount="75">
  <si>
    <t>花叶类</t>
    <phoneticPr fontId="1" type="noConversion"/>
  </si>
  <si>
    <t>花菜类</t>
    <phoneticPr fontId="1" type="noConversion"/>
  </si>
  <si>
    <t>水生根茎类</t>
    <phoneticPr fontId="1" type="noConversion"/>
  </si>
  <si>
    <t>茄类</t>
    <phoneticPr fontId="1" type="noConversion"/>
  </si>
  <si>
    <t>辣椒类</t>
    <phoneticPr fontId="1" type="noConversion"/>
  </si>
  <si>
    <t>食用菌</t>
    <phoneticPr fontId="1" type="noConversion"/>
  </si>
  <si>
    <t>西兰花</t>
    <phoneticPr fontId="1" type="noConversion"/>
  </si>
  <si>
    <t>西峡花菇(1)</t>
    <phoneticPr fontId="2" type="noConversion"/>
  </si>
  <si>
    <t>红椒(1)</t>
    <phoneticPr fontId="2" type="noConversion"/>
  </si>
  <si>
    <t>杏鲍菇(1)</t>
    <phoneticPr fontId="2" type="noConversion"/>
  </si>
  <si>
    <t>长线茄</t>
  </si>
  <si>
    <t>菠菜</t>
  </si>
  <si>
    <t>螺丝椒</t>
  </si>
  <si>
    <t>金针菇(1)</t>
    <phoneticPr fontId="2" type="noConversion"/>
  </si>
  <si>
    <t>云南生菜</t>
  </si>
  <si>
    <t>甜白菜</t>
  </si>
  <si>
    <t>上海青</t>
  </si>
  <si>
    <t>紫茄子(2)</t>
    <phoneticPr fontId="2" type="noConversion"/>
  </si>
  <si>
    <t>净藕(1)</t>
    <phoneticPr fontId="2" type="noConversion"/>
  </si>
  <si>
    <t>菜心</t>
  </si>
  <si>
    <t>黄白菜(2)</t>
    <phoneticPr fontId="2" type="noConversion"/>
  </si>
  <si>
    <t>云南油麦菜</t>
  </si>
  <si>
    <t>白玉菇(袋)</t>
  </si>
  <si>
    <t>小米椒(份)</t>
  </si>
  <si>
    <t>青茄子(1)</t>
    <phoneticPr fontId="2" type="noConversion"/>
  </si>
  <si>
    <t>小青菜(1)</t>
    <phoneticPr fontId="2" type="noConversion"/>
  </si>
  <si>
    <t>红薯尖</t>
  </si>
  <si>
    <t>芜湖青椒(1)</t>
    <phoneticPr fontId="2" type="noConversion"/>
  </si>
  <si>
    <t>螺丝椒(份)</t>
  </si>
  <si>
    <t>竹叶菜</t>
  </si>
  <si>
    <t>奶白菜</t>
  </si>
  <si>
    <t>双孢菇(盒)</t>
  </si>
  <si>
    <t>苋菜</t>
  </si>
  <si>
    <t>云南生菜(份)</t>
  </si>
  <si>
    <t>娃娃菜</t>
  </si>
  <si>
    <t>云南油麦菜(份)</t>
  </si>
  <si>
    <t>小皱皮(份)</t>
  </si>
  <si>
    <t>金针菇(盒)</t>
  </si>
  <si>
    <t>大白菜</t>
  </si>
  <si>
    <r>
      <rPr>
        <sz val="11"/>
        <color theme="1"/>
        <rFont val="宋体"/>
        <family val="3"/>
        <charset val="134"/>
      </rPr>
      <t>菠菜</t>
    </r>
  </si>
  <si>
    <r>
      <rPr>
        <sz val="11"/>
        <color theme="1"/>
        <rFont val="宋体"/>
        <family val="3"/>
        <charset val="134"/>
      </rPr>
      <t>云南生菜</t>
    </r>
  </si>
  <si>
    <r>
      <rPr>
        <sz val="11"/>
        <color theme="1"/>
        <rFont val="宋体"/>
        <family val="3"/>
        <charset val="134"/>
      </rPr>
      <t>甜白菜</t>
    </r>
  </si>
  <si>
    <r>
      <rPr>
        <sz val="11"/>
        <color theme="1"/>
        <rFont val="宋体"/>
        <family val="3"/>
        <charset val="134"/>
      </rPr>
      <t>上海青</t>
    </r>
  </si>
  <si>
    <r>
      <rPr>
        <sz val="11"/>
        <color theme="1"/>
        <rFont val="宋体"/>
        <family val="3"/>
        <charset val="134"/>
      </rPr>
      <t>菜心</t>
    </r>
  </si>
  <si>
    <r>
      <rPr>
        <sz val="11"/>
        <color theme="1"/>
        <rFont val="宋体"/>
        <family val="3"/>
        <charset val="134"/>
      </rPr>
      <t>黄白菜</t>
    </r>
    <r>
      <rPr>
        <sz val="11"/>
        <color theme="1"/>
        <rFont val="Times New Roman"/>
        <family val="1"/>
      </rPr>
      <t>(2)</t>
    </r>
    <phoneticPr fontId="2" type="noConversion"/>
  </si>
  <si>
    <r>
      <rPr>
        <sz val="11"/>
        <color theme="1"/>
        <rFont val="宋体"/>
        <family val="3"/>
        <charset val="134"/>
      </rPr>
      <t>云南油麦菜</t>
    </r>
  </si>
  <si>
    <r>
      <rPr>
        <sz val="11"/>
        <color theme="1"/>
        <rFont val="宋体"/>
        <family val="3"/>
        <charset val="134"/>
      </rPr>
      <t>小青菜</t>
    </r>
    <r>
      <rPr>
        <sz val="11"/>
        <color theme="1"/>
        <rFont val="Times New Roman"/>
        <family val="1"/>
      </rPr>
      <t>(1)</t>
    </r>
    <phoneticPr fontId="2" type="noConversion"/>
  </si>
  <si>
    <r>
      <rPr>
        <sz val="11"/>
        <color theme="1"/>
        <rFont val="宋体"/>
        <family val="3"/>
        <charset val="134"/>
      </rPr>
      <t>大白菜</t>
    </r>
  </si>
  <si>
    <r>
      <rPr>
        <sz val="11"/>
        <color theme="1"/>
        <rFont val="宋体"/>
        <family val="3"/>
        <charset val="134"/>
      </rPr>
      <t>补货量</t>
    </r>
    <phoneticPr fontId="1" type="noConversion"/>
  </si>
  <si>
    <r>
      <rPr>
        <sz val="11"/>
        <color theme="1"/>
        <rFont val="宋体"/>
        <family val="3"/>
        <charset val="134"/>
      </rPr>
      <t>利润（元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千克）</t>
    </r>
    <phoneticPr fontId="1" type="noConversion"/>
  </si>
  <si>
    <r>
      <rPr>
        <sz val="11"/>
        <color theme="1"/>
        <rFont val="宋体"/>
        <family val="3"/>
        <charset val="134"/>
      </rPr>
      <t>利润（元）</t>
    </r>
    <phoneticPr fontId="1" type="noConversion"/>
  </si>
  <si>
    <r>
      <rPr>
        <sz val="11"/>
        <color theme="1"/>
        <rFont val="宋体"/>
        <family val="3"/>
        <charset val="134"/>
      </rPr>
      <t>红薯尖</t>
    </r>
  </si>
  <si>
    <r>
      <rPr>
        <sz val="11"/>
        <color theme="1"/>
        <rFont val="宋体"/>
        <family val="3"/>
        <charset val="134"/>
      </rPr>
      <t>竹叶菜</t>
    </r>
  </si>
  <si>
    <r>
      <rPr>
        <sz val="11"/>
        <color theme="1"/>
        <rFont val="宋体"/>
        <family val="3"/>
        <charset val="134"/>
      </rPr>
      <t>奶白菜</t>
    </r>
  </si>
  <si>
    <r>
      <rPr>
        <sz val="11"/>
        <color theme="1"/>
        <rFont val="宋体"/>
        <family val="3"/>
        <charset val="134"/>
      </rPr>
      <t>苋菜</t>
    </r>
  </si>
  <si>
    <r>
      <rPr>
        <sz val="11"/>
        <color theme="1"/>
        <rFont val="宋体"/>
        <family val="3"/>
        <charset val="134"/>
      </rPr>
      <t>云南生菜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份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</si>
  <si>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宋体"/>
        <family val="3"/>
        <charset val="134"/>
      </rPr>
      <t>娃娃菜</t>
    </r>
  </si>
  <si>
    <r>
      <rPr>
        <sz val="11"/>
        <color theme="1"/>
        <rFont val="宋体"/>
        <family val="3"/>
        <charset val="134"/>
      </rPr>
      <t>云南油麦菜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份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</si>
  <si>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宋体"/>
        <family val="3"/>
        <charset val="134"/>
      </rPr>
      <t>小皱皮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份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</si>
  <si>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宋体"/>
        <family val="3"/>
        <charset val="134"/>
      </rPr>
      <t>西兰花</t>
    </r>
    <phoneticPr fontId="1" type="noConversion"/>
  </si>
  <si>
    <r>
      <rPr>
        <sz val="11"/>
        <color theme="1"/>
        <rFont val="宋体"/>
        <family val="3"/>
        <charset val="134"/>
      </rPr>
      <t>净藕</t>
    </r>
    <r>
      <rPr>
        <sz val="11"/>
        <color theme="1"/>
        <rFont val="Times New Roman"/>
        <family val="1"/>
      </rPr>
      <t>(1)</t>
    </r>
    <phoneticPr fontId="2" type="noConversion"/>
  </si>
  <si>
    <r>
      <rPr>
        <sz val="11"/>
        <color theme="1"/>
        <rFont val="宋体"/>
        <family val="3"/>
        <charset val="134"/>
      </rPr>
      <t>长线茄</t>
    </r>
  </si>
  <si>
    <r>
      <rPr>
        <sz val="11"/>
        <color theme="1"/>
        <rFont val="宋体"/>
        <family val="3"/>
        <charset val="134"/>
      </rPr>
      <t>紫茄子</t>
    </r>
    <r>
      <rPr>
        <sz val="11"/>
        <color theme="1"/>
        <rFont val="Times New Roman"/>
        <family val="1"/>
      </rPr>
      <t>(2)</t>
    </r>
    <phoneticPr fontId="2" type="noConversion"/>
  </si>
  <si>
    <r>
      <rPr>
        <sz val="11"/>
        <color theme="1"/>
        <rFont val="宋体"/>
        <family val="3"/>
        <charset val="134"/>
      </rPr>
      <t>青茄子</t>
    </r>
    <r>
      <rPr>
        <sz val="11"/>
        <color theme="1"/>
        <rFont val="Times New Roman"/>
        <family val="1"/>
      </rPr>
      <t>(1)</t>
    </r>
    <phoneticPr fontId="2" type="noConversion"/>
  </si>
  <si>
    <r>
      <rPr>
        <sz val="11"/>
        <color theme="1"/>
        <rFont val="宋体"/>
        <family val="3"/>
        <charset val="134"/>
      </rPr>
      <t>红椒</t>
    </r>
    <r>
      <rPr>
        <sz val="11"/>
        <color theme="1"/>
        <rFont val="Times New Roman"/>
        <family val="1"/>
      </rPr>
      <t>(1)</t>
    </r>
    <phoneticPr fontId="2" type="noConversion"/>
  </si>
  <si>
    <r>
      <rPr>
        <sz val="11"/>
        <color theme="1"/>
        <rFont val="宋体"/>
        <family val="3"/>
        <charset val="134"/>
      </rPr>
      <t>螺丝椒</t>
    </r>
  </si>
  <si>
    <r>
      <rPr>
        <sz val="11"/>
        <color theme="1"/>
        <rFont val="宋体"/>
        <family val="3"/>
        <charset val="134"/>
      </rPr>
      <t>小米椒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份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</si>
  <si>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宋体"/>
        <family val="3"/>
        <charset val="134"/>
      </rPr>
      <t>芜湖青椒</t>
    </r>
    <r>
      <rPr>
        <sz val="11"/>
        <color theme="1"/>
        <rFont val="Times New Roman"/>
        <family val="1"/>
      </rPr>
      <t>(1)</t>
    </r>
    <phoneticPr fontId="2" type="noConversion"/>
  </si>
  <si>
    <r>
      <rPr>
        <sz val="11"/>
        <color theme="1"/>
        <rFont val="宋体"/>
        <family val="3"/>
        <charset val="134"/>
      </rPr>
      <t>螺丝椒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份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</si>
  <si>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宋体"/>
        <family val="3"/>
        <charset val="134"/>
      </rPr>
      <t>西峡花菇</t>
    </r>
    <r>
      <rPr>
        <sz val="11"/>
        <color theme="1"/>
        <rFont val="Times New Roman"/>
        <family val="1"/>
      </rPr>
      <t>(1)</t>
    </r>
    <phoneticPr fontId="2" type="noConversion"/>
  </si>
  <si>
    <r>
      <rPr>
        <sz val="11"/>
        <color theme="1"/>
        <rFont val="宋体"/>
        <family val="3"/>
        <charset val="134"/>
      </rPr>
      <t>杏鲍菇</t>
    </r>
    <r>
      <rPr>
        <sz val="11"/>
        <color theme="1"/>
        <rFont val="Times New Roman"/>
        <family val="1"/>
      </rPr>
      <t>(1)</t>
    </r>
    <phoneticPr fontId="2" type="noConversion"/>
  </si>
  <si>
    <r>
      <rPr>
        <sz val="11"/>
        <color theme="1"/>
        <rFont val="宋体"/>
        <family val="3"/>
        <charset val="134"/>
      </rPr>
      <t>金针菇</t>
    </r>
    <r>
      <rPr>
        <sz val="11"/>
        <color theme="1"/>
        <rFont val="Times New Roman"/>
        <family val="1"/>
      </rPr>
      <t>(1)</t>
    </r>
    <phoneticPr fontId="2" type="noConversion"/>
  </si>
  <si>
    <r>
      <rPr>
        <sz val="11"/>
        <color theme="1"/>
        <rFont val="宋体"/>
        <family val="3"/>
        <charset val="134"/>
      </rPr>
      <t>白玉菇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袋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</si>
  <si>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宋体"/>
        <family val="3"/>
        <charset val="134"/>
      </rPr>
      <t>双孢菇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盒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</si>
  <si>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宋体"/>
        <family val="3"/>
        <charset val="134"/>
      </rPr>
      <t>金针菇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盒</t>
    </r>
    <r>
      <rPr>
        <sz val="11"/>
        <color theme="1"/>
        <rFont val="Times New Roman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</si>
</sst>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4" fillId="0" borderId="1" xfId="0" applyNumberFormat="1" applyFont="1" applyBorder="1" applyAlignment="1">
      <alignment horizontal="left" vertical="center"/>
    </xf>
    <xf numFmtId="177" fontId="4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8542-98EB-4CFB-B11F-B9D447E817C3}">
  <dimension ref="A2:W60"/>
  <sheetViews>
    <sheetView tabSelected="1" zoomScale="70" zoomScaleNormal="70" workbookViewId="0">
      <selection activeCell="N28" sqref="N28"/>
    </sheetView>
  </sheetViews>
  <sheetFormatPr defaultRowHeight="14.25" x14ac:dyDescent="0.2"/>
  <cols>
    <col min="3" max="3" width="15.25" customWidth="1"/>
    <col min="4" max="12" width="10" customWidth="1"/>
    <col min="14" max="14" width="14.625" customWidth="1"/>
    <col min="15" max="23" width="8.5" customWidth="1"/>
  </cols>
  <sheetData>
    <row r="2" spans="1:22" x14ac:dyDescent="0.2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</row>
    <row r="3" spans="1:22" x14ac:dyDescent="0.2">
      <c r="C3">
        <v>152.9374</v>
      </c>
      <c r="D3">
        <v>19.793700000000001</v>
      </c>
      <c r="E3">
        <v>20.42285</v>
      </c>
      <c r="F3">
        <v>23.277629999999998</v>
      </c>
      <c r="G3">
        <v>95.039519999999996</v>
      </c>
      <c r="H3">
        <v>54.139499999999998</v>
      </c>
    </row>
    <row r="6" spans="1:22" x14ac:dyDescent="0.2">
      <c r="D6" t="s">
        <v>6</v>
      </c>
    </row>
    <row r="7" spans="1:22" x14ac:dyDescent="0.2">
      <c r="D7">
        <v>19.7</v>
      </c>
    </row>
    <row r="9" spans="1:22" x14ac:dyDescent="0.2">
      <c r="D9">
        <v>1.1432467626133247</v>
      </c>
      <c r="E9">
        <v>1.1432467626133247</v>
      </c>
      <c r="F9">
        <v>1.1432467626133247</v>
      </c>
      <c r="G9">
        <v>1.1432467626133247</v>
      </c>
      <c r="H9">
        <v>1.1432467626133247</v>
      </c>
      <c r="I9">
        <v>1.1432467626133247</v>
      </c>
      <c r="J9">
        <v>1.1432467626133247</v>
      </c>
      <c r="K9">
        <v>1.1432467626133247</v>
      </c>
      <c r="L9">
        <v>1.1432467626133247</v>
      </c>
      <c r="M9">
        <v>1.1432467626133247</v>
      </c>
      <c r="N9">
        <v>1.1432467626133247</v>
      </c>
      <c r="O9">
        <v>1.1432467626133247</v>
      </c>
      <c r="P9">
        <v>1.1432467626133247</v>
      </c>
      <c r="Q9">
        <v>1.1432467626133247</v>
      </c>
      <c r="R9">
        <v>1.1432467626133247</v>
      </c>
      <c r="S9">
        <v>1.1432467626133247</v>
      </c>
      <c r="T9">
        <v>1.1432467626133247</v>
      </c>
    </row>
    <row r="11" spans="1:22" x14ac:dyDescent="0.2">
      <c r="A11" t="s">
        <v>0</v>
      </c>
      <c r="D11" s="2" t="s">
        <v>11</v>
      </c>
      <c r="E11" s="1" t="s">
        <v>14</v>
      </c>
      <c r="F11" s="1" t="s">
        <v>15</v>
      </c>
      <c r="G11" s="1" t="s">
        <v>16</v>
      </c>
      <c r="H11" s="1" t="s">
        <v>19</v>
      </c>
      <c r="I11" s="1" t="s">
        <v>20</v>
      </c>
      <c r="J11" s="1" t="s">
        <v>21</v>
      </c>
      <c r="K11" s="1" t="s">
        <v>25</v>
      </c>
      <c r="L11" s="1" t="s">
        <v>26</v>
      </c>
      <c r="M11" s="1" t="s">
        <v>29</v>
      </c>
      <c r="N11" s="1" t="s">
        <v>30</v>
      </c>
      <c r="O11" s="1" t="s">
        <v>32</v>
      </c>
      <c r="P11" s="1" t="s">
        <v>33</v>
      </c>
      <c r="Q11" s="1" t="s">
        <v>34</v>
      </c>
      <c r="R11" s="1" t="s">
        <v>35</v>
      </c>
      <c r="S11" t="s">
        <v>36</v>
      </c>
      <c r="T11" s="1" t="s">
        <v>38</v>
      </c>
    </row>
    <row r="12" spans="1:22" x14ac:dyDescent="0.2">
      <c r="A12">
        <v>152.9374</v>
      </c>
      <c r="B12">
        <f>A12-SUM(D12:T12)</f>
        <v>19.162781080106015</v>
      </c>
      <c r="C12">
        <f>A12/(A12-B12)</f>
        <v>1.1432467626133247</v>
      </c>
      <c r="D12" s="3">
        <v>4.7638913240000003</v>
      </c>
      <c r="E12">
        <v>14.530101370000001</v>
      </c>
      <c r="F12">
        <v>4.2787771689999996</v>
      </c>
      <c r="G12">
        <v>6.9468091320000003</v>
      </c>
      <c r="H12">
        <v>4.1065908679999996</v>
      </c>
      <c r="I12">
        <v>7.2949680370000003</v>
      </c>
      <c r="J12">
        <v>9.4112913240000005</v>
      </c>
      <c r="K12">
        <v>2.9844684930000001</v>
      </c>
      <c r="L12">
        <v>5.2164693968144222</v>
      </c>
      <c r="M12">
        <v>6.612569863</v>
      </c>
      <c r="N12">
        <v>5.3116968040000003</v>
      </c>
      <c r="O12">
        <v>4.6575899539999996</v>
      </c>
      <c r="P12">
        <v>13.08219178</v>
      </c>
      <c r="Q12">
        <v>14.248237191079536</v>
      </c>
      <c r="R12">
        <v>8.0803652970000002</v>
      </c>
      <c r="S12">
        <v>4.7260273970000002</v>
      </c>
      <c r="T12">
        <v>17.522573520000002</v>
      </c>
    </row>
    <row r="13" spans="1:22" x14ac:dyDescent="0.2">
      <c r="D13" s="3">
        <v>3.7050855255824047</v>
      </c>
      <c r="E13">
        <v>3.1411749001445539</v>
      </c>
      <c r="F13">
        <v>3.1099910592235851</v>
      </c>
      <c r="G13">
        <v>3.0553807405226978</v>
      </c>
      <c r="H13">
        <v>2.8622449369358507</v>
      </c>
      <c r="I13">
        <v>2.8220285963673781</v>
      </c>
      <c r="J13">
        <v>2.706545796222767</v>
      </c>
      <c r="K13">
        <v>2.4296866366684071</v>
      </c>
      <c r="L13">
        <v>2.3407485202548846</v>
      </c>
      <c r="M13">
        <v>1.9630990173177094</v>
      </c>
      <c r="N13">
        <v>1.9455734977602082</v>
      </c>
      <c r="O13">
        <v>1.7980926603054934</v>
      </c>
      <c r="P13">
        <v>1.7844830715361977</v>
      </c>
      <c r="Q13">
        <v>1.7656524153866586</v>
      </c>
      <c r="R13">
        <v>1.7155165008624733</v>
      </c>
      <c r="S13">
        <v>1.656173913204253</v>
      </c>
      <c r="T13">
        <v>0.82947727360997825</v>
      </c>
      <c r="V13" s="3"/>
    </row>
    <row r="14" spans="1:22" x14ac:dyDescent="0.2">
      <c r="D14" s="3"/>
    </row>
    <row r="15" spans="1:22" x14ac:dyDescent="0.2">
      <c r="A15" t="s">
        <v>1</v>
      </c>
      <c r="D15" s="3" t="s">
        <v>6</v>
      </c>
    </row>
    <row r="16" spans="1:22" x14ac:dyDescent="0.2">
      <c r="A16">
        <v>19.793700000000001</v>
      </c>
      <c r="B16">
        <f>A16-SUM(D16:O16)</f>
        <v>0</v>
      </c>
      <c r="C16">
        <f>A16/(A16-B16)</f>
        <v>1</v>
      </c>
      <c r="D16" s="3">
        <v>19.793700000000001</v>
      </c>
    </row>
    <row r="17" spans="1:9" x14ac:dyDescent="0.2">
      <c r="D17" s="3">
        <v>3.273197674010373</v>
      </c>
    </row>
    <row r="18" spans="1:9" x14ac:dyDescent="0.2">
      <c r="D18" s="3"/>
    </row>
    <row r="19" spans="1:9" x14ac:dyDescent="0.2">
      <c r="A19" t="s">
        <v>2</v>
      </c>
      <c r="D19" s="2" t="s">
        <v>18</v>
      </c>
    </row>
    <row r="20" spans="1:9" x14ac:dyDescent="0.2">
      <c r="A20">
        <v>20.42285</v>
      </c>
      <c r="B20">
        <f t="shared" ref="B16:B28" si="0">A20-SUM(D20:O20)</f>
        <v>0</v>
      </c>
      <c r="C20">
        <f>A20/(A20-B20)</f>
        <v>1</v>
      </c>
      <c r="D20">
        <v>20.42285</v>
      </c>
    </row>
    <row r="21" spans="1:9" x14ac:dyDescent="0.2">
      <c r="D21" s="4">
        <v>2.2961969636090074</v>
      </c>
    </row>
    <row r="22" spans="1:9" x14ac:dyDescent="0.2">
      <c r="D22" s="3"/>
    </row>
    <row r="23" spans="1:9" x14ac:dyDescent="0.2">
      <c r="A23" t="s">
        <v>3</v>
      </c>
      <c r="D23" s="2" t="s">
        <v>10</v>
      </c>
      <c r="E23" s="1" t="s">
        <v>17</v>
      </c>
      <c r="F23" s="1" t="s">
        <v>24</v>
      </c>
    </row>
    <row r="24" spans="1:9" x14ac:dyDescent="0.2">
      <c r="A24">
        <v>23.277629999999998</v>
      </c>
      <c r="B24">
        <f t="shared" si="0"/>
        <v>0</v>
      </c>
      <c r="C24">
        <f>A24/(A24-B24)</f>
        <v>1</v>
      </c>
      <c r="D24" s="3">
        <v>2.8914907231219509</v>
      </c>
      <c r="E24">
        <v>16.847968232110286</v>
      </c>
      <c r="F24">
        <v>3.5381710447677612</v>
      </c>
    </row>
    <row r="25" spans="1:9" x14ac:dyDescent="0.2">
      <c r="D25" s="3">
        <v>4.1047079743899264</v>
      </c>
      <c r="E25">
        <v>2.9500034774015971</v>
      </c>
      <c r="F25">
        <v>2.4591626899255417</v>
      </c>
    </row>
    <row r="26" spans="1:9" x14ac:dyDescent="0.2">
      <c r="D26" s="3">
        <v>1.4947467653067192</v>
      </c>
      <c r="E26" s="3">
        <v>1.4947467653067192</v>
      </c>
      <c r="F26" s="3">
        <v>1.4947467653067192</v>
      </c>
      <c r="G26" s="3">
        <v>1.4947467653067192</v>
      </c>
      <c r="H26" s="3">
        <v>1.4947467653067192</v>
      </c>
    </row>
    <row r="27" spans="1:9" x14ac:dyDescent="0.2">
      <c r="A27" t="s">
        <v>4</v>
      </c>
      <c r="D27" s="2" t="s">
        <v>8</v>
      </c>
      <c r="E27" s="1" t="s">
        <v>12</v>
      </c>
      <c r="F27" s="1" t="s">
        <v>23</v>
      </c>
      <c r="G27" s="1" t="s">
        <v>27</v>
      </c>
      <c r="H27" s="1" t="s">
        <v>28</v>
      </c>
    </row>
    <row r="28" spans="1:9" x14ac:dyDescent="0.2">
      <c r="A28">
        <v>95.039519999999996</v>
      </c>
      <c r="B28">
        <f t="shared" si="0"/>
        <v>31.45716464330647</v>
      </c>
      <c r="C28">
        <f>A28/(A28-B28)</f>
        <v>1.4947467653067192</v>
      </c>
      <c r="D28" s="3">
        <v>3.1578767120000002</v>
      </c>
      <c r="E28">
        <v>7.1161470319999998</v>
      </c>
      <c r="F28">
        <v>9.8931506850000002</v>
      </c>
      <c r="G28">
        <v>35.89463298269353</v>
      </c>
      <c r="H28">
        <v>7.5205479449999997</v>
      </c>
    </row>
    <row r="29" spans="1:9" x14ac:dyDescent="0.2">
      <c r="D29" s="3">
        <v>6.4095664004504043</v>
      </c>
      <c r="E29">
        <v>3.6173819012232009</v>
      </c>
      <c r="F29">
        <v>2.521572048611731</v>
      </c>
      <c r="G29">
        <v>2.1798354832222824</v>
      </c>
      <c r="H29">
        <v>2.1454899813154507</v>
      </c>
    </row>
    <row r="30" spans="1:9" x14ac:dyDescent="0.2">
      <c r="D30" s="3">
        <v>1.0464767960369445</v>
      </c>
      <c r="E30" s="3">
        <v>1.0464767960369445</v>
      </c>
      <c r="F30" s="3">
        <v>1.0464767960369445</v>
      </c>
      <c r="G30" s="3">
        <v>1.0464767960369445</v>
      </c>
      <c r="H30" s="3">
        <v>1.0464767960369445</v>
      </c>
      <c r="I30" s="3">
        <v>1.0464767960369401</v>
      </c>
    </row>
    <row r="31" spans="1:9" x14ac:dyDescent="0.2">
      <c r="A31" t="s">
        <v>5</v>
      </c>
      <c r="D31" s="2" t="s">
        <v>7</v>
      </c>
      <c r="E31" s="1" t="s">
        <v>9</v>
      </c>
      <c r="F31" s="1" t="s">
        <v>13</v>
      </c>
      <c r="G31" s="1" t="s">
        <v>22</v>
      </c>
      <c r="H31" s="1" t="s">
        <v>31</v>
      </c>
      <c r="I31" s="1" t="s">
        <v>37</v>
      </c>
    </row>
    <row r="32" spans="1:9" x14ac:dyDescent="0.2">
      <c r="A32">
        <v>54.139499999999998</v>
      </c>
      <c r="B32">
        <f>A32-SUM(D32:O32)</f>
        <v>2.4044780625535509</v>
      </c>
      <c r="C32">
        <f>A32/(A32-B32)</f>
        <v>1.0464767960369445</v>
      </c>
      <c r="D32" s="3">
        <v>2.566863927</v>
      </c>
      <c r="E32">
        <v>3.2164647330721103</v>
      </c>
      <c r="F32">
        <v>7.0194668822513258</v>
      </c>
      <c r="G32">
        <v>3.483764533053022</v>
      </c>
      <c r="H32">
        <v>7.642289981720042</v>
      </c>
      <c r="I32">
        <v>27.806171880349947</v>
      </c>
    </row>
    <row r="33" spans="3:23" x14ac:dyDescent="0.2">
      <c r="D33" s="3">
        <v>7.4628015410183446</v>
      </c>
      <c r="E33">
        <v>4.1121394515077618</v>
      </c>
      <c r="F33">
        <v>3.2822474679994791</v>
      </c>
      <c r="G33">
        <v>2.7026135971396408</v>
      </c>
      <c r="H33">
        <v>1.8593449986482318</v>
      </c>
      <c r="I33">
        <v>1.3400557837906688</v>
      </c>
    </row>
    <row r="38" spans="3:23" ht="15" x14ac:dyDescent="0.25">
      <c r="C38" s="6"/>
      <c r="D38" s="7" t="s">
        <v>39</v>
      </c>
      <c r="E38" s="7" t="s">
        <v>40</v>
      </c>
      <c r="F38" s="7" t="s">
        <v>41</v>
      </c>
      <c r="G38" s="7" t="s">
        <v>42</v>
      </c>
      <c r="H38" s="7" t="s">
        <v>43</v>
      </c>
      <c r="I38" s="7" t="s">
        <v>44</v>
      </c>
      <c r="J38" s="7" t="s">
        <v>45</v>
      </c>
      <c r="K38" s="7" t="s">
        <v>46</v>
      </c>
      <c r="L38" s="7" t="s">
        <v>47</v>
      </c>
      <c r="N38" s="6"/>
      <c r="O38" s="7" t="s">
        <v>39</v>
      </c>
      <c r="P38" s="7" t="s">
        <v>40</v>
      </c>
      <c r="Q38" s="7" t="s">
        <v>41</v>
      </c>
      <c r="R38" s="7" t="s">
        <v>42</v>
      </c>
      <c r="S38" s="7" t="s">
        <v>43</v>
      </c>
      <c r="T38" s="7" t="s">
        <v>44</v>
      </c>
      <c r="U38" s="7" t="s">
        <v>45</v>
      </c>
      <c r="V38" s="7" t="s">
        <v>46</v>
      </c>
      <c r="W38" s="7" t="s">
        <v>47</v>
      </c>
    </row>
    <row r="39" spans="3:23" ht="15" x14ac:dyDescent="0.2">
      <c r="C39" s="8" t="s">
        <v>48</v>
      </c>
      <c r="D39" s="8">
        <v>4.7638913240000003</v>
      </c>
      <c r="E39" s="8">
        <v>14.530101370000001</v>
      </c>
      <c r="F39" s="8">
        <v>4.2787771689999996</v>
      </c>
      <c r="G39" s="8">
        <v>6.9468091320000003</v>
      </c>
      <c r="H39" s="8">
        <v>4.1065908679999996</v>
      </c>
      <c r="I39" s="8">
        <v>7.2949680370000003</v>
      </c>
      <c r="J39" s="8">
        <v>9.4112913240000005</v>
      </c>
      <c r="K39" s="8">
        <v>2.9844684930000001</v>
      </c>
      <c r="L39" s="8">
        <v>17.522573520000002</v>
      </c>
      <c r="N39" s="8" t="s">
        <v>48</v>
      </c>
      <c r="O39" s="8">
        <f>D12*D9</f>
        <v>5.4463033336047051</v>
      </c>
      <c r="P39" s="8">
        <f t="shared" ref="P39:W39" si="1">E12*E9</f>
        <v>16.611491351695935</v>
      </c>
      <c r="Q39" s="8">
        <f t="shared" si="1"/>
        <v>4.8916981464030558</v>
      </c>
      <c r="R39" s="8">
        <f t="shared" si="1"/>
        <v>7.9419170506516803</v>
      </c>
      <c r="S39" s="8">
        <f t="shared" si="1"/>
        <v>4.6948467152184428</v>
      </c>
      <c r="T39" s="8">
        <f t="shared" si="1"/>
        <v>8.3399485916679303</v>
      </c>
      <c r="U39" s="8">
        <f t="shared" si="1"/>
        <v>10.759428338173871</v>
      </c>
      <c r="V39" s="8">
        <f>K12*K9</f>
        <v>3.411983942743718</v>
      </c>
      <c r="W39" s="8">
        <v>17.522573520000002</v>
      </c>
    </row>
    <row r="40" spans="3:23" ht="15" x14ac:dyDescent="0.2">
      <c r="C40" s="8" t="s">
        <v>49</v>
      </c>
      <c r="D40" s="8">
        <v>3.7050855255824047</v>
      </c>
      <c r="E40" s="8">
        <v>3.1411749001445539</v>
      </c>
      <c r="F40" s="8">
        <v>3.1099910592235851</v>
      </c>
      <c r="G40" s="8">
        <v>3.0553807405226978</v>
      </c>
      <c r="H40" s="8">
        <v>2.8622449369358507</v>
      </c>
      <c r="I40" s="8">
        <v>2.8220285963673781</v>
      </c>
      <c r="J40" s="8">
        <v>2.706545796222767</v>
      </c>
      <c r="K40" s="8">
        <v>2.4296866366684071</v>
      </c>
      <c r="L40" s="8">
        <v>0.82947727360997825</v>
      </c>
      <c r="N40" s="8" t="s">
        <v>49</v>
      </c>
      <c r="O40" s="8">
        <v>3.7050855255824047</v>
      </c>
      <c r="P40" s="8">
        <v>3.1411749001445539</v>
      </c>
      <c r="Q40" s="8">
        <v>3.1099910592235851</v>
      </c>
      <c r="R40" s="8">
        <v>3.0553807405226978</v>
      </c>
      <c r="S40" s="8">
        <v>2.8622449369358507</v>
      </c>
      <c r="T40" s="8">
        <v>2.8220285963673781</v>
      </c>
      <c r="U40" s="8">
        <v>2.706545796222767</v>
      </c>
      <c r="V40" s="8">
        <v>2.4296866366684071</v>
      </c>
      <c r="W40" s="8">
        <v>0.82947727360997825</v>
      </c>
    </row>
    <row r="41" spans="3:23" ht="15" x14ac:dyDescent="0.2">
      <c r="C41" s="8" t="s">
        <v>50</v>
      </c>
      <c r="D41" s="8">
        <f>D39*D40</f>
        <v>17.650624789999998</v>
      </c>
      <c r="E41" s="8">
        <f t="shared" ref="E41:L41" si="2">E39*E40</f>
        <v>45.641589719999999</v>
      </c>
      <c r="F41" s="8">
        <f t="shared" si="2"/>
        <v>13.306958740000001</v>
      </c>
      <c r="G41" s="8">
        <f t="shared" si="2"/>
        <v>21.22514683</v>
      </c>
      <c r="H41" s="8">
        <f t="shared" si="2"/>
        <v>11.75406892</v>
      </c>
      <c r="I41" s="8">
        <f t="shared" si="2"/>
        <v>20.58660841</v>
      </c>
      <c r="J41" s="8">
        <f t="shared" si="2"/>
        <v>25.47209097</v>
      </c>
      <c r="K41" s="8">
        <f>K39*K40</f>
        <v>7.2513232149999993</v>
      </c>
      <c r="L41" s="8">
        <f t="shared" si="2"/>
        <v>14.534576510000001</v>
      </c>
      <c r="N41" s="8" t="s">
        <v>50</v>
      </c>
      <c r="O41" s="8">
        <f>O39*O40</f>
        <v>20.179019649269993</v>
      </c>
      <c r="P41" s="8">
        <f t="shared" ref="P41" si="3">P39*P40</f>
        <v>52.179599687915598</v>
      </c>
      <c r="Q41" s="8">
        <f t="shared" ref="Q41" si="4">Q39*Q40</f>
        <v>15.213137499734087</v>
      </c>
      <c r="R41" s="8">
        <f t="shared" ref="R41" si="5">R39*R40</f>
        <v>24.265580399389972</v>
      </c>
      <c r="S41" s="8">
        <f t="shared" ref="S41" si="6">S39*S40</f>
        <v>13.437801240323898</v>
      </c>
      <c r="T41" s="8">
        <f t="shared" ref="T41" si="7">T39*T40</f>
        <v>23.535573417920741</v>
      </c>
      <c r="U41" s="8">
        <f t="shared" ref="U41" si="8">U39*U40</f>
        <v>29.120885538444604</v>
      </c>
      <c r="V41" s="8">
        <f>V39*V40</f>
        <v>8.2900517902115958</v>
      </c>
      <c r="W41" s="8">
        <f t="shared" ref="W41" si="9">W39*W40</f>
        <v>14.534576510000001</v>
      </c>
    </row>
    <row r="42" spans="3:23" ht="15" x14ac:dyDescent="0.2">
      <c r="C42" s="8"/>
      <c r="D42" s="8"/>
      <c r="E42" s="8"/>
      <c r="F42" s="8"/>
      <c r="G42" s="8"/>
      <c r="H42" s="8"/>
      <c r="I42" s="8"/>
      <c r="J42" s="8"/>
      <c r="K42" s="8"/>
      <c r="L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3:23" ht="15" x14ac:dyDescent="0.25">
      <c r="C43" s="8"/>
      <c r="D43" s="7" t="s">
        <v>51</v>
      </c>
      <c r="E43" s="7" t="s">
        <v>52</v>
      </c>
      <c r="F43" s="7" t="s">
        <v>53</v>
      </c>
      <c r="G43" s="7" t="s">
        <v>54</v>
      </c>
      <c r="H43" s="7" t="s">
        <v>55</v>
      </c>
      <c r="I43" s="7" t="s">
        <v>56</v>
      </c>
      <c r="J43" s="7" t="s">
        <v>57</v>
      </c>
      <c r="K43" s="8" t="s">
        <v>58</v>
      </c>
      <c r="L43" s="7"/>
      <c r="N43" s="8"/>
      <c r="O43" s="7" t="s">
        <v>51</v>
      </c>
      <c r="P43" s="7" t="s">
        <v>52</v>
      </c>
      <c r="Q43" s="7" t="s">
        <v>53</v>
      </c>
      <c r="R43" s="7" t="s">
        <v>54</v>
      </c>
      <c r="S43" s="7" t="s">
        <v>55</v>
      </c>
      <c r="T43" s="7" t="s">
        <v>56</v>
      </c>
      <c r="U43" s="7" t="s">
        <v>57</v>
      </c>
      <c r="V43" s="8" t="s">
        <v>58</v>
      </c>
      <c r="W43" s="7"/>
    </row>
    <row r="44" spans="3:23" ht="15" x14ac:dyDescent="0.2">
      <c r="C44" s="8" t="s">
        <v>48</v>
      </c>
      <c r="D44" s="8">
        <v>5.2164693968144222</v>
      </c>
      <c r="E44" s="8">
        <v>6.612569863</v>
      </c>
      <c r="F44" s="8">
        <v>5.3116968040000003</v>
      </c>
      <c r="G44" s="8">
        <v>4.6575899539999996</v>
      </c>
      <c r="H44" s="8">
        <v>13.08219178</v>
      </c>
      <c r="I44" s="8">
        <v>14.248237191079536</v>
      </c>
      <c r="J44" s="8">
        <v>8.0803652970000002</v>
      </c>
      <c r="K44" s="8">
        <v>4.7260273970000002</v>
      </c>
      <c r="L44" s="8"/>
      <c r="N44" s="8" t="s">
        <v>48</v>
      </c>
      <c r="O44" s="8">
        <f>L12*L9</f>
        <v>5.9637117501795709</v>
      </c>
      <c r="P44" s="8">
        <f t="shared" ref="P44:T44" si="10">M12*M9</f>
        <v>7.5597990884291857</v>
      </c>
      <c r="Q44" s="8">
        <f t="shared" si="10"/>
        <v>6.0725801751565438</v>
      </c>
      <c r="R44" s="8">
        <f t="shared" si="10"/>
        <v>5.3247746364908437</v>
      </c>
      <c r="S44" s="8">
        <f t="shared" si="10"/>
        <v>14.956173400371648</v>
      </c>
      <c r="T44" s="8">
        <f t="shared" si="10"/>
        <v>16.289251041648452</v>
      </c>
      <c r="U44" s="8">
        <f t="shared" ref="U44" si="11">R12*R9</f>
        <v>9.2378514665283067</v>
      </c>
      <c r="V44" s="8">
        <f t="shared" ref="V44" si="12">S12*S9</f>
        <v>5.4030155216421276</v>
      </c>
      <c r="W44" s="8"/>
    </row>
    <row r="45" spans="3:23" ht="15" x14ac:dyDescent="0.2">
      <c r="C45" s="8" t="s">
        <v>49</v>
      </c>
      <c r="D45" s="8">
        <v>2.3407485202548846</v>
      </c>
      <c r="E45" s="8">
        <v>1.9630990173177094</v>
      </c>
      <c r="F45" s="8">
        <v>1.9455734977602082</v>
      </c>
      <c r="G45" s="8">
        <v>1.7980926603054934</v>
      </c>
      <c r="H45" s="8">
        <v>1.7844830715361977</v>
      </c>
      <c r="I45" s="8">
        <v>1.7656524153866586</v>
      </c>
      <c r="J45" s="8">
        <v>1.7155165008624733</v>
      </c>
      <c r="K45" s="8">
        <v>1.656173913204253</v>
      </c>
      <c r="L45" s="8"/>
      <c r="N45" s="8" t="s">
        <v>49</v>
      </c>
      <c r="O45" s="8">
        <v>2.3407485202548846</v>
      </c>
      <c r="P45" s="8">
        <v>1.9630990173177094</v>
      </c>
      <c r="Q45" s="8">
        <v>1.9455734977602082</v>
      </c>
      <c r="R45" s="8">
        <v>1.7980926603054934</v>
      </c>
      <c r="S45" s="8">
        <v>1.7844830715361977</v>
      </c>
      <c r="T45" s="8">
        <v>1.7656524153866586</v>
      </c>
      <c r="U45" s="8">
        <v>1.7155165008624733</v>
      </c>
      <c r="V45" s="8">
        <v>1.656173913204253</v>
      </c>
      <c r="W45" s="8"/>
    </row>
    <row r="46" spans="3:23" ht="15" x14ac:dyDescent="0.2">
      <c r="C46" s="8" t="s">
        <v>50</v>
      </c>
      <c r="D46" s="8">
        <f>D44*D45</f>
        <v>12.210443021548249</v>
      </c>
      <c r="E46" s="8">
        <f t="shared" ref="E46" si="13">E44*E45</f>
        <v>12.9811294</v>
      </c>
      <c r="F46" s="8">
        <f t="shared" ref="F46" si="14">F44*F45</f>
        <v>10.33429653</v>
      </c>
      <c r="G46" s="8">
        <f t="shared" ref="G46" si="15">G44*G45</f>
        <v>8.374778311</v>
      </c>
      <c r="H46" s="8">
        <f t="shared" ref="H46" si="16">H44*H45</f>
        <v>23.344949769999999</v>
      </c>
      <c r="I46" s="8">
        <f t="shared" ref="I46" si="17">I44*I45</f>
        <v>25.157434411431602</v>
      </c>
      <c r="J46" s="8">
        <f t="shared" ref="J46" si="18">J44*J45</f>
        <v>13.862</v>
      </c>
      <c r="K46" s="8">
        <f t="shared" ref="K46" si="19">K44*K45</f>
        <v>7.8271232880000001</v>
      </c>
      <c r="L46" s="8"/>
      <c r="N46" s="8" t="s">
        <v>50</v>
      </c>
      <c r="O46" s="8">
        <f>O44*O45</f>
        <v>13.959549454459498</v>
      </c>
      <c r="P46" s="8">
        <f t="shared" ref="P46" si="20">P44*P45</f>
        <v>14.84063416161465</v>
      </c>
      <c r="Q46" s="8">
        <f t="shared" ref="Q46" si="21">Q44*Q45</f>
        <v>11.814651051808614</v>
      </c>
      <c r="R46" s="8">
        <f t="shared" ref="R46" si="22">R44*R45</f>
        <v>9.5744381916550374</v>
      </c>
      <c r="S46" s="8">
        <f t="shared" ref="S46" si="23">S44*S45</f>
        <v>26.689038247923175</v>
      </c>
      <c r="T46" s="8">
        <f t="shared" ref="T46" si="24">T44*T45</f>
        <v>28.761155446526235</v>
      </c>
      <c r="U46" s="8">
        <f t="shared" ref="U46" si="25">U44*U45</f>
        <v>15.847686623345908</v>
      </c>
      <c r="V46" s="8">
        <f t="shared" ref="V46" si="26">V44*V45</f>
        <v>8.9483333595813601</v>
      </c>
      <c r="W46" s="8"/>
    </row>
    <row r="47" spans="3:23" ht="15" x14ac:dyDescent="0.2">
      <c r="C47" s="8"/>
      <c r="D47" s="8"/>
      <c r="E47" s="8"/>
      <c r="F47" s="8"/>
      <c r="G47" s="8"/>
      <c r="H47" s="8"/>
      <c r="I47" s="8"/>
      <c r="J47" s="8"/>
      <c r="K47" s="8"/>
      <c r="L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3:23" ht="15" x14ac:dyDescent="0.25">
      <c r="C48" s="8"/>
      <c r="D48" s="8" t="s">
        <v>59</v>
      </c>
      <c r="E48" s="7" t="s">
        <v>60</v>
      </c>
      <c r="F48" s="7" t="s">
        <v>61</v>
      </c>
      <c r="G48" s="7" t="s">
        <v>62</v>
      </c>
      <c r="H48" s="7" t="s">
        <v>63</v>
      </c>
      <c r="I48" s="7" t="s">
        <v>64</v>
      </c>
      <c r="J48" s="7" t="s">
        <v>65</v>
      </c>
      <c r="K48" s="7" t="s">
        <v>66</v>
      </c>
      <c r="L48" s="8"/>
      <c r="N48" s="8"/>
      <c r="O48" s="8" t="s">
        <v>59</v>
      </c>
      <c r="P48" s="7" t="s">
        <v>60</v>
      </c>
      <c r="Q48" s="7" t="s">
        <v>61</v>
      </c>
      <c r="R48" s="7" t="s">
        <v>62</v>
      </c>
      <c r="S48" s="7" t="s">
        <v>63</v>
      </c>
      <c r="T48" s="7" t="s">
        <v>64</v>
      </c>
      <c r="U48" s="7" t="s">
        <v>65</v>
      </c>
      <c r="V48" s="7" t="s">
        <v>66</v>
      </c>
      <c r="W48" s="8"/>
    </row>
    <row r="49" spans="3:23" ht="15" x14ac:dyDescent="0.2">
      <c r="C49" s="8" t="s">
        <v>48</v>
      </c>
      <c r="D49" s="8">
        <v>19.793700000000001</v>
      </c>
      <c r="E49" s="8">
        <v>20.42285</v>
      </c>
      <c r="F49" s="8">
        <v>2.8914907231219509</v>
      </c>
      <c r="G49" s="8">
        <v>16.847968232110286</v>
      </c>
      <c r="H49" s="8">
        <v>3.5381710447677612</v>
      </c>
      <c r="I49" s="8">
        <v>3.1578767120000002</v>
      </c>
      <c r="J49" s="8">
        <v>7.1161470319999998</v>
      </c>
      <c r="K49" s="8">
        <v>9.8931506850000002</v>
      </c>
      <c r="L49" s="8"/>
      <c r="N49" s="8" t="s">
        <v>48</v>
      </c>
      <c r="O49" s="8">
        <v>19.793700000000001</v>
      </c>
      <c r="P49" s="8">
        <v>20.42285</v>
      </c>
      <c r="Q49" s="8">
        <v>2.8914907231219509</v>
      </c>
      <c r="R49" s="8">
        <v>16.847968232110286</v>
      </c>
      <c r="S49" s="8">
        <v>3.5381710447677612</v>
      </c>
      <c r="T49" s="8">
        <f>D28*D26</f>
        <v>4.7202260004994185</v>
      </c>
      <c r="U49" s="8">
        <f t="shared" ref="U49:V49" si="27">E28*E26</f>
        <v>10.63683775752901</v>
      </c>
      <c r="V49" s="8">
        <f t="shared" si="27"/>
        <v>14.787754985095704</v>
      </c>
      <c r="W49" s="8"/>
    </row>
    <row r="50" spans="3:23" ht="15" x14ac:dyDescent="0.2">
      <c r="C50" s="8" t="s">
        <v>49</v>
      </c>
      <c r="D50" s="8">
        <v>3.273197674010373</v>
      </c>
      <c r="E50" s="9">
        <v>2.2961969636090074</v>
      </c>
      <c r="F50" s="8">
        <v>4.1047079743899264</v>
      </c>
      <c r="G50" s="8">
        <v>2.9500034774015971</v>
      </c>
      <c r="H50" s="8">
        <v>2.4591626899255417</v>
      </c>
      <c r="I50" s="8">
        <v>6.4095664004504043</v>
      </c>
      <c r="J50" s="8">
        <v>3.6173819012232009</v>
      </c>
      <c r="K50" s="8">
        <v>2.521572048611731</v>
      </c>
      <c r="L50" s="8"/>
      <c r="N50" s="8" t="s">
        <v>49</v>
      </c>
      <c r="O50" s="8">
        <v>3.273197674010373</v>
      </c>
      <c r="P50" s="9">
        <v>2.2961969636090074</v>
      </c>
      <c r="Q50" s="8">
        <v>4.1047079743899264</v>
      </c>
      <c r="R50" s="8">
        <v>2.9500034774015971</v>
      </c>
      <c r="S50" s="8">
        <v>2.4591626899255417</v>
      </c>
      <c r="T50" s="8">
        <v>6.4095664004504043</v>
      </c>
      <c r="U50" s="8">
        <v>3.6173819012232009</v>
      </c>
      <c r="V50" s="8">
        <v>2.521572048611731</v>
      </c>
      <c r="W50" s="8"/>
    </row>
    <row r="51" spans="3:23" ht="15" x14ac:dyDescent="0.2">
      <c r="C51" s="8" t="s">
        <v>50</v>
      </c>
      <c r="D51" s="8">
        <f>D49*D50</f>
        <v>64.788692800059124</v>
      </c>
      <c r="E51" s="8">
        <f t="shared" ref="E51" si="28">E49*E50</f>
        <v>46.894886158242215</v>
      </c>
      <c r="F51" s="8">
        <f t="shared" ref="F51" si="29">F49*F50</f>
        <v>11.868725029073167</v>
      </c>
      <c r="G51" s="8">
        <f t="shared" ref="G51" si="30">G49*G50</f>
        <v>49.701564871876982</v>
      </c>
      <c r="H51" s="8">
        <f t="shared" ref="H51" si="31">H49*H50</f>
        <v>8.7009382238677517</v>
      </c>
      <c r="I51" s="8">
        <f t="shared" ref="I51" si="32">I49*I50</f>
        <v>20.24062047</v>
      </c>
      <c r="J51" s="8">
        <f t="shared" ref="J51" si="33">J49*J50</f>
        <v>25.741821479999999</v>
      </c>
      <c r="K51" s="8">
        <f t="shared" ref="K51" si="34">K49*K50</f>
        <v>24.946292240000002</v>
      </c>
      <c r="L51" s="8"/>
      <c r="N51" s="8" t="s">
        <v>50</v>
      </c>
      <c r="O51" s="8">
        <f>O49*O50</f>
        <v>64.788692800059124</v>
      </c>
      <c r="P51" s="8">
        <f t="shared" ref="P51" si="35">P49*P50</f>
        <v>46.894886158242215</v>
      </c>
      <c r="Q51" s="8">
        <f t="shared" ref="Q51" si="36">Q49*Q50</f>
        <v>11.868725029073167</v>
      </c>
      <c r="R51" s="8">
        <f t="shared" ref="R51" si="37">R49*R50</f>
        <v>49.701564871876982</v>
      </c>
      <c r="S51" s="8">
        <f t="shared" ref="S51" si="38">S49*S50</f>
        <v>8.7009382238677517</v>
      </c>
      <c r="T51" s="8">
        <f t="shared" ref="T51" si="39">T49*T50</f>
        <v>30.254601975333465</v>
      </c>
      <c r="U51" s="8">
        <f t="shared" ref="U51" si="40">U49*U50</f>
        <v>38.477504390333017</v>
      </c>
      <c r="V51" s="8">
        <f t="shared" ref="V51" si="41">V49*V50</f>
        <v>37.288389632136109</v>
      </c>
      <c r="W51" s="8"/>
    </row>
    <row r="52" spans="3:23" ht="15" x14ac:dyDescent="0.2">
      <c r="C52" s="8"/>
      <c r="D52" s="8"/>
      <c r="E52" s="8"/>
      <c r="F52" s="8"/>
      <c r="G52" s="8"/>
      <c r="H52" s="8"/>
      <c r="I52" s="8"/>
      <c r="J52" s="8"/>
      <c r="K52" s="8"/>
      <c r="L52" s="8"/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3:23" ht="15" x14ac:dyDescent="0.25">
      <c r="C53" s="8"/>
      <c r="D53" s="7" t="s">
        <v>67</v>
      </c>
      <c r="E53" s="7" t="s">
        <v>68</v>
      </c>
      <c r="F53" s="7" t="s">
        <v>69</v>
      </c>
      <c r="G53" s="7" t="s">
        <v>70</v>
      </c>
      <c r="H53" s="7" t="s">
        <v>71</v>
      </c>
      <c r="I53" s="7" t="s">
        <v>72</v>
      </c>
      <c r="J53" s="7" t="s">
        <v>73</v>
      </c>
      <c r="K53" s="7" t="s">
        <v>74</v>
      </c>
      <c r="L53" s="8"/>
      <c r="N53" s="8"/>
      <c r="O53" s="7" t="s">
        <v>67</v>
      </c>
      <c r="P53" s="7" t="s">
        <v>68</v>
      </c>
      <c r="Q53" s="7" t="s">
        <v>69</v>
      </c>
      <c r="R53" s="7" t="s">
        <v>70</v>
      </c>
      <c r="S53" s="7" t="s">
        <v>71</v>
      </c>
      <c r="T53" s="7" t="s">
        <v>72</v>
      </c>
      <c r="U53" s="7" t="s">
        <v>73</v>
      </c>
      <c r="V53" s="7" t="s">
        <v>74</v>
      </c>
      <c r="W53" s="8"/>
    </row>
    <row r="54" spans="3:23" ht="15" x14ac:dyDescent="0.2">
      <c r="C54" s="8" t="s">
        <v>48</v>
      </c>
      <c r="D54" s="8">
        <v>35.89463298269353</v>
      </c>
      <c r="E54" s="8">
        <v>7.5205479449999997</v>
      </c>
      <c r="F54" s="8">
        <v>2.566863927</v>
      </c>
      <c r="G54" s="8">
        <v>3.2164647330721103</v>
      </c>
      <c r="H54" s="8">
        <v>7.0194668822513258</v>
      </c>
      <c r="I54" s="8">
        <v>3.483764533053022</v>
      </c>
      <c r="J54" s="8">
        <v>7.642289981720042</v>
      </c>
      <c r="K54" s="8">
        <v>27.806171880349947</v>
      </c>
      <c r="L54" s="8"/>
      <c r="N54" s="8" t="s">
        <v>48</v>
      </c>
      <c r="O54" s="8">
        <f>G28*G26</f>
        <v>53.653386542753026</v>
      </c>
      <c r="P54" s="8">
        <f>H28*H26</f>
        <v>11.241314714122844</v>
      </c>
      <c r="Q54" s="8">
        <f>D32*D30</f>
        <v>2.6861635381897697</v>
      </c>
      <c r="R54" s="8">
        <f t="shared" ref="R54:V54" si="42">E32*E30</f>
        <v>3.365955708431128</v>
      </c>
      <c r="S54" s="8">
        <f t="shared" si="42"/>
        <v>7.3457092128258079</v>
      </c>
      <c r="T54" s="8">
        <f t="shared" si="42"/>
        <v>3.6456787466964689</v>
      </c>
      <c r="U54" s="8">
        <f t="shared" si="42"/>
        <v>7.9974791344556291</v>
      </c>
      <c r="V54" s="8">
        <f t="shared" si="42"/>
        <v>29.098513659401071</v>
      </c>
      <c r="W54" s="8"/>
    </row>
    <row r="55" spans="3:23" ht="15" x14ac:dyDescent="0.2">
      <c r="C55" s="8" t="s">
        <v>49</v>
      </c>
      <c r="D55" s="8">
        <v>2.1798354832222824</v>
      </c>
      <c r="E55" s="8">
        <v>2.1454899813154507</v>
      </c>
      <c r="F55" s="8">
        <v>7.4628015410183446</v>
      </c>
      <c r="G55" s="8">
        <v>4.1121394515077618</v>
      </c>
      <c r="H55" s="8">
        <v>3.2822474679994791</v>
      </c>
      <c r="I55" s="8">
        <v>2.7026135971396408</v>
      </c>
      <c r="J55" s="8">
        <v>1.8593449986482318</v>
      </c>
      <c r="K55" s="8">
        <v>1.3400557837906688</v>
      </c>
      <c r="L55" s="8"/>
      <c r="N55" s="8" t="s">
        <v>49</v>
      </c>
      <c r="O55" s="8">
        <v>2.1798354832222824</v>
      </c>
      <c r="P55" s="8">
        <v>2.1454899813154507</v>
      </c>
      <c r="Q55" s="8">
        <v>7.4628015410183446</v>
      </c>
      <c r="R55" s="8">
        <v>4.1121394515077618</v>
      </c>
      <c r="S55" s="8">
        <v>3.2822474679994791</v>
      </c>
      <c r="T55" s="8">
        <v>2.7026135971396408</v>
      </c>
      <c r="U55" s="8">
        <v>1.8593449986482318</v>
      </c>
      <c r="V55" s="8">
        <v>1.3400557837906688</v>
      </c>
      <c r="W55" s="8"/>
    </row>
    <row r="56" spans="3:23" ht="15" x14ac:dyDescent="0.2">
      <c r="C56" s="8" t="s">
        <v>50</v>
      </c>
      <c r="D56" s="8">
        <f>D54*D55</f>
        <v>78.244394632916226</v>
      </c>
      <c r="E56" s="8">
        <f t="shared" ref="E56" si="43">E54*E55</f>
        <v>16.13526027</v>
      </c>
      <c r="F56" s="8">
        <f t="shared" ref="F56" si="44">F54*F55</f>
        <v>19.15599607</v>
      </c>
      <c r="G56" s="8">
        <f t="shared" ref="G56" si="45">G54*G55</f>
        <v>13.226551523249208</v>
      </c>
      <c r="H56" s="8">
        <f t="shared" ref="H56" si="46">H54*H55</f>
        <v>23.039627400975611</v>
      </c>
      <c r="I56" s="8">
        <f t="shared" ref="I56" si="47">I54*I55</f>
        <v>9.4152693962619285</v>
      </c>
      <c r="J56" s="8">
        <f t="shared" ref="J56" si="48">J54*J55</f>
        <v>14.209653655730646</v>
      </c>
      <c r="K56" s="8">
        <f t="shared" ref="K56" si="49">K54*K55</f>
        <v>37.261821453340403</v>
      </c>
      <c r="L56" s="8"/>
      <c r="N56" s="8" t="s">
        <v>50</v>
      </c>
      <c r="O56" s="8">
        <f>O54*O55</f>
        <v>116.95555578093395</v>
      </c>
      <c r="P56" s="8">
        <f t="shared" ref="P56" si="50">P54*P55</f>
        <v>24.118128095964519</v>
      </c>
      <c r="Q56" s="8">
        <f t="shared" ref="Q56" si="51">Q54*Q55</f>
        <v>20.046305392229904</v>
      </c>
      <c r="R56" s="8">
        <f t="shared" ref="R56" si="52">R54*R55</f>
        <v>13.841279260667399</v>
      </c>
      <c r="S56" s="8">
        <f t="shared" ref="S56" si="53">S54*S55</f>
        <v>24.110435464457954</v>
      </c>
      <c r="T56" s="8">
        <f t="shared" ref="T56" si="54">T54*T55</f>
        <v>9.8528609516248817</v>
      </c>
      <c r="U56" s="8">
        <f t="shared" ref="U56" si="55">U54*U55</f>
        <v>14.870072830443663</v>
      </c>
      <c r="V56" s="8">
        <f t="shared" ref="V56" si="56">V54*V55</f>
        <v>38.993631528992182</v>
      </c>
      <c r="W56" s="8"/>
    </row>
    <row r="60" spans="3:23" x14ac:dyDescent="0.2">
      <c r="D60" s="5">
        <f>SUM(D41:L41,D46:K46,D51:K51,D56:K56)</f>
        <v>755.08725851257327</v>
      </c>
      <c r="O60" s="5">
        <f>SUM(N41:W41,N46:V46,N51:V51,N56:V56)</f>
        <v>881.9552846563613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惠镇 赖</dc:creator>
  <cp:lastModifiedBy>惠镇 赖</cp:lastModifiedBy>
  <cp:lastPrinted>2023-09-08T14:03:47Z</cp:lastPrinted>
  <dcterms:created xsi:type="dcterms:W3CDTF">2023-09-08T13:34:39Z</dcterms:created>
  <dcterms:modified xsi:type="dcterms:W3CDTF">2023-09-08T14:29:47Z</dcterms:modified>
</cp:coreProperties>
</file>